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57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mm03\Documents\2017 Results\"/>
    </mc:Choice>
  </mc:AlternateContent>
  <workbookProtection lockWindows="1"/>
  <bookViews>
    <workbookView xWindow="7440" yWindow="170" windowWidth="8000" windowHeight="7530" tabRatio="859"/>
  </bookViews>
  <sheets>
    <sheet name="Prim-Elem Solos" sheetId="84" r:id="rId1"/>
    <sheet name="Jr Solos" sheetId="85" r:id="rId2"/>
    <sheet name="Sr Solos" sheetId="86" r:id="rId3"/>
    <sheet name="tiny" sheetId="80" r:id="rId4"/>
    <sheet name="Primary Classic" sheetId="61" r:id="rId5"/>
    <sheet name="Primary Select" sheetId="78" r:id="rId6"/>
    <sheet name="Elementary NOVA" sheetId="76" r:id="rId7"/>
    <sheet name="Elementary Classic" sheetId="68" r:id="rId8"/>
    <sheet name="Elemetary Select" sheetId="77" r:id="rId9"/>
    <sheet name="Junior" sheetId="63" r:id="rId10"/>
    <sheet name="Senior Classic" sheetId="60" r:id="rId11"/>
    <sheet name="Senior Select" sheetId="79" r:id="rId12"/>
    <sheet name="Showcase &amp; Superstar" sheetId="69" state="hidden" r:id="rId13"/>
    <sheet name="Formulas and Setup" sheetId="35" state="hidden" r:id="rId14"/>
    <sheet name="Ehigh" sheetId="70" state="hidden" r:id="rId15"/>
    <sheet name="JHIGH" sheetId="72" state="hidden" r:id="rId16"/>
    <sheet name="shigh" sheetId="73" state="hidden" r:id="rId17"/>
    <sheet name="Sheet1" sheetId="74" state="hidden" r:id="rId18"/>
    <sheet name="Sheet2" sheetId="75" state="hidden" r:id="rId19"/>
    <sheet name="Elem HP" sheetId="81" state="hidden" r:id="rId20"/>
    <sheet name="Sheet9" sheetId="82" state="hidden" r:id="rId21"/>
    <sheet name="Sheet10" sheetId="83" state="hidden" r:id="rId22"/>
  </sheets>
  <externalReferences>
    <externalReference r:id="rId23"/>
  </externalReferences>
  <definedNames>
    <definedName name="LeadershipRatings">'Formulas and Setup'!$B$16:$C$23</definedName>
    <definedName name="_xlnm.Print_Area" localSheetId="1">'Jr Solos'!$A$1:$O$27</definedName>
    <definedName name="_xlnm.Print_Area" localSheetId="0">'Prim-Elem Solos'!$A$1:$O$36</definedName>
    <definedName name="_xlnm.Print_Area" localSheetId="2">'Sr Solos'!$A$1:$O$31</definedName>
    <definedName name="ProductionRatings" localSheetId="6">'Formulas and Setup'!#REF!</definedName>
    <definedName name="ProductionRatings" localSheetId="8">'Formulas and Setup'!#REF!</definedName>
    <definedName name="ProductionRatings" localSheetId="5">'Formulas and Setup'!#REF!</definedName>
    <definedName name="ProductionRatings" localSheetId="11">'Formulas and Setup'!#REF!</definedName>
    <definedName name="ProductionRatings" localSheetId="3">'Formulas and Setup'!#REF!</definedName>
    <definedName name="ProductionRatings">'Formulas and Setup'!#REF!</definedName>
    <definedName name="SpecialtyRatings">'Formulas and Setup'!$B$6:$C$13</definedName>
  </definedNames>
  <calcPr calcId="171027" concurrentCalc="0"/>
</workbook>
</file>

<file path=xl/calcChain.xml><?xml version="1.0" encoding="utf-8"?>
<calcChain xmlns="http://schemas.openxmlformats.org/spreadsheetml/2006/main">
  <c r="F30" i="86" l="1"/>
  <c r="E30" i="86"/>
  <c r="D30" i="86"/>
  <c r="C30" i="86"/>
  <c r="E20" i="86"/>
  <c r="F20" i="86"/>
  <c r="D20" i="86"/>
  <c r="F21" i="86"/>
  <c r="D21" i="86"/>
  <c r="E22" i="86"/>
  <c r="F22" i="86"/>
  <c r="D22" i="86"/>
  <c r="E23" i="86"/>
  <c r="F23" i="86"/>
  <c r="D23" i="86"/>
  <c r="E24" i="86"/>
  <c r="F24" i="86"/>
  <c r="D24" i="86"/>
  <c r="E25" i="86"/>
  <c r="F25" i="86"/>
  <c r="D25" i="86"/>
  <c r="E26" i="86"/>
  <c r="F26" i="86"/>
  <c r="D26" i="86"/>
  <c r="E27" i="86"/>
  <c r="F27" i="86"/>
  <c r="D27" i="86"/>
  <c r="E28" i="86"/>
  <c r="F28" i="86"/>
  <c r="D28" i="86"/>
  <c r="E29" i="86"/>
  <c r="F29" i="86"/>
  <c r="D29" i="86"/>
  <c r="B30" i="86"/>
  <c r="C29" i="86"/>
  <c r="B29" i="86"/>
  <c r="C28" i="86"/>
  <c r="B28" i="86"/>
  <c r="C27" i="86"/>
  <c r="B27" i="86"/>
  <c r="C26" i="86"/>
  <c r="B26" i="86"/>
  <c r="C25" i="86"/>
  <c r="B25" i="86"/>
  <c r="C24" i="86"/>
  <c r="B24" i="86"/>
  <c r="C23" i="86"/>
  <c r="B23" i="86"/>
  <c r="C22" i="86"/>
  <c r="B22" i="86"/>
  <c r="C21" i="86"/>
  <c r="B21" i="86"/>
  <c r="C20" i="86"/>
  <c r="B20" i="86"/>
  <c r="D18" i="86"/>
  <c r="C18" i="86"/>
  <c r="D13" i="86"/>
  <c r="D14" i="86"/>
  <c r="D15" i="86"/>
  <c r="D16" i="86"/>
  <c r="D17" i="86"/>
  <c r="B18" i="86"/>
  <c r="C17" i="86"/>
  <c r="B17" i="86"/>
  <c r="C16" i="86"/>
  <c r="B16" i="86"/>
  <c r="C15" i="86"/>
  <c r="B15" i="86"/>
  <c r="N14" i="86"/>
  <c r="M14" i="86"/>
  <c r="L14" i="86"/>
  <c r="K14" i="86"/>
  <c r="M12" i="86"/>
  <c r="N12" i="86"/>
  <c r="L12" i="86"/>
  <c r="M13" i="86"/>
  <c r="N13" i="86"/>
  <c r="L13" i="86"/>
  <c r="J14" i="86"/>
  <c r="C14" i="86"/>
  <c r="B14" i="86"/>
  <c r="K13" i="86"/>
  <c r="J13" i="86"/>
  <c r="C13" i="86"/>
  <c r="B13" i="86"/>
  <c r="K12" i="86"/>
  <c r="J12" i="86"/>
  <c r="D12" i="86"/>
  <c r="D32" i="85"/>
  <c r="C32" i="85"/>
  <c r="D31" i="85"/>
  <c r="C31" i="85"/>
  <c r="D30" i="85"/>
  <c r="C30" i="85"/>
  <c r="D29" i="85"/>
  <c r="C29" i="85"/>
  <c r="D28" i="85"/>
  <c r="C28" i="85"/>
  <c r="F27" i="85"/>
  <c r="E27" i="85"/>
  <c r="D27" i="85"/>
  <c r="C27" i="85"/>
  <c r="E24" i="85"/>
  <c r="F24" i="85"/>
  <c r="D24" i="85"/>
  <c r="E25" i="85"/>
  <c r="F25" i="85"/>
  <c r="D25" i="85"/>
  <c r="E26" i="85"/>
  <c r="F26" i="85"/>
  <c r="D26" i="85"/>
  <c r="B27" i="85"/>
  <c r="C26" i="85"/>
  <c r="B26" i="85"/>
  <c r="C25" i="85"/>
  <c r="B25" i="85"/>
  <c r="C24" i="85"/>
  <c r="B24" i="85"/>
  <c r="D22" i="85"/>
  <c r="C22" i="85"/>
  <c r="D13" i="85"/>
  <c r="E14" i="85"/>
  <c r="F14" i="85"/>
  <c r="D14" i="85"/>
  <c r="F15" i="85"/>
  <c r="D15" i="85"/>
  <c r="E16" i="85"/>
  <c r="F16" i="85"/>
  <c r="D16" i="85"/>
  <c r="E17" i="85"/>
  <c r="F17" i="85"/>
  <c r="D17" i="85"/>
  <c r="D18" i="85"/>
  <c r="D19" i="85"/>
  <c r="D20" i="85"/>
  <c r="D21" i="85"/>
  <c r="B22" i="85"/>
  <c r="C21" i="85"/>
  <c r="B21" i="85"/>
  <c r="C20" i="85"/>
  <c r="B20" i="85"/>
  <c r="C19" i="85"/>
  <c r="B19" i="85"/>
  <c r="L18" i="85"/>
  <c r="K18" i="85"/>
  <c r="C18" i="85"/>
  <c r="B18" i="85"/>
  <c r="C17" i="85"/>
  <c r="E12" i="85"/>
  <c r="F12" i="85"/>
  <c r="D12" i="85"/>
  <c r="B17" i="85"/>
  <c r="L16" i="85"/>
  <c r="K16" i="85"/>
  <c r="C16" i="85"/>
  <c r="B16" i="85"/>
  <c r="L15" i="85"/>
  <c r="K15" i="85"/>
  <c r="C15" i="85"/>
  <c r="B15" i="85"/>
  <c r="L14" i="85"/>
  <c r="K14" i="85"/>
  <c r="C14" i="85"/>
  <c r="B14" i="85"/>
  <c r="L13" i="85"/>
  <c r="K13" i="85"/>
  <c r="C13" i="85"/>
  <c r="B13" i="85"/>
  <c r="N12" i="85"/>
  <c r="M12" i="85"/>
  <c r="L12" i="85"/>
  <c r="K12" i="85"/>
  <c r="C12" i="85"/>
  <c r="B12" i="85"/>
  <c r="N10" i="85"/>
  <c r="M10" i="85"/>
  <c r="L10" i="85"/>
  <c r="K10" i="85"/>
  <c r="D10" i="85"/>
  <c r="C10" i="85"/>
  <c r="N1" i="85"/>
  <c r="J1" i="85"/>
  <c r="D50" i="84"/>
  <c r="C50" i="84"/>
  <c r="D49" i="84"/>
  <c r="C49" i="84"/>
  <c r="D48" i="84"/>
  <c r="C48" i="84"/>
  <c r="D47" i="84"/>
  <c r="C47" i="84"/>
  <c r="C46" i="84"/>
  <c r="D26" i="84"/>
  <c r="E29" i="84"/>
  <c r="F29" i="84"/>
  <c r="D29" i="84"/>
  <c r="E30" i="84"/>
  <c r="F30" i="84"/>
  <c r="D30" i="84"/>
  <c r="D31" i="84"/>
  <c r="D32" i="84"/>
  <c r="E35" i="84"/>
  <c r="F35" i="84"/>
  <c r="D35" i="84"/>
  <c r="E36" i="84"/>
  <c r="F36" i="84"/>
  <c r="D36" i="84"/>
  <c r="D37" i="84"/>
  <c r="B46" i="84"/>
  <c r="C45" i="84"/>
  <c r="B45" i="84"/>
  <c r="C44" i="84"/>
  <c r="B44" i="84"/>
  <c r="C43" i="84"/>
  <c r="B43" i="84"/>
  <c r="C42" i="84"/>
  <c r="B42" i="84"/>
  <c r="C41" i="84"/>
  <c r="B41" i="84"/>
  <c r="C40" i="84"/>
  <c r="B40" i="84"/>
  <c r="C39" i="84"/>
  <c r="B39" i="84"/>
  <c r="C38" i="84"/>
  <c r="B38" i="84"/>
  <c r="C37" i="84"/>
  <c r="B37" i="84"/>
  <c r="C36" i="84"/>
  <c r="B36" i="84"/>
  <c r="C35" i="84"/>
  <c r="B35" i="84"/>
  <c r="N33" i="84"/>
  <c r="M33" i="84"/>
  <c r="L33" i="84"/>
  <c r="K33" i="84"/>
  <c r="M31" i="84"/>
  <c r="N31" i="84"/>
  <c r="L31" i="84"/>
  <c r="M32" i="84"/>
  <c r="N32" i="84"/>
  <c r="L32" i="84"/>
  <c r="J33" i="84"/>
  <c r="K32" i="84"/>
  <c r="J32" i="84"/>
  <c r="C32" i="84"/>
  <c r="B32" i="84"/>
  <c r="K31" i="84"/>
  <c r="J31" i="84"/>
  <c r="C31" i="84"/>
  <c r="B31" i="84"/>
  <c r="C30" i="84"/>
  <c r="B30" i="84"/>
  <c r="L29" i="84"/>
  <c r="K29" i="84"/>
  <c r="C29" i="84"/>
  <c r="B29" i="84"/>
  <c r="L27" i="84"/>
  <c r="K27" i="84"/>
  <c r="L26" i="84"/>
  <c r="K26" i="84"/>
  <c r="C26" i="84"/>
  <c r="B26" i="84"/>
  <c r="L25" i="84"/>
  <c r="K25" i="84"/>
  <c r="L21" i="84"/>
  <c r="K21" i="84"/>
  <c r="L20" i="84"/>
  <c r="K20" i="84"/>
  <c r="L19" i="84"/>
  <c r="K19" i="84"/>
  <c r="L18" i="84"/>
  <c r="K18" i="84"/>
  <c r="L17" i="84"/>
  <c r="K17" i="84"/>
  <c r="L16" i="84"/>
  <c r="K16" i="84"/>
  <c r="L15" i="84"/>
  <c r="K15" i="84"/>
  <c r="L14" i="84"/>
  <c r="K14" i="84"/>
  <c r="F14" i="84"/>
  <c r="E14" i="84"/>
  <c r="D14" i="84"/>
  <c r="C14" i="84"/>
  <c r="D10" i="84"/>
  <c r="D11" i="84"/>
  <c r="E13" i="84"/>
  <c r="F13" i="84"/>
  <c r="D13" i="84"/>
  <c r="B14" i="84"/>
  <c r="L13" i="84"/>
  <c r="K13" i="84"/>
  <c r="C13" i="84"/>
  <c r="B13" i="84"/>
  <c r="N12" i="84"/>
  <c r="M12" i="84"/>
  <c r="L12" i="84"/>
  <c r="K12" i="84"/>
  <c r="M10" i="84"/>
  <c r="N10" i="84"/>
  <c r="L10" i="84"/>
  <c r="M11" i="84"/>
  <c r="N11" i="84"/>
  <c r="L11" i="84"/>
  <c r="J12" i="84"/>
  <c r="K11" i="84"/>
  <c r="J11" i="84"/>
  <c r="C11" i="84"/>
  <c r="B11" i="84"/>
  <c r="K10" i="84"/>
  <c r="J10" i="84"/>
  <c r="C10" i="84"/>
  <c r="B10" i="84"/>
  <c r="D1" i="84"/>
  <c r="C1" i="84"/>
  <c r="G22" i="60"/>
  <c r="Q11" i="60"/>
  <c r="R11" i="60"/>
  <c r="P11" i="60"/>
  <c r="Q9" i="60"/>
  <c r="R9" i="60"/>
  <c r="P9" i="60"/>
  <c r="Q10" i="60"/>
  <c r="R10" i="60"/>
  <c r="P10" i="60"/>
  <c r="N11" i="60"/>
  <c r="N10" i="60"/>
  <c r="N9" i="60"/>
  <c r="P32" i="68"/>
  <c r="O32" i="68"/>
  <c r="Q10" i="79"/>
  <c r="R10" i="79"/>
  <c r="P10" i="79"/>
  <c r="Q9" i="79"/>
  <c r="P9" i="79"/>
  <c r="N10" i="79"/>
  <c r="N9" i="79"/>
  <c r="N32" i="68"/>
  <c r="E8" i="81"/>
  <c r="D8" i="81"/>
  <c r="R29" i="63"/>
  <c r="Q29" i="63"/>
  <c r="P44" i="60"/>
  <c r="Q43" i="60"/>
  <c r="R43" i="60"/>
  <c r="P43" i="60"/>
  <c r="N44" i="60"/>
  <c r="N43" i="60"/>
  <c r="O44" i="60"/>
  <c r="O43" i="60"/>
  <c r="R9" i="63"/>
  <c r="N21" i="80"/>
  <c r="M21" i="80"/>
  <c r="E21" i="80"/>
  <c r="D21" i="80"/>
  <c r="N20" i="80"/>
  <c r="M20" i="80"/>
  <c r="E20" i="80"/>
  <c r="D20" i="80"/>
  <c r="N19" i="80"/>
  <c r="M19" i="80"/>
  <c r="E19" i="80"/>
  <c r="D19" i="80"/>
  <c r="N18" i="80"/>
  <c r="M18" i="80"/>
  <c r="E18" i="80"/>
  <c r="D18" i="80"/>
  <c r="N17" i="80"/>
  <c r="M17" i="80"/>
  <c r="E17" i="80"/>
  <c r="D17" i="80"/>
  <c r="N16" i="80"/>
  <c r="M16" i="80"/>
  <c r="E16" i="80"/>
  <c r="D16" i="80"/>
  <c r="N15" i="80"/>
  <c r="M15" i="80"/>
  <c r="E15" i="80"/>
  <c r="D15" i="80"/>
  <c r="N14" i="80"/>
  <c r="M14" i="80"/>
  <c r="E14" i="80"/>
  <c r="D14" i="80"/>
  <c r="N13" i="80"/>
  <c r="M13" i="80"/>
  <c r="E13" i="80"/>
  <c r="D13" i="80"/>
  <c r="N12" i="80"/>
  <c r="M12" i="80"/>
  <c r="E12" i="80"/>
  <c r="D12" i="80"/>
  <c r="N11" i="80"/>
  <c r="M11" i="80"/>
  <c r="E11" i="80"/>
  <c r="D11" i="80"/>
  <c r="N10" i="80"/>
  <c r="M10" i="80"/>
  <c r="E10" i="80"/>
  <c r="D10" i="80"/>
  <c r="N9" i="80"/>
  <c r="M9" i="80"/>
  <c r="E9" i="80"/>
  <c r="D9" i="80"/>
  <c r="P9" i="78"/>
  <c r="O9" i="78"/>
  <c r="R28" i="63"/>
  <c r="Q28" i="63"/>
  <c r="E33" i="68"/>
  <c r="F32" i="68"/>
  <c r="G32" i="68"/>
  <c r="E32" i="68"/>
  <c r="C33" i="68"/>
  <c r="C32" i="68"/>
  <c r="P32" i="61"/>
  <c r="O32" i="61"/>
  <c r="P33" i="68"/>
  <c r="O33" i="68"/>
  <c r="H30" i="79"/>
  <c r="G30" i="79"/>
  <c r="F9" i="76"/>
  <c r="H32" i="60"/>
  <c r="G32" i="60"/>
  <c r="H43" i="63"/>
  <c r="G43" i="63"/>
  <c r="H40" i="63"/>
  <c r="G40" i="63"/>
  <c r="H41" i="63"/>
  <c r="G41" i="63"/>
  <c r="H42" i="63"/>
  <c r="G42" i="63"/>
  <c r="F42" i="63"/>
  <c r="F41" i="63"/>
  <c r="F40" i="63"/>
  <c r="F39" i="63"/>
  <c r="F43" i="63"/>
  <c r="D40" i="63"/>
  <c r="D41" i="63"/>
  <c r="D42" i="63"/>
  <c r="D43" i="63"/>
  <c r="D39" i="63"/>
  <c r="H31" i="60"/>
  <c r="G31" i="60"/>
  <c r="F31" i="60"/>
  <c r="F32" i="60"/>
  <c r="F33" i="60"/>
  <c r="F30" i="60"/>
  <c r="D31" i="60"/>
  <c r="D32" i="60"/>
  <c r="D33" i="60"/>
  <c r="D30" i="60"/>
  <c r="G32" i="77"/>
  <c r="F32" i="77"/>
  <c r="H21" i="79"/>
  <c r="G21" i="79"/>
  <c r="G9" i="76"/>
  <c r="H22" i="60"/>
  <c r="H28" i="63"/>
  <c r="G28" i="63"/>
  <c r="G22" i="68"/>
  <c r="F22" i="68"/>
  <c r="G22" i="77"/>
  <c r="F22" i="77"/>
  <c r="G9" i="79"/>
  <c r="H9" i="79"/>
  <c r="H10" i="79"/>
  <c r="G10" i="79"/>
  <c r="F45" i="79"/>
  <c r="E45" i="79"/>
  <c r="F43" i="79"/>
  <c r="F44" i="79"/>
  <c r="D45" i="79"/>
  <c r="E44" i="79"/>
  <c r="D44" i="79"/>
  <c r="E43" i="79"/>
  <c r="D43" i="79"/>
  <c r="F39" i="79"/>
  <c r="E39" i="79"/>
  <c r="F38" i="79"/>
  <c r="E38" i="79"/>
  <c r="F37" i="79"/>
  <c r="E37" i="79"/>
  <c r="F36" i="79"/>
  <c r="E36" i="79"/>
  <c r="F35" i="79"/>
  <c r="E35" i="79"/>
  <c r="F34" i="79"/>
  <c r="E34" i="79"/>
  <c r="F33" i="79"/>
  <c r="E33" i="79"/>
  <c r="F32" i="79"/>
  <c r="E32" i="79"/>
  <c r="F30" i="79"/>
  <c r="F31" i="79"/>
  <c r="D32" i="79"/>
  <c r="E31" i="79"/>
  <c r="D31" i="79"/>
  <c r="E30" i="79"/>
  <c r="D30" i="79"/>
  <c r="F23" i="79"/>
  <c r="E23" i="79"/>
  <c r="F21" i="79"/>
  <c r="F22" i="79"/>
  <c r="D23" i="79"/>
  <c r="E22" i="79"/>
  <c r="D22" i="79"/>
  <c r="P21" i="79"/>
  <c r="O21" i="79"/>
  <c r="E21" i="79"/>
  <c r="D21" i="79"/>
  <c r="F9" i="79"/>
  <c r="F10" i="79"/>
  <c r="P12" i="79"/>
  <c r="O12" i="79"/>
  <c r="P11" i="79"/>
  <c r="O11" i="79"/>
  <c r="O10" i="79"/>
  <c r="E10" i="79"/>
  <c r="D10" i="79"/>
  <c r="O9" i="79"/>
  <c r="E9" i="79"/>
  <c r="D9" i="79"/>
  <c r="H12" i="60"/>
  <c r="G12" i="60"/>
  <c r="G11" i="60"/>
  <c r="H11" i="60"/>
  <c r="N44" i="78"/>
  <c r="M44" i="78"/>
  <c r="N43" i="78"/>
  <c r="M43" i="78"/>
  <c r="N42" i="78"/>
  <c r="M42" i="78"/>
  <c r="N41" i="78"/>
  <c r="M41" i="78"/>
  <c r="N40" i="78"/>
  <c r="M40" i="78"/>
  <c r="N39" i="78"/>
  <c r="M39" i="78"/>
  <c r="N38" i="78"/>
  <c r="M38" i="78"/>
  <c r="N37" i="78"/>
  <c r="M37" i="78"/>
  <c r="N36" i="78"/>
  <c r="M36" i="78"/>
  <c r="N35" i="78"/>
  <c r="M35" i="78"/>
  <c r="N34" i="78"/>
  <c r="M34" i="78"/>
  <c r="N33" i="78"/>
  <c r="M33" i="78"/>
  <c r="E33" i="78"/>
  <c r="D33" i="78"/>
  <c r="E32" i="78"/>
  <c r="C33" i="78"/>
  <c r="M32" i="78"/>
  <c r="D32" i="78"/>
  <c r="C32" i="78"/>
  <c r="N28" i="78"/>
  <c r="M28" i="78"/>
  <c r="E28" i="78"/>
  <c r="D28" i="78"/>
  <c r="N27" i="78"/>
  <c r="M27" i="78"/>
  <c r="E27" i="78"/>
  <c r="D27" i="78"/>
  <c r="N26" i="78"/>
  <c r="M26" i="78"/>
  <c r="E26" i="78"/>
  <c r="D26" i="78"/>
  <c r="N25" i="78"/>
  <c r="M25" i="78"/>
  <c r="E25" i="78"/>
  <c r="D25" i="78"/>
  <c r="N24" i="78"/>
  <c r="M24" i="78"/>
  <c r="E24" i="78"/>
  <c r="D24" i="78"/>
  <c r="N23" i="78"/>
  <c r="M23" i="78"/>
  <c r="E23" i="78"/>
  <c r="D23" i="78"/>
  <c r="N22" i="78"/>
  <c r="M22" i="78"/>
  <c r="E22" i="78"/>
  <c r="D22" i="78"/>
  <c r="N18" i="78"/>
  <c r="M18" i="78"/>
  <c r="N17" i="78"/>
  <c r="M17" i="78"/>
  <c r="N16" i="78"/>
  <c r="M16" i="78"/>
  <c r="N15" i="78"/>
  <c r="M15" i="78"/>
  <c r="N14" i="78"/>
  <c r="M14" i="78"/>
  <c r="N13" i="78"/>
  <c r="M13" i="78"/>
  <c r="N12" i="78"/>
  <c r="M12" i="78"/>
  <c r="N11" i="78"/>
  <c r="M11" i="78"/>
  <c r="N10" i="78"/>
  <c r="M10" i="78"/>
  <c r="N9" i="78"/>
  <c r="M9" i="78"/>
  <c r="H9" i="60"/>
  <c r="G9" i="60"/>
  <c r="F18" i="63"/>
  <c r="G19" i="63"/>
  <c r="H19" i="63"/>
  <c r="F19" i="63"/>
  <c r="G20" i="63"/>
  <c r="H20" i="63"/>
  <c r="F20" i="63"/>
  <c r="G21" i="63"/>
  <c r="H21" i="63"/>
  <c r="F21" i="63"/>
  <c r="D19" i="63"/>
  <c r="D20" i="63"/>
  <c r="D21" i="63"/>
  <c r="E21" i="63"/>
  <c r="E19" i="63"/>
  <c r="E20" i="63"/>
  <c r="D18" i="63"/>
  <c r="N44" i="77"/>
  <c r="M44" i="77"/>
  <c r="E44" i="77"/>
  <c r="D44" i="77"/>
  <c r="N43" i="77"/>
  <c r="M43" i="77"/>
  <c r="E43" i="77"/>
  <c r="D43" i="77"/>
  <c r="N42" i="77"/>
  <c r="M42" i="77"/>
  <c r="E42" i="77"/>
  <c r="D42" i="77"/>
  <c r="N41" i="77"/>
  <c r="M41" i="77"/>
  <c r="E41" i="77"/>
  <c r="D41" i="77"/>
  <c r="N40" i="77"/>
  <c r="M40" i="77"/>
  <c r="E40" i="77"/>
  <c r="D40" i="77"/>
  <c r="N39" i="77"/>
  <c r="M39" i="77"/>
  <c r="E39" i="77"/>
  <c r="D39" i="77"/>
  <c r="N38" i="77"/>
  <c r="M38" i="77"/>
  <c r="E38" i="77"/>
  <c r="D38" i="77"/>
  <c r="N37" i="77"/>
  <c r="M37" i="77"/>
  <c r="E37" i="77"/>
  <c r="D37" i="77"/>
  <c r="N36" i="77"/>
  <c r="M36" i="77"/>
  <c r="E36" i="77"/>
  <c r="D36" i="77"/>
  <c r="N35" i="77"/>
  <c r="M35" i="77"/>
  <c r="E35" i="77"/>
  <c r="D35" i="77"/>
  <c r="N34" i="77"/>
  <c r="M34" i="77"/>
  <c r="E34" i="77"/>
  <c r="D34" i="77"/>
  <c r="N33" i="77"/>
  <c r="M33" i="77"/>
  <c r="E33" i="77"/>
  <c r="D33" i="77"/>
  <c r="N32" i="77"/>
  <c r="M32" i="77"/>
  <c r="E32" i="77"/>
  <c r="D32" i="77"/>
  <c r="N28" i="77"/>
  <c r="M28" i="77"/>
  <c r="N27" i="77"/>
  <c r="M27" i="77"/>
  <c r="N26" i="77"/>
  <c r="M26" i="77"/>
  <c r="N25" i="77"/>
  <c r="M25" i="77"/>
  <c r="N24" i="77"/>
  <c r="M24" i="77"/>
  <c r="E24" i="77"/>
  <c r="D24" i="77"/>
  <c r="E22" i="77"/>
  <c r="E23" i="77"/>
  <c r="C24" i="77"/>
  <c r="N23" i="77"/>
  <c r="M23" i="77"/>
  <c r="D23" i="77"/>
  <c r="C23" i="77"/>
  <c r="N22" i="77"/>
  <c r="M22" i="77"/>
  <c r="D22" i="77"/>
  <c r="C22" i="77"/>
  <c r="N18" i="77"/>
  <c r="M18" i="77"/>
  <c r="E18" i="77"/>
  <c r="D18" i="77"/>
  <c r="N17" i="77"/>
  <c r="M17" i="77"/>
  <c r="E17" i="77"/>
  <c r="D17" i="77"/>
  <c r="N16" i="77"/>
  <c r="M16" i="77"/>
  <c r="E16" i="77"/>
  <c r="D16" i="77"/>
  <c r="N15" i="77"/>
  <c r="M15" i="77"/>
  <c r="E15" i="77"/>
  <c r="D15" i="77"/>
  <c r="N14" i="77"/>
  <c r="M14" i="77"/>
  <c r="E14" i="77"/>
  <c r="D14" i="77"/>
  <c r="N13" i="77"/>
  <c r="M13" i="77"/>
  <c r="E13" i="77"/>
  <c r="D13" i="77"/>
  <c r="N12" i="77"/>
  <c r="M12" i="77"/>
  <c r="N9" i="77"/>
  <c r="N10" i="77"/>
  <c r="N11" i="77"/>
  <c r="L12" i="77"/>
  <c r="E12" i="77"/>
  <c r="D12" i="77"/>
  <c r="E9" i="77"/>
  <c r="E10" i="77"/>
  <c r="E11" i="77"/>
  <c r="C12" i="77"/>
  <c r="M11" i="77"/>
  <c r="L11" i="77"/>
  <c r="D11" i="77"/>
  <c r="C11" i="77"/>
  <c r="M10" i="77"/>
  <c r="L10" i="77"/>
  <c r="D10" i="77"/>
  <c r="C10" i="77"/>
  <c r="M9" i="77"/>
  <c r="L9" i="77"/>
  <c r="D9" i="77"/>
  <c r="C9" i="77"/>
  <c r="N33" i="68"/>
  <c r="N34" i="68"/>
  <c r="L33" i="68"/>
  <c r="L34" i="68"/>
  <c r="L32" i="68"/>
  <c r="N21" i="76"/>
  <c r="M21" i="76"/>
  <c r="E21" i="76"/>
  <c r="D21" i="76"/>
  <c r="N20" i="76"/>
  <c r="M20" i="76"/>
  <c r="E20" i="76"/>
  <c r="D20" i="76"/>
  <c r="N19" i="76"/>
  <c r="M19" i="76"/>
  <c r="E19" i="76"/>
  <c r="D19" i="76"/>
  <c r="N18" i="76"/>
  <c r="M18" i="76"/>
  <c r="E18" i="76"/>
  <c r="D18" i="76"/>
  <c r="N17" i="76"/>
  <c r="M17" i="76"/>
  <c r="E17" i="76"/>
  <c r="D17" i="76"/>
  <c r="N16" i="76"/>
  <c r="M16" i="76"/>
  <c r="E16" i="76"/>
  <c r="D16" i="76"/>
  <c r="N15" i="76"/>
  <c r="M15" i="76"/>
  <c r="E15" i="76"/>
  <c r="D15" i="76"/>
  <c r="N14" i="76"/>
  <c r="M14" i="76"/>
  <c r="E14" i="76"/>
  <c r="D14" i="76"/>
  <c r="N13" i="76"/>
  <c r="M13" i="76"/>
  <c r="E13" i="76"/>
  <c r="D13" i="76"/>
  <c r="N12" i="76"/>
  <c r="M12" i="76"/>
  <c r="E12" i="76"/>
  <c r="D12" i="76"/>
  <c r="N11" i="76"/>
  <c r="M11" i="76"/>
  <c r="E11" i="76"/>
  <c r="D11" i="76"/>
  <c r="N10" i="76"/>
  <c r="M10" i="76"/>
  <c r="E10" i="76"/>
  <c r="D10" i="76"/>
  <c r="N9" i="76"/>
  <c r="M9" i="76"/>
  <c r="E9" i="76"/>
  <c r="D9" i="76"/>
  <c r="N9" i="61"/>
  <c r="M9" i="61"/>
  <c r="F9" i="61"/>
  <c r="G9" i="61"/>
  <c r="E9" i="61"/>
  <c r="C9" i="61"/>
  <c r="F22" i="60"/>
  <c r="F21" i="60"/>
  <c r="F11" i="60"/>
  <c r="F12" i="60"/>
  <c r="F13" i="60"/>
  <c r="F14" i="60"/>
  <c r="F9" i="60"/>
  <c r="E22" i="68"/>
  <c r="E10" i="68"/>
  <c r="E11" i="68"/>
  <c r="E12" i="68"/>
  <c r="E9" i="68"/>
  <c r="D22" i="60"/>
  <c r="D21" i="60"/>
  <c r="F44" i="60"/>
  <c r="F43" i="60"/>
  <c r="F45" i="60"/>
  <c r="D44" i="60"/>
  <c r="D45" i="60"/>
  <c r="D43" i="60"/>
  <c r="E12" i="60"/>
  <c r="N13" i="61"/>
  <c r="M13" i="61"/>
  <c r="P51" i="69"/>
  <c r="F51" i="69"/>
  <c r="P50" i="69"/>
  <c r="F50" i="69"/>
  <c r="P49" i="69"/>
  <c r="F49" i="69"/>
  <c r="P48" i="69"/>
  <c r="F48" i="69"/>
  <c r="P47" i="69"/>
  <c r="F47" i="69"/>
  <c r="P46" i="69"/>
  <c r="F46" i="69"/>
  <c r="P45" i="69"/>
  <c r="F45" i="69"/>
  <c r="P44" i="69"/>
  <c r="F44" i="69"/>
  <c r="P43" i="69"/>
  <c r="F43" i="69"/>
  <c r="P39" i="69"/>
  <c r="F39" i="69"/>
  <c r="P38" i="69"/>
  <c r="F38" i="69"/>
  <c r="P37" i="69"/>
  <c r="F37" i="69"/>
  <c r="P36" i="69"/>
  <c r="F36" i="69"/>
  <c r="P35" i="69"/>
  <c r="F35" i="69"/>
  <c r="P34" i="69"/>
  <c r="F34" i="69"/>
  <c r="P33" i="69"/>
  <c r="F33" i="69"/>
  <c r="P32" i="69"/>
  <c r="F32" i="69"/>
  <c r="P31" i="69"/>
  <c r="F31" i="69"/>
  <c r="P30" i="69"/>
  <c r="P26" i="69"/>
  <c r="F26" i="69"/>
  <c r="P25" i="69"/>
  <c r="F25" i="69"/>
  <c r="P24" i="69"/>
  <c r="F24" i="69"/>
  <c r="P23" i="69"/>
  <c r="F23" i="69"/>
  <c r="P22" i="69"/>
  <c r="F22" i="69"/>
  <c r="P21" i="69"/>
  <c r="P21" i="63"/>
  <c r="O21" i="63"/>
  <c r="P20" i="63"/>
  <c r="O20" i="63"/>
  <c r="P19" i="63"/>
  <c r="O19" i="63"/>
  <c r="N13" i="68"/>
  <c r="M13" i="68"/>
  <c r="E14" i="68"/>
  <c r="D14" i="68"/>
  <c r="E13" i="68"/>
  <c r="D13" i="68"/>
  <c r="N44" i="68"/>
  <c r="M44" i="68"/>
  <c r="E44" i="68"/>
  <c r="D44" i="68"/>
  <c r="N43" i="68"/>
  <c r="M43" i="68"/>
  <c r="E43" i="68"/>
  <c r="D43" i="68"/>
  <c r="N42" i="68"/>
  <c r="M42" i="68"/>
  <c r="E42" i="68"/>
  <c r="D42" i="68"/>
  <c r="N41" i="68"/>
  <c r="M41" i="68"/>
  <c r="E41" i="68"/>
  <c r="D41" i="68"/>
  <c r="N40" i="68"/>
  <c r="M40" i="68"/>
  <c r="E40" i="68"/>
  <c r="D40" i="68"/>
  <c r="N39" i="68"/>
  <c r="M39" i="68"/>
  <c r="E39" i="68"/>
  <c r="D39" i="68"/>
  <c r="N38" i="68"/>
  <c r="M38" i="68"/>
  <c r="E38" i="68"/>
  <c r="D38" i="68"/>
  <c r="N37" i="68"/>
  <c r="M37" i="68"/>
  <c r="E37" i="68"/>
  <c r="D37" i="68"/>
  <c r="N36" i="68"/>
  <c r="M36" i="68"/>
  <c r="E36" i="68"/>
  <c r="N35" i="68"/>
  <c r="M35" i="68"/>
  <c r="E35" i="68"/>
  <c r="M34" i="68"/>
  <c r="E34" i="68"/>
  <c r="M33" i="68"/>
  <c r="M32" i="68"/>
  <c r="N28" i="68"/>
  <c r="M28" i="68"/>
  <c r="N27" i="68"/>
  <c r="M27" i="68"/>
  <c r="N26" i="68"/>
  <c r="M26" i="68"/>
  <c r="N25" i="68"/>
  <c r="M25" i="68"/>
  <c r="N24" i="68"/>
  <c r="M24" i="68"/>
  <c r="N23" i="68"/>
  <c r="M23" i="68"/>
  <c r="N22" i="68"/>
  <c r="M22" i="68"/>
  <c r="D22" i="68"/>
  <c r="N18" i="68"/>
  <c r="M18" i="68"/>
  <c r="E18" i="68"/>
  <c r="D18" i="68"/>
  <c r="N17" i="68"/>
  <c r="M17" i="68"/>
  <c r="E17" i="68"/>
  <c r="D17" i="68"/>
  <c r="N16" i="68"/>
  <c r="M16" i="68"/>
  <c r="E16" i="68"/>
  <c r="D16" i="68"/>
  <c r="N15" i="68"/>
  <c r="M15" i="68"/>
  <c r="E15" i="68"/>
  <c r="D15" i="68"/>
  <c r="N14" i="68"/>
  <c r="M14" i="68"/>
  <c r="N12" i="68"/>
  <c r="N11" i="68"/>
  <c r="M11" i="68"/>
  <c r="D11" i="68"/>
  <c r="N10" i="68"/>
  <c r="N9" i="68"/>
  <c r="L10" i="68"/>
  <c r="D10" i="68"/>
  <c r="L9" i="68"/>
  <c r="E45" i="60"/>
  <c r="E44" i="60"/>
  <c r="E43" i="60"/>
  <c r="E33" i="60"/>
  <c r="E31" i="60"/>
  <c r="E22" i="60"/>
  <c r="E21" i="60"/>
  <c r="E14" i="60"/>
  <c r="E13" i="60"/>
  <c r="P21" i="60"/>
  <c r="O21" i="60"/>
  <c r="P12" i="60"/>
  <c r="O11" i="60"/>
  <c r="O10" i="60"/>
  <c r="O9" i="60"/>
  <c r="O12" i="60"/>
  <c r="F44" i="63"/>
  <c r="E44" i="63"/>
  <c r="F28" i="63"/>
  <c r="F29" i="63"/>
  <c r="N43" i="61"/>
  <c r="M43" i="61"/>
  <c r="N42" i="61"/>
  <c r="M42" i="61"/>
  <c r="N41" i="61"/>
  <c r="M41" i="61"/>
  <c r="N38" i="61"/>
  <c r="M38" i="61"/>
  <c r="N33" i="61"/>
  <c r="M33" i="61"/>
  <c r="N14" i="61"/>
  <c r="M14" i="61"/>
  <c r="F45" i="63"/>
  <c r="E43" i="63"/>
  <c r="E42" i="63"/>
  <c r="N16" i="61"/>
  <c r="M16" i="61"/>
  <c r="N17" i="61"/>
  <c r="M17" i="61"/>
  <c r="E33" i="61"/>
  <c r="D33" i="61"/>
  <c r="N10" i="61"/>
  <c r="M10" i="61"/>
  <c r="N11" i="61"/>
  <c r="M11" i="61"/>
  <c r="N12" i="61"/>
  <c r="M12" i="61"/>
  <c r="N15" i="61"/>
  <c r="M15" i="61"/>
  <c r="N18" i="61"/>
  <c r="M18" i="61"/>
  <c r="N22" i="61"/>
  <c r="M22" i="61"/>
  <c r="N23" i="61"/>
  <c r="M23" i="61"/>
  <c r="N24" i="61"/>
  <c r="M24" i="61"/>
  <c r="N25" i="61"/>
  <c r="M25" i="61"/>
  <c r="N26" i="61"/>
  <c r="M26" i="61"/>
  <c r="N27" i="61"/>
  <c r="M27" i="61"/>
  <c r="N28" i="61"/>
  <c r="M28" i="61"/>
  <c r="N32" i="61"/>
  <c r="M32" i="61"/>
  <c r="N34" i="61"/>
  <c r="M34" i="61"/>
  <c r="N35" i="61"/>
  <c r="M35" i="61"/>
  <c r="N36" i="61"/>
  <c r="M36" i="61"/>
  <c r="N37" i="61"/>
  <c r="M37" i="61"/>
  <c r="N39" i="61"/>
  <c r="M39" i="61"/>
  <c r="N40" i="61"/>
  <c r="M40" i="61"/>
  <c r="N44" i="61"/>
  <c r="M44" i="61"/>
  <c r="E28" i="61"/>
  <c r="D28" i="61"/>
  <c r="E27" i="61"/>
  <c r="D27" i="61"/>
  <c r="E26" i="61"/>
  <c r="D26" i="61"/>
  <c r="E25" i="61"/>
  <c r="D25" i="61"/>
  <c r="E24" i="61"/>
  <c r="D24" i="61"/>
  <c r="E23" i="61"/>
  <c r="D23" i="61"/>
  <c r="E22" i="61"/>
  <c r="D22" i="61"/>
  <c r="D9" i="61"/>
  <c r="F9" i="63"/>
  <c r="E9" i="63"/>
  <c r="P9" i="63"/>
  <c r="F10" i="63"/>
  <c r="E10" i="63"/>
  <c r="P10" i="63"/>
  <c r="F11" i="63"/>
  <c r="E11" i="63"/>
  <c r="P11" i="63"/>
  <c r="O11" i="63"/>
  <c r="F12" i="63"/>
  <c r="E12" i="63"/>
  <c r="P12" i="63"/>
  <c r="O12" i="63"/>
  <c r="F13" i="63"/>
  <c r="E13" i="63"/>
  <c r="P13" i="63"/>
  <c r="O13" i="63"/>
  <c r="F14" i="63"/>
  <c r="E14" i="63"/>
  <c r="P14" i="63"/>
  <c r="O14" i="63"/>
  <c r="P18" i="63"/>
  <c r="O18" i="63"/>
  <c r="P22" i="63"/>
  <c r="O22" i="63"/>
  <c r="P23" i="63"/>
  <c r="O23" i="63"/>
  <c r="P24" i="63"/>
  <c r="O24" i="63"/>
  <c r="P28" i="63"/>
  <c r="O28" i="63"/>
  <c r="P29" i="63"/>
  <c r="O29" i="63"/>
  <c r="F30" i="63"/>
  <c r="E30" i="63"/>
  <c r="P30" i="63"/>
  <c r="O30" i="63"/>
  <c r="F31" i="63"/>
  <c r="E31" i="63"/>
  <c r="P31" i="63"/>
  <c r="O31" i="63"/>
  <c r="F32" i="63"/>
  <c r="E32" i="63"/>
  <c r="P32" i="63"/>
  <c r="O32" i="63"/>
  <c r="F33" i="63"/>
  <c r="E33" i="63"/>
  <c r="P33" i="63"/>
  <c r="O33" i="63"/>
  <c r="F34" i="63"/>
  <c r="E34" i="63"/>
  <c r="P34" i="63"/>
  <c r="O34" i="63"/>
  <c r="F35" i="63"/>
  <c r="E35" i="63"/>
  <c r="P35" i="63"/>
  <c r="O35" i="63"/>
  <c r="P39" i="63"/>
  <c r="O39" i="63"/>
  <c r="P40" i="63"/>
  <c r="O40" i="63"/>
  <c r="P41" i="63"/>
  <c r="O41" i="63"/>
  <c r="P42" i="63"/>
  <c r="O42" i="63"/>
  <c r="P43" i="63"/>
  <c r="O43" i="63"/>
  <c r="P44" i="63"/>
  <c r="O44" i="63"/>
  <c r="E45" i="63"/>
  <c r="P45" i="63"/>
  <c r="O45" i="63"/>
  <c r="E32" i="60"/>
  <c r="M10" i="68"/>
  <c r="M12" i="68"/>
  <c r="E30" i="60"/>
  <c r="C33" i="61"/>
  <c r="D36" i="68"/>
  <c r="D34" i="68"/>
  <c r="D33" i="68"/>
  <c r="D35" i="68"/>
  <c r="D32" i="68"/>
  <c r="O9" i="63"/>
  <c r="E18" i="63"/>
  <c r="O10" i="63"/>
  <c r="E41" i="63"/>
  <c r="E29" i="63"/>
  <c r="E28" i="63"/>
  <c r="E40" i="63"/>
  <c r="E39" i="63"/>
  <c r="D9" i="68"/>
  <c r="C9" i="68"/>
  <c r="C22" i="68"/>
  <c r="L11" i="68"/>
  <c r="C10" i="68"/>
  <c r="D12" i="68"/>
  <c r="C12" i="68"/>
  <c r="L12" i="68"/>
  <c r="C11" i="68"/>
  <c r="M9" i="68"/>
  <c r="D13" i="60"/>
  <c r="D14" i="60"/>
  <c r="D11" i="60"/>
  <c r="D12" i="60"/>
  <c r="D9" i="60"/>
  <c r="E9" i="60"/>
  <c r="E11" i="60"/>
</calcChain>
</file>

<file path=xl/comments1.xml><?xml version="1.0" encoding="utf-8"?>
<comments xmlns="http://schemas.openxmlformats.org/spreadsheetml/2006/main">
  <authors>
    <author>Joseph Farry</author>
  </authors>
  <commentList>
    <comment ref="A13" authorId="0" shapeId="0">
      <text>
        <r>
          <rPr>
            <b/>
            <sz val="9"/>
            <color rgb="FF000000"/>
            <rFont val="Tahoma"/>
            <family val="2"/>
          </rPr>
          <t>Joseph Farry:</t>
        </r>
        <r>
          <rPr>
            <sz val="9"/>
            <color rgb="FF000000"/>
            <rFont val="Tahoma"/>
            <family val="2"/>
          </rPr>
          <t xml:space="preserve">
DROP</t>
        </r>
      </text>
    </comment>
  </commentList>
</comments>
</file>

<file path=xl/sharedStrings.xml><?xml version="1.0" encoding="utf-8"?>
<sst xmlns="http://schemas.openxmlformats.org/spreadsheetml/2006/main" count="1228" uniqueCount="230">
  <si>
    <t>TEAM NAME</t>
  </si>
  <si>
    <t>PEN</t>
  </si>
  <si>
    <t>TOTAL</t>
  </si>
  <si>
    <t>RATING</t>
  </si>
  <si>
    <t xml:space="preserve"> </t>
  </si>
  <si>
    <t>OUTSTANDING</t>
  </si>
  <si>
    <t>SPECIALITY RATINGS</t>
  </si>
  <si>
    <t>LEADERSHIP RATINGS</t>
  </si>
  <si>
    <t>EXCELLENT</t>
  </si>
  <si>
    <t>SUPERIOR</t>
  </si>
  <si>
    <t>JUNIOR DIVISION</t>
  </si>
  <si>
    <t xml:space="preserve">Contest: </t>
  </si>
  <si>
    <t xml:space="preserve">Date: </t>
  </si>
  <si>
    <t>OFFICER CATEGORY</t>
  </si>
  <si>
    <t xml:space="preserve">EXCELLENT </t>
  </si>
  <si>
    <t>HIGH EXCELLENT</t>
  </si>
  <si>
    <t>HIGH SUPERIOR</t>
  </si>
  <si>
    <t>ULTIMATE STAR</t>
  </si>
  <si>
    <t>SHOWCASE STAR</t>
  </si>
  <si>
    <t>JAZZ CATEGORY</t>
  </si>
  <si>
    <t>CLASS</t>
  </si>
  <si>
    <t>POM CATEGORY</t>
  </si>
  <si>
    <t>STATE</t>
  </si>
  <si>
    <t>KICK CATEGORY</t>
  </si>
  <si>
    <t>HIP HOP CATEGORY</t>
  </si>
  <si>
    <t>MASTER TABULATION AND RESULT SHEET</t>
  </si>
  <si>
    <t>PLACE</t>
  </si>
  <si>
    <t>LYRICAL CATEGORY</t>
  </si>
  <si>
    <t>PRODUCTION</t>
  </si>
  <si>
    <t>Team Name</t>
  </si>
  <si>
    <t>KS</t>
  </si>
  <si>
    <t>LH</t>
  </si>
  <si>
    <t>Class</t>
  </si>
  <si>
    <t>COLLEGE</t>
  </si>
  <si>
    <t xml:space="preserve">HEAD TABULATORS SIGNATURE: </t>
  </si>
  <si>
    <t>Primary Division</t>
  </si>
  <si>
    <t>SENIOR &amp; COLLEGE/ADULT DIVISION</t>
  </si>
  <si>
    <t>SHOWCASE &amp; SUPERSTAR DIVISION</t>
  </si>
  <si>
    <t>*</t>
  </si>
  <si>
    <t>**</t>
  </si>
  <si>
    <t>***</t>
  </si>
  <si>
    <t>L</t>
  </si>
  <si>
    <t>S</t>
  </si>
  <si>
    <t>Open</t>
  </si>
  <si>
    <t>OPEN CATEGORY</t>
  </si>
  <si>
    <t>OPEN</t>
  </si>
  <si>
    <t>AL</t>
  </si>
  <si>
    <t>JW</t>
  </si>
  <si>
    <t>GB</t>
  </si>
  <si>
    <t>JL</t>
  </si>
  <si>
    <t>One Star</t>
  </si>
  <si>
    <t>2 Starts</t>
  </si>
  <si>
    <t>open</t>
  </si>
  <si>
    <t>HK</t>
  </si>
  <si>
    <t>Jazz</t>
  </si>
  <si>
    <t>Lyrical</t>
  </si>
  <si>
    <t>POM</t>
  </si>
  <si>
    <t>HH</t>
  </si>
  <si>
    <t>pom</t>
  </si>
  <si>
    <t>East Central</t>
  </si>
  <si>
    <t>Schedule</t>
  </si>
  <si>
    <t>Trophy Order</t>
  </si>
  <si>
    <t>Solos</t>
  </si>
  <si>
    <t>1st</t>
  </si>
  <si>
    <t>2nd</t>
  </si>
  <si>
    <t>3rd</t>
  </si>
  <si>
    <t>4th</t>
  </si>
  <si>
    <t>5th</t>
  </si>
  <si>
    <t>Primary</t>
  </si>
  <si>
    <t>Londyn Niehaus</t>
  </si>
  <si>
    <t>Elem. Select</t>
  </si>
  <si>
    <t>Laurinzie Taylor</t>
  </si>
  <si>
    <t>Elementary Classic</t>
  </si>
  <si>
    <t>Kaitlyn Ely</t>
  </si>
  <si>
    <t>Emma McFarland</t>
  </si>
  <si>
    <t>Elementary Select</t>
  </si>
  <si>
    <t>Elm. Classic</t>
  </si>
  <si>
    <t>Flora Roth</t>
  </si>
  <si>
    <t xml:space="preserve">Three Rivers </t>
  </si>
  <si>
    <t>Junior Classic</t>
  </si>
  <si>
    <t>Paiton Anthony</t>
  </si>
  <si>
    <t>SR Nova</t>
  </si>
  <si>
    <t>Ashley Mitchell</t>
  </si>
  <si>
    <t>Junior Select</t>
  </si>
  <si>
    <t>JR Classic</t>
  </si>
  <si>
    <t>Makenzie Guenther</t>
  </si>
  <si>
    <t>SR Classic</t>
  </si>
  <si>
    <t>Emma Schneider</t>
  </si>
  <si>
    <t>Senior Nova</t>
  </si>
  <si>
    <t>Hannah Greene</t>
  </si>
  <si>
    <t>Tracey Thompson</t>
  </si>
  <si>
    <t>Senior Classic</t>
  </si>
  <si>
    <t>Emma Bruner</t>
  </si>
  <si>
    <t>Mary Brand</t>
  </si>
  <si>
    <t>Emily  Garcia</t>
  </si>
  <si>
    <t>Katie Hill</t>
  </si>
  <si>
    <t>Ensembles</t>
  </si>
  <si>
    <t>Hayley Martin</t>
  </si>
  <si>
    <t>Allison Cassidy</t>
  </si>
  <si>
    <t>Primary Nova</t>
  </si>
  <si>
    <t>Abrianna Kidd</t>
  </si>
  <si>
    <t>Zoe Banfield</t>
  </si>
  <si>
    <t>Primary Classic</t>
  </si>
  <si>
    <t>JR Select</t>
  </si>
  <si>
    <t>Hannah Fox (1)</t>
  </si>
  <si>
    <t>Hannah McFarland</t>
  </si>
  <si>
    <t>Caly Grogg</t>
  </si>
  <si>
    <t>Bryssa Helton</t>
  </si>
  <si>
    <t>Lydia Bennett</t>
  </si>
  <si>
    <t>Jena Bovard</t>
  </si>
  <si>
    <t>McKenna Telsrow</t>
  </si>
  <si>
    <t>Primary Nova Duet</t>
  </si>
  <si>
    <t>Mossburger/Beinkemper</t>
  </si>
  <si>
    <t>SR Classic Ensemble</t>
  </si>
  <si>
    <t>Crow/ Lehn/ Walston</t>
  </si>
  <si>
    <t>Saylor/ Shealy</t>
  </si>
  <si>
    <t>SR Classic Duet</t>
  </si>
  <si>
    <t>Huber/ Schneider</t>
  </si>
  <si>
    <t>Primary Classic Duet</t>
  </si>
  <si>
    <t>Ely/Fields</t>
  </si>
  <si>
    <t>Nero/Helton/Vogel</t>
  </si>
  <si>
    <t>Elem. Classic</t>
  </si>
  <si>
    <t>Anthony/Gagnon</t>
  </si>
  <si>
    <t>JR Select Duet</t>
  </si>
  <si>
    <t>Grogg/Schroeder</t>
  </si>
  <si>
    <t>Doan/Barnett</t>
  </si>
  <si>
    <t>JR Select Solo</t>
  </si>
  <si>
    <t>Hannah Fox (2)</t>
  </si>
  <si>
    <t>Herzner/Rosemeyer/Eppinghoff</t>
  </si>
  <si>
    <t>JR Classic Duet</t>
  </si>
  <si>
    <t>Martin / Kidd</t>
  </si>
  <si>
    <t>February 5th Schedule</t>
  </si>
  <si>
    <t>Tiny Select</t>
  </si>
  <si>
    <t>Rosette Order</t>
  </si>
  <si>
    <t>Team</t>
  </si>
  <si>
    <t>Size</t>
  </si>
  <si>
    <t>Pom</t>
  </si>
  <si>
    <t>Hip Hop</t>
  </si>
  <si>
    <t>Officer</t>
  </si>
  <si>
    <t>Off The Edge</t>
  </si>
  <si>
    <t>Small</t>
  </si>
  <si>
    <t>First</t>
  </si>
  <si>
    <t>Second</t>
  </si>
  <si>
    <t>Third</t>
  </si>
  <si>
    <t>Rosettes</t>
  </si>
  <si>
    <t>Tiny</t>
  </si>
  <si>
    <t>Elementary</t>
  </si>
  <si>
    <t>Junior</t>
  </si>
  <si>
    <t>LTD Studio</t>
  </si>
  <si>
    <t>Senior</t>
  </si>
  <si>
    <t>Sparkle (Roni's Dance)</t>
  </si>
  <si>
    <t>Total</t>
  </si>
  <si>
    <t>GC</t>
  </si>
  <si>
    <t>1,2</t>
  </si>
  <si>
    <t>Participation 24"</t>
  </si>
  <si>
    <t>Elementary Nova</t>
  </si>
  <si>
    <t>High Point</t>
  </si>
  <si>
    <t>Grand Champion</t>
  </si>
  <si>
    <t>EC Minis</t>
  </si>
  <si>
    <t xml:space="preserve">ZDA </t>
  </si>
  <si>
    <t>Three Rivers</t>
  </si>
  <si>
    <t>Large</t>
  </si>
  <si>
    <t>Lawrenceburg</t>
  </si>
  <si>
    <t>Dazzle (Roni's Dance)</t>
  </si>
  <si>
    <t>1,1</t>
  </si>
  <si>
    <t>1,1,1,2</t>
  </si>
  <si>
    <t>1,2,3</t>
  </si>
  <si>
    <t>BREAK!</t>
  </si>
  <si>
    <t>LTD Studios</t>
  </si>
  <si>
    <t>Fishers Fusion</t>
  </si>
  <si>
    <t>Showtime Juniors</t>
  </si>
  <si>
    <t>Harrison Jr Dance Catz</t>
  </si>
  <si>
    <t>Primary Select</t>
  </si>
  <si>
    <t>Elite (Roni's Dance)</t>
  </si>
  <si>
    <t xml:space="preserve">ZDA Seniors </t>
  </si>
  <si>
    <t>Showtime</t>
  </si>
  <si>
    <t>ZDA Seniors Elite</t>
  </si>
  <si>
    <t>SR Select</t>
  </si>
  <si>
    <t>Flair (Roni's Dance)</t>
  </si>
  <si>
    <t>Velocity (Roni's Dance)</t>
  </si>
  <si>
    <t>1,1,2,2,3</t>
  </si>
  <si>
    <t>1,1,2</t>
  </si>
  <si>
    <t>1,1,2,3</t>
  </si>
  <si>
    <t xml:space="preserve">Break </t>
  </si>
  <si>
    <t>12:06-12:15</t>
  </si>
  <si>
    <t>2:23-2:46</t>
  </si>
  <si>
    <t>Awards</t>
  </si>
  <si>
    <t>ML</t>
  </si>
  <si>
    <t>jw</t>
  </si>
  <si>
    <t>ma</t>
  </si>
  <si>
    <t>Ec Minis</t>
  </si>
  <si>
    <t>size</t>
  </si>
  <si>
    <t>s</t>
  </si>
  <si>
    <t xml:space="preserve">S </t>
  </si>
  <si>
    <t>ml</t>
  </si>
  <si>
    <t>hk</t>
  </si>
  <si>
    <t>Lawerenceburg Prim</t>
  </si>
  <si>
    <t>OTE</t>
  </si>
  <si>
    <t>LTD studios</t>
  </si>
  <si>
    <t>ZDA Elite</t>
  </si>
  <si>
    <t>Showitme</t>
  </si>
  <si>
    <t>lyrical</t>
  </si>
  <si>
    <t>JAZZ</t>
  </si>
  <si>
    <t>Kazz</t>
  </si>
  <si>
    <t xml:space="preserve"> Solo and Ensemble</t>
  </si>
  <si>
    <t xml:space="preserve">East Central </t>
  </si>
  <si>
    <t>PRIMARY &amp; ELEMENTARY DIVISION</t>
  </si>
  <si>
    <t>SOLO CATEGORY</t>
  </si>
  <si>
    <t>DUETS/TRIOS CATEGORY</t>
  </si>
  <si>
    <t>NAME</t>
  </si>
  <si>
    <t>MF</t>
  </si>
  <si>
    <t>NAMES</t>
  </si>
  <si>
    <t>TINY</t>
  </si>
  <si>
    <t>Primary Ensemble</t>
  </si>
  <si>
    <t>ELEMENTARY</t>
  </si>
  <si>
    <t>ELEMENTARY Trio</t>
  </si>
  <si>
    <t>ELEMENTARY Novice</t>
  </si>
  <si>
    <t>ELEMENTARY Classic</t>
  </si>
  <si>
    <t>ELEMENTARY Select Duet</t>
  </si>
  <si>
    <t>ELEMENTARY Classic ENS</t>
  </si>
  <si>
    <t>ELEMENTARY Select</t>
  </si>
  <si>
    <t xml:space="preserve">HEAD TABULATORS SIGNATURE:  </t>
  </si>
  <si>
    <t>Solo and Ensemble</t>
  </si>
  <si>
    <t>SOLOS CATEGORY</t>
  </si>
  <si>
    <t>mf</t>
  </si>
  <si>
    <t>JR Novice</t>
  </si>
  <si>
    <t>Jr select Ensemble</t>
  </si>
  <si>
    <t>Jr Classic Ensemble</t>
  </si>
  <si>
    <t>SENIOR DIVISION</t>
  </si>
  <si>
    <t>Senior Classic 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</si>
</sst>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mmmm\ d\,\ yyyy"/>
    <numFmt numFmtId="165" formatCode="0.0"/>
    <numFmt numFmtId="166" formatCode="mm/dd/yy"/>
    <numFmt numFmtId="167" formatCode="\ * #,##0.00\ ;\ * \(#,##0.00\);\ * &quot;-&quot;??\ "/>
  </numFmts>
  <fonts count="52">
    <font>
      <sz val="10"/>
      <name val="Arial"/>
    </font>
    <font>
      <sz val="10"/>
      <name val="Arial"/>
      <family val="2"/>
    </font>
    <font>
      <b/>
      <sz val="12"/>
      <color indexed="8"/>
      <name val="Franklin Gothic Medium Cond"/>
      <family val="2"/>
    </font>
    <font>
      <b/>
      <sz val="16"/>
      <color indexed="8"/>
      <name val="Franklin Gothic Medium Cond"/>
      <family val="2"/>
    </font>
    <font>
      <b/>
      <i/>
      <sz val="14"/>
      <name val="Comic Sans MS"/>
      <family val="4"/>
    </font>
    <font>
      <sz val="14"/>
      <name val="Comic Sans MS"/>
      <family val="4"/>
    </font>
    <font>
      <b/>
      <sz val="14"/>
      <name val="Comic Sans MS"/>
      <family val="4"/>
    </font>
    <font>
      <b/>
      <sz val="14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20"/>
      <name val="Arial"/>
      <family val="2"/>
    </font>
    <font>
      <sz val="11"/>
      <color indexed="8"/>
      <name val="Arial"/>
      <family val="2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sz val="10"/>
      <color rgb="FFFF0000"/>
      <name val="Arial"/>
      <family val="2"/>
    </font>
    <font>
      <b/>
      <sz val="12"/>
      <color indexed="8"/>
      <name val="Arial"/>
      <family val="2"/>
    </font>
    <font>
      <sz val="11"/>
      <color rgb="FF006100"/>
      <name val="Calibri"/>
      <family val="2"/>
      <scheme val="minor"/>
    </font>
    <font>
      <sz val="12"/>
      <color rgb="FF000000"/>
      <name val="Arial"/>
      <family val="2"/>
    </font>
    <font>
      <sz val="12"/>
      <color rgb="FF000000"/>
      <name val="Arial Bold"/>
    </font>
    <font>
      <b/>
      <sz val="12"/>
      <color rgb="FF000000"/>
      <name val="Lucida Grande"/>
    </font>
    <font>
      <sz val="14"/>
      <color rgb="FF000000"/>
      <name val="Arial"/>
      <family val="2"/>
    </font>
    <font>
      <sz val="10"/>
      <color rgb="FF000000"/>
      <name val="Arial"/>
      <family val="2"/>
    </font>
    <font>
      <sz val="20"/>
      <color rgb="FF000000"/>
      <name val="Arial Bold"/>
    </font>
    <font>
      <sz val="18"/>
      <color rgb="FF000000"/>
      <name val="Arial Bold"/>
    </font>
    <font>
      <sz val="14"/>
      <color rgb="FF000000"/>
      <name val="Arial Bold"/>
    </font>
    <font>
      <sz val="16"/>
      <color rgb="FF000000"/>
      <name val="Arial Bold"/>
    </font>
    <font>
      <b/>
      <sz val="12"/>
      <color rgb="FF000000"/>
      <name val="Arial"/>
      <family val="2"/>
    </font>
    <font>
      <b/>
      <sz val="12"/>
      <color rgb="FF000000"/>
      <name val="Arial Bold"/>
    </font>
    <font>
      <sz val="12"/>
      <color rgb="FF000000"/>
      <name val="Times New Roman"/>
      <family val="1"/>
    </font>
    <font>
      <sz val="10"/>
      <color rgb="FF000000"/>
      <name val="Times New Roman"/>
      <family val="1"/>
    </font>
    <font>
      <sz val="14"/>
      <color rgb="FF000000"/>
      <name val="Arial Bold Italic"/>
    </font>
    <font>
      <sz val="10"/>
      <color rgb="FF000000"/>
      <name val="Arial"/>
    </font>
    <font>
      <sz val="9"/>
      <color rgb="FF000000"/>
      <name val="Arial Bold"/>
    </font>
    <font>
      <b/>
      <sz val="14"/>
      <color rgb="FF000000"/>
      <name val="Arial Bold"/>
    </font>
    <font>
      <sz val="11"/>
      <color rgb="FF006100"/>
      <name val="Calibri"/>
      <family val="2"/>
    </font>
    <font>
      <b/>
      <sz val="11"/>
      <color rgb="FF006100"/>
      <name val="Calibri"/>
      <family val="2"/>
    </font>
    <font>
      <b/>
      <sz val="16"/>
      <color rgb="FF000000"/>
      <name val="Lucida Grande"/>
    </font>
    <font>
      <b/>
      <sz val="14"/>
      <color rgb="FF000000"/>
      <name val="Arial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2"/>
      <color rgb="FF0061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FFFF"/>
        <bgColor rgb="FF000000"/>
      </patternFill>
    </fill>
    <fill>
      <patternFill patternType="solid">
        <fgColor rgb="FF8DB4E2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C5D9F1"/>
        <bgColor rgb="FF000000"/>
      </patternFill>
    </fill>
  </fills>
  <borders count="154">
    <border>
      <left/>
      <right/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8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8"/>
      </left>
      <right style="thin">
        <color indexed="13"/>
      </right>
      <top style="thin">
        <color indexed="9"/>
      </top>
      <bottom style="thin">
        <color indexed="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C0C0C0"/>
      </top>
      <bottom style="thin">
        <color rgb="FF000000"/>
      </bottom>
      <diagonal/>
    </border>
    <border>
      <left style="medium">
        <color rgb="FF000000"/>
      </left>
      <right style="thin">
        <color rgb="FFC0C0C0"/>
      </right>
      <top style="thin">
        <color rgb="FFC0C0C0"/>
      </top>
      <bottom style="medium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medium">
        <color rgb="FF000000"/>
      </bottom>
      <diagonal/>
    </border>
    <border>
      <left style="medium">
        <color rgb="FF000000"/>
      </left>
      <right style="thin">
        <color rgb="FFC0C0C0"/>
      </right>
      <top style="thin">
        <color rgb="FF00000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00000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medium">
        <color rgb="FF000000"/>
      </top>
      <bottom style="thin">
        <color rgb="FFC0C0C0"/>
      </bottom>
      <diagonal/>
    </border>
    <border>
      <left style="thin">
        <color rgb="FFC0C0C0"/>
      </left>
      <right style="medium">
        <color rgb="FF000000"/>
      </right>
      <top style="medium">
        <color rgb="FF000000"/>
      </top>
      <bottom style="thin">
        <color rgb="FFC0C0C0"/>
      </bottom>
      <diagonal/>
    </border>
    <border>
      <left style="medium">
        <color rgb="FF00000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medium">
        <color rgb="FF00000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medium">
        <color rgb="FF000000"/>
      </right>
      <top style="thin">
        <color rgb="FFC0C0C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C0C0C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C0C0C0"/>
      </right>
      <top style="medium">
        <color rgb="FF000000"/>
      </top>
      <bottom style="medium">
        <color rgb="FF000000"/>
      </bottom>
      <diagonal/>
    </border>
    <border>
      <left style="thin">
        <color rgb="FFC0C0C0"/>
      </left>
      <right style="thin">
        <color rgb="FFC0C0C0"/>
      </right>
      <top style="medium">
        <color rgb="FF000000"/>
      </top>
      <bottom style="medium">
        <color rgb="FF000000"/>
      </bottom>
      <diagonal/>
    </border>
    <border>
      <left style="thin">
        <color rgb="FFC0C0C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C0C0C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double">
        <color indexed="64"/>
      </bottom>
      <diagonal/>
    </border>
    <border>
      <left/>
      <right/>
      <top style="medium">
        <color rgb="FF000000"/>
      </top>
      <bottom style="double">
        <color indexed="64"/>
      </bottom>
      <diagonal/>
    </border>
    <border>
      <left/>
      <right style="medium">
        <color rgb="FF000000"/>
      </right>
      <top style="medium">
        <color rgb="FF000000"/>
      </top>
      <bottom style="double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double">
        <color indexed="64"/>
      </bottom>
      <diagonal/>
    </border>
    <border>
      <left/>
      <right style="medium">
        <color rgb="FF000000"/>
      </right>
      <top/>
      <bottom style="double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C0C0C0"/>
      </top>
      <bottom style="medium">
        <color rgb="FF000000"/>
      </bottom>
      <diagonal/>
    </border>
    <border>
      <left style="medium">
        <color rgb="FF000000"/>
      </left>
      <right style="thin">
        <color rgb="FFC0C0C0"/>
      </right>
      <top style="medium">
        <color rgb="FF00000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 style="medium">
        <color rgb="FF000000"/>
      </right>
      <top style="thin">
        <color rgb="FFC0C0C0"/>
      </top>
      <bottom/>
      <diagonal/>
    </border>
    <border>
      <left style="thin">
        <color rgb="FFC0C0C0"/>
      </left>
      <right/>
      <top/>
      <bottom/>
      <diagonal/>
    </border>
    <border>
      <left style="thin">
        <color rgb="FFC0C0C0"/>
      </left>
      <right style="thin">
        <color rgb="FFC0C0C0"/>
      </right>
      <top/>
      <bottom style="medium">
        <color rgb="FF000000"/>
      </bottom>
      <diagonal/>
    </border>
    <border>
      <left style="thin">
        <color rgb="FFC0C0C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C0C0C0"/>
      </right>
      <top style="medium">
        <color rgb="FF000000"/>
      </top>
      <bottom/>
      <diagonal/>
    </border>
    <border>
      <left style="thin">
        <color rgb="FFC0C0C0"/>
      </left>
      <right style="thin">
        <color rgb="FFC0C0C0"/>
      </right>
      <top style="medium">
        <color rgb="FF000000"/>
      </top>
      <bottom/>
      <diagonal/>
    </border>
    <border>
      <left style="thin">
        <color rgb="FFC0C0C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C0C0C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C0C0C0"/>
      </right>
      <top style="thin">
        <color rgb="FFC0C0C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27" fillId="7" borderId="0" applyNumberFormat="0" applyBorder="0" applyAlignment="0" applyProtection="0"/>
  </cellStyleXfs>
  <cellXfs count="729">
    <xf numFmtId="0" fontId="0" fillId="0" borderId="0" xfId="0"/>
    <xf numFmtId="0" fontId="3" fillId="0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2" fontId="4" fillId="0" borderId="0" xfId="0" applyNumberFormat="1" applyFont="1" applyAlignment="1">
      <alignment horizontal="left"/>
    </xf>
    <xf numFmtId="0" fontId="5" fillId="0" borderId="0" xfId="0" applyFont="1"/>
    <xf numFmtId="164" fontId="5" fillId="0" borderId="0" xfId="0" applyNumberFormat="1" applyFont="1" applyAlignment="1">
      <alignment horizontal="left"/>
    </xf>
    <xf numFmtId="2" fontId="5" fillId="0" borderId="0" xfId="0" applyNumberFormat="1" applyFont="1" applyAlignment="1">
      <alignment horizontal="center"/>
    </xf>
    <xf numFmtId="2" fontId="5" fillId="0" borderId="2" xfId="0" applyNumberFormat="1" applyFont="1" applyBorder="1" applyAlignment="1">
      <alignment horizontal="center"/>
    </xf>
    <xf numFmtId="0" fontId="6" fillId="0" borderId="2" xfId="0" applyFont="1" applyBorder="1" applyAlignment="1"/>
    <xf numFmtId="0" fontId="6" fillId="0" borderId="2" xfId="0" applyFont="1" applyBorder="1"/>
    <xf numFmtId="2" fontId="5" fillId="0" borderId="0" xfId="0" applyNumberFormat="1" applyFont="1" applyBorder="1" applyAlignment="1">
      <alignment horizontal="center"/>
    </xf>
    <xf numFmtId="0" fontId="5" fillId="0" borderId="0" xfId="0" applyFont="1" applyBorder="1"/>
    <xf numFmtId="0" fontId="11" fillId="0" borderId="0" xfId="0" applyFont="1"/>
    <xf numFmtId="0" fontId="11" fillId="0" borderId="3" xfId="0" applyFont="1" applyBorder="1"/>
    <xf numFmtId="0" fontId="11" fillId="0" borderId="4" xfId="0" applyFont="1" applyBorder="1"/>
    <xf numFmtId="0" fontId="11" fillId="0" borderId="2" xfId="0" applyFont="1" applyBorder="1"/>
    <xf numFmtId="0" fontId="12" fillId="0" borderId="0" xfId="0" applyFont="1"/>
    <xf numFmtId="0" fontId="12" fillId="0" borderId="3" xfId="0" applyFont="1" applyBorder="1"/>
    <xf numFmtId="0" fontId="12" fillId="0" borderId="4" xfId="0" applyFont="1" applyBorder="1"/>
    <xf numFmtId="0" fontId="12" fillId="0" borderId="2" xfId="0" applyFont="1" applyBorder="1"/>
    <xf numFmtId="0" fontId="9" fillId="0" borderId="5" xfId="0" applyFont="1" applyBorder="1" applyAlignment="1">
      <alignment horizontal="centerContinuous"/>
    </xf>
    <xf numFmtId="0" fontId="7" fillId="0" borderId="6" xfId="0" applyFont="1" applyBorder="1" applyAlignment="1">
      <alignment horizontal="centerContinuous"/>
    </xf>
    <xf numFmtId="0" fontId="7" fillId="0" borderId="7" xfId="0" applyFont="1" applyBorder="1" applyAlignment="1">
      <alignment horizontal="centerContinuous"/>
    </xf>
    <xf numFmtId="0" fontId="12" fillId="0" borderId="8" xfId="0" applyFont="1" applyBorder="1"/>
    <xf numFmtId="0" fontId="8" fillId="0" borderId="9" xfId="0" applyFont="1" applyBorder="1"/>
    <xf numFmtId="0" fontId="12" fillId="0" borderId="10" xfId="0" applyFont="1" applyBorder="1"/>
    <xf numFmtId="0" fontId="8" fillId="0" borderId="11" xfId="0" applyFont="1" applyBorder="1" applyAlignment="1">
      <alignment textRotation="90"/>
    </xf>
    <xf numFmtId="0" fontId="12" fillId="0" borderId="12" xfId="0" applyFont="1" applyBorder="1"/>
    <xf numFmtId="0" fontId="12" fillId="0" borderId="13" xfId="0" applyFont="1" applyBorder="1"/>
    <xf numFmtId="0" fontId="12" fillId="0" borderId="14" xfId="0" applyFont="1" applyBorder="1"/>
    <xf numFmtId="0" fontId="12" fillId="0" borderId="15" xfId="0" applyFont="1" applyBorder="1"/>
    <xf numFmtId="0" fontId="12" fillId="0" borderId="16" xfId="0" applyFont="1" applyBorder="1"/>
    <xf numFmtId="0" fontId="12" fillId="0" borderId="17" xfId="0" applyFont="1" applyBorder="1"/>
    <xf numFmtId="0" fontId="12" fillId="0" borderId="18" xfId="0" applyFont="1" applyBorder="1"/>
    <xf numFmtId="0" fontId="12" fillId="0" borderId="0" xfId="0" applyFont="1" applyAlignment="1"/>
    <xf numFmtId="0" fontId="8" fillId="0" borderId="19" xfId="0" applyFont="1" applyBorder="1" applyAlignment="1">
      <alignment horizontal="right"/>
    </xf>
    <xf numFmtId="0" fontId="8" fillId="0" borderId="11" xfId="0" applyFont="1" applyBorder="1" applyAlignment="1">
      <alignment horizontal="right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center"/>
    </xf>
    <xf numFmtId="0" fontId="8" fillId="0" borderId="19" xfId="0" applyFont="1" applyBorder="1" applyAlignment="1"/>
    <xf numFmtId="0" fontId="8" fillId="0" borderId="20" xfId="0" applyFont="1" applyBorder="1" applyAlignment="1"/>
    <xf numFmtId="0" fontId="12" fillId="0" borderId="22" xfId="0" applyFont="1" applyBorder="1" applyAlignment="1"/>
    <xf numFmtId="0" fontId="12" fillId="0" borderId="8" xfId="0" applyFont="1" applyBorder="1" applyAlignment="1"/>
    <xf numFmtId="0" fontId="10" fillId="0" borderId="8" xfId="0" applyFont="1" applyBorder="1" applyAlignment="1">
      <alignment horizontal="centerContinuous"/>
    </xf>
    <xf numFmtId="0" fontId="12" fillId="0" borderId="23" xfId="0" applyFont="1" applyBorder="1"/>
    <xf numFmtId="0" fontId="12" fillId="0" borderId="24" xfId="0" applyFont="1" applyBorder="1" applyAlignment="1"/>
    <xf numFmtId="0" fontId="12" fillId="0" borderId="0" xfId="0" applyFont="1" applyBorder="1" applyAlignment="1"/>
    <xf numFmtId="0" fontId="10" fillId="0" borderId="0" xfId="0" applyFont="1" applyBorder="1" applyAlignment="1">
      <alignment horizontal="centerContinuous"/>
    </xf>
    <xf numFmtId="0" fontId="12" fillId="0" borderId="0" xfId="0" applyFont="1" applyBorder="1"/>
    <xf numFmtId="0" fontId="12" fillId="0" borderId="25" xfId="0" applyFont="1" applyBorder="1"/>
    <xf numFmtId="0" fontId="12" fillId="0" borderId="24" xfId="0" applyFont="1" applyBorder="1"/>
    <xf numFmtId="0" fontId="12" fillId="2" borderId="0" xfId="0" applyFont="1" applyFill="1" applyBorder="1"/>
    <xf numFmtId="0" fontId="12" fillId="2" borderId="24" xfId="0" applyFont="1" applyFill="1" applyBorder="1"/>
    <xf numFmtId="0" fontId="12" fillId="2" borderId="25" xfId="0" applyFont="1" applyFill="1" applyBorder="1"/>
    <xf numFmtId="0" fontId="12" fillId="0" borderId="26" xfId="0" applyFont="1" applyBorder="1"/>
    <xf numFmtId="0" fontId="12" fillId="0" borderId="20" xfId="0" applyFont="1" applyBorder="1"/>
    <xf numFmtId="0" fontId="13" fillId="0" borderId="27" xfId="0" applyFont="1" applyBorder="1"/>
    <xf numFmtId="0" fontId="12" fillId="0" borderId="8" xfId="0" applyFont="1" applyBorder="1" applyAlignment="1">
      <alignment horizontal="centerContinuous"/>
    </xf>
    <xf numFmtId="0" fontId="12" fillId="0" borderId="0" xfId="0" applyFont="1" applyBorder="1" applyAlignment="1">
      <alignment horizontal="centerContinuous"/>
    </xf>
    <xf numFmtId="0" fontId="8" fillId="0" borderId="28" xfId="0" applyFont="1" applyBorder="1" applyAlignment="1">
      <alignment horizontal="right"/>
    </xf>
    <xf numFmtId="0" fontId="11" fillId="0" borderId="12" xfId="0" applyFont="1" applyBorder="1"/>
    <xf numFmtId="0" fontId="2" fillId="0" borderId="1" xfId="0" applyFont="1" applyFill="1" applyBorder="1" applyAlignment="1">
      <alignment horizontal="center" vertical="center"/>
    </xf>
    <xf numFmtId="0" fontId="11" fillId="0" borderId="14" xfId="0" applyFont="1" applyBorder="1"/>
    <xf numFmtId="0" fontId="11" fillId="0" borderId="15" xfId="0" applyFont="1" applyBorder="1"/>
    <xf numFmtId="0" fontId="11" fillId="0" borderId="16" xfId="0" applyFont="1" applyBorder="1"/>
    <xf numFmtId="0" fontId="11" fillId="0" borderId="18" xfId="0" applyFont="1" applyBorder="1"/>
    <xf numFmtId="0" fontId="11" fillId="0" borderId="29" xfId="0" applyFont="1" applyBorder="1"/>
    <xf numFmtId="0" fontId="11" fillId="0" borderId="30" xfId="0" applyFont="1" applyBorder="1"/>
    <xf numFmtId="0" fontId="12" fillId="2" borderId="22" xfId="0" applyFont="1" applyFill="1" applyBorder="1"/>
    <xf numFmtId="0" fontId="12" fillId="2" borderId="8" xfId="0" applyFont="1" applyFill="1" applyBorder="1"/>
    <xf numFmtId="0" fontId="12" fillId="2" borderId="23" xfId="0" applyFont="1" applyFill="1" applyBorder="1"/>
    <xf numFmtId="0" fontId="11" fillId="0" borderId="13" xfId="0" applyFont="1" applyBorder="1"/>
    <xf numFmtId="0" fontId="11" fillId="2" borderId="0" xfId="0" applyFont="1" applyFill="1" applyBorder="1"/>
    <xf numFmtId="0" fontId="11" fillId="0" borderId="17" xfId="0" applyFont="1" applyBorder="1"/>
    <xf numFmtId="0" fontId="11" fillId="0" borderId="31" xfId="0" applyFont="1" applyBorder="1"/>
    <xf numFmtId="0" fontId="12" fillId="0" borderId="0" xfId="0" applyFont="1" applyAlignment="1">
      <alignment horizontal="center"/>
    </xf>
    <xf numFmtId="0" fontId="8" fillId="0" borderId="11" xfId="0" applyFont="1" applyBorder="1" applyAlignment="1">
      <alignment horizontal="center" textRotation="90"/>
    </xf>
    <xf numFmtId="0" fontId="12" fillId="0" borderId="4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2" fillId="0" borderId="26" xfId="0" applyFont="1" applyBorder="1" applyAlignment="1">
      <alignment horizontal="center"/>
    </xf>
    <xf numFmtId="0" fontId="11" fillId="0" borderId="32" xfId="0" applyFont="1" applyBorder="1"/>
    <xf numFmtId="0" fontId="11" fillId="0" borderId="33" xfId="0" applyFont="1" applyBorder="1"/>
    <xf numFmtId="0" fontId="11" fillId="0" borderId="34" xfId="0" applyFont="1" applyBorder="1"/>
    <xf numFmtId="0" fontId="12" fillId="0" borderId="35" xfId="0" applyFont="1" applyBorder="1"/>
    <xf numFmtId="0" fontId="12" fillId="0" borderId="7" xfId="0" applyFont="1" applyBorder="1"/>
    <xf numFmtId="0" fontId="8" fillId="0" borderId="36" xfId="0" applyFont="1" applyBorder="1" applyAlignment="1">
      <alignment textRotation="90"/>
    </xf>
    <xf numFmtId="0" fontId="11" fillId="0" borderId="37" xfId="0" applyFont="1" applyBorder="1"/>
    <xf numFmtId="0" fontId="8" fillId="0" borderId="38" xfId="0" applyFont="1" applyBorder="1" applyAlignment="1">
      <alignment textRotation="90"/>
    </xf>
    <xf numFmtId="0" fontId="12" fillId="0" borderId="32" xfId="0" applyFont="1" applyBorder="1" applyAlignment="1">
      <alignment horizontal="center"/>
    </xf>
    <xf numFmtId="0" fontId="12" fillId="0" borderId="33" xfId="0" applyFont="1" applyBorder="1" applyAlignment="1">
      <alignment horizontal="center"/>
    </xf>
    <xf numFmtId="0" fontId="12" fillId="0" borderId="36" xfId="0" applyFont="1" applyBorder="1" applyAlignment="1">
      <alignment horizontal="center"/>
    </xf>
    <xf numFmtId="0" fontId="12" fillId="0" borderId="35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8" fillId="0" borderId="38" xfId="0" applyFont="1" applyBorder="1" applyAlignment="1">
      <alignment horizontal="center" textRotation="90"/>
    </xf>
    <xf numFmtId="0" fontId="3" fillId="0" borderId="39" xfId="0" applyFont="1" applyFill="1" applyBorder="1" applyAlignment="1">
      <alignment horizontal="center" vertical="center"/>
    </xf>
    <xf numFmtId="0" fontId="7" fillId="0" borderId="32" xfId="0" applyFont="1" applyBorder="1" applyAlignment="1">
      <alignment horizontal="center"/>
    </xf>
    <xf numFmtId="0" fontId="7" fillId="0" borderId="33" xfId="0" applyFont="1" applyBorder="1" applyAlignment="1">
      <alignment horizontal="center"/>
    </xf>
    <xf numFmtId="0" fontId="12" fillId="0" borderId="37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8" fillId="0" borderId="20" xfId="0" applyFont="1" applyBorder="1" applyAlignment="1">
      <alignment horizontal="center" textRotation="90"/>
    </xf>
    <xf numFmtId="0" fontId="7" fillId="0" borderId="37" xfId="0" applyFont="1" applyBorder="1" applyAlignment="1">
      <alignment horizontal="center"/>
    </xf>
    <xf numFmtId="0" fontId="12" fillId="0" borderId="3" xfId="0" applyFont="1" applyFill="1" applyBorder="1"/>
    <xf numFmtId="0" fontId="12" fillId="0" borderId="2" xfId="0" applyFont="1" applyFill="1" applyBorder="1" applyAlignment="1">
      <alignment horizontal="center"/>
    </xf>
    <xf numFmtId="0" fontId="7" fillId="0" borderId="33" xfId="0" applyFont="1" applyFill="1" applyBorder="1" applyAlignment="1">
      <alignment horizontal="center"/>
    </xf>
    <xf numFmtId="0" fontId="12" fillId="0" borderId="2" xfId="0" applyFont="1" applyFill="1" applyBorder="1"/>
    <xf numFmtId="0" fontId="12" fillId="0" borderId="15" xfId="0" applyFont="1" applyFill="1" applyBorder="1"/>
    <xf numFmtId="0" fontId="12" fillId="0" borderId="14" xfId="0" applyFont="1" applyFill="1" applyBorder="1"/>
    <xf numFmtId="0" fontId="12" fillId="0" borderId="33" xfId="0" applyFont="1" applyFill="1" applyBorder="1" applyAlignment="1">
      <alignment horizontal="center"/>
    </xf>
    <xf numFmtId="0" fontId="12" fillId="0" borderId="29" xfId="0" applyFont="1" applyFill="1" applyBorder="1"/>
    <xf numFmtId="0" fontId="12" fillId="0" borderId="29" xfId="0" applyFont="1" applyBorder="1"/>
    <xf numFmtId="0" fontId="12" fillId="0" borderId="31" xfId="0" applyFont="1" applyBorder="1" applyAlignment="1">
      <alignment horizontal="center"/>
    </xf>
    <xf numFmtId="0" fontId="12" fillId="0" borderId="34" xfId="0" applyFont="1" applyBorder="1" applyAlignment="1">
      <alignment horizontal="center"/>
    </xf>
    <xf numFmtId="0" fontId="12" fillId="0" borderId="31" xfId="0" applyFont="1" applyBorder="1"/>
    <xf numFmtId="0" fontId="12" fillId="0" borderId="30" xfId="0" applyFont="1" applyBorder="1"/>
    <xf numFmtId="0" fontId="8" fillId="0" borderId="11" xfId="0" applyFont="1" applyBorder="1" applyAlignment="1">
      <alignment horizontal="center"/>
    </xf>
    <xf numFmtId="43" fontId="12" fillId="0" borderId="2" xfId="0" applyNumberFormat="1" applyFont="1" applyFill="1" applyBorder="1"/>
    <xf numFmtId="43" fontId="12" fillId="0" borderId="4" xfId="0" applyNumberFormat="1" applyFont="1" applyBorder="1"/>
    <xf numFmtId="43" fontId="12" fillId="0" borderId="2" xfId="0" applyNumberFormat="1" applyFont="1" applyBorder="1"/>
    <xf numFmtId="43" fontId="12" fillId="0" borderId="17" xfId="0" applyNumberFormat="1" applyFont="1" applyBorder="1"/>
    <xf numFmtId="0" fontId="11" fillId="0" borderId="43" xfId="0" applyFont="1" applyBorder="1"/>
    <xf numFmtId="0" fontId="1" fillId="0" borderId="0" xfId="0" applyFont="1"/>
    <xf numFmtId="0" fontId="14" fillId="0" borderId="29" xfId="0" applyFont="1" applyBorder="1"/>
    <xf numFmtId="0" fontId="7" fillId="0" borderId="14" xfId="0" applyFont="1" applyFill="1" applyBorder="1"/>
    <xf numFmtId="0" fontId="7" fillId="0" borderId="14" xfId="0" applyFont="1" applyBorder="1"/>
    <xf numFmtId="0" fontId="8" fillId="0" borderId="28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>
      <alignment horizontal="right"/>
    </xf>
    <xf numFmtId="0" fontId="10" fillId="0" borderId="0" xfId="0" applyFont="1" applyBorder="1" applyAlignment="1">
      <alignment horizontal="left"/>
    </xf>
    <xf numFmtId="0" fontId="10" fillId="0" borderId="0" xfId="0" applyFont="1" applyBorder="1" applyAlignment="1"/>
    <xf numFmtId="0" fontId="16" fillId="0" borderId="0" xfId="0" applyFont="1" applyAlignment="1">
      <alignment horizontal="center"/>
    </xf>
    <xf numFmtId="0" fontId="8" fillId="0" borderId="44" xfId="0" applyFont="1" applyBorder="1"/>
    <xf numFmtId="0" fontId="15" fillId="0" borderId="45" xfId="0" applyNumberFormat="1" applyFont="1" applyBorder="1" applyAlignment="1"/>
    <xf numFmtId="0" fontId="15" fillId="0" borderId="2" xfId="0" applyNumberFormat="1" applyFont="1" applyBorder="1" applyAlignment="1"/>
    <xf numFmtId="0" fontId="15" fillId="0" borderId="46" xfId="0" applyNumberFormat="1" applyFont="1" applyFill="1" applyBorder="1" applyAlignment="1">
      <alignment horizontal="left"/>
    </xf>
    <xf numFmtId="0" fontId="15" fillId="0" borderId="47" xfId="0" applyNumberFormat="1" applyFont="1" applyFill="1" applyBorder="1" applyAlignment="1">
      <alignment horizontal="left"/>
    </xf>
    <xf numFmtId="0" fontId="15" fillId="0" borderId="2" xfId="0" applyNumberFormat="1" applyFont="1" applyFill="1" applyBorder="1" applyAlignment="1">
      <alignment horizontal="left"/>
    </xf>
    <xf numFmtId="0" fontId="8" fillId="0" borderId="50" xfId="0" applyFont="1" applyBorder="1" applyAlignment="1">
      <alignment horizontal="center" textRotation="90"/>
    </xf>
    <xf numFmtId="0" fontId="15" fillId="0" borderId="2" xfId="0" applyNumberFormat="1" applyFont="1" applyFill="1" applyBorder="1" applyAlignment="1"/>
    <xf numFmtId="0" fontId="12" fillId="0" borderId="51" xfId="0" applyFont="1" applyBorder="1"/>
    <xf numFmtId="0" fontId="9" fillId="0" borderId="22" xfId="0" applyFont="1" applyBorder="1" applyAlignment="1">
      <alignment horizontal="centerContinuous"/>
    </xf>
    <xf numFmtId="0" fontId="7" fillId="0" borderId="8" xfId="0" applyFont="1" applyBorder="1" applyAlignment="1">
      <alignment horizontal="centerContinuous"/>
    </xf>
    <xf numFmtId="0" fontId="7" fillId="0" borderId="23" xfId="0" applyFont="1" applyBorder="1" applyAlignment="1">
      <alignment horizontal="centerContinuous"/>
    </xf>
    <xf numFmtId="0" fontId="8" fillId="0" borderId="10" xfId="0" applyFont="1" applyBorder="1"/>
    <xf numFmtId="0" fontId="8" fillId="0" borderId="52" xfId="0" applyFont="1" applyBorder="1" applyAlignment="1">
      <alignment horizontal="center"/>
    </xf>
    <xf numFmtId="0" fontId="15" fillId="0" borderId="14" xfId="0" applyNumberFormat="1" applyFont="1" applyBorder="1" applyAlignment="1"/>
    <xf numFmtId="0" fontId="2" fillId="0" borderId="39" xfId="0" applyFont="1" applyFill="1" applyBorder="1" applyAlignment="1">
      <alignment horizontal="center" vertical="center"/>
    </xf>
    <xf numFmtId="0" fontId="11" fillId="0" borderId="28" xfId="0" applyFont="1" applyBorder="1"/>
    <xf numFmtId="0" fontId="8" fillId="0" borderId="2" xfId="0" applyFont="1" applyBorder="1"/>
    <xf numFmtId="0" fontId="8" fillId="0" borderId="2" xfId="0" applyFont="1" applyBorder="1" applyAlignment="1">
      <alignment textRotation="90"/>
    </xf>
    <xf numFmtId="0" fontId="8" fillId="0" borderId="2" xfId="0" applyFont="1" applyBorder="1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0" fontId="18" fillId="0" borderId="2" xfId="0" applyFont="1" applyBorder="1"/>
    <xf numFmtId="0" fontId="19" fillId="0" borderId="2" xfId="0" applyFont="1" applyFill="1" applyBorder="1" applyAlignment="1">
      <alignment horizontal="center" vertical="center"/>
    </xf>
    <xf numFmtId="0" fontId="20" fillId="0" borderId="2" xfId="0" applyFont="1" applyBorder="1" applyAlignment="1"/>
    <xf numFmtId="0" fontId="21" fillId="0" borderId="2" xfId="0" applyFont="1" applyBorder="1"/>
    <xf numFmtId="0" fontId="21" fillId="0" borderId="2" xfId="0" applyFont="1" applyBorder="1" applyAlignment="1">
      <alignment textRotation="90"/>
    </xf>
    <xf numFmtId="0" fontId="21" fillId="0" borderId="2" xfId="0" applyFont="1" applyBorder="1" applyAlignment="1">
      <alignment horizontal="center"/>
    </xf>
    <xf numFmtId="0" fontId="21" fillId="0" borderId="2" xfId="0" applyFont="1" applyBorder="1" applyAlignment="1"/>
    <xf numFmtId="0" fontId="8" fillId="0" borderId="2" xfId="0" applyFont="1" applyBorder="1" applyAlignment="1">
      <alignment horizontal="right"/>
    </xf>
    <xf numFmtId="0" fontId="18" fillId="0" borderId="4" xfId="0" applyFont="1" applyBorder="1"/>
    <xf numFmtId="0" fontId="18" fillId="0" borderId="43" xfId="0" applyFont="1" applyBorder="1"/>
    <xf numFmtId="0" fontId="18" fillId="0" borderId="15" xfId="0" applyFont="1" applyBorder="1"/>
    <xf numFmtId="0" fontId="21" fillId="0" borderId="36" xfId="0" applyFont="1" applyBorder="1" applyAlignment="1">
      <alignment textRotation="90"/>
    </xf>
    <xf numFmtId="0" fontId="20" fillId="0" borderId="4" xfId="0" applyFont="1" applyBorder="1" applyAlignment="1">
      <alignment horizontal="center"/>
    </xf>
    <xf numFmtId="0" fontId="19" fillId="0" borderId="4" xfId="0" applyFont="1" applyFill="1" applyBorder="1" applyAlignment="1">
      <alignment horizontal="center" vertical="center"/>
    </xf>
    <xf numFmtId="0" fontId="21" fillId="0" borderId="53" xfId="0" applyFont="1" applyBorder="1"/>
    <xf numFmtId="0" fontId="21" fillId="0" borderId="36" xfId="0" applyFont="1" applyBorder="1" applyAlignment="1">
      <alignment horizontal="center"/>
    </xf>
    <xf numFmtId="0" fontId="21" fillId="0" borderId="36" xfId="0" applyFont="1" applyBorder="1" applyAlignment="1">
      <alignment horizontal="right"/>
    </xf>
    <xf numFmtId="0" fontId="21" fillId="0" borderId="38" xfId="0" applyFont="1" applyBorder="1" applyAlignment="1">
      <alignment horizontal="right"/>
    </xf>
    <xf numFmtId="0" fontId="22" fillId="0" borderId="12" xfId="0" applyNumberFormat="1" applyFont="1" applyBorder="1" applyAlignment="1"/>
    <xf numFmtId="0" fontId="15" fillId="0" borderId="54" xfId="0" applyNumberFormat="1" applyFont="1" applyBorder="1" applyAlignment="1"/>
    <xf numFmtId="43" fontId="7" fillId="0" borderId="2" xfId="0" applyNumberFormat="1" applyFont="1" applyBorder="1" applyAlignment="1">
      <alignment horizontal="center"/>
    </xf>
    <xf numFmtId="43" fontId="12" fillId="0" borderId="4" xfId="0" applyNumberFormat="1" applyFont="1" applyBorder="1" applyAlignment="1">
      <alignment horizontal="center"/>
    </xf>
    <xf numFmtId="0" fontId="7" fillId="0" borderId="32" xfId="0" applyFont="1" applyFill="1" applyBorder="1" applyAlignment="1">
      <alignment horizontal="center"/>
    </xf>
    <xf numFmtId="43" fontId="12" fillId="0" borderId="4" xfId="0" applyNumberFormat="1" applyFont="1" applyFill="1" applyBorder="1"/>
    <xf numFmtId="0" fontId="9" fillId="0" borderId="5" xfId="0" applyFont="1" applyBorder="1" applyAlignment="1">
      <alignment horizontal="center"/>
    </xf>
    <xf numFmtId="0" fontId="24" fillId="0" borderId="56" xfId="0" applyFont="1" applyBorder="1" applyAlignment="1">
      <alignment horizontal="left" vertical="top"/>
    </xf>
    <xf numFmtId="0" fontId="9" fillId="0" borderId="22" xfId="0" applyFont="1" applyBorder="1" applyAlignment="1">
      <alignment horizontal="center"/>
    </xf>
    <xf numFmtId="2" fontId="11" fillId="0" borderId="2" xfId="0" applyNumberFormat="1" applyFont="1" applyBorder="1"/>
    <xf numFmtId="0" fontId="15" fillId="0" borderId="49" xfId="0" applyNumberFormat="1" applyFont="1" applyFill="1" applyBorder="1" applyAlignment="1">
      <alignment horizontal="center"/>
    </xf>
    <xf numFmtId="0" fontId="12" fillId="0" borderId="4" xfId="0" applyFont="1" applyFill="1" applyBorder="1" applyAlignment="1">
      <alignment horizontal="left"/>
    </xf>
    <xf numFmtId="0" fontId="12" fillId="0" borderId="3" xfId="0" applyFont="1" applyFill="1" applyBorder="1" applyAlignment="1">
      <alignment horizontal="left"/>
    </xf>
    <xf numFmtId="0" fontId="12" fillId="0" borderId="2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2" fillId="0" borderId="2" xfId="0" applyFont="1" applyFill="1" applyBorder="1" applyAlignment="1">
      <alignment horizontal="left"/>
    </xf>
    <xf numFmtId="0" fontId="12" fillId="0" borderId="8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5" fillId="0" borderId="2" xfId="0" applyNumberFormat="1" applyFont="1" applyFill="1" applyBorder="1" applyAlignment="1">
      <alignment horizontal="center"/>
    </xf>
    <xf numFmtId="0" fontId="1" fillId="0" borderId="0" xfId="0" applyFont="1" applyFill="1" applyBorder="1"/>
    <xf numFmtId="20" fontId="0" fillId="0" borderId="0" xfId="0" applyNumberFormat="1"/>
    <xf numFmtId="0" fontId="0" fillId="3" borderId="0" xfId="0" applyFill="1"/>
    <xf numFmtId="20" fontId="0" fillId="3" borderId="0" xfId="0" applyNumberFormat="1" applyFill="1"/>
    <xf numFmtId="0" fontId="0" fillId="5" borderId="0" xfId="0" applyFill="1"/>
    <xf numFmtId="20" fontId="0" fillId="5" borderId="0" xfId="0" applyNumberFormat="1" applyFill="1"/>
    <xf numFmtId="0" fontId="8" fillId="0" borderId="58" xfId="0" applyFont="1" applyBorder="1" applyAlignment="1">
      <alignment textRotation="90"/>
    </xf>
    <xf numFmtId="0" fontId="11" fillId="0" borderId="59" xfId="0" applyFont="1" applyBorder="1"/>
    <xf numFmtId="0" fontId="8" fillId="0" borderId="57" xfId="0" applyFont="1" applyBorder="1"/>
    <xf numFmtId="0" fontId="24" fillId="0" borderId="62" xfId="0" applyFont="1" applyBorder="1" applyAlignment="1">
      <alignment horizontal="left" vertical="top"/>
    </xf>
    <xf numFmtId="0" fontId="11" fillId="0" borderId="63" xfId="0" applyFont="1" applyBorder="1"/>
    <xf numFmtId="20" fontId="25" fillId="0" borderId="0" xfId="0" applyNumberFormat="1" applyFont="1"/>
    <xf numFmtId="0" fontId="0" fillId="6" borderId="0" xfId="0" applyFill="1"/>
    <xf numFmtId="20" fontId="25" fillId="6" borderId="0" xfId="0" applyNumberFormat="1" applyFont="1" applyFill="1"/>
    <xf numFmtId="0" fontId="8" fillId="0" borderId="66" xfId="0" applyFont="1" applyBorder="1" applyAlignment="1">
      <alignment textRotation="90"/>
    </xf>
    <xf numFmtId="0" fontId="12" fillId="4" borderId="10" xfId="0" applyFont="1" applyFill="1" applyBorder="1"/>
    <xf numFmtId="0" fontId="12" fillId="4" borderId="35" xfId="0" applyFont="1" applyFill="1" applyBorder="1"/>
    <xf numFmtId="0" fontId="12" fillId="4" borderId="7" xfId="0" applyFont="1" applyFill="1" applyBorder="1"/>
    <xf numFmtId="0" fontId="8" fillId="4" borderId="9" xfId="0" applyFont="1" applyFill="1" applyBorder="1"/>
    <xf numFmtId="0" fontId="8" fillId="4" borderId="11" xfId="0" applyFont="1" applyFill="1" applyBorder="1" applyAlignment="1">
      <alignment textRotation="90"/>
    </xf>
    <xf numFmtId="0" fontId="8" fillId="4" borderId="38" xfId="0" applyFont="1" applyFill="1" applyBorder="1" applyAlignment="1">
      <alignment textRotation="90"/>
    </xf>
    <xf numFmtId="0" fontId="8" fillId="4" borderId="21" xfId="0" applyFont="1" applyFill="1" applyBorder="1" applyAlignment="1">
      <alignment horizontal="center"/>
    </xf>
    <xf numFmtId="0" fontId="8" fillId="4" borderId="19" xfId="0" applyFont="1" applyFill="1" applyBorder="1" applyAlignment="1">
      <alignment horizontal="right"/>
    </xf>
    <xf numFmtId="0" fontId="8" fillId="4" borderId="11" xfId="0" applyFont="1" applyFill="1" applyBorder="1" applyAlignment="1">
      <alignment horizontal="right"/>
    </xf>
    <xf numFmtId="0" fontId="8" fillId="4" borderId="20" xfId="0" applyFont="1" applyFill="1" applyBorder="1" applyAlignment="1">
      <alignment horizontal="right"/>
    </xf>
    <xf numFmtId="0" fontId="11" fillId="4" borderId="12" xfId="0" applyFont="1" applyFill="1" applyBorder="1"/>
    <xf numFmtId="0" fontId="11" fillId="4" borderId="4" xfId="0" applyFont="1" applyFill="1" applyBorder="1"/>
    <xf numFmtId="0" fontId="11" fillId="4" borderId="32" xfId="0" applyFont="1" applyFill="1" applyBorder="1"/>
    <xf numFmtId="0" fontId="2" fillId="4" borderId="1" xfId="0" applyFont="1" applyFill="1" applyBorder="1" applyAlignment="1">
      <alignment horizontal="center" vertical="center"/>
    </xf>
    <xf numFmtId="0" fontId="11" fillId="4" borderId="3" xfId="0" applyFont="1" applyFill="1" applyBorder="1"/>
    <xf numFmtId="0" fontId="11" fillId="4" borderId="13" xfId="0" applyFont="1" applyFill="1" applyBorder="1"/>
    <xf numFmtId="0" fontId="11" fillId="4" borderId="14" xfId="0" applyFont="1" applyFill="1" applyBorder="1"/>
    <xf numFmtId="0" fontId="11" fillId="4" borderId="2" xfId="0" applyFont="1" applyFill="1" applyBorder="1"/>
    <xf numFmtId="0" fontId="14" fillId="4" borderId="33" xfId="0" applyFont="1" applyFill="1" applyBorder="1" applyAlignment="1">
      <alignment horizontal="center"/>
    </xf>
    <xf numFmtId="0" fontId="11" fillId="4" borderId="15" xfId="0" applyFont="1" applyFill="1" applyBorder="1"/>
    <xf numFmtId="0" fontId="11" fillId="4" borderId="33" xfId="0" applyFont="1" applyFill="1" applyBorder="1"/>
    <xf numFmtId="0" fontId="11" fillId="4" borderId="29" xfId="0" applyFont="1" applyFill="1" applyBorder="1"/>
    <xf numFmtId="0" fontId="11" fillId="4" borderId="31" xfId="0" applyFont="1" applyFill="1" applyBorder="1"/>
    <xf numFmtId="0" fontId="11" fillId="4" borderId="34" xfId="0" applyFont="1" applyFill="1" applyBorder="1"/>
    <xf numFmtId="0" fontId="11" fillId="4" borderId="30" xfId="0" applyFont="1" applyFill="1" applyBorder="1"/>
    <xf numFmtId="0" fontId="12" fillId="4" borderId="8" xfId="0" applyFont="1" applyFill="1" applyBorder="1"/>
    <xf numFmtId="0" fontId="12" fillId="4" borderId="23" xfId="0" applyFont="1" applyFill="1" applyBorder="1"/>
    <xf numFmtId="0" fontId="8" fillId="0" borderId="67" xfId="0" applyFont="1" applyBorder="1" applyAlignment="1">
      <alignment horizontal="right"/>
    </xf>
    <xf numFmtId="0" fontId="3" fillId="0" borderId="68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2" fontId="12" fillId="0" borderId="0" xfId="0" applyNumberFormat="1" applyFont="1"/>
    <xf numFmtId="2" fontId="10" fillId="0" borderId="8" xfId="0" applyNumberFormat="1" applyFont="1" applyBorder="1" applyAlignment="1">
      <alignment horizontal="centerContinuous"/>
    </xf>
    <xf numFmtId="2" fontId="12" fillId="0" borderId="0" xfId="0" applyNumberFormat="1" applyFont="1" applyBorder="1"/>
    <xf numFmtId="2" fontId="7" fillId="0" borderId="6" xfId="0" applyNumberFormat="1" applyFont="1" applyBorder="1" applyAlignment="1">
      <alignment horizontal="centerContinuous"/>
    </xf>
    <xf numFmtId="2" fontId="11" fillId="0" borderId="4" xfId="0" applyNumberFormat="1" applyFont="1" applyBorder="1"/>
    <xf numFmtId="2" fontId="11" fillId="0" borderId="31" xfId="0" applyNumberFormat="1" applyFont="1" applyBorder="1"/>
    <xf numFmtId="2" fontId="11" fillId="0" borderId="17" xfId="0" applyNumberFormat="1" applyFont="1" applyBorder="1"/>
    <xf numFmtId="2" fontId="12" fillId="2" borderId="0" xfId="0" applyNumberFormat="1" applyFont="1" applyFill="1" applyBorder="1"/>
    <xf numFmtId="2" fontId="8" fillId="0" borderId="11" xfId="0" applyNumberFormat="1" applyFont="1" applyBorder="1" applyAlignment="1">
      <alignment horizontal="right"/>
    </xf>
    <xf numFmtId="2" fontId="12" fillId="2" borderId="8" xfId="0" applyNumberFormat="1" applyFont="1" applyFill="1" applyBorder="1"/>
    <xf numFmtId="2" fontId="12" fillId="0" borderId="26" xfId="0" applyNumberFormat="1" applyFont="1" applyBorder="1"/>
    <xf numFmtId="2" fontId="0" fillId="0" borderId="0" xfId="0" applyNumberFormat="1"/>
    <xf numFmtId="0" fontId="12" fillId="0" borderId="69" xfId="0" applyFont="1" applyBorder="1" applyAlignment="1">
      <alignment horizontal="center"/>
    </xf>
    <xf numFmtId="0" fontId="12" fillId="0" borderId="51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8" fillId="0" borderId="69" xfId="0" applyFont="1" applyBorder="1" applyAlignment="1">
      <alignment horizontal="center" textRotation="90"/>
    </xf>
    <xf numFmtId="0" fontId="8" fillId="0" borderId="3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15" fillId="0" borderId="14" xfId="0" applyNumberFormat="1" applyFont="1" applyFill="1" applyBorder="1" applyAlignment="1">
      <alignment horizontal="left"/>
    </xf>
    <xf numFmtId="0" fontId="12" fillId="4" borderId="36" xfId="0" applyFont="1" applyFill="1" applyBorder="1" applyAlignment="1">
      <alignment horizontal="center"/>
    </xf>
    <xf numFmtId="0" fontId="12" fillId="4" borderId="35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9" fillId="4" borderId="5" xfId="0" applyFont="1" applyFill="1" applyBorder="1" applyAlignment="1">
      <alignment horizontal="centerContinuous"/>
    </xf>
    <xf numFmtId="0" fontId="7" fillId="4" borderId="6" xfId="0" applyFont="1" applyFill="1" applyBorder="1" applyAlignment="1">
      <alignment horizontal="centerContinuous"/>
    </xf>
    <xf numFmtId="0" fontId="7" fillId="4" borderId="7" xfId="0" applyFont="1" applyFill="1" applyBorder="1" applyAlignment="1">
      <alignment horizontal="centerContinuous"/>
    </xf>
    <xf numFmtId="0" fontId="8" fillId="4" borderId="11" xfId="0" applyFont="1" applyFill="1" applyBorder="1" applyAlignment="1">
      <alignment horizontal="center" textRotation="90"/>
    </xf>
    <xf numFmtId="0" fontId="8" fillId="4" borderId="38" xfId="0" applyFont="1" applyFill="1" applyBorder="1" applyAlignment="1">
      <alignment horizontal="center" textRotation="90"/>
    </xf>
    <xf numFmtId="0" fontId="15" fillId="4" borderId="46" xfId="0" applyNumberFormat="1" applyFont="1" applyFill="1" applyBorder="1" applyAlignment="1">
      <alignment horizontal="left"/>
    </xf>
    <xf numFmtId="0" fontId="15" fillId="4" borderId="49" xfId="0" applyNumberFormat="1" applyFont="1" applyFill="1" applyBorder="1" applyAlignment="1"/>
    <xf numFmtId="0" fontId="12" fillId="4" borderId="4" xfId="0" applyFont="1" applyFill="1" applyBorder="1" applyAlignment="1">
      <alignment horizontal="center"/>
    </xf>
    <xf numFmtId="0" fontId="7" fillId="4" borderId="32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12" fillId="4" borderId="3" xfId="0" applyFont="1" applyFill="1" applyBorder="1"/>
    <xf numFmtId="0" fontId="12" fillId="4" borderId="4" xfId="0" applyFont="1" applyFill="1" applyBorder="1"/>
    <xf numFmtId="0" fontId="12" fillId="4" borderId="13" xfId="0" applyFont="1" applyFill="1" applyBorder="1"/>
    <xf numFmtId="0" fontId="12" fillId="4" borderId="14" xfId="0" applyFont="1" applyFill="1" applyBorder="1"/>
    <xf numFmtId="0" fontId="12" fillId="4" borderId="2" xfId="0" applyFont="1" applyFill="1" applyBorder="1" applyAlignment="1">
      <alignment horizontal="center"/>
    </xf>
    <xf numFmtId="0" fontId="7" fillId="4" borderId="33" xfId="0" applyFont="1" applyFill="1" applyBorder="1" applyAlignment="1">
      <alignment horizontal="center"/>
    </xf>
    <xf numFmtId="0" fontId="12" fillId="4" borderId="2" xfId="0" applyFont="1" applyFill="1" applyBorder="1"/>
    <xf numFmtId="0" fontId="12" fillId="4" borderId="15" xfId="0" applyFont="1" applyFill="1" applyBorder="1"/>
    <xf numFmtId="0" fontId="12" fillId="4" borderId="16" xfId="0" applyFont="1" applyFill="1" applyBorder="1"/>
    <xf numFmtId="0" fontId="12" fillId="4" borderId="17" xfId="0" applyFont="1" applyFill="1" applyBorder="1" applyAlignment="1">
      <alignment horizontal="center"/>
    </xf>
    <xf numFmtId="0" fontId="12" fillId="4" borderId="37" xfId="0" applyFont="1" applyFill="1" applyBorder="1" applyAlignment="1">
      <alignment horizontal="center"/>
    </xf>
    <xf numFmtId="0" fontId="3" fillId="4" borderId="39" xfId="0" applyFont="1" applyFill="1" applyBorder="1" applyAlignment="1">
      <alignment horizontal="center" vertical="center"/>
    </xf>
    <xf numFmtId="0" fontId="12" fillId="4" borderId="17" xfId="0" applyFont="1" applyFill="1" applyBorder="1"/>
    <xf numFmtId="0" fontId="12" fillId="4" borderId="18" xfId="0" applyFont="1" applyFill="1" applyBorder="1"/>
    <xf numFmtId="0" fontId="12" fillId="6" borderId="0" xfId="0" applyFont="1" applyFill="1" applyBorder="1"/>
    <xf numFmtId="0" fontId="12" fillId="6" borderId="0" xfId="0" applyFont="1" applyFill="1" applyBorder="1" applyAlignment="1">
      <alignment horizontal="center"/>
    </xf>
    <xf numFmtId="0" fontId="12" fillId="6" borderId="25" xfId="0" applyFont="1" applyFill="1" applyBorder="1"/>
    <xf numFmtId="0" fontId="12" fillId="4" borderId="33" xfId="0" applyFont="1" applyFill="1" applyBorder="1" applyAlignment="1">
      <alignment horizontal="center"/>
    </xf>
    <xf numFmtId="0" fontId="12" fillId="4" borderId="40" xfId="0" applyFont="1" applyFill="1" applyBorder="1"/>
    <xf numFmtId="0" fontId="12" fillId="4" borderId="42" xfId="0" applyFont="1" applyFill="1" applyBorder="1"/>
    <xf numFmtId="0" fontId="15" fillId="4" borderId="2" xfId="0" applyNumberFormat="1" applyFont="1" applyFill="1" applyBorder="1" applyAlignment="1">
      <alignment horizontal="left"/>
    </xf>
    <xf numFmtId="0" fontId="7" fillId="4" borderId="37" xfId="0" applyFont="1" applyFill="1" applyBorder="1" applyAlignment="1">
      <alignment horizontal="center"/>
    </xf>
    <xf numFmtId="0" fontId="15" fillId="4" borderId="2" xfId="0" applyNumberFormat="1" applyFont="1" applyFill="1" applyBorder="1" applyAlignment="1"/>
    <xf numFmtId="0" fontId="26" fillId="0" borderId="1" xfId="0" applyFont="1" applyFill="1" applyBorder="1" applyAlignment="1">
      <alignment horizontal="center" vertical="center"/>
    </xf>
    <xf numFmtId="0" fontId="17" fillId="0" borderId="54" xfId="0" applyNumberFormat="1" applyFont="1" applyBorder="1" applyAlignment="1"/>
    <xf numFmtId="0" fontId="17" fillId="0" borderId="2" xfId="0" applyNumberFormat="1" applyFont="1" applyBorder="1" applyAlignment="1"/>
    <xf numFmtId="2" fontId="1" fillId="0" borderId="0" xfId="0" applyNumberFormat="1" applyFont="1"/>
    <xf numFmtId="0" fontId="8" fillId="4" borderId="44" xfId="0" applyFont="1" applyFill="1" applyBorder="1"/>
    <xf numFmtId="0" fontId="8" fillId="4" borderId="50" xfId="0" applyFont="1" applyFill="1" applyBorder="1" applyAlignment="1">
      <alignment horizontal="center" textRotation="90"/>
    </xf>
    <xf numFmtId="0" fontId="12" fillId="4" borderId="29" xfId="0" applyFont="1" applyFill="1" applyBorder="1"/>
    <xf numFmtId="0" fontId="12" fillId="4" borderId="31" xfId="0" applyFont="1" applyFill="1" applyBorder="1" applyAlignment="1">
      <alignment horizontal="center"/>
    </xf>
    <xf numFmtId="0" fontId="12" fillId="4" borderId="34" xfId="0" applyFont="1" applyFill="1" applyBorder="1" applyAlignment="1">
      <alignment horizontal="center"/>
    </xf>
    <xf numFmtId="0" fontId="12" fillId="4" borderId="31" xfId="0" applyFont="1" applyFill="1" applyBorder="1"/>
    <xf numFmtId="0" fontId="12" fillId="4" borderId="30" xfId="0" applyFont="1" applyFill="1" applyBorder="1"/>
    <xf numFmtId="0" fontId="9" fillId="4" borderId="5" xfId="0" applyFont="1" applyFill="1" applyBorder="1" applyAlignment="1">
      <alignment horizontal="center"/>
    </xf>
    <xf numFmtId="0" fontId="8" fillId="4" borderId="28" xfId="0" applyFont="1" applyFill="1" applyBorder="1" applyAlignment="1">
      <alignment horizontal="right"/>
    </xf>
    <xf numFmtId="0" fontId="15" fillId="4" borderId="48" xfId="0" applyNumberFormat="1" applyFont="1" applyFill="1" applyBorder="1" applyAlignment="1">
      <alignment horizontal="left"/>
    </xf>
    <xf numFmtId="0" fontId="15" fillId="4" borderId="55" xfId="0" applyNumberFormat="1" applyFont="1" applyFill="1" applyBorder="1" applyAlignment="1">
      <alignment horizontal="center"/>
    </xf>
    <xf numFmtId="0" fontId="12" fillId="4" borderId="32" xfId="0" applyFont="1" applyFill="1" applyBorder="1" applyAlignment="1">
      <alignment horizontal="center"/>
    </xf>
    <xf numFmtId="43" fontId="12" fillId="4" borderId="4" xfId="0" applyNumberFormat="1" applyFont="1" applyFill="1" applyBorder="1"/>
    <xf numFmtId="43" fontId="12" fillId="4" borderId="2" xfId="0" applyNumberFormat="1" applyFont="1" applyFill="1" applyBorder="1"/>
    <xf numFmtId="0" fontId="7" fillId="4" borderId="14" xfId="0" applyFont="1" applyFill="1" applyBorder="1"/>
    <xf numFmtId="0" fontId="12" fillId="4" borderId="28" xfId="0" applyFont="1" applyFill="1" applyBorder="1"/>
    <xf numFmtId="0" fontId="12" fillId="4" borderId="2" xfId="0" applyFont="1" applyFill="1" applyBorder="1" applyAlignment="1">
      <alignment horizontal="left"/>
    </xf>
    <xf numFmtId="0" fontId="12" fillId="4" borderId="3" xfId="0" applyFont="1" applyFill="1" applyBorder="1" applyAlignment="1">
      <alignment horizontal="left"/>
    </xf>
    <xf numFmtId="43" fontId="12" fillId="4" borderId="17" xfId="0" applyNumberFormat="1" applyFont="1" applyFill="1" applyBorder="1"/>
    <xf numFmtId="0" fontId="8" fillId="4" borderId="20" xfId="0" applyFont="1" applyFill="1" applyBorder="1" applyAlignment="1">
      <alignment horizontal="center" textRotation="90"/>
    </xf>
    <xf numFmtId="0" fontId="12" fillId="4" borderId="12" xfId="0" applyFont="1" applyFill="1" applyBorder="1"/>
    <xf numFmtId="0" fontId="12" fillId="4" borderId="43" xfId="0" applyFont="1" applyFill="1" applyBorder="1"/>
    <xf numFmtId="0" fontId="12" fillId="4" borderId="51" xfId="0" applyFont="1" applyFill="1" applyBorder="1"/>
    <xf numFmtId="0" fontId="8" fillId="4" borderId="2" xfId="0" applyFont="1" applyFill="1" applyBorder="1"/>
    <xf numFmtId="0" fontId="8" fillId="4" borderId="2" xfId="0" applyFont="1" applyFill="1" applyBorder="1" applyAlignment="1">
      <alignment textRotation="90"/>
    </xf>
    <xf numFmtId="0" fontId="8" fillId="4" borderId="2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right"/>
    </xf>
    <xf numFmtId="0" fontId="17" fillId="4" borderId="2" xfId="0" applyNumberFormat="1" applyFont="1" applyFill="1" applyBorder="1" applyAlignment="1"/>
    <xf numFmtId="0" fontId="26" fillId="4" borderId="2" xfId="0" applyFont="1" applyFill="1" applyBorder="1" applyAlignment="1">
      <alignment horizontal="center" vertical="center"/>
    </xf>
    <xf numFmtId="0" fontId="9" fillId="4" borderId="22" xfId="0" applyFont="1" applyFill="1" applyBorder="1" applyAlignment="1">
      <alignment horizontal="centerContinuous"/>
    </xf>
    <xf numFmtId="0" fontId="7" fillId="4" borderId="8" xfId="0" applyFont="1" applyFill="1" applyBorder="1" applyAlignment="1">
      <alignment horizontal="centerContinuous"/>
    </xf>
    <xf numFmtId="0" fontId="7" fillId="4" borderId="23" xfId="0" applyFont="1" applyFill="1" applyBorder="1" applyAlignment="1">
      <alignment horizontal="centerContinuous"/>
    </xf>
    <xf numFmtId="0" fontId="8" fillId="4" borderId="10" xfId="0" applyFont="1" applyFill="1" applyBorder="1"/>
    <xf numFmtId="0" fontId="8" fillId="4" borderId="36" xfId="0" applyFont="1" applyFill="1" applyBorder="1" applyAlignment="1">
      <alignment textRotation="90"/>
    </xf>
    <xf numFmtId="0" fontId="8" fillId="4" borderId="52" xfId="0" applyFont="1" applyFill="1" applyBorder="1" applyAlignment="1">
      <alignment horizontal="center"/>
    </xf>
    <xf numFmtId="0" fontId="8" fillId="4" borderId="19" xfId="0" applyFont="1" applyFill="1" applyBorder="1" applyAlignment="1"/>
    <xf numFmtId="0" fontId="8" fillId="4" borderId="36" xfId="0" applyFont="1" applyFill="1" applyBorder="1" applyAlignment="1">
      <alignment horizontal="center"/>
    </xf>
    <xf numFmtId="0" fontId="8" fillId="4" borderId="7" xfId="0" applyFont="1" applyFill="1" applyBorder="1" applyAlignment="1"/>
    <xf numFmtId="0" fontId="17" fillId="4" borderId="14" xfId="0" applyNumberFormat="1" applyFont="1" applyFill="1" applyBorder="1" applyAlignment="1"/>
    <xf numFmtId="0" fontId="26" fillId="4" borderId="1" xfId="0" applyFont="1" applyFill="1" applyBorder="1" applyAlignment="1">
      <alignment horizontal="center" vertical="center"/>
    </xf>
    <xf numFmtId="165" fontId="11" fillId="4" borderId="2" xfId="0" applyNumberFormat="1" applyFont="1" applyFill="1" applyBorder="1"/>
    <xf numFmtId="0" fontId="11" fillId="4" borderId="16" xfId="0" applyFont="1" applyFill="1" applyBorder="1"/>
    <xf numFmtId="0" fontId="11" fillId="4" borderId="17" xfId="0" applyFont="1" applyFill="1" applyBorder="1"/>
    <xf numFmtId="0" fontId="11" fillId="4" borderId="37" xfId="0" applyFont="1" applyFill="1" applyBorder="1"/>
    <xf numFmtId="0" fontId="26" fillId="4" borderId="39" xfId="0" applyFont="1" applyFill="1" applyBorder="1" applyAlignment="1">
      <alignment horizontal="center" vertical="center"/>
    </xf>
    <xf numFmtId="0" fontId="11" fillId="4" borderId="28" xfId="0" applyFont="1" applyFill="1" applyBorder="1"/>
    <xf numFmtId="0" fontId="11" fillId="4" borderId="18" xfId="0" applyFont="1" applyFill="1" applyBorder="1"/>
    <xf numFmtId="0" fontId="14" fillId="4" borderId="32" xfId="0" applyFont="1" applyFill="1" applyBorder="1" applyAlignment="1">
      <alignment horizontal="center"/>
    </xf>
    <xf numFmtId="2" fontId="11" fillId="4" borderId="4" xfId="0" applyNumberFormat="1" applyFont="1" applyFill="1" applyBorder="1"/>
    <xf numFmtId="0" fontId="11" fillId="4" borderId="43" xfId="0" applyFont="1" applyFill="1" applyBorder="1"/>
    <xf numFmtId="2" fontId="11" fillId="4" borderId="2" xfId="0" applyNumberFormat="1" applyFont="1" applyFill="1" applyBorder="1"/>
    <xf numFmtId="0" fontId="14" fillId="4" borderId="29" xfId="0" applyFont="1" applyFill="1" applyBorder="1"/>
    <xf numFmtId="2" fontId="11" fillId="4" borderId="31" xfId="0" applyNumberFormat="1" applyFont="1" applyFill="1" applyBorder="1"/>
    <xf numFmtId="0" fontId="14" fillId="4" borderId="41" xfId="0" applyFont="1" applyFill="1" applyBorder="1" applyAlignment="1">
      <alignment horizontal="center"/>
    </xf>
    <xf numFmtId="2" fontId="11" fillId="4" borderId="17" xfId="0" applyNumberFormat="1" applyFont="1" applyFill="1" applyBorder="1"/>
    <xf numFmtId="0" fontId="8" fillId="4" borderId="28" xfId="0" applyFont="1" applyFill="1" applyBorder="1" applyAlignment="1">
      <alignment horizontal="center"/>
    </xf>
    <xf numFmtId="2" fontId="8" fillId="4" borderId="11" xfId="0" applyNumberFormat="1" applyFont="1" applyFill="1" applyBorder="1" applyAlignment="1">
      <alignment horizontal="center"/>
    </xf>
    <xf numFmtId="0" fontId="24" fillId="4" borderId="56" xfId="0" applyFont="1" applyFill="1" applyBorder="1" applyAlignment="1">
      <alignment horizontal="left" vertical="top"/>
    </xf>
    <xf numFmtId="0" fontId="14" fillId="4" borderId="14" xfId="0" applyFont="1" applyFill="1" applyBorder="1"/>
    <xf numFmtId="0" fontId="14" fillId="4" borderId="34" xfId="0" applyFont="1" applyFill="1" applyBorder="1" applyAlignment="1">
      <alignment horizontal="center"/>
    </xf>
    <xf numFmtId="2" fontId="7" fillId="4" borderId="6" xfId="0" applyNumberFormat="1" applyFont="1" applyFill="1" applyBorder="1" applyAlignment="1">
      <alignment horizontal="centerContinuous"/>
    </xf>
    <xf numFmtId="0" fontId="2" fillId="4" borderId="2" xfId="0" applyFont="1" applyFill="1" applyBorder="1" applyAlignment="1">
      <alignment horizontal="center" vertical="center"/>
    </xf>
    <xf numFmtId="0" fontId="23" fillId="4" borderId="56" xfId="0" applyFont="1" applyFill="1" applyBorder="1" applyAlignment="1">
      <alignment horizontal="left" vertical="top"/>
    </xf>
    <xf numFmtId="0" fontId="18" fillId="4" borderId="2" xfId="0" applyFont="1" applyFill="1" applyBorder="1"/>
    <xf numFmtId="0" fontId="19" fillId="4" borderId="2" xfId="0" applyFont="1" applyFill="1" applyBorder="1" applyAlignment="1">
      <alignment horizontal="center" vertical="center"/>
    </xf>
    <xf numFmtId="0" fontId="20" fillId="4" borderId="2" xfId="0" applyFont="1" applyFill="1" applyBorder="1"/>
    <xf numFmtId="0" fontId="20" fillId="4" borderId="2" xfId="0" applyFont="1" applyFill="1" applyBorder="1" applyAlignment="1">
      <alignment horizontal="center"/>
    </xf>
    <xf numFmtId="0" fontId="11" fillId="4" borderId="63" xfId="0" applyFont="1" applyFill="1" applyBorder="1"/>
    <xf numFmtId="0" fontId="11" fillId="4" borderId="59" xfId="0" applyFont="1" applyFill="1" applyBorder="1"/>
    <xf numFmtId="0" fontId="11" fillId="4" borderId="60" xfId="0" applyFont="1" applyFill="1" applyBorder="1"/>
    <xf numFmtId="0" fontId="14" fillId="4" borderId="63" xfId="0" applyFont="1" applyFill="1" applyBorder="1"/>
    <xf numFmtId="0" fontId="11" fillId="4" borderId="64" xfId="0" applyFont="1" applyFill="1" applyBorder="1"/>
    <xf numFmtId="0" fontId="11" fillId="4" borderId="61" xfId="0" applyFont="1" applyFill="1" applyBorder="1"/>
    <xf numFmtId="0" fontId="11" fillId="4" borderId="65" xfId="0" applyFont="1" applyFill="1" applyBorder="1"/>
    <xf numFmtId="0" fontId="11" fillId="4" borderId="42" xfId="0" applyFont="1" applyFill="1" applyBorder="1"/>
    <xf numFmtId="0" fontId="18" fillId="4" borderId="4" xfId="0" applyFont="1" applyFill="1" applyBorder="1"/>
    <xf numFmtId="0" fontId="21" fillId="4" borderId="53" xfId="0" applyFont="1" applyFill="1" applyBorder="1"/>
    <xf numFmtId="0" fontId="21" fillId="4" borderId="36" xfId="0" applyFont="1" applyFill="1" applyBorder="1" applyAlignment="1">
      <alignment textRotation="90"/>
    </xf>
    <xf numFmtId="0" fontId="21" fillId="4" borderId="36" xfId="0" applyFont="1" applyFill="1" applyBorder="1" applyAlignment="1">
      <alignment horizontal="center"/>
    </xf>
    <xf numFmtId="0" fontId="21" fillId="4" borderId="36" xfId="0" applyFont="1" applyFill="1" applyBorder="1" applyAlignment="1">
      <alignment horizontal="right"/>
    </xf>
    <xf numFmtId="0" fontId="21" fillId="4" borderId="38" xfId="0" applyFont="1" applyFill="1" applyBorder="1" applyAlignment="1">
      <alignment horizontal="right"/>
    </xf>
    <xf numFmtId="0" fontId="20" fillId="4" borderId="4" xfId="0" applyFont="1" applyFill="1" applyBorder="1" applyAlignment="1">
      <alignment horizontal="center"/>
    </xf>
    <xf numFmtId="0" fontId="19" fillId="4" borderId="4" xfId="0" applyFont="1" applyFill="1" applyBorder="1" applyAlignment="1">
      <alignment horizontal="center" vertical="center"/>
    </xf>
    <xf numFmtId="0" fontId="18" fillId="4" borderId="43" xfId="0" applyFont="1" applyFill="1" applyBorder="1"/>
    <xf numFmtId="0" fontId="18" fillId="4" borderId="15" xfId="0" applyFont="1" applyFill="1" applyBorder="1"/>
    <xf numFmtId="0" fontId="22" fillId="4" borderId="14" xfId="0" applyNumberFormat="1" applyFont="1" applyFill="1" applyBorder="1" applyAlignment="1"/>
    <xf numFmtId="0" fontId="18" fillId="4" borderId="14" xfId="0" applyFont="1" applyFill="1" applyBorder="1"/>
    <xf numFmtId="0" fontId="20" fillId="4" borderId="14" xfId="0" applyFont="1" applyFill="1" applyBorder="1"/>
    <xf numFmtId="0" fontId="18" fillId="4" borderId="16" xfId="0" applyFont="1" applyFill="1" applyBorder="1"/>
    <xf numFmtId="0" fontId="18" fillId="4" borderId="17" xfId="0" applyFont="1" applyFill="1" applyBorder="1"/>
    <xf numFmtId="0" fontId="19" fillId="4" borderId="17" xfId="0" applyFont="1" applyFill="1" applyBorder="1" applyAlignment="1">
      <alignment horizontal="center" vertical="center"/>
    </xf>
    <xf numFmtId="0" fontId="18" fillId="4" borderId="18" xfId="0" applyFont="1" applyFill="1" applyBorder="1"/>
    <xf numFmtId="0" fontId="22" fillId="4" borderId="12" xfId="0" applyNumberFormat="1" applyFont="1" applyFill="1" applyBorder="1" applyAlignment="1"/>
    <xf numFmtId="0" fontId="2" fillId="4" borderId="17" xfId="0" applyFont="1" applyFill="1" applyBorder="1" applyAlignment="1">
      <alignment horizontal="center" vertical="center"/>
    </xf>
    <xf numFmtId="0" fontId="15" fillId="4" borderId="14" xfId="0" applyNumberFormat="1" applyFont="1" applyFill="1" applyBorder="1" applyAlignment="1"/>
    <xf numFmtId="0" fontId="9" fillId="4" borderId="6" xfId="0" applyFont="1" applyFill="1" applyBorder="1" applyAlignment="1">
      <alignment horizontal="centerContinuous"/>
    </xf>
    <xf numFmtId="2" fontId="12" fillId="0" borderId="8" xfId="0" applyNumberFormat="1" applyFont="1" applyBorder="1"/>
    <xf numFmtId="2" fontId="7" fillId="4" borderId="8" xfId="0" applyNumberFormat="1" applyFont="1" applyFill="1" applyBorder="1" applyAlignment="1">
      <alignment horizontal="centerContinuous"/>
    </xf>
    <xf numFmtId="2" fontId="8" fillId="4" borderId="36" xfId="0" applyNumberFormat="1" applyFont="1" applyFill="1" applyBorder="1" applyAlignment="1">
      <alignment horizontal="center"/>
    </xf>
    <xf numFmtId="2" fontId="8" fillId="0" borderId="2" xfId="0" applyNumberFormat="1" applyFont="1" applyBorder="1" applyAlignment="1">
      <alignment horizontal="right"/>
    </xf>
    <xf numFmtId="0" fontId="0" fillId="0" borderId="2" xfId="0" applyBorder="1"/>
    <xf numFmtId="0" fontId="15" fillId="0" borderId="0" xfId="0" applyNumberFormat="1" applyFont="1" applyBorder="1" applyAlignment="1"/>
    <xf numFmtId="0" fontId="0" fillId="0" borderId="4" xfId="0" applyBorder="1"/>
    <xf numFmtId="0" fontId="11" fillId="0" borderId="0" xfId="0" applyFont="1" applyBorder="1"/>
    <xf numFmtId="0" fontId="0" fillId="0" borderId="32" xfId="0" applyBorder="1"/>
    <xf numFmtId="0" fontId="14" fillId="0" borderId="0" xfId="0" applyFont="1" applyBorder="1" applyAlignment="1">
      <alignment horizontal="center"/>
    </xf>
    <xf numFmtId="0" fontId="0" fillId="0" borderId="1" xfId="0" applyBorder="1"/>
    <xf numFmtId="0" fontId="2" fillId="0" borderId="0" xfId="0" applyFont="1" applyFill="1" applyBorder="1" applyAlignment="1">
      <alignment horizontal="center" vertical="center"/>
    </xf>
    <xf numFmtId="0" fontId="0" fillId="0" borderId="3" xfId="0" applyBorder="1"/>
    <xf numFmtId="0" fontId="17" fillId="6" borderId="2" xfId="0" applyNumberFormat="1" applyFont="1" applyFill="1" applyBorder="1" applyAlignment="1"/>
    <xf numFmtId="0" fontId="11" fillId="6" borderId="4" xfId="0" applyFont="1" applyFill="1" applyBorder="1"/>
    <xf numFmtId="0" fontId="14" fillId="6" borderId="32" xfId="0" applyFont="1" applyFill="1" applyBorder="1" applyAlignment="1">
      <alignment horizontal="center"/>
    </xf>
    <xf numFmtId="0" fontId="26" fillId="6" borderId="1" xfId="0" applyFont="1" applyFill="1" applyBorder="1" applyAlignment="1">
      <alignment horizontal="center" vertical="center"/>
    </xf>
    <xf numFmtId="0" fontId="11" fillId="6" borderId="3" xfId="0" applyFont="1" applyFill="1" applyBorder="1"/>
    <xf numFmtId="0" fontId="1" fillId="6" borderId="0" xfId="0" applyFont="1" applyFill="1"/>
    <xf numFmtId="0" fontId="1" fillId="6" borderId="0" xfId="0" applyFont="1" applyFill="1" applyBorder="1"/>
    <xf numFmtId="0" fontId="15" fillId="4" borderId="2" xfId="0" applyNumberFormat="1" applyFont="1" applyFill="1" applyBorder="1" applyAlignment="1">
      <alignment horizontal="center"/>
    </xf>
    <xf numFmtId="0" fontId="21" fillId="4" borderId="2" xfId="0" applyFont="1" applyFill="1" applyBorder="1"/>
    <xf numFmtId="0" fontId="21" fillId="4" borderId="2" xfId="0" applyFont="1" applyFill="1" applyBorder="1" applyAlignment="1">
      <alignment textRotation="90"/>
    </xf>
    <xf numFmtId="0" fontId="21" fillId="4" borderId="2" xfId="0" applyFont="1" applyFill="1" applyBorder="1" applyAlignment="1">
      <alignment horizontal="center"/>
    </xf>
    <xf numFmtId="0" fontId="21" fillId="4" borderId="2" xfId="0" applyFont="1" applyFill="1" applyBorder="1" applyAlignment="1"/>
    <xf numFmtId="0" fontId="20" fillId="4" borderId="2" xfId="0" applyFont="1" applyFill="1" applyBorder="1" applyAlignment="1"/>
    <xf numFmtId="0" fontId="10" fillId="0" borderId="0" xfId="0" applyNumberFormat="1" applyFont="1" applyBorder="1" applyAlignment="1">
      <alignment horizontal="center"/>
    </xf>
    <xf numFmtId="14" fontId="10" fillId="0" borderId="0" xfId="0" applyNumberFormat="1" applyFont="1" applyBorder="1" applyAlignment="1">
      <alignment horizontal="center"/>
    </xf>
    <xf numFmtId="0" fontId="9" fillId="4" borderId="5" xfId="0" applyFont="1" applyFill="1" applyBorder="1" applyAlignment="1">
      <alignment horizontal="center"/>
    </xf>
    <xf numFmtId="0" fontId="9" fillId="4" borderId="6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0" fontId="7" fillId="4" borderId="22" xfId="0" applyFont="1" applyFill="1" applyBorder="1" applyAlignment="1">
      <alignment horizontal="center"/>
    </xf>
    <xf numFmtId="0" fontId="7" fillId="4" borderId="8" xfId="0" applyFont="1" applyFill="1" applyBorder="1" applyAlignment="1">
      <alignment horizontal="center"/>
    </xf>
    <xf numFmtId="0" fontId="7" fillId="4" borderId="23" xfId="0" applyFont="1" applyFill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4" borderId="22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9" fillId="4" borderId="23" xfId="0" applyFont="1" applyFill="1" applyBorder="1" applyAlignment="1">
      <alignment horizontal="center"/>
    </xf>
    <xf numFmtId="0" fontId="12" fillId="0" borderId="3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4" borderId="35" xfId="0" applyFont="1" applyFill="1" applyBorder="1" applyAlignment="1">
      <alignment horizontal="center"/>
    </xf>
    <xf numFmtId="0" fontId="12" fillId="4" borderId="6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28" fillId="8" borderId="71" xfId="0" applyNumberFormat="1" applyFont="1" applyFill="1" applyBorder="1" applyAlignment="1"/>
    <xf numFmtId="0" fontId="29" fillId="8" borderId="72" xfId="0" applyNumberFormat="1" applyFont="1" applyFill="1" applyBorder="1" applyAlignment="1">
      <alignment horizontal="center"/>
    </xf>
    <xf numFmtId="0" fontId="30" fillId="8" borderId="71" xfId="0" applyNumberFormat="1" applyFont="1" applyFill="1" applyBorder="1" applyAlignment="1">
      <alignment horizontal="center" vertical="center"/>
    </xf>
    <xf numFmtId="0" fontId="28" fillId="8" borderId="73" xfId="0" applyNumberFormat="1" applyFont="1" applyFill="1" applyBorder="1" applyAlignment="1"/>
    <xf numFmtId="0" fontId="28" fillId="8" borderId="56" xfId="0" applyNumberFormat="1" applyFont="1" applyFill="1" applyBorder="1" applyAlignment="1"/>
    <xf numFmtId="0" fontId="28" fillId="8" borderId="72" xfId="0" applyNumberFormat="1" applyFont="1" applyFill="1" applyBorder="1" applyAlignment="1"/>
    <xf numFmtId="0" fontId="31" fillId="8" borderId="74" xfId="0" applyNumberFormat="1" applyFont="1" applyFill="1" applyBorder="1" applyAlignment="1"/>
    <xf numFmtId="0" fontId="31" fillId="8" borderId="75" xfId="0" applyNumberFormat="1" applyFont="1" applyFill="1" applyBorder="1" applyAlignment="1"/>
    <xf numFmtId="0" fontId="32" fillId="0" borderId="0" xfId="0" applyNumberFormat="1" applyFont="1" applyFill="1" applyBorder="1" applyAlignment="1"/>
    <xf numFmtId="0" fontId="31" fillId="8" borderId="76" xfId="0" applyNumberFormat="1" applyFont="1" applyFill="1" applyBorder="1" applyAlignment="1"/>
    <xf numFmtId="0" fontId="31" fillId="8" borderId="77" xfId="0" applyNumberFormat="1" applyFont="1" applyFill="1" applyBorder="1" applyAlignment="1"/>
    <xf numFmtId="0" fontId="33" fillId="8" borderId="77" xfId="0" applyNumberFormat="1" applyFont="1" applyFill="1" applyBorder="1" applyAlignment="1">
      <alignment horizontal="center"/>
    </xf>
    <xf numFmtId="0" fontId="33" fillId="8" borderId="78" xfId="0" applyNumberFormat="1" applyFont="1" applyFill="1" applyBorder="1" applyAlignment="1">
      <alignment horizontal="center"/>
    </xf>
    <xf numFmtId="0" fontId="31" fillId="8" borderId="78" xfId="0" applyNumberFormat="1" applyFont="1" applyFill="1" applyBorder="1" applyAlignment="1"/>
    <xf numFmtId="0" fontId="31" fillId="8" borderId="79" xfId="0" applyNumberFormat="1" applyFont="1" applyFill="1" applyBorder="1" applyAlignment="1"/>
    <xf numFmtId="0" fontId="31" fillId="8" borderId="80" xfId="0" applyNumberFormat="1" applyFont="1" applyFill="1" applyBorder="1" applyAlignment="1"/>
    <xf numFmtId="0" fontId="31" fillId="8" borderId="81" xfId="0" applyNumberFormat="1" applyFont="1" applyFill="1" applyBorder="1" applyAlignment="1"/>
    <xf numFmtId="0" fontId="33" fillId="8" borderId="81" xfId="0" applyNumberFormat="1" applyFont="1" applyFill="1" applyBorder="1" applyAlignment="1">
      <alignment horizontal="center"/>
    </xf>
    <xf numFmtId="0" fontId="31" fillId="8" borderId="82" xfId="0" applyNumberFormat="1" applyFont="1" applyFill="1" applyBorder="1" applyAlignment="1"/>
    <xf numFmtId="166" fontId="33" fillId="8" borderId="81" xfId="0" applyNumberFormat="1" applyFont="1" applyFill="1" applyBorder="1" applyAlignment="1">
      <alignment horizontal="center"/>
    </xf>
    <xf numFmtId="14" fontId="31" fillId="8" borderId="81" xfId="0" applyNumberFormat="1" applyFont="1" applyFill="1" applyBorder="1" applyAlignment="1"/>
    <xf numFmtId="0" fontId="33" fillId="8" borderId="75" xfId="0" applyNumberFormat="1" applyFont="1" applyFill="1" applyBorder="1" applyAlignment="1">
      <alignment horizontal="center"/>
    </xf>
    <xf numFmtId="0" fontId="31" fillId="8" borderId="75" xfId="0" applyNumberFormat="1" applyFont="1" applyFill="1" applyBorder="1" applyAlignment="1">
      <alignment horizontal="center"/>
    </xf>
    <xf numFmtId="0" fontId="31" fillId="8" borderId="83" xfId="0" applyNumberFormat="1" applyFont="1" applyFill="1" applyBorder="1" applyAlignment="1"/>
    <xf numFmtId="0" fontId="31" fillId="8" borderId="84" xfId="0" applyNumberFormat="1" applyFont="1" applyFill="1" applyBorder="1" applyAlignment="1"/>
    <xf numFmtId="0" fontId="31" fillId="8" borderId="85" xfId="0" applyNumberFormat="1" applyFont="1" applyFill="1" applyBorder="1" applyAlignment="1"/>
    <xf numFmtId="0" fontId="34" fillId="8" borderId="86" xfId="0" applyNumberFormat="1" applyFont="1" applyFill="1" applyBorder="1" applyAlignment="1">
      <alignment horizontal="right"/>
    </xf>
    <xf numFmtId="0" fontId="34" fillId="8" borderId="87" xfId="0" applyNumberFormat="1" applyFont="1" applyFill="1" applyBorder="1" applyAlignment="1">
      <alignment horizontal="right"/>
    </xf>
    <xf numFmtId="0" fontId="35" fillId="8" borderId="88" xfId="0" applyNumberFormat="1" applyFont="1" applyFill="1" applyBorder="1" applyAlignment="1">
      <alignment horizontal="center"/>
    </xf>
    <xf numFmtId="0" fontId="35" fillId="8" borderId="89" xfId="0" applyNumberFormat="1" applyFont="1" applyFill="1" applyBorder="1" applyAlignment="1">
      <alignment horizontal="center"/>
    </xf>
    <xf numFmtId="0" fontId="31" fillId="9" borderId="90" xfId="0" applyNumberFormat="1" applyFont="1" applyFill="1" applyBorder="1" applyAlignment="1"/>
    <xf numFmtId="0" fontId="34" fillId="8" borderId="87" xfId="0" applyNumberFormat="1" applyFont="1" applyFill="1" applyBorder="1" applyAlignment="1">
      <alignment horizontal="center"/>
    </xf>
    <xf numFmtId="0" fontId="34" fillId="8" borderId="88" xfId="0" applyNumberFormat="1" applyFont="1" applyFill="1" applyBorder="1" applyAlignment="1">
      <alignment horizontal="center"/>
    </xf>
    <xf numFmtId="0" fontId="34" fillId="8" borderId="89" xfId="0" applyNumberFormat="1" applyFont="1" applyFill="1" applyBorder="1" applyAlignment="1">
      <alignment horizontal="center"/>
    </xf>
    <xf numFmtId="0" fontId="36" fillId="8" borderId="91" xfId="0" applyNumberFormat="1" applyFont="1" applyFill="1" applyBorder="1" applyAlignment="1"/>
    <xf numFmtId="0" fontId="36" fillId="8" borderId="85" xfId="0" applyNumberFormat="1" applyFont="1" applyFill="1" applyBorder="1" applyAlignment="1"/>
    <xf numFmtId="0" fontId="36" fillId="8" borderId="92" xfId="0" applyNumberFormat="1" applyFont="1" applyFill="1" applyBorder="1" applyAlignment="1">
      <alignment horizontal="center"/>
    </xf>
    <xf numFmtId="0" fontId="36" fillId="8" borderId="93" xfId="0" applyNumberFormat="1" applyFont="1" applyFill="1" applyBorder="1" applyAlignment="1">
      <alignment horizontal="right"/>
    </xf>
    <xf numFmtId="0" fontId="36" fillId="8" borderId="85" xfId="0" applyNumberFormat="1" applyFont="1" applyFill="1" applyBorder="1" applyAlignment="1">
      <alignment horizontal="right"/>
    </xf>
    <xf numFmtId="0" fontId="31" fillId="9" borderId="94" xfId="0" applyNumberFormat="1" applyFont="1" applyFill="1" applyBorder="1" applyAlignment="1"/>
    <xf numFmtId="0" fontId="36" fillId="8" borderId="93" xfId="0" applyNumberFormat="1" applyFont="1" applyFill="1" applyBorder="1" applyAlignment="1"/>
    <xf numFmtId="0" fontId="36" fillId="8" borderId="93" xfId="0" applyNumberFormat="1" applyFont="1" applyFill="1" applyBorder="1" applyAlignment="1">
      <alignment horizontal="center"/>
    </xf>
    <xf numFmtId="0" fontId="37" fillId="10" borderId="95" xfId="0" applyNumberFormat="1" applyFont="1" applyFill="1" applyBorder="1" applyAlignment="1">
      <alignment horizontal="center"/>
    </xf>
    <xf numFmtId="0" fontId="37" fillId="10" borderId="96" xfId="0" applyNumberFormat="1" applyFont="1" applyFill="1" applyBorder="1" applyAlignment="1">
      <alignment horizontal="center"/>
    </xf>
    <xf numFmtId="0" fontId="37" fillId="10" borderId="97" xfId="0" applyNumberFormat="1" applyFont="1" applyFill="1" applyBorder="1" applyAlignment="1">
      <alignment horizontal="center"/>
    </xf>
    <xf numFmtId="0" fontId="28" fillId="9" borderId="94" xfId="0" applyNumberFormat="1" applyFont="1" applyFill="1" applyBorder="1" applyAlignment="1"/>
    <xf numFmtId="0" fontId="37" fillId="8" borderId="5" xfId="0" applyNumberFormat="1" applyFont="1" applyFill="1" applyBorder="1" applyAlignment="1">
      <alignment horizontal="center"/>
    </xf>
    <xf numFmtId="0" fontId="37" fillId="8" borderId="6" xfId="0" applyNumberFormat="1" applyFont="1" applyFill="1" applyBorder="1" applyAlignment="1">
      <alignment horizontal="center"/>
    </xf>
    <xf numFmtId="0" fontId="37" fillId="8" borderId="7" xfId="0" applyNumberFormat="1" applyFont="1" applyFill="1" applyBorder="1" applyAlignment="1">
      <alignment horizontal="center"/>
    </xf>
    <xf numFmtId="0" fontId="28" fillId="10" borderId="98" xfId="0" applyNumberFormat="1" applyFont="1" applyFill="1" applyBorder="1" applyAlignment="1">
      <alignment shrinkToFit="1"/>
    </xf>
    <xf numFmtId="0" fontId="38" fillId="10" borderId="99" xfId="0" applyNumberFormat="1" applyFont="1" applyFill="1" applyBorder="1" applyAlignment="1">
      <alignment horizontal="center"/>
    </xf>
    <xf numFmtId="0" fontId="30" fillId="10" borderId="98" xfId="0" applyNumberFormat="1" applyFont="1" applyFill="1" applyBorder="1" applyAlignment="1">
      <alignment horizontal="center" vertical="center"/>
    </xf>
    <xf numFmtId="0" fontId="28" fillId="10" borderId="100" xfId="0" applyNumberFormat="1" applyFont="1" applyFill="1" applyBorder="1" applyAlignment="1"/>
    <xf numFmtId="0" fontId="28" fillId="10" borderId="99" xfId="0" applyNumberFormat="1" applyFont="1" applyFill="1" applyBorder="1" applyAlignment="1"/>
    <xf numFmtId="0" fontId="28" fillId="0" borderId="0" xfId="0" applyFont="1" applyFill="1" applyBorder="1" applyAlignment="1">
      <alignment horizontal="left"/>
    </xf>
    <xf numFmtId="0" fontId="28" fillId="8" borderId="101" xfId="0" applyNumberFormat="1" applyFont="1" applyFill="1" applyBorder="1" applyAlignment="1"/>
    <xf numFmtId="0" fontId="28" fillId="10" borderId="102" xfId="0" applyNumberFormat="1" applyFont="1" applyFill="1" applyBorder="1" applyAlignment="1"/>
    <xf numFmtId="0" fontId="38" fillId="10" borderId="103" xfId="0" applyNumberFormat="1" applyFont="1" applyFill="1" applyBorder="1" applyAlignment="1">
      <alignment horizontal="center"/>
    </xf>
    <xf numFmtId="0" fontId="30" fillId="10" borderId="102" xfId="0" applyNumberFormat="1" applyFont="1" applyFill="1" applyBorder="1" applyAlignment="1">
      <alignment horizontal="center" vertical="center"/>
    </xf>
    <xf numFmtId="0" fontId="28" fillId="10" borderId="104" xfId="0" applyNumberFormat="1" applyFont="1" applyFill="1" applyBorder="1" applyAlignment="1"/>
    <xf numFmtId="0" fontId="28" fillId="10" borderId="105" xfId="0" applyNumberFormat="1" applyFont="1" applyFill="1" applyBorder="1" applyAlignment="1"/>
    <xf numFmtId="0" fontId="28" fillId="10" borderId="103" xfId="0" applyNumberFormat="1" applyFont="1" applyFill="1" applyBorder="1" applyAlignment="1"/>
    <xf numFmtId="0" fontId="28" fillId="8" borderId="71" xfId="0" applyNumberFormat="1" applyFont="1" applyFill="1" applyBorder="1" applyAlignment="1">
      <alignment horizontal="left" vertical="center"/>
    </xf>
    <xf numFmtId="0" fontId="28" fillId="9" borderId="106" xfId="0" applyNumberFormat="1" applyFont="1" applyFill="1" applyBorder="1" applyAlignment="1"/>
    <xf numFmtId="0" fontId="32" fillId="8" borderId="0" xfId="0" applyNumberFormat="1" applyFont="1" applyFill="1" applyBorder="1" applyAlignment="1"/>
    <xf numFmtId="0" fontId="39" fillId="0" borderId="4" xfId="0" applyFont="1" applyFill="1" applyBorder="1" applyAlignment="1"/>
    <xf numFmtId="0" fontId="38" fillId="8" borderId="4" xfId="0" applyNumberFormat="1" applyFont="1" applyFill="1" applyBorder="1" applyAlignment="1">
      <alignment horizontal="center"/>
    </xf>
    <xf numFmtId="0" fontId="30" fillId="8" borderId="4" xfId="0" applyNumberFormat="1" applyFont="1" applyFill="1" applyBorder="1" applyAlignment="1">
      <alignment horizontal="center" vertical="center"/>
    </xf>
    <xf numFmtId="0" fontId="28" fillId="8" borderId="4" xfId="0" applyNumberFormat="1" applyFont="1" applyFill="1" applyBorder="1" applyAlignment="1"/>
    <xf numFmtId="0" fontId="30" fillId="10" borderId="71" xfId="0" applyNumberFormat="1" applyFont="1" applyFill="1" applyBorder="1" applyAlignment="1">
      <alignment horizontal="center" vertical="center"/>
    </xf>
    <xf numFmtId="0" fontId="28" fillId="10" borderId="101" xfId="0" applyNumberFormat="1" applyFont="1" applyFill="1" applyBorder="1" applyAlignment="1"/>
    <xf numFmtId="0" fontId="28" fillId="10" borderId="56" xfId="0" applyNumberFormat="1" applyFont="1" applyFill="1" applyBorder="1" applyAlignment="1"/>
    <xf numFmtId="0" fontId="28" fillId="10" borderId="72" xfId="0" applyNumberFormat="1" applyFont="1" applyFill="1" applyBorder="1" applyAlignment="1"/>
    <xf numFmtId="0" fontId="28" fillId="0" borderId="2" xfId="0" applyNumberFormat="1" applyFont="1" applyFill="1" applyBorder="1" applyAlignment="1"/>
    <xf numFmtId="0" fontId="38" fillId="0" borderId="2" xfId="0" applyNumberFormat="1" applyFont="1" applyFill="1" applyBorder="1" applyAlignment="1">
      <alignment horizontal="center"/>
    </xf>
    <xf numFmtId="0" fontId="30" fillId="0" borderId="2" xfId="0" applyNumberFormat="1" applyFont="1" applyFill="1" applyBorder="1" applyAlignment="1">
      <alignment horizontal="center" vertical="center"/>
    </xf>
    <xf numFmtId="0" fontId="28" fillId="10" borderId="2" xfId="0" applyNumberFormat="1" applyFont="1" applyFill="1" applyBorder="1" applyAlignment="1"/>
    <xf numFmtId="0" fontId="38" fillId="10" borderId="2" xfId="0" applyNumberFormat="1" applyFont="1" applyFill="1" applyBorder="1" applyAlignment="1">
      <alignment horizontal="center"/>
    </xf>
    <xf numFmtId="0" fontId="30" fillId="10" borderId="2" xfId="0" applyNumberFormat="1" applyFont="1" applyFill="1" applyBorder="1" applyAlignment="1">
      <alignment horizontal="center" vertical="center"/>
    </xf>
    <xf numFmtId="0" fontId="29" fillId="10" borderId="2" xfId="0" applyNumberFormat="1" applyFont="1" applyFill="1" applyBorder="1" applyAlignment="1">
      <alignment horizontal="center"/>
    </xf>
    <xf numFmtId="0" fontId="36" fillId="10" borderId="2" xfId="0" applyNumberFormat="1" applyFont="1" applyFill="1" applyBorder="1" applyAlignment="1"/>
    <xf numFmtId="0" fontId="36" fillId="10" borderId="2" xfId="0" applyNumberFormat="1" applyFont="1" applyFill="1" applyBorder="1" applyAlignment="1">
      <alignment horizontal="center"/>
    </xf>
    <xf numFmtId="0" fontId="36" fillId="10" borderId="2" xfId="0" applyNumberFormat="1" applyFont="1" applyFill="1" applyBorder="1" applyAlignment="1">
      <alignment horizontal="right"/>
    </xf>
    <xf numFmtId="0" fontId="37" fillId="8" borderId="71" xfId="0" applyNumberFormat="1" applyFont="1" applyFill="1" applyBorder="1" applyAlignment="1"/>
    <xf numFmtId="0" fontId="37" fillId="8" borderId="95" xfId="0" applyNumberFormat="1" applyFont="1" applyFill="1" applyBorder="1" applyAlignment="1">
      <alignment horizontal="center"/>
    </xf>
    <xf numFmtId="0" fontId="37" fillId="8" borderId="96" xfId="0" applyNumberFormat="1" applyFont="1" applyFill="1" applyBorder="1" applyAlignment="1">
      <alignment horizontal="center"/>
    </xf>
    <xf numFmtId="0" fontId="37" fillId="8" borderId="97" xfId="0" applyNumberFormat="1" applyFont="1" applyFill="1" applyBorder="1" applyAlignment="1">
      <alignment horizontal="center"/>
    </xf>
    <xf numFmtId="0" fontId="37" fillId="10" borderId="107" xfId="0" applyNumberFormat="1" applyFont="1" applyFill="1" applyBorder="1" applyAlignment="1">
      <alignment horizontal="center"/>
    </xf>
    <xf numFmtId="0" fontId="37" fillId="10" borderId="70" xfId="0" applyNumberFormat="1" applyFont="1" applyFill="1" applyBorder="1" applyAlignment="1">
      <alignment horizontal="center"/>
    </xf>
    <xf numFmtId="0" fontId="37" fillId="10" borderId="108" xfId="0" applyNumberFormat="1" applyFont="1" applyFill="1" applyBorder="1" applyAlignment="1">
      <alignment horizontal="center"/>
    </xf>
    <xf numFmtId="0" fontId="39" fillId="0" borderId="0" xfId="0" applyFont="1" applyFill="1" applyBorder="1" applyAlignment="1"/>
    <xf numFmtId="0" fontId="37" fillId="8" borderId="72" xfId="0" applyNumberFormat="1" applyFont="1" applyFill="1" applyBorder="1" applyAlignment="1">
      <alignment horizontal="center"/>
    </xf>
    <xf numFmtId="0" fontId="40" fillId="10" borderId="0" xfId="0" applyFont="1" applyFill="1" applyBorder="1" applyAlignment="1"/>
    <xf numFmtId="0" fontId="38" fillId="10" borderId="109" xfId="0" applyNumberFormat="1" applyFont="1" applyFill="1" applyBorder="1" applyAlignment="1">
      <alignment horizontal="center"/>
    </xf>
    <xf numFmtId="0" fontId="30" fillId="10" borderId="4" xfId="0" applyNumberFormat="1" applyFont="1" applyFill="1" applyBorder="1" applyAlignment="1">
      <alignment horizontal="center" vertical="center"/>
    </xf>
    <xf numFmtId="0" fontId="28" fillId="10" borderId="4" xfId="0" applyNumberFormat="1" applyFont="1" applyFill="1" applyBorder="1" applyAlignment="1"/>
    <xf numFmtId="0" fontId="28" fillId="10" borderId="110" xfId="0" applyNumberFormat="1" applyFont="1" applyFill="1" applyBorder="1" applyAlignment="1"/>
    <xf numFmtId="0" fontId="28" fillId="10" borderId="71" xfId="0" applyNumberFormat="1" applyFont="1" applyFill="1" applyBorder="1" applyAlignment="1"/>
    <xf numFmtId="0" fontId="37" fillId="10" borderId="72" xfId="0" applyNumberFormat="1" applyFont="1" applyFill="1" applyBorder="1" applyAlignment="1">
      <alignment horizontal="center"/>
    </xf>
    <xf numFmtId="0" fontId="37" fillId="8" borderId="111" xfId="0" applyNumberFormat="1" applyFont="1" applyFill="1" applyBorder="1" applyAlignment="1">
      <alignment horizontal="center"/>
    </xf>
    <xf numFmtId="0" fontId="39" fillId="8" borderId="0" xfId="0" applyFont="1" applyFill="1" applyBorder="1" applyAlignment="1">
      <alignment vertical="center" wrapText="1"/>
    </xf>
    <xf numFmtId="0" fontId="38" fillId="0" borderId="112" xfId="0" applyNumberFormat="1" applyFont="1" applyFill="1" applyBorder="1" applyAlignment="1">
      <alignment horizontal="center"/>
    </xf>
    <xf numFmtId="0" fontId="30" fillId="8" borderId="2" xfId="0" applyNumberFormat="1" applyFont="1" applyFill="1" applyBorder="1" applyAlignment="1">
      <alignment horizontal="center" vertical="center"/>
    </xf>
    <xf numFmtId="0" fontId="28" fillId="8" borderId="2" xfId="0" applyNumberFormat="1" applyFont="1" applyFill="1" applyBorder="1" applyAlignment="1"/>
    <xf numFmtId="0" fontId="28" fillId="8" borderId="113" xfId="0" applyNumberFormat="1" applyFont="1" applyFill="1" applyBorder="1" applyAlignment="1"/>
    <xf numFmtId="0" fontId="39" fillId="0" borderId="2" xfId="0" applyFont="1" applyFill="1" applyBorder="1" applyAlignment="1"/>
    <xf numFmtId="0" fontId="28" fillId="9" borderId="114" xfId="0" applyNumberFormat="1" applyFont="1" applyFill="1" applyBorder="1" applyAlignment="1"/>
    <xf numFmtId="0" fontId="39" fillId="10" borderId="2" xfId="0" applyFont="1" applyFill="1" applyBorder="1" applyAlignment="1"/>
    <xf numFmtId="0" fontId="38" fillId="10" borderId="112" xfId="0" applyNumberFormat="1" applyFont="1" applyFill="1" applyBorder="1" applyAlignment="1">
      <alignment horizontal="center"/>
    </xf>
    <xf numFmtId="0" fontId="28" fillId="10" borderId="113" xfId="0" applyNumberFormat="1" applyFont="1" applyFill="1" applyBorder="1" applyAlignment="1"/>
    <xf numFmtId="0" fontId="28" fillId="0" borderId="71" xfId="0" applyNumberFormat="1" applyFont="1" applyFill="1" applyBorder="1" applyAlignment="1"/>
    <xf numFmtId="0" fontId="29" fillId="0" borderId="72" xfId="0" applyNumberFormat="1" applyFont="1" applyFill="1" applyBorder="1" applyAlignment="1">
      <alignment horizontal="center"/>
    </xf>
    <xf numFmtId="0" fontId="28" fillId="0" borderId="56" xfId="0" applyNumberFormat="1" applyFont="1" applyFill="1" applyBorder="1" applyAlignment="1"/>
    <xf numFmtId="0" fontId="28" fillId="0" borderId="72" xfId="0" applyNumberFormat="1" applyFont="1" applyFill="1" applyBorder="1" applyAlignment="1"/>
    <xf numFmtId="0" fontId="39" fillId="10" borderId="0" xfId="0" applyFont="1" applyFill="1" applyBorder="1" applyAlignment="1"/>
    <xf numFmtId="0" fontId="29" fillId="10" borderId="72" xfId="0" applyNumberFormat="1" applyFont="1" applyFill="1" applyBorder="1" applyAlignment="1">
      <alignment horizontal="center"/>
    </xf>
    <xf numFmtId="0" fontId="38" fillId="8" borderId="115" xfId="0" applyNumberFormat="1" applyFont="1" applyFill="1" applyBorder="1" applyAlignment="1">
      <alignment horizontal="center"/>
    </xf>
    <xf numFmtId="0" fontId="38" fillId="10" borderId="115" xfId="0" applyNumberFormat="1" applyFont="1" applyFill="1" applyBorder="1" applyAlignment="1">
      <alignment horizontal="center"/>
    </xf>
    <xf numFmtId="0" fontId="28" fillId="10" borderId="98" xfId="0" applyNumberFormat="1" applyFont="1" applyFill="1" applyBorder="1" applyAlignment="1"/>
    <xf numFmtId="0" fontId="38" fillId="10" borderId="72" xfId="0" applyNumberFormat="1" applyFont="1" applyFill="1" applyBorder="1" applyAlignment="1">
      <alignment horizontal="center"/>
    </xf>
    <xf numFmtId="0" fontId="28" fillId="9" borderId="116" xfId="0" applyNumberFormat="1" applyFont="1" applyFill="1" applyBorder="1" applyAlignment="1"/>
    <xf numFmtId="0" fontId="41" fillId="0" borderId="117" xfId="0" applyNumberFormat="1" applyFont="1" applyFill="1" applyBorder="1" applyAlignment="1"/>
    <xf numFmtId="0" fontId="31" fillId="8" borderId="118" xfId="0" applyNumberFormat="1" applyFont="1" applyFill="1" applyBorder="1" applyAlignment="1"/>
    <xf numFmtId="0" fontId="31" fillId="8" borderId="119" xfId="0" applyNumberFormat="1" applyFont="1" applyFill="1" applyBorder="1" applyAlignment="1"/>
    <xf numFmtId="0" fontId="31" fillId="8" borderId="120" xfId="0" applyNumberFormat="1" applyFont="1" applyFill="1" applyBorder="1" applyAlignment="1"/>
    <xf numFmtId="0" fontId="31" fillId="8" borderId="121" xfId="0" applyNumberFormat="1" applyFont="1" applyFill="1" applyBorder="1" applyAlignment="1"/>
    <xf numFmtId="0" fontId="42" fillId="0" borderId="0" xfId="0" applyNumberFormat="1" applyFont="1" applyFill="1" applyBorder="1" applyAlignment="1"/>
    <xf numFmtId="0" fontId="31" fillId="8" borderId="122" xfId="0" applyNumberFormat="1" applyFont="1" applyFill="1" applyBorder="1" applyAlignment="1"/>
    <xf numFmtId="166" fontId="33" fillId="8" borderId="123" xfId="0" applyNumberFormat="1" applyFont="1" applyFill="1" applyBorder="1" applyAlignment="1">
      <alignment horizontal="center"/>
    </xf>
    <xf numFmtId="14" fontId="31" fillId="8" borderId="123" xfId="0" applyNumberFormat="1" applyFont="1" applyFill="1" applyBorder="1" applyAlignment="1"/>
    <xf numFmtId="0" fontId="31" fillId="8" borderId="123" xfId="0" applyNumberFormat="1" applyFont="1" applyFill="1" applyBorder="1" applyAlignment="1"/>
    <xf numFmtId="0" fontId="31" fillId="8" borderId="124" xfId="0" applyNumberFormat="1" applyFont="1" applyFill="1" applyBorder="1" applyAlignment="1"/>
    <xf numFmtId="0" fontId="33" fillId="8" borderId="125" xfId="0" applyNumberFormat="1" applyFont="1" applyFill="1" applyBorder="1" applyAlignment="1">
      <alignment horizontal="center"/>
    </xf>
    <xf numFmtId="0" fontId="33" fillId="8" borderId="0" xfId="0" applyNumberFormat="1" applyFont="1" applyFill="1" applyBorder="1" applyAlignment="1">
      <alignment horizontal="center"/>
    </xf>
    <xf numFmtId="0" fontId="31" fillId="8" borderId="0" xfId="0" applyNumberFormat="1" applyFont="1" applyFill="1" applyBorder="1" applyAlignment="1"/>
    <xf numFmtId="0" fontId="31" fillId="8" borderId="126" xfId="0" applyNumberFormat="1" applyFont="1" applyFill="1" applyBorder="1" applyAlignment="1"/>
    <xf numFmtId="0" fontId="31" fillId="8" borderId="127" xfId="0" applyNumberFormat="1" applyFont="1" applyFill="1" applyBorder="1" applyAlignment="1"/>
    <xf numFmtId="0" fontId="31" fillId="8" borderId="128" xfId="0" applyNumberFormat="1" applyFont="1" applyFill="1" applyBorder="1" applyAlignment="1"/>
    <xf numFmtId="0" fontId="31" fillId="8" borderId="129" xfId="0" applyNumberFormat="1" applyFont="1" applyFill="1" applyBorder="1" applyAlignment="1">
      <alignment horizontal="center"/>
    </xf>
    <xf numFmtId="0" fontId="34" fillId="8" borderId="130" xfId="0" applyNumberFormat="1" applyFont="1" applyFill="1" applyBorder="1" applyAlignment="1">
      <alignment horizontal="center"/>
    </xf>
    <xf numFmtId="0" fontId="35" fillId="8" borderId="131" xfId="0" applyNumberFormat="1" applyFont="1" applyFill="1" applyBorder="1" applyAlignment="1">
      <alignment horizontal="center"/>
    </xf>
    <xf numFmtId="0" fontId="35" fillId="8" borderId="132" xfId="0" applyNumberFormat="1" applyFont="1" applyFill="1" applyBorder="1" applyAlignment="1">
      <alignment horizontal="center"/>
    </xf>
    <xf numFmtId="0" fontId="31" fillId="11" borderId="90" xfId="0" applyNumberFormat="1" applyFont="1" applyFill="1" applyBorder="1" applyAlignment="1"/>
    <xf numFmtId="0" fontId="31" fillId="8" borderId="85" xfId="0" applyNumberFormat="1" applyFont="1" applyFill="1" applyBorder="1" applyAlignment="1">
      <alignment horizontal="center"/>
    </xf>
    <xf numFmtId="0" fontId="36" fillId="8" borderId="53" xfId="0" applyNumberFormat="1" applyFont="1" applyFill="1" applyBorder="1" applyAlignment="1"/>
    <xf numFmtId="0" fontId="43" fillId="8" borderId="36" xfId="0" applyNumberFormat="1" applyFont="1" applyFill="1" applyBorder="1" applyAlignment="1">
      <alignment horizontal="center"/>
    </xf>
    <xf numFmtId="0" fontId="36" fillId="8" borderId="36" xfId="0" applyNumberFormat="1" applyFont="1" applyFill="1" applyBorder="1" applyAlignment="1">
      <alignment horizontal="center"/>
    </xf>
    <xf numFmtId="0" fontId="36" fillId="8" borderId="36" xfId="0" applyNumberFormat="1" applyFont="1" applyFill="1" applyBorder="1" applyAlignment="1">
      <alignment horizontal="right"/>
    </xf>
    <xf numFmtId="0" fontId="36" fillId="8" borderId="38" xfId="0" applyNumberFormat="1" applyFont="1" applyFill="1" applyBorder="1" applyAlignment="1">
      <alignment horizontal="right"/>
    </xf>
    <xf numFmtId="0" fontId="31" fillId="11" borderId="106" xfId="0" applyNumberFormat="1" applyFont="1" applyFill="1" applyBorder="1" applyAlignment="1"/>
    <xf numFmtId="0" fontId="36" fillId="8" borderId="133" xfId="0" applyNumberFormat="1" applyFont="1" applyFill="1" applyBorder="1" applyAlignment="1"/>
    <xf numFmtId="0" fontId="43" fillId="8" borderId="129" xfId="0" applyNumberFormat="1" applyFont="1" applyFill="1" applyBorder="1" applyAlignment="1">
      <alignment horizontal="center"/>
    </xf>
    <xf numFmtId="0" fontId="36" fillId="8" borderId="128" xfId="0" applyNumberFormat="1" applyFont="1" applyFill="1" applyBorder="1" applyAlignment="1">
      <alignment horizontal="center"/>
    </xf>
    <xf numFmtId="0" fontId="36" fillId="8" borderId="134" xfId="0" applyNumberFormat="1" applyFont="1" applyFill="1" applyBorder="1" applyAlignment="1"/>
    <xf numFmtId="0" fontId="36" fillId="8" borderId="134" xfId="0" applyNumberFormat="1" applyFont="1" applyFill="1" applyBorder="1" applyAlignment="1">
      <alignment horizontal="right"/>
    </xf>
    <xf numFmtId="0" fontId="36" fillId="8" borderId="129" xfId="0" applyNumberFormat="1" applyFont="1" applyFill="1" applyBorder="1" applyAlignment="1"/>
    <xf numFmtId="0" fontId="44" fillId="10" borderId="135" xfId="0" applyNumberFormat="1" applyFont="1" applyFill="1" applyBorder="1" applyAlignment="1">
      <alignment horizontal="center"/>
    </xf>
    <xf numFmtId="0" fontId="44" fillId="10" borderId="70" xfId="0" applyNumberFormat="1" applyFont="1" applyFill="1" applyBorder="1" applyAlignment="1">
      <alignment horizontal="center"/>
    </xf>
    <xf numFmtId="0" fontId="44" fillId="10" borderId="108" xfId="0" applyNumberFormat="1" applyFont="1" applyFill="1" applyBorder="1" applyAlignment="1">
      <alignment horizontal="center"/>
    </xf>
    <xf numFmtId="0" fontId="31" fillId="11" borderId="114" xfId="0" applyNumberFormat="1" applyFont="1" applyFill="1" applyBorder="1" applyAlignment="1"/>
    <xf numFmtId="0" fontId="37" fillId="0" borderId="33" xfId="0" applyNumberFormat="1" applyFont="1" applyFill="1" applyBorder="1" applyAlignment="1">
      <alignment horizontal="center"/>
    </xf>
    <xf numFmtId="0" fontId="44" fillId="10" borderId="106" xfId="0" applyNumberFormat="1" applyFont="1" applyFill="1" applyBorder="1" applyAlignment="1">
      <alignment horizontal="center"/>
    </xf>
    <xf numFmtId="0" fontId="30" fillId="10" borderId="136" xfId="0" applyNumberFormat="1" applyFont="1" applyFill="1" applyBorder="1" applyAlignment="1">
      <alignment horizontal="center" vertical="center"/>
    </xf>
    <xf numFmtId="0" fontId="31" fillId="10" borderId="104" xfId="0" applyNumberFormat="1" applyFont="1" applyFill="1" applyBorder="1" applyAlignment="1"/>
    <xf numFmtId="0" fontId="46" fillId="10" borderId="104" xfId="1" applyNumberFormat="1" applyFont="1" applyFill="1" applyBorder="1" applyAlignment="1"/>
    <xf numFmtId="0" fontId="31" fillId="10" borderId="137" xfId="0" applyNumberFormat="1" applyFont="1" applyFill="1" applyBorder="1" applyAlignment="1"/>
    <xf numFmtId="0" fontId="40" fillId="0" borderId="2" xfId="0" applyFont="1" applyFill="1" applyBorder="1" applyAlignment="1"/>
    <xf numFmtId="0" fontId="44" fillId="8" borderId="2" xfId="0" applyNumberFormat="1" applyFont="1" applyFill="1" applyBorder="1" applyAlignment="1">
      <alignment horizontal="center"/>
    </xf>
    <xf numFmtId="0" fontId="31" fillId="8" borderId="2" xfId="0" applyNumberFormat="1" applyFont="1" applyFill="1" applyBorder="1" applyAlignment="1"/>
    <xf numFmtId="0" fontId="44" fillId="8" borderId="5" xfId="0" applyNumberFormat="1" applyFont="1" applyFill="1" applyBorder="1" applyAlignment="1">
      <alignment horizontal="center"/>
    </xf>
    <xf numFmtId="0" fontId="44" fillId="8" borderId="6" xfId="0" applyNumberFormat="1" applyFont="1" applyFill="1" applyBorder="1" applyAlignment="1">
      <alignment horizontal="center"/>
    </xf>
    <xf numFmtId="0" fontId="44" fillId="8" borderId="7" xfId="0" applyNumberFormat="1" applyFont="1" applyFill="1" applyBorder="1" applyAlignment="1">
      <alignment horizontal="center"/>
    </xf>
    <xf numFmtId="0" fontId="31" fillId="11" borderId="0" xfId="0" applyNumberFormat="1" applyFont="1" applyFill="1" applyBorder="1" applyAlignment="1"/>
    <xf numFmtId="0" fontId="31" fillId="8" borderId="4" xfId="0" applyNumberFormat="1" applyFont="1" applyFill="1" applyBorder="1" applyAlignment="1"/>
    <xf numFmtId="0" fontId="44" fillId="0" borderId="2" xfId="0" applyNumberFormat="1" applyFont="1" applyFill="1" applyBorder="1" applyAlignment="1">
      <alignment horizontal="center"/>
    </xf>
    <xf numFmtId="0" fontId="46" fillId="0" borderId="4" xfId="1" applyNumberFormat="1" applyFont="1" applyFill="1" applyBorder="1" applyAlignment="1"/>
    <xf numFmtId="0" fontId="46" fillId="0" borderId="2" xfId="1" applyNumberFormat="1" applyFont="1" applyFill="1" applyBorder="1" applyAlignment="1"/>
    <xf numFmtId="0" fontId="31" fillId="10" borderId="2" xfId="0" applyNumberFormat="1" applyFont="1" applyFill="1" applyBorder="1" applyAlignment="1"/>
    <xf numFmtId="0" fontId="44" fillId="10" borderId="2" xfId="0" applyNumberFormat="1" applyFont="1" applyFill="1" applyBorder="1" applyAlignment="1">
      <alignment horizontal="center"/>
    </xf>
    <xf numFmtId="0" fontId="35" fillId="10" borderId="2" xfId="0" applyNumberFormat="1" applyFont="1" applyFill="1" applyBorder="1" applyAlignment="1">
      <alignment horizontal="center"/>
    </xf>
    <xf numFmtId="0" fontId="39" fillId="8" borderId="2" xfId="0" applyFont="1" applyFill="1" applyBorder="1" applyAlignment="1"/>
    <xf numFmtId="0" fontId="46" fillId="8" borderId="2" xfId="1" applyNumberFormat="1" applyFont="1" applyFill="1" applyBorder="1" applyAlignment="1"/>
    <xf numFmtId="0" fontId="46" fillId="10" borderId="2" xfId="1" applyNumberFormat="1" applyFont="1" applyFill="1" applyBorder="1" applyAlignment="1"/>
    <xf numFmtId="0" fontId="47" fillId="10" borderId="2" xfId="0" applyNumberFormat="1" applyFont="1" applyFill="1" applyBorder="1" applyAlignment="1">
      <alignment horizontal="center" vertical="center"/>
    </xf>
    <xf numFmtId="0" fontId="40" fillId="10" borderId="2" xfId="0" applyFont="1" applyFill="1" applyBorder="1" applyAlignment="1"/>
    <xf numFmtId="0" fontId="44" fillId="8" borderId="24" xfId="0" applyNumberFormat="1" applyFont="1" applyFill="1" applyBorder="1" applyAlignment="1">
      <alignment horizontal="center"/>
    </xf>
    <xf numFmtId="0" fontId="44" fillId="8" borderId="0" xfId="0" applyNumberFormat="1" applyFont="1" applyFill="1" applyBorder="1" applyAlignment="1">
      <alignment horizontal="center"/>
    </xf>
    <xf numFmtId="0" fontId="44" fillId="8" borderId="25" xfId="0" applyNumberFormat="1" applyFont="1" applyFill="1" applyBorder="1" applyAlignment="1">
      <alignment horizontal="center"/>
    </xf>
    <xf numFmtId="0" fontId="31" fillId="10" borderId="2" xfId="0" applyNumberFormat="1" applyFont="1" applyFill="1" applyBorder="1" applyAlignment="1">
      <alignment horizontal="center"/>
    </xf>
    <xf numFmtId="0" fontId="39" fillId="0" borderId="68" xfId="0" applyFont="1" applyFill="1" applyBorder="1" applyAlignment="1"/>
    <xf numFmtId="0" fontId="44" fillId="0" borderId="13" xfId="0" applyNumberFormat="1" applyFont="1" applyFill="1" applyBorder="1" applyAlignment="1">
      <alignment horizontal="center"/>
    </xf>
    <xf numFmtId="0" fontId="30" fillId="0" borderId="68" xfId="0" applyNumberFormat="1" applyFont="1" applyFill="1" applyBorder="1" applyAlignment="1">
      <alignment horizontal="center" vertical="center"/>
    </xf>
    <xf numFmtId="0" fontId="31" fillId="0" borderId="138" xfId="0" applyNumberFormat="1" applyFont="1" applyFill="1" applyBorder="1" applyAlignment="1"/>
    <xf numFmtId="0" fontId="46" fillId="0" borderId="138" xfId="1" applyNumberFormat="1" applyFont="1" applyFill="1" applyBorder="1" applyAlignment="1"/>
    <xf numFmtId="0" fontId="31" fillId="0" borderId="13" xfId="0" applyNumberFormat="1" applyFont="1" applyFill="1" applyBorder="1" applyAlignment="1"/>
    <xf numFmtId="0" fontId="39" fillId="0" borderId="14" xfId="0" applyFont="1" applyFill="1" applyBorder="1" applyAlignment="1"/>
    <xf numFmtId="0" fontId="44" fillId="0" borderId="15" xfId="0" applyNumberFormat="1" applyFont="1" applyFill="1" applyBorder="1" applyAlignment="1">
      <alignment horizontal="center"/>
    </xf>
    <xf numFmtId="0" fontId="30" fillId="0" borderId="14" xfId="0" applyNumberFormat="1" applyFont="1" applyFill="1" applyBorder="1" applyAlignment="1">
      <alignment horizontal="center" vertical="center"/>
    </xf>
    <xf numFmtId="0" fontId="31" fillId="0" borderId="2" xfId="0" applyNumberFormat="1" applyFont="1" applyFill="1" applyBorder="1" applyAlignment="1"/>
    <xf numFmtId="0" fontId="31" fillId="0" borderId="15" xfId="0" applyNumberFormat="1" applyFont="1" applyFill="1" applyBorder="1" applyAlignment="1"/>
    <xf numFmtId="0" fontId="31" fillId="10" borderId="98" xfId="0" applyNumberFormat="1" applyFont="1" applyFill="1" applyBorder="1" applyAlignment="1"/>
    <xf numFmtId="0" fontId="35" fillId="10" borderId="99" xfId="0" applyNumberFormat="1" applyFont="1" applyFill="1" applyBorder="1" applyAlignment="1">
      <alignment horizontal="center"/>
    </xf>
    <xf numFmtId="0" fontId="47" fillId="10" borderId="98" xfId="0" applyNumberFormat="1" applyFont="1" applyFill="1" applyBorder="1" applyAlignment="1">
      <alignment horizontal="center" vertical="center"/>
    </xf>
    <xf numFmtId="0" fontId="31" fillId="10" borderId="100" xfId="0" applyNumberFormat="1" applyFont="1" applyFill="1" applyBorder="1" applyAlignment="1"/>
    <xf numFmtId="0" fontId="31" fillId="10" borderId="99" xfId="0" applyNumberFormat="1" applyFont="1" applyFill="1" applyBorder="1" applyAlignment="1"/>
    <xf numFmtId="0" fontId="31" fillId="10" borderId="71" xfId="0" applyNumberFormat="1" applyFont="1" applyFill="1" applyBorder="1" applyAlignment="1"/>
    <xf numFmtId="0" fontId="35" fillId="10" borderId="72" xfId="0" applyNumberFormat="1" applyFont="1" applyFill="1" applyBorder="1" applyAlignment="1">
      <alignment horizontal="center"/>
    </xf>
    <xf numFmtId="0" fontId="47" fillId="10" borderId="71" xfId="0" applyNumberFormat="1" applyFont="1" applyFill="1" applyBorder="1" applyAlignment="1">
      <alignment horizontal="center" vertical="center"/>
    </xf>
    <xf numFmtId="0" fontId="31" fillId="10" borderId="101" xfId="0" applyNumberFormat="1" applyFont="1" applyFill="1" applyBorder="1" applyAlignment="1"/>
    <xf numFmtId="0" fontId="31" fillId="10" borderId="56" xfId="0" applyNumberFormat="1" applyFont="1" applyFill="1" applyBorder="1" applyAlignment="1"/>
    <xf numFmtId="0" fontId="31" fillId="10" borderId="72" xfId="0" applyNumberFormat="1" applyFont="1" applyFill="1" applyBorder="1" applyAlignment="1"/>
    <xf numFmtId="0" fontId="39" fillId="0" borderId="16" xfId="0" applyFont="1" applyFill="1" applyBorder="1" applyAlignment="1"/>
    <xf numFmtId="0" fontId="44" fillId="0" borderId="18" xfId="0" applyNumberFormat="1" applyFont="1" applyFill="1" applyBorder="1" applyAlignment="1">
      <alignment horizontal="center"/>
    </xf>
    <xf numFmtId="0" fontId="30" fillId="0" borderId="16" xfId="0" applyNumberFormat="1" applyFont="1" applyFill="1" applyBorder="1" applyAlignment="1">
      <alignment horizontal="center" vertical="center"/>
    </xf>
    <xf numFmtId="0" fontId="31" fillId="0" borderId="17" xfId="0" applyNumberFormat="1" applyFont="1" applyFill="1" applyBorder="1" applyAlignment="1"/>
    <xf numFmtId="0" fontId="31" fillId="0" borderId="18" xfId="0" applyNumberFormat="1" applyFont="1" applyFill="1" applyBorder="1" applyAlignment="1"/>
    <xf numFmtId="0" fontId="42" fillId="10" borderId="0" xfId="0" applyNumberFormat="1" applyFont="1" applyFill="1" applyBorder="1" applyAlignment="1"/>
    <xf numFmtId="0" fontId="48" fillId="10" borderId="99" xfId="0" applyNumberFormat="1" applyFont="1" applyFill="1" applyBorder="1" applyAlignment="1">
      <alignment horizontal="center"/>
    </xf>
    <xf numFmtId="0" fontId="48" fillId="10" borderId="72" xfId="0" applyNumberFormat="1" applyFont="1" applyFill="1" applyBorder="1" applyAlignment="1">
      <alignment horizontal="center"/>
    </xf>
    <xf numFmtId="0" fontId="31" fillId="11" borderId="94" xfId="0" applyNumberFormat="1" applyFont="1" applyFill="1" applyBorder="1" applyAlignment="1"/>
    <xf numFmtId="0" fontId="44" fillId="10" borderId="72" xfId="0" applyNumberFormat="1" applyFont="1" applyFill="1" applyBorder="1" applyAlignment="1">
      <alignment horizontal="center"/>
    </xf>
    <xf numFmtId="0" fontId="31" fillId="10" borderId="139" xfId="0" applyNumberFormat="1" applyFont="1" applyFill="1" applyBorder="1" applyAlignment="1"/>
    <xf numFmtId="0" fontId="35" fillId="10" borderId="140" xfId="0" applyNumberFormat="1" applyFont="1" applyFill="1" applyBorder="1" applyAlignment="1">
      <alignment horizontal="center"/>
    </xf>
    <xf numFmtId="0" fontId="47" fillId="10" borderId="139" xfId="0" applyNumberFormat="1" applyFont="1" applyFill="1" applyBorder="1" applyAlignment="1">
      <alignment horizontal="center" vertical="center"/>
    </xf>
    <xf numFmtId="0" fontId="31" fillId="10" borderId="140" xfId="0" applyNumberFormat="1" applyFont="1" applyFill="1" applyBorder="1" applyAlignment="1"/>
    <xf numFmtId="0" fontId="31" fillId="10" borderId="72" xfId="0" applyNumberFormat="1" applyFont="1" applyFill="1" applyBorder="1" applyAlignment="1">
      <alignment horizontal="center"/>
    </xf>
    <xf numFmtId="0" fontId="41" fillId="11" borderId="141" xfId="0" applyNumberFormat="1" applyFont="1" applyFill="1" applyBorder="1" applyAlignment="1"/>
    <xf numFmtId="0" fontId="31" fillId="11" borderId="142" xfId="0" applyNumberFormat="1" applyFont="1" applyFill="1" applyBorder="1" applyAlignment="1">
      <alignment horizontal="center"/>
    </xf>
    <xf numFmtId="0" fontId="31" fillId="11" borderId="142" xfId="0" applyNumberFormat="1" applyFont="1" applyFill="1" applyBorder="1" applyAlignment="1"/>
    <xf numFmtId="0" fontId="31" fillId="8" borderId="78" xfId="0" applyNumberFormat="1" applyFont="1" applyFill="1" applyBorder="1" applyAlignment="1">
      <alignment horizontal="center"/>
    </xf>
    <xf numFmtId="0" fontId="31" fillId="11" borderId="143" xfId="0" applyNumberFormat="1" applyFont="1" applyFill="1" applyBorder="1" applyAlignment="1"/>
    <xf numFmtId="0" fontId="31" fillId="11" borderId="144" xfId="0" applyNumberFormat="1" applyFont="1" applyFill="1" applyBorder="1" applyAlignment="1"/>
    <xf numFmtId="0" fontId="31" fillId="8" borderId="145" xfId="0" applyNumberFormat="1" applyFont="1" applyFill="1" applyBorder="1" applyAlignment="1"/>
    <xf numFmtId="0" fontId="31" fillId="8" borderId="146" xfId="0" applyNumberFormat="1" applyFont="1" applyFill="1" applyBorder="1" applyAlignment="1"/>
    <xf numFmtId="0" fontId="31" fillId="8" borderId="71" xfId="0" applyNumberFormat="1" applyFont="1" applyFill="1" applyBorder="1" applyAlignment="1"/>
    <xf numFmtId="0" fontId="35" fillId="8" borderId="72" xfId="0" applyNumberFormat="1" applyFont="1" applyFill="1" applyBorder="1" applyAlignment="1">
      <alignment horizontal="center"/>
    </xf>
    <xf numFmtId="0" fontId="47" fillId="8" borderId="71" xfId="0" applyNumberFormat="1" applyFont="1" applyFill="1" applyBorder="1" applyAlignment="1">
      <alignment horizontal="center" vertical="center"/>
    </xf>
    <xf numFmtId="0" fontId="36" fillId="8" borderId="85" xfId="0" applyNumberFormat="1" applyFont="1" applyFill="1" applyBorder="1" applyAlignment="1">
      <alignment horizontal="center"/>
    </xf>
    <xf numFmtId="0" fontId="34" fillId="8" borderId="87" xfId="0" applyNumberFormat="1" applyFont="1" applyFill="1" applyBorder="1" applyAlignment="1">
      <alignment horizontal="center"/>
    </xf>
    <xf numFmtId="0" fontId="44" fillId="8" borderId="111" xfId="0" applyNumberFormat="1" applyFont="1" applyFill="1" applyBorder="1" applyAlignment="1">
      <alignment horizontal="center"/>
    </xf>
    <xf numFmtId="0" fontId="44" fillId="8" borderId="147" xfId="0" applyNumberFormat="1" applyFont="1" applyFill="1" applyBorder="1" applyAlignment="1">
      <alignment horizontal="center"/>
    </xf>
    <xf numFmtId="0" fontId="44" fillId="8" borderId="148" xfId="0" applyNumberFormat="1" applyFont="1" applyFill="1" applyBorder="1" applyAlignment="1">
      <alignment horizontal="center"/>
    </xf>
    <xf numFmtId="0" fontId="44" fillId="8" borderId="149" xfId="0" applyNumberFormat="1" applyFont="1" applyFill="1" applyBorder="1" applyAlignment="1">
      <alignment horizontal="center"/>
    </xf>
    <xf numFmtId="0" fontId="44" fillId="8" borderId="150" xfId="0" applyNumberFormat="1" applyFont="1" applyFill="1" applyBorder="1" applyAlignment="1">
      <alignment horizontal="center"/>
    </xf>
    <xf numFmtId="0" fontId="44" fillId="8" borderId="151" xfId="0" applyNumberFormat="1" applyFont="1" applyFill="1" applyBorder="1" applyAlignment="1">
      <alignment horizontal="center"/>
    </xf>
    <xf numFmtId="167" fontId="45" fillId="0" borderId="2" xfId="1" applyNumberFormat="1" applyFont="1" applyFill="1" applyBorder="1" applyAlignment="1"/>
    <xf numFmtId="167" fontId="31" fillId="0" borderId="2" xfId="0" applyNumberFormat="1" applyFont="1" applyFill="1" applyBorder="1" applyAlignment="1"/>
    <xf numFmtId="0" fontId="31" fillId="8" borderId="139" xfId="0" applyNumberFormat="1" applyFont="1" applyFill="1" applyBorder="1" applyAlignment="1"/>
    <xf numFmtId="0" fontId="36" fillId="8" borderId="140" xfId="0" applyNumberFormat="1" applyFont="1" applyFill="1" applyBorder="1" applyAlignment="1">
      <alignment horizontal="center"/>
    </xf>
    <xf numFmtId="0" fontId="30" fillId="8" borderId="139" xfId="0" applyNumberFormat="1" applyFont="1" applyFill="1" applyBorder="1" applyAlignment="1">
      <alignment horizontal="center" vertical="center"/>
    </xf>
    <xf numFmtId="0" fontId="31" fillId="8" borderId="101" xfId="0" applyNumberFormat="1" applyFont="1" applyFill="1" applyBorder="1" applyAlignment="1"/>
    <xf numFmtId="0" fontId="45" fillId="0" borderId="101" xfId="1" applyNumberFormat="1" applyFont="1" applyFill="1" applyBorder="1" applyAlignment="1"/>
    <xf numFmtId="0" fontId="31" fillId="8" borderId="140" xfId="0" applyNumberFormat="1" applyFont="1" applyFill="1" applyBorder="1" applyAlignment="1"/>
    <xf numFmtId="167" fontId="45" fillId="10" borderId="2" xfId="1" applyNumberFormat="1" applyFont="1" applyFill="1" applyBorder="1" applyAlignment="1"/>
    <xf numFmtId="0" fontId="31" fillId="0" borderId="71" xfId="0" applyNumberFormat="1" applyFont="1" applyFill="1" applyBorder="1" applyAlignment="1"/>
    <xf numFmtId="0" fontId="30" fillId="0" borderId="139" xfId="0" applyNumberFormat="1" applyFont="1" applyFill="1" applyBorder="1" applyAlignment="1">
      <alignment horizontal="center" vertical="center"/>
    </xf>
    <xf numFmtId="0" fontId="31" fillId="0" borderId="101" xfId="0" applyNumberFormat="1" applyFont="1" applyFill="1" applyBorder="1" applyAlignment="1"/>
    <xf numFmtId="0" fontId="31" fillId="0" borderId="56" xfId="0" applyNumberFormat="1" applyFont="1" applyFill="1" applyBorder="1" applyAlignment="1"/>
    <xf numFmtId="0" fontId="31" fillId="0" borderId="72" xfId="0" applyNumberFormat="1" applyFont="1" applyFill="1" applyBorder="1" applyAlignment="1"/>
    <xf numFmtId="167" fontId="31" fillId="10" borderId="2" xfId="0" applyNumberFormat="1" applyFont="1" applyFill="1" applyBorder="1" applyAlignment="1"/>
    <xf numFmtId="0" fontId="35" fillId="0" borderId="72" xfId="0" applyNumberFormat="1" applyFont="1" applyFill="1" applyBorder="1" applyAlignment="1">
      <alignment horizontal="center"/>
    </xf>
    <xf numFmtId="0" fontId="47" fillId="0" borderId="71" xfId="0" applyNumberFormat="1" applyFont="1" applyFill="1" applyBorder="1" applyAlignment="1">
      <alignment horizontal="center" vertical="center"/>
    </xf>
    <xf numFmtId="0" fontId="31" fillId="0" borderId="72" xfId="0" applyNumberFormat="1" applyFont="1" applyFill="1" applyBorder="1" applyAlignment="1">
      <alignment horizontal="center"/>
    </xf>
    <xf numFmtId="0" fontId="45" fillId="10" borderId="2" xfId="1" applyNumberFormat="1" applyFont="1" applyFill="1" applyBorder="1" applyAlignment="1"/>
    <xf numFmtId="0" fontId="39" fillId="10" borderId="31" xfId="0" applyFont="1" applyFill="1" applyBorder="1" applyAlignment="1"/>
    <xf numFmtId="0" fontId="30" fillId="10" borderId="31" xfId="0" applyNumberFormat="1" applyFont="1" applyFill="1" applyBorder="1" applyAlignment="1">
      <alignment horizontal="center" vertical="center"/>
    </xf>
    <xf numFmtId="0" fontId="31" fillId="10" borderId="31" xfId="0" applyNumberFormat="1" applyFont="1" applyFill="1" applyBorder="1" applyAlignment="1"/>
    <xf numFmtId="0" fontId="45" fillId="10" borderId="31" xfId="1" applyNumberFormat="1" applyFont="1" applyFill="1" applyBorder="1" applyAlignment="1"/>
    <xf numFmtId="0" fontId="44" fillId="8" borderId="22" xfId="0" applyNumberFormat="1" applyFont="1" applyFill="1" applyBorder="1" applyAlignment="1">
      <alignment horizontal="center"/>
    </xf>
    <xf numFmtId="0" fontId="44" fillId="8" borderId="8" xfId="0" applyNumberFormat="1" applyFont="1" applyFill="1" applyBorder="1" applyAlignment="1">
      <alignment horizontal="center"/>
    </xf>
    <xf numFmtId="0" fontId="44" fillId="8" borderId="23" xfId="0" applyNumberFormat="1" applyFont="1" applyFill="1" applyBorder="1" applyAlignment="1">
      <alignment horizontal="center"/>
    </xf>
    <xf numFmtId="0" fontId="51" fillId="0" borderId="2" xfId="1" applyNumberFormat="1" applyFont="1" applyFill="1" applyBorder="1" applyAlignment="1"/>
    <xf numFmtId="0" fontId="31" fillId="0" borderId="0" xfId="0" applyNumberFormat="1" applyFont="1" applyFill="1" applyBorder="1" applyAlignment="1"/>
    <xf numFmtId="0" fontId="35" fillId="0" borderId="0" xfId="0" applyNumberFormat="1" applyFont="1" applyFill="1" applyBorder="1" applyAlignment="1">
      <alignment horizontal="center"/>
    </xf>
    <xf numFmtId="0" fontId="47" fillId="0" borderId="0" xfId="0" applyNumberFormat="1" applyFont="1" applyFill="1" applyBorder="1" applyAlignment="1">
      <alignment horizontal="center" vertical="center"/>
    </xf>
    <xf numFmtId="0" fontId="31" fillId="0" borderId="147" xfId="0" applyNumberFormat="1" applyFont="1" applyFill="1" applyBorder="1" applyAlignment="1"/>
    <xf numFmtId="0" fontId="31" fillId="0" borderId="106" xfId="0" applyNumberFormat="1" applyFont="1" applyFill="1" applyBorder="1" applyAlignment="1"/>
    <xf numFmtId="167" fontId="28" fillId="0" borderId="2" xfId="0" applyNumberFormat="1" applyFont="1" applyFill="1" applyBorder="1" applyAlignment="1"/>
    <xf numFmtId="0" fontId="31" fillId="11" borderId="152" xfId="0" applyNumberFormat="1" applyFont="1" applyFill="1" applyBorder="1" applyAlignment="1"/>
    <xf numFmtId="0" fontId="31" fillId="11" borderId="152" xfId="0" applyNumberFormat="1" applyFont="1" applyFill="1" applyBorder="1" applyAlignment="1">
      <alignment horizontal="center"/>
    </xf>
    <xf numFmtId="0" fontId="31" fillId="11" borderId="153" xfId="0" applyNumberFormat="1" applyFont="1" applyFill="1" applyBorder="1" applyAlignment="1"/>
    <xf numFmtId="0" fontId="41" fillId="11" borderId="117" xfId="0" applyNumberFormat="1" applyFont="1" applyFill="1" applyBorder="1" applyAlignment="1"/>
    <xf numFmtId="0" fontId="31" fillId="11" borderId="143" xfId="0" applyNumberFormat="1" applyFont="1" applyFill="1" applyBorder="1" applyAlignment="1">
      <alignment horizontal="center"/>
    </xf>
    <xf numFmtId="0" fontId="31" fillId="8" borderId="81" xfId="0" applyNumberFormat="1" applyFont="1" applyFill="1" applyBorder="1" applyAlignment="1">
      <alignment horizontal="center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</xdr:row>
      <xdr:rowOff>0</xdr:rowOff>
    </xdr:from>
    <xdr:to>
      <xdr:col>4</xdr:col>
      <xdr:colOff>0</xdr:colOff>
      <xdr:row>5</xdr:row>
      <xdr:rowOff>0</xdr:rowOff>
    </xdr:to>
    <xdr:grpSp>
      <xdr:nvGrpSpPr>
        <xdr:cNvPr id="2" name="Group 18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>
          <a:grpSpLocks/>
        </xdr:cNvGrpSpPr>
      </xdr:nvGrpSpPr>
      <xdr:grpSpPr bwMode="auto">
        <a:xfrm>
          <a:off x="209550" y="547688"/>
          <a:ext cx="5275263" cy="952500"/>
          <a:chOff x="16" y="14"/>
          <a:chExt cx="298" cy="128"/>
        </a:xfrm>
      </xdr:grpSpPr>
      <xdr:grpSp>
        <xdr:nvGrpSpPr>
          <xdr:cNvPr id="3" name="Group 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>
            <a:grpSpLocks/>
          </xdr:cNvGrpSpPr>
        </xdr:nvGrpSpPr>
        <xdr:grpSpPr bwMode="auto">
          <a:xfrm>
            <a:off x="14" y="20"/>
            <a:ext cx="121" cy="25"/>
            <a:chOff x="101" y="149"/>
            <a:chExt cx="334" cy="58"/>
          </a:xfrm>
        </xdr:grpSpPr>
        <xdr:sp macro="" textlink="">
          <xdr:nvSpPr>
            <xdr:cNvPr id="169" name="Freeform 9">
              <a:extLst>
                <a:ext uri="{FF2B5EF4-FFF2-40B4-BE49-F238E27FC236}">
                  <a16:creationId xmlns:a16="http://schemas.microsoft.com/office/drawing/2014/main" id="{00000000-0008-0000-0000-0000A9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3" y="157"/>
              <a:ext cx="58" cy="42"/>
            </a:xfrm>
            <a:custGeom>
              <a:avLst/>
              <a:gdLst>
                <a:gd name="T0" fmla="*/ 37 w 58"/>
                <a:gd name="T1" fmla="*/ 39 h 42"/>
                <a:gd name="T2" fmla="*/ 46 w 58"/>
                <a:gd name="T3" fmla="*/ 35 h 42"/>
                <a:gd name="T4" fmla="*/ 52 w 58"/>
                <a:gd name="T5" fmla="*/ 27 h 42"/>
                <a:gd name="T6" fmla="*/ 56 w 58"/>
                <a:gd name="T7" fmla="*/ 20 h 42"/>
                <a:gd name="T8" fmla="*/ 52 w 58"/>
                <a:gd name="T9" fmla="*/ 10 h 42"/>
                <a:gd name="T10" fmla="*/ 44 w 58"/>
                <a:gd name="T11" fmla="*/ 6 h 42"/>
                <a:gd name="T12" fmla="*/ 37 w 58"/>
                <a:gd name="T13" fmla="*/ 10 h 42"/>
                <a:gd name="T14" fmla="*/ 33 w 58"/>
                <a:gd name="T15" fmla="*/ 25 h 42"/>
                <a:gd name="T16" fmla="*/ 27 w 58"/>
                <a:gd name="T17" fmla="*/ 37 h 42"/>
                <a:gd name="T18" fmla="*/ 16 w 58"/>
                <a:gd name="T19" fmla="*/ 42 h 42"/>
                <a:gd name="T20" fmla="*/ 6 w 58"/>
                <a:gd name="T21" fmla="*/ 39 h 42"/>
                <a:gd name="T22" fmla="*/ 0 w 58"/>
                <a:gd name="T23" fmla="*/ 27 h 42"/>
                <a:gd name="T24" fmla="*/ 2 w 58"/>
                <a:gd name="T25" fmla="*/ 14 h 42"/>
                <a:gd name="T26" fmla="*/ 0 w 58"/>
                <a:gd name="T27" fmla="*/ 8 h 42"/>
                <a:gd name="T28" fmla="*/ 17 w 58"/>
                <a:gd name="T29" fmla="*/ 8 h 42"/>
                <a:gd name="T30" fmla="*/ 6 w 58"/>
                <a:gd name="T31" fmla="*/ 18 h 42"/>
                <a:gd name="T32" fmla="*/ 2 w 58"/>
                <a:gd name="T33" fmla="*/ 27 h 42"/>
                <a:gd name="T34" fmla="*/ 8 w 58"/>
                <a:gd name="T35" fmla="*/ 37 h 42"/>
                <a:gd name="T36" fmla="*/ 16 w 58"/>
                <a:gd name="T37" fmla="*/ 37 h 42"/>
                <a:gd name="T38" fmla="*/ 21 w 58"/>
                <a:gd name="T39" fmla="*/ 27 h 42"/>
                <a:gd name="T40" fmla="*/ 25 w 58"/>
                <a:gd name="T41" fmla="*/ 10 h 42"/>
                <a:gd name="T42" fmla="*/ 31 w 58"/>
                <a:gd name="T43" fmla="*/ 4 h 42"/>
                <a:gd name="T44" fmla="*/ 40 w 58"/>
                <a:gd name="T45" fmla="*/ 0 h 42"/>
                <a:gd name="T46" fmla="*/ 48 w 58"/>
                <a:gd name="T47" fmla="*/ 4 h 42"/>
                <a:gd name="T48" fmla="*/ 54 w 58"/>
                <a:gd name="T49" fmla="*/ 10 h 42"/>
                <a:gd name="T50" fmla="*/ 58 w 58"/>
                <a:gd name="T51" fmla="*/ 20 h 42"/>
                <a:gd name="T52" fmla="*/ 56 w 58"/>
                <a:gd name="T53" fmla="*/ 29 h 42"/>
                <a:gd name="T54" fmla="*/ 56 w 58"/>
                <a:gd name="T55" fmla="*/ 41 h 42"/>
                <a:gd name="T56" fmla="*/ 37 w 58"/>
                <a:gd name="T57" fmla="*/ 42 h 42"/>
                <a:gd name="T58" fmla="*/ 4 w 58"/>
                <a:gd name="T59" fmla="*/ 12 h 42"/>
                <a:gd name="T60" fmla="*/ 4 w 58"/>
                <a:gd name="T61" fmla="*/ 18 h 42"/>
                <a:gd name="T62" fmla="*/ 10 w 58"/>
                <a:gd name="T63" fmla="*/ 12 h 42"/>
                <a:gd name="T64" fmla="*/ 12 w 58"/>
                <a:gd name="T65" fmla="*/ 10 h 42"/>
                <a:gd name="T66" fmla="*/ 54 w 58"/>
                <a:gd name="T67" fmla="*/ 41 h 42"/>
                <a:gd name="T68" fmla="*/ 52 w 58"/>
                <a:gd name="T69" fmla="*/ 35 h 42"/>
                <a:gd name="T70" fmla="*/ 48 w 58"/>
                <a:gd name="T71" fmla="*/ 39 h 42"/>
                <a:gd name="T72" fmla="*/ 44 w 58"/>
                <a:gd name="T73" fmla="*/ 41 h 42"/>
                <a:gd name="T74" fmla="*/ 16 w 58"/>
                <a:gd name="T75" fmla="*/ 41 h 42"/>
                <a:gd name="T76" fmla="*/ 25 w 58"/>
                <a:gd name="T77" fmla="*/ 39 h 42"/>
                <a:gd name="T78" fmla="*/ 31 w 58"/>
                <a:gd name="T79" fmla="*/ 31 h 42"/>
                <a:gd name="T80" fmla="*/ 33 w 58"/>
                <a:gd name="T81" fmla="*/ 14 h 42"/>
                <a:gd name="T82" fmla="*/ 37 w 58"/>
                <a:gd name="T83" fmla="*/ 8 h 42"/>
                <a:gd name="T84" fmla="*/ 44 w 58"/>
                <a:gd name="T85" fmla="*/ 6 h 42"/>
                <a:gd name="T86" fmla="*/ 46 w 58"/>
                <a:gd name="T87" fmla="*/ 4 h 42"/>
                <a:gd name="T88" fmla="*/ 39 w 58"/>
                <a:gd name="T89" fmla="*/ 4 h 42"/>
                <a:gd name="T90" fmla="*/ 31 w 58"/>
                <a:gd name="T91" fmla="*/ 14 h 42"/>
                <a:gd name="T92" fmla="*/ 27 w 58"/>
                <a:gd name="T93" fmla="*/ 29 h 42"/>
                <a:gd name="T94" fmla="*/ 21 w 58"/>
                <a:gd name="T95" fmla="*/ 37 h 42"/>
                <a:gd name="T96" fmla="*/ 14 w 58"/>
                <a:gd name="T97" fmla="*/ 41 h 42"/>
                <a:gd name="T98" fmla="*/ 12 w 58"/>
                <a:gd name="T99" fmla="*/ 41 h 42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8"/>
                <a:gd name="T151" fmla="*/ 0 h 42"/>
                <a:gd name="T152" fmla="*/ 58 w 58"/>
                <a:gd name="T153" fmla="*/ 42 h 42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8" h="42">
                  <a:moveTo>
                    <a:pt x="37" y="42"/>
                  </a:moveTo>
                  <a:lnTo>
                    <a:pt x="37" y="39"/>
                  </a:lnTo>
                  <a:lnTo>
                    <a:pt x="42" y="37"/>
                  </a:lnTo>
                  <a:lnTo>
                    <a:pt x="46" y="35"/>
                  </a:lnTo>
                  <a:lnTo>
                    <a:pt x="50" y="31"/>
                  </a:lnTo>
                  <a:lnTo>
                    <a:pt x="52" y="27"/>
                  </a:lnTo>
                  <a:lnTo>
                    <a:pt x="54" y="23"/>
                  </a:lnTo>
                  <a:lnTo>
                    <a:pt x="56" y="20"/>
                  </a:lnTo>
                  <a:lnTo>
                    <a:pt x="54" y="14"/>
                  </a:lnTo>
                  <a:lnTo>
                    <a:pt x="52" y="10"/>
                  </a:lnTo>
                  <a:lnTo>
                    <a:pt x="48" y="8"/>
                  </a:lnTo>
                  <a:lnTo>
                    <a:pt x="44" y="6"/>
                  </a:lnTo>
                  <a:lnTo>
                    <a:pt x="40" y="8"/>
                  </a:lnTo>
                  <a:lnTo>
                    <a:pt x="37" y="10"/>
                  </a:lnTo>
                  <a:lnTo>
                    <a:pt x="35" y="16"/>
                  </a:lnTo>
                  <a:lnTo>
                    <a:pt x="33" y="25"/>
                  </a:lnTo>
                  <a:lnTo>
                    <a:pt x="31" y="33"/>
                  </a:lnTo>
                  <a:lnTo>
                    <a:pt x="27" y="37"/>
                  </a:lnTo>
                  <a:lnTo>
                    <a:pt x="23" y="41"/>
                  </a:lnTo>
                  <a:lnTo>
                    <a:pt x="16" y="42"/>
                  </a:lnTo>
                  <a:lnTo>
                    <a:pt x="10" y="42"/>
                  </a:lnTo>
                  <a:lnTo>
                    <a:pt x="6" y="39"/>
                  </a:lnTo>
                  <a:lnTo>
                    <a:pt x="2" y="33"/>
                  </a:lnTo>
                  <a:lnTo>
                    <a:pt x="0" y="27"/>
                  </a:lnTo>
                  <a:lnTo>
                    <a:pt x="0" y="20"/>
                  </a:lnTo>
                  <a:lnTo>
                    <a:pt x="2" y="14"/>
                  </a:lnTo>
                  <a:lnTo>
                    <a:pt x="0" y="10"/>
                  </a:lnTo>
                  <a:lnTo>
                    <a:pt x="0" y="8"/>
                  </a:lnTo>
                  <a:lnTo>
                    <a:pt x="17" y="6"/>
                  </a:lnTo>
                  <a:lnTo>
                    <a:pt x="17" y="8"/>
                  </a:lnTo>
                  <a:lnTo>
                    <a:pt x="10" y="12"/>
                  </a:lnTo>
                  <a:lnTo>
                    <a:pt x="6" y="18"/>
                  </a:lnTo>
                  <a:lnTo>
                    <a:pt x="2" y="21"/>
                  </a:lnTo>
                  <a:lnTo>
                    <a:pt x="2" y="27"/>
                  </a:lnTo>
                  <a:lnTo>
                    <a:pt x="4" y="33"/>
                  </a:lnTo>
                  <a:lnTo>
                    <a:pt x="8" y="37"/>
                  </a:lnTo>
                  <a:lnTo>
                    <a:pt x="12" y="39"/>
                  </a:lnTo>
                  <a:lnTo>
                    <a:pt x="16" y="37"/>
                  </a:lnTo>
                  <a:lnTo>
                    <a:pt x="17" y="35"/>
                  </a:lnTo>
                  <a:lnTo>
                    <a:pt x="21" y="27"/>
                  </a:lnTo>
                  <a:lnTo>
                    <a:pt x="23" y="18"/>
                  </a:lnTo>
                  <a:lnTo>
                    <a:pt x="25" y="10"/>
                  </a:lnTo>
                  <a:lnTo>
                    <a:pt x="27" y="6"/>
                  </a:lnTo>
                  <a:lnTo>
                    <a:pt x="31" y="4"/>
                  </a:lnTo>
                  <a:lnTo>
                    <a:pt x="35" y="2"/>
                  </a:lnTo>
                  <a:lnTo>
                    <a:pt x="40" y="0"/>
                  </a:lnTo>
                  <a:lnTo>
                    <a:pt x="44" y="2"/>
                  </a:lnTo>
                  <a:lnTo>
                    <a:pt x="48" y="4"/>
                  </a:lnTo>
                  <a:lnTo>
                    <a:pt x="52" y="6"/>
                  </a:lnTo>
                  <a:lnTo>
                    <a:pt x="54" y="10"/>
                  </a:lnTo>
                  <a:lnTo>
                    <a:pt x="56" y="16"/>
                  </a:lnTo>
                  <a:lnTo>
                    <a:pt x="58" y="20"/>
                  </a:lnTo>
                  <a:lnTo>
                    <a:pt x="56" y="25"/>
                  </a:lnTo>
                  <a:lnTo>
                    <a:pt x="56" y="29"/>
                  </a:lnTo>
                  <a:lnTo>
                    <a:pt x="54" y="35"/>
                  </a:lnTo>
                  <a:lnTo>
                    <a:pt x="56" y="41"/>
                  </a:lnTo>
                  <a:lnTo>
                    <a:pt x="56" y="42"/>
                  </a:lnTo>
                  <a:lnTo>
                    <a:pt x="37" y="42"/>
                  </a:lnTo>
                  <a:close/>
                  <a:moveTo>
                    <a:pt x="12" y="10"/>
                  </a:moveTo>
                  <a:lnTo>
                    <a:pt x="4" y="12"/>
                  </a:lnTo>
                  <a:lnTo>
                    <a:pt x="4" y="14"/>
                  </a:lnTo>
                  <a:lnTo>
                    <a:pt x="4" y="18"/>
                  </a:lnTo>
                  <a:lnTo>
                    <a:pt x="6" y="14"/>
                  </a:lnTo>
                  <a:lnTo>
                    <a:pt x="10" y="12"/>
                  </a:lnTo>
                  <a:lnTo>
                    <a:pt x="12" y="10"/>
                  </a:lnTo>
                  <a:close/>
                  <a:moveTo>
                    <a:pt x="44" y="41"/>
                  </a:moveTo>
                  <a:lnTo>
                    <a:pt x="54" y="41"/>
                  </a:lnTo>
                  <a:lnTo>
                    <a:pt x="52" y="39"/>
                  </a:lnTo>
                  <a:lnTo>
                    <a:pt x="52" y="35"/>
                  </a:lnTo>
                  <a:lnTo>
                    <a:pt x="50" y="37"/>
                  </a:lnTo>
                  <a:lnTo>
                    <a:pt x="48" y="39"/>
                  </a:lnTo>
                  <a:lnTo>
                    <a:pt x="44" y="41"/>
                  </a:lnTo>
                  <a:close/>
                  <a:moveTo>
                    <a:pt x="12" y="41"/>
                  </a:moveTo>
                  <a:lnTo>
                    <a:pt x="16" y="41"/>
                  </a:lnTo>
                  <a:lnTo>
                    <a:pt x="21" y="41"/>
                  </a:lnTo>
                  <a:lnTo>
                    <a:pt x="25" y="39"/>
                  </a:lnTo>
                  <a:lnTo>
                    <a:pt x="27" y="35"/>
                  </a:lnTo>
                  <a:lnTo>
                    <a:pt x="31" y="31"/>
                  </a:lnTo>
                  <a:lnTo>
                    <a:pt x="31" y="21"/>
                  </a:lnTo>
                  <a:lnTo>
                    <a:pt x="33" y="14"/>
                  </a:lnTo>
                  <a:lnTo>
                    <a:pt x="35" y="10"/>
                  </a:lnTo>
                  <a:lnTo>
                    <a:pt x="37" y="8"/>
                  </a:lnTo>
                  <a:lnTo>
                    <a:pt x="40" y="6"/>
                  </a:lnTo>
                  <a:lnTo>
                    <a:pt x="44" y="6"/>
                  </a:lnTo>
                  <a:lnTo>
                    <a:pt x="50" y="8"/>
                  </a:lnTo>
                  <a:lnTo>
                    <a:pt x="46" y="4"/>
                  </a:lnTo>
                  <a:lnTo>
                    <a:pt x="42" y="4"/>
                  </a:lnTo>
                  <a:lnTo>
                    <a:pt x="39" y="4"/>
                  </a:lnTo>
                  <a:lnTo>
                    <a:pt x="35" y="6"/>
                  </a:lnTo>
                  <a:lnTo>
                    <a:pt x="31" y="14"/>
                  </a:lnTo>
                  <a:lnTo>
                    <a:pt x="29" y="23"/>
                  </a:lnTo>
                  <a:lnTo>
                    <a:pt x="27" y="29"/>
                  </a:lnTo>
                  <a:lnTo>
                    <a:pt x="25" y="35"/>
                  </a:lnTo>
                  <a:lnTo>
                    <a:pt x="21" y="37"/>
                  </a:lnTo>
                  <a:lnTo>
                    <a:pt x="17" y="41"/>
                  </a:lnTo>
                  <a:lnTo>
                    <a:pt x="14" y="41"/>
                  </a:lnTo>
                  <a:lnTo>
                    <a:pt x="12" y="4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0" name="Freeform 10">
              <a:extLst>
                <a:ext uri="{FF2B5EF4-FFF2-40B4-BE49-F238E27FC236}">
                  <a16:creationId xmlns:a16="http://schemas.microsoft.com/office/drawing/2014/main" id="{00000000-0008-0000-0000-0000AA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39" y="154"/>
              <a:ext cx="56" cy="46"/>
            </a:xfrm>
            <a:custGeom>
              <a:avLst/>
              <a:gdLst>
                <a:gd name="T0" fmla="*/ 56 w 56"/>
                <a:gd name="T1" fmla="*/ 0 h 46"/>
                <a:gd name="T2" fmla="*/ 54 w 56"/>
                <a:gd name="T3" fmla="*/ 19 h 46"/>
                <a:gd name="T4" fmla="*/ 54 w 56"/>
                <a:gd name="T5" fmla="*/ 15 h 46"/>
                <a:gd name="T6" fmla="*/ 50 w 56"/>
                <a:gd name="T7" fmla="*/ 15 h 46"/>
                <a:gd name="T8" fmla="*/ 27 w 56"/>
                <a:gd name="T9" fmla="*/ 17 h 46"/>
                <a:gd name="T10" fmla="*/ 27 w 56"/>
                <a:gd name="T11" fmla="*/ 24 h 46"/>
                <a:gd name="T12" fmla="*/ 50 w 56"/>
                <a:gd name="T13" fmla="*/ 30 h 46"/>
                <a:gd name="T14" fmla="*/ 54 w 56"/>
                <a:gd name="T15" fmla="*/ 24 h 46"/>
                <a:gd name="T16" fmla="*/ 56 w 56"/>
                <a:gd name="T17" fmla="*/ 44 h 46"/>
                <a:gd name="T18" fmla="*/ 54 w 56"/>
                <a:gd name="T19" fmla="*/ 40 h 46"/>
                <a:gd name="T20" fmla="*/ 14 w 56"/>
                <a:gd name="T21" fmla="*/ 38 h 46"/>
                <a:gd name="T22" fmla="*/ 6 w 56"/>
                <a:gd name="T23" fmla="*/ 46 h 46"/>
                <a:gd name="T24" fmla="*/ 0 w 56"/>
                <a:gd name="T25" fmla="*/ 32 h 46"/>
                <a:gd name="T26" fmla="*/ 27 w 56"/>
                <a:gd name="T27" fmla="*/ 30 h 46"/>
                <a:gd name="T28" fmla="*/ 21 w 56"/>
                <a:gd name="T29" fmla="*/ 17 h 46"/>
                <a:gd name="T30" fmla="*/ 27 w 56"/>
                <a:gd name="T31" fmla="*/ 7 h 46"/>
                <a:gd name="T32" fmla="*/ 48 w 56"/>
                <a:gd name="T33" fmla="*/ 5 h 46"/>
                <a:gd name="T34" fmla="*/ 54 w 56"/>
                <a:gd name="T35" fmla="*/ 3 h 46"/>
                <a:gd name="T36" fmla="*/ 54 w 56"/>
                <a:gd name="T37" fmla="*/ 0 h 46"/>
                <a:gd name="T38" fmla="*/ 50 w 56"/>
                <a:gd name="T39" fmla="*/ 13 h 46"/>
                <a:gd name="T40" fmla="*/ 54 w 56"/>
                <a:gd name="T41" fmla="*/ 15 h 46"/>
                <a:gd name="T42" fmla="*/ 50 w 56"/>
                <a:gd name="T43" fmla="*/ 9 h 46"/>
                <a:gd name="T44" fmla="*/ 29 w 56"/>
                <a:gd name="T45" fmla="*/ 11 h 46"/>
                <a:gd name="T46" fmla="*/ 23 w 56"/>
                <a:gd name="T47" fmla="*/ 17 h 46"/>
                <a:gd name="T48" fmla="*/ 31 w 56"/>
                <a:gd name="T49" fmla="*/ 13 h 46"/>
                <a:gd name="T50" fmla="*/ 14 w 56"/>
                <a:gd name="T51" fmla="*/ 38 h 46"/>
                <a:gd name="T52" fmla="*/ 52 w 56"/>
                <a:gd name="T53" fmla="*/ 38 h 46"/>
                <a:gd name="T54" fmla="*/ 54 w 56"/>
                <a:gd name="T55" fmla="*/ 38 h 46"/>
                <a:gd name="T56" fmla="*/ 50 w 56"/>
                <a:gd name="T57" fmla="*/ 34 h 46"/>
                <a:gd name="T58" fmla="*/ 10 w 56"/>
                <a:gd name="T59" fmla="*/ 36 h 46"/>
                <a:gd name="T60" fmla="*/ 6 w 56"/>
                <a:gd name="T61" fmla="*/ 40 h 46"/>
                <a:gd name="T62" fmla="*/ 10 w 56"/>
                <a:gd name="T63" fmla="*/ 38 h 46"/>
                <a:gd name="T64" fmla="*/ 14 w 56"/>
                <a:gd name="T65" fmla="*/ 38 h 4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56"/>
                <a:gd name="T100" fmla="*/ 0 h 46"/>
                <a:gd name="T101" fmla="*/ 56 w 56"/>
                <a:gd name="T102" fmla="*/ 46 h 46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56" h="46">
                  <a:moveTo>
                    <a:pt x="54" y="0"/>
                  </a:moveTo>
                  <a:lnTo>
                    <a:pt x="56" y="0"/>
                  </a:lnTo>
                  <a:lnTo>
                    <a:pt x="56" y="19"/>
                  </a:lnTo>
                  <a:lnTo>
                    <a:pt x="54" y="19"/>
                  </a:lnTo>
                  <a:lnTo>
                    <a:pt x="54" y="17"/>
                  </a:lnTo>
                  <a:lnTo>
                    <a:pt x="54" y="15"/>
                  </a:lnTo>
                  <a:lnTo>
                    <a:pt x="52" y="15"/>
                  </a:lnTo>
                  <a:lnTo>
                    <a:pt x="50" y="15"/>
                  </a:lnTo>
                  <a:lnTo>
                    <a:pt x="33" y="15"/>
                  </a:lnTo>
                  <a:lnTo>
                    <a:pt x="27" y="17"/>
                  </a:lnTo>
                  <a:lnTo>
                    <a:pt x="25" y="21"/>
                  </a:lnTo>
                  <a:lnTo>
                    <a:pt x="27" y="24"/>
                  </a:lnTo>
                  <a:lnTo>
                    <a:pt x="31" y="30"/>
                  </a:lnTo>
                  <a:lnTo>
                    <a:pt x="50" y="30"/>
                  </a:lnTo>
                  <a:lnTo>
                    <a:pt x="54" y="28"/>
                  </a:lnTo>
                  <a:lnTo>
                    <a:pt x="54" y="24"/>
                  </a:lnTo>
                  <a:lnTo>
                    <a:pt x="56" y="24"/>
                  </a:lnTo>
                  <a:lnTo>
                    <a:pt x="56" y="44"/>
                  </a:lnTo>
                  <a:lnTo>
                    <a:pt x="54" y="44"/>
                  </a:lnTo>
                  <a:lnTo>
                    <a:pt x="54" y="40"/>
                  </a:lnTo>
                  <a:lnTo>
                    <a:pt x="50" y="38"/>
                  </a:lnTo>
                  <a:lnTo>
                    <a:pt x="14" y="38"/>
                  </a:lnTo>
                  <a:lnTo>
                    <a:pt x="10" y="40"/>
                  </a:lnTo>
                  <a:lnTo>
                    <a:pt x="6" y="46"/>
                  </a:lnTo>
                  <a:lnTo>
                    <a:pt x="0" y="32"/>
                  </a:lnTo>
                  <a:lnTo>
                    <a:pt x="0" y="30"/>
                  </a:lnTo>
                  <a:lnTo>
                    <a:pt x="27" y="30"/>
                  </a:lnTo>
                  <a:lnTo>
                    <a:pt x="23" y="23"/>
                  </a:lnTo>
                  <a:lnTo>
                    <a:pt x="21" y="17"/>
                  </a:lnTo>
                  <a:lnTo>
                    <a:pt x="23" y="11"/>
                  </a:lnTo>
                  <a:lnTo>
                    <a:pt x="27" y="7"/>
                  </a:lnTo>
                  <a:lnTo>
                    <a:pt x="33" y="5"/>
                  </a:lnTo>
                  <a:lnTo>
                    <a:pt x="48" y="5"/>
                  </a:lnTo>
                  <a:lnTo>
                    <a:pt x="52" y="5"/>
                  </a:lnTo>
                  <a:lnTo>
                    <a:pt x="54" y="3"/>
                  </a:lnTo>
                  <a:lnTo>
                    <a:pt x="54" y="2"/>
                  </a:lnTo>
                  <a:lnTo>
                    <a:pt x="54" y="0"/>
                  </a:lnTo>
                  <a:close/>
                  <a:moveTo>
                    <a:pt x="31" y="13"/>
                  </a:moveTo>
                  <a:lnTo>
                    <a:pt x="50" y="13"/>
                  </a:lnTo>
                  <a:lnTo>
                    <a:pt x="52" y="13"/>
                  </a:lnTo>
                  <a:lnTo>
                    <a:pt x="54" y="15"/>
                  </a:lnTo>
                  <a:lnTo>
                    <a:pt x="52" y="11"/>
                  </a:lnTo>
                  <a:lnTo>
                    <a:pt x="50" y="9"/>
                  </a:lnTo>
                  <a:lnTo>
                    <a:pt x="33" y="9"/>
                  </a:lnTo>
                  <a:lnTo>
                    <a:pt x="29" y="11"/>
                  </a:lnTo>
                  <a:lnTo>
                    <a:pt x="25" y="13"/>
                  </a:lnTo>
                  <a:lnTo>
                    <a:pt x="23" y="17"/>
                  </a:lnTo>
                  <a:lnTo>
                    <a:pt x="27" y="15"/>
                  </a:lnTo>
                  <a:lnTo>
                    <a:pt x="31" y="13"/>
                  </a:lnTo>
                  <a:close/>
                  <a:moveTo>
                    <a:pt x="14" y="38"/>
                  </a:moveTo>
                  <a:lnTo>
                    <a:pt x="50" y="38"/>
                  </a:lnTo>
                  <a:lnTo>
                    <a:pt x="52" y="38"/>
                  </a:lnTo>
                  <a:lnTo>
                    <a:pt x="54" y="38"/>
                  </a:lnTo>
                  <a:lnTo>
                    <a:pt x="54" y="36"/>
                  </a:lnTo>
                  <a:lnTo>
                    <a:pt x="50" y="34"/>
                  </a:lnTo>
                  <a:lnTo>
                    <a:pt x="14" y="34"/>
                  </a:lnTo>
                  <a:lnTo>
                    <a:pt x="10" y="36"/>
                  </a:lnTo>
                  <a:lnTo>
                    <a:pt x="6" y="38"/>
                  </a:lnTo>
                  <a:lnTo>
                    <a:pt x="6" y="40"/>
                  </a:lnTo>
                  <a:lnTo>
                    <a:pt x="6" y="44"/>
                  </a:lnTo>
                  <a:lnTo>
                    <a:pt x="10" y="38"/>
                  </a:lnTo>
                  <a:lnTo>
                    <a:pt x="14" y="3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1" name="Freeform 11">
              <a:extLst>
                <a:ext uri="{FF2B5EF4-FFF2-40B4-BE49-F238E27FC236}">
                  <a16:creationId xmlns:a16="http://schemas.microsoft.com/office/drawing/2014/main" id="{00000000-0008-0000-0000-0000AB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91" y="170"/>
              <a:ext cx="37" cy="37"/>
            </a:xfrm>
            <a:custGeom>
              <a:avLst/>
              <a:gdLst>
                <a:gd name="T0" fmla="*/ 14 w 37"/>
                <a:gd name="T1" fmla="*/ 35 h 37"/>
                <a:gd name="T2" fmla="*/ 6 w 37"/>
                <a:gd name="T3" fmla="*/ 31 h 37"/>
                <a:gd name="T4" fmla="*/ 2 w 37"/>
                <a:gd name="T5" fmla="*/ 23 h 37"/>
                <a:gd name="T6" fmla="*/ 2 w 37"/>
                <a:gd name="T7" fmla="*/ 14 h 37"/>
                <a:gd name="T8" fmla="*/ 6 w 37"/>
                <a:gd name="T9" fmla="*/ 6 h 37"/>
                <a:gd name="T10" fmla="*/ 14 w 37"/>
                <a:gd name="T11" fmla="*/ 0 h 37"/>
                <a:gd name="T12" fmla="*/ 25 w 37"/>
                <a:gd name="T13" fmla="*/ 2 h 37"/>
                <a:gd name="T14" fmla="*/ 35 w 37"/>
                <a:gd name="T15" fmla="*/ 12 h 37"/>
                <a:gd name="T16" fmla="*/ 35 w 37"/>
                <a:gd name="T17" fmla="*/ 23 h 37"/>
                <a:gd name="T18" fmla="*/ 31 w 37"/>
                <a:gd name="T19" fmla="*/ 31 h 37"/>
                <a:gd name="T20" fmla="*/ 23 w 37"/>
                <a:gd name="T21" fmla="*/ 35 h 37"/>
                <a:gd name="T22" fmla="*/ 19 w 37"/>
                <a:gd name="T23" fmla="*/ 37 h 37"/>
                <a:gd name="T24" fmla="*/ 31 w 37"/>
                <a:gd name="T25" fmla="*/ 27 h 37"/>
                <a:gd name="T26" fmla="*/ 23 w 37"/>
                <a:gd name="T27" fmla="*/ 31 h 37"/>
                <a:gd name="T28" fmla="*/ 12 w 37"/>
                <a:gd name="T29" fmla="*/ 31 h 37"/>
                <a:gd name="T30" fmla="*/ 2 w 37"/>
                <a:gd name="T31" fmla="*/ 23 h 37"/>
                <a:gd name="T32" fmla="*/ 12 w 37"/>
                <a:gd name="T33" fmla="*/ 33 h 37"/>
                <a:gd name="T34" fmla="*/ 23 w 37"/>
                <a:gd name="T35" fmla="*/ 35 h 37"/>
                <a:gd name="T36" fmla="*/ 33 w 37"/>
                <a:gd name="T37" fmla="*/ 27 h 37"/>
                <a:gd name="T38" fmla="*/ 35 w 37"/>
                <a:gd name="T39" fmla="*/ 21 h 37"/>
                <a:gd name="T40" fmla="*/ 23 w 37"/>
                <a:gd name="T41" fmla="*/ 25 h 37"/>
                <a:gd name="T42" fmla="*/ 33 w 37"/>
                <a:gd name="T43" fmla="*/ 21 h 37"/>
                <a:gd name="T44" fmla="*/ 33 w 37"/>
                <a:gd name="T45" fmla="*/ 14 h 37"/>
                <a:gd name="T46" fmla="*/ 19 w 37"/>
                <a:gd name="T47" fmla="*/ 10 h 37"/>
                <a:gd name="T48" fmla="*/ 8 w 37"/>
                <a:gd name="T49" fmla="*/ 12 h 37"/>
                <a:gd name="T50" fmla="*/ 2 w 37"/>
                <a:gd name="T51" fmla="*/ 18 h 37"/>
                <a:gd name="T52" fmla="*/ 6 w 37"/>
                <a:gd name="T53" fmla="*/ 23 h 37"/>
                <a:gd name="T54" fmla="*/ 16 w 37"/>
                <a:gd name="T55" fmla="*/ 25 h 37"/>
                <a:gd name="T56" fmla="*/ 33 w 37"/>
                <a:gd name="T57" fmla="*/ 12 h 37"/>
                <a:gd name="T58" fmla="*/ 27 w 37"/>
                <a:gd name="T59" fmla="*/ 8 h 37"/>
                <a:gd name="T60" fmla="*/ 19 w 37"/>
                <a:gd name="T61" fmla="*/ 6 h 37"/>
                <a:gd name="T62" fmla="*/ 10 w 37"/>
                <a:gd name="T63" fmla="*/ 8 h 37"/>
                <a:gd name="T64" fmla="*/ 2 w 37"/>
                <a:gd name="T65" fmla="*/ 14 h 37"/>
                <a:gd name="T66" fmla="*/ 10 w 37"/>
                <a:gd name="T67" fmla="*/ 10 h 37"/>
                <a:gd name="T68" fmla="*/ 21 w 37"/>
                <a:gd name="T69" fmla="*/ 8 h 37"/>
                <a:gd name="T70" fmla="*/ 33 w 37"/>
                <a:gd name="T71" fmla="*/ 12 h 37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37"/>
                <a:gd name="T109" fmla="*/ 0 h 37"/>
                <a:gd name="T110" fmla="*/ 37 w 37"/>
                <a:gd name="T111" fmla="*/ 37 h 37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37" h="37">
                  <a:moveTo>
                    <a:pt x="19" y="37"/>
                  </a:moveTo>
                  <a:lnTo>
                    <a:pt x="14" y="35"/>
                  </a:lnTo>
                  <a:lnTo>
                    <a:pt x="10" y="33"/>
                  </a:lnTo>
                  <a:lnTo>
                    <a:pt x="6" y="31"/>
                  </a:lnTo>
                  <a:lnTo>
                    <a:pt x="2" y="27"/>
                  </a:lnTo>
                  <a:lnTo>
                    <a:pt x="2" y="23"/>
                  </a:lnTo>
                  <a:lnTo>
                    <a:pt x="0" y="18"/>
                  </a:lnTo>
                  <a:lnTo>
                    <a:pt x="2" y="14"/>
                  </a:lnTo>
                  <a:lnTo>
                    <a:pt x="2" y="10"/>
                  </a:lnTo>
                  <a:lnTo>
                    <a:pt x="6" y="6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8" y="0"/>
                  </a:lnTo>
                  <a:lnTo>
                    <a:pt x="25" y="2"/>
                  </a:lnTo>
                  <a:lnTo>
                    <a:pt x="31" y="6"/>
                  </a:lnTo>
                  <a:lnTo>
                    <a:pt x="35" y="12"/>
                  </a:lnTo>
                  <a:lnTo>
                    <a:pt x="37" y="18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7"/>
                  </a:lnTo>
                  <a:close/>
                  <a:moveTo>
                    <a:pt x="35" y="21"/>
                  </a:moveTo>
                  <a:lnTo>
                    <a:pt x="31" y="27"/>
                  </a:lnTo>
                  <a:lnTo>
                    <a:pt x="27" y="29"/>
                  </a:lnTo>
                  <a:lnTo>
                    <a:pt x="23" y="31"/>
                  </a:lnTo>
                  <a:lnTo>
                    <a:pt x="18" y="33"/>
                  </a:lnTo>
                  <a:lnTo>
                    <a:pt x="12" y="31"/>
                  </a:lnTo>
                  <a:lnTo>
                    <a:pt x="8" y="27"/>
                  </a:lnTo>
                  <a:lnTo>
                    <a:pt x="2" y="23"/>
                  </a:lnTo>
                  <a:lnTo>
                    <a:pt x="6" y="29"/>
                  </a:lnTo>
                  <a:lnTo>
                    <a:pt x="12" y="33"/>
                  </a:lnTo>
                  <a:lnTo>
                    <a:pt x="19" y="35"/>
                  </a:lnTo>
                  <a:lnTo>
                    <a:pt x="23" y="35"/>
                  </a:lnTo>
                  <a:lnTo>
                    <a:pt x="29" y="31"/>
                  </a:lnTo>
                  <a:lnTo>
                    <a:pt x="33" y="27"/>
                  </a:lnTo>
                  <a:lnTo>
                    <a:pt x="35" y="21"/>
                  </a:lnTo>
                  <a:close/>
                  <a:moveTo>
                    <a:pt x="16" y="25"/>
                  </a:moveTo>
                  <a:lnTo>
                    <a:pt x="23" y="25"/>
                  </a:lnTo>
                  <a:lnTo>
                    <a:pt x="29" y="23"/>
                  </a:lnTo>
                  <a:lnTo>
                    <a:pt x="33" y="21"/>
                  </a:lnTo>
                  <a:lnTo>
                    <a:pt x="35" y="18"/>
                  </a:lnTo>
                  <a:lnTo>
                    <a:pt x="33" y="14"/>
                  </a:lnTo>
                  <a:lnTo>
                    <a:pt x="27" y="10"/>
                  </a:lnTo>
                  <a:lnTo>
                    <a:pt x="19" y="10"/>
                  </a:lnTo>
                  <a:lnTo>
                    <a:pt x="14" y="10"/>
                  </a:lnTo>
                  <a:lnTo>
                    <a:pt x="8" y="12"/>
                  </a:lnTo>
                  <a:lnTo>
                    <a:pt x="4" y="16"/>
                  </a:lnTo>
                  <a:lnTo>
                    <a:pt x="2" y="18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0" y="25"/>
                  </a:lnTo>
                  <a:lnTo>
                    <a:pt x="16" y="25"/>
                  </a:lnTo>
                  <a:close/>
                  <a:moveTo>
                    <a:pt x="33" y="12"/>
                  </a:moveTo>
                  <a:lnTo>
                    <a:pt x="31" y="10"/>
                  </a:lnTo>
                  <a:lnTo>
                    <a:pt x="27" y="8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4" y="6"/>
                  </a:lnTo>
                  <a:lnTo>
                    <a:pt x="10" y="8"/>
                  </a:lnTo>
                  <a:lnTo>
                    <a:pt x="6" y="10"/>
                  </a:lnTo>
                  <a:lnTo>
                    <a:pt x="2" y="14"/>
                  </a:lnTo>
                  <a:lnTo>
                    <a:pt x="6" y="12"/>
                  </a:lnTo>
                  <a:lnTo>
                    <a:pt x="10" y="10"/>
                  </a:lnTo>
                  <a:lnTo>
                    <a:pt x="14" y="8"/>
                  </a:lnTo>
                  <a:lnTo>
                    <a:pt x="21" y="8"/>
                  </a:lnTo>
                  <a:lnTo>
                    <a:pt x="27" y="10"/>
                  </a:lnTo>
                  <a:lnTo>
                    <a:pt x="33" y="12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2" name="Freeform 12">
              <a:extLst>
                <a:ext uri="{FF2B5EF4-FFF2-40B4-BE49-F238E27FC236}">
                  <a16:creationId xmlns:a16="http://schemas.microsoft.com/office/drawing/2014/main" id="{00000000-0008-0000-0000-0000AC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5" y="159"/>
              <a:ext cx="35" cy="62"/>
            </a:xfrm>
            <a:custGeom>
              <a:avLst/>
              <a:gdLst>
                <a:gd name="T0" fmla="*/ 35 w 35"/>
                <a:gd name="T1" fmla="*/ 20 h 62"/>
                <a:gd name="T2" fmla="*/ 16 w 35"/>
                <a:gd name="T3" fmla="*/ 31 h 62"/>
                <a:gd name="T4" fmla="*/ 35 w 35"/>
                <a:gd name="T5" fmla="*/ 42 h 62"/>
                <a:gd name="T6" fmla="*/ 4 w 35"/>
                <a:gd name="T7" fmla="*/ 60 h 62"/>
                <a:gd name="T8" fmla="*/ 0 w 35"/>
                <a:gd name="T9" fmla="*/ 62 h 62"/>
                <a:gd name="T10" fmla="*/ 2 w 35"/>
                <a:gd name="T11" fmla="*/ 44 h 62"/>
                <a:gd name="T12" fmla="*/ 6 w 35"/>
                <a:gd name="T13" fmla="*/ 46 h 62"/>
                <a:gd name="T14" fmla="*/ 8 w 35"/>
                <a:gd name="T15" fmla="*/ 44 h 62"/>
                <a:gd name="T16" fmla="*/ 14 w 35"/>
                <a:gd name="T17" fmla="*/ 33 h 62"/>
                <a:gd name="T18" fmla="*/ 4 w 35"/>
                <a:gd name="T19" fmla="*/ 39 h 62"/>
                <a:gd name="T20" fmla="*/ 0 w 35"/>
                <a:gd name="T21" fmla="*/ 41 h 62"/>
                <a:gd name="T22" fmla="*/ 2 w 35"/>
                <a:gd name="T23" fmla="*/ 21 h 62"/>
                <a:gd name="T24" fmla="*/ 4 w 35"/>
                <a:gd name="T25" fmla="*/ 25 h 62"/>
                <a:gd name="T26" fmla="*/ 10 w 35"/>
                <a:gd name="T27" fmla="*/ 23 h 62"/>
                <a:gd name="T28" fmla="*/ 14 w 35"/>
                <a:gd name="T29" fmla="*/ 14 h 62"/>
                <a:gd name="T30" fmla="*/ 10 w 35"/>
                <a:gd name="T31" fmla="*/ 12 h 62"/>
                <a:gd name="T32" fmla="*/ 4 w 35"/>
                <a:gd name="T33" fmla="*/ 12 h 62"/>
                <a:gd name="T34" fmla="*/ 0 w 35"/>
                <a:gd name="T35" fmla="*/ 16 h 62"/>
                <a:gd name="T36" fmla="*/ 2 w 35"/>
                <a:gd name="T37" fmla="*/ 0 h 62"/>
                <a:gd name="T38" fmla="*/ 12 w 35"/>
                <a:gd name="T39" fmla="*/ 10 h 62"/>
                <a:gd name="T40" fmla="*/ 2 w 35"/>
                <a:gd name="T41" fmla="*/ 6 h 62"/>
                <a:gd name="T42" fmla="*/ 4 w 35"/>
                <a:gd name="T43" fmla="*/ 10 h 62"/>
                <a:gd name="T44" fmla="*/ 4 w 35"/>
                <a:gd name="T45" fmla="*/ 8 h 62"/>
                <a:gd name="T46" fmla="*/ 2 w 35"/>
                <a:gd name="T47" fmla="*/ 6 h 62"/>
                <a:gd name="T48" fmla="*/ 33 w 35"/>
                <a:gd name="T49" fmla="*/ 21 h 62"/>
                <a:gd name="T50" fmla="*/ 31 w 35"/>
                <a:gd name="T51" fmla="*/ 21 h 62"/>
                <a:gd name="T52" fmla="*/ 25 w 35"/>
                <a:gd name="T53" fmla="*/ 21 h 62"/>
                <a:gd name="T54" fmla="*/ 4 w 35"/>
                <a:gd name="T55" fmla="*/ 33 h 62"/>
                <a:gd name="T56" fmla="*/ 2 w 35"/>
                <a:gd name="T57" fmla="*/ 39 h 62"/>
                <a:gd name="T58" fmla="*/ 8 w 35"/>
                <a:gd name="T59" fmla="*/ 35 h 62"/>
                <a:gd name="T60" fmla="*/ 10 w 35"/>
                <a:gd name="T61" fmla="*/ 54 h 62"/>
                <a:gd name="T62" fmla="*/ 33 w 35"/>
                <a:gd name="T63" fmla="*/ 42 h 62"/>
                <a:gd name="T64" fmla="*/ 25 w 35"/>
                <a:gd name="T65" fmla="*/ 44 h 62"/>
                <a:gd name="T66" fmla="*/ 4 w 35"/>
                <a:gd name="T67" fmla="*/ 54 h 62"/>
                <a:gd name="T68" fmla="*/ 2 w 35"/>
                <a:gd name="T69" fmla="*/ 58 h 62"/>
                <a:gd name="T70" fmla="*/ 6 w 35"/>
                <a:gd name="T71" fmla="*/ 56 h 62"/>
                <a:gd name="T72" fmla="*/ 10 w 35"/>
                <a:gd name="T73" fmla="*/ 54 h 62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35"/>
                <a:gd name="T112" fmla="*/ 0 h 62"/>
                <a:gd name="T113" fmla="*/ 35 w 35"/>
                <a:gd name="T114" fmla="*/ 62 h 62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35" h="62">
                  <a:moveTo>
                    <a:pt x="12" y="10"/>
                  </a:moveTo>
                  <a:lnTo>
                    <a:pt x="35" y="20"/>
                  </a:lnTo>
                  <a:lnTo>
                    <a:pt x="35" y="23"/>
                  </a:lnTo>
                  <a:lnTo>
                    <a:pt x="16" y="31"/>
                  </a:lnTo>
                  <a:lnTo>
                    <a:pt x="35" y="41"/>
                  </a:lnTo>
                  <a:lnTo>
                    <a:pt x="35" y="42"/>
                  </a:lnTo>
                  <a:lnTo>
                    <a:pt x="8" y="56"/>
                  </a:lnTo>
                  <a:lnTo>
                    <a:pt x="4" y="60"/>
                  </a:lnTo>
                  <a:lnTo>
                    <a:pt x="2" y="62"/>
                  </a:lnTo>
                  <a:lnTo>
                    <a:pt x="0" y="62"/>
                  </a:lnTo>
                  <a:lnTo>
                    <a:pt x="0" y="44"/>
                  </a:lnTo>
                  <a:lnTo>
                    <a:pt x="2" y="44"/>
                  </a:lnTo>
                  <a:lnTo>
                    <a:pt x="4" y="46"/>
                  </a:lnTo>
                  <a:lnTo>
                    <a:pt x="6" y="46"/>
                  </a:lnTo>
                  <a:lnTo>
                    <a:pt x="8" y="46"/>
                  </a:lnTo>
                  <a:lnTo>
                    <a:pt x="8" y="44"/>
                  </a:lnTo>
                  <a:lnTo>
                    <a:pt x="23" y="39"/>
                  </a:lnTo>
                  <a:lnTo>
                    <a:pt x="14" y="33"/>
                  </a:lnTo>
                  <a:lnTo>
                    <a:pt x="8" y="35"/>
                  </a:lnTo>
                  <a:lnTo>
                    <a:pt x="4" y="39"/>
                  </a:lnTo>
                  <a:lnTo>
                    <a:pt x="2" y="41"/>
                  </a:lnTo>
                  <a:lnTo>
                    <a:pt x="0" y="41"/>
                  </a:lnTo>
                  <a:lnTo>
                    <a:pt x="0" y="21"/>
                  </a:lnTo>
                  <a:lnTo>
                    <a:pt x="2" y="21"/>
                  </a:lnTo>
                  <a:lnTo>
                    <a:pt x="2" y="25"/>
                  </a:lnTo>
                  <a:lnTo>
                    <a:pt x="4" y="25"/>
                  </a:lnTo>
                  <a:lnTo>
                    <a:pt x="6" y="25"/>
                  </a:lnTo>
                  <a:lnTo>
                    <a:pt x="10" y="23"/>
                  </a:lnTo>
                  <a:lnTo>
                    <a:pt x="23" y="18"/>
                  </a:lnTo>
                  <a:lnTo>
                    <a:pt x="14" y="14"/>
                  </a:lnTo>
                  <a:lnTo>
                    <a:pt x="12" y="12"/>
                  </a:lnTo>
                  <a:lnTo>
                    <a:pt x="10" y="12"/>
                  </a:lnTo>
                  <a:lnTo>
                    <a:pt x="6" y="12"/>
                  </a:lnTo>
                  <a:lnTo>
                    <a:pt x="4" y="12"/>
                  </a:lnTo>
                  <a:lnTo>
                    <a:pt x="2" y="16"/>
                  </a:lnTo>
                  <a:lnTo>
                    <a:pt x="0" y="16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12" y="10"/>
                  </a:lnTo>
                  <a:close/>
                  <a:moveTo>
                    <a:pt x="2" y="6"/>
                  </a:moveTo>
                  <a:lnTo>
                    <a:pt x="2" y="12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4" y="8"/>
                  </a:lnTo>
                  <a:lnTo>
                    <a:pt x="2" y="6"/>
                  </a:lnTo>
                  <a:close/>
                  <a:moveTo>
                    <a:pt x="8" y="35"/>
                  </a:moveTo>
                  <a:lnTo>
                    <a:pt x="33" y="21"/>
                  </a:lnTo>
                  <a:lnTo>
                    <a:pt x="31" y="21"/>
                  </a:lnTo>
                  <a:lnTo>
                    <a:pt x="29" y="21"/>
                  </a:lnTo>
                  <a:lnTo>
                    <a:pt x="25" y="21"/>
                  </a:lnTo>
                  <a:lnTo>
                    <a:pt x="8" y="31"/>
                  </a:lnTo>
                  <a:lnTo>
                    <a:pt x="4" y="33"/>
                  </a:lnTo>
                  <a:lnTo>
                    <a:pt x="2" y="35"/>
                  </a:lnTo>
                  <a:lnTo>
                    <a:pt x="2" y="39"/>
                  </a:lnTo>
                  <a:lnTo>
                    <a:pt x="4" y="37"/>
                  </a:lnTo>
                  <a:lnTo>
                    <a:pt x="8" y="35"/>
                  </a:lnTo>
                  <a:close/>
                  <a:moveTo>
                    <a:pt x="10" y="54"/>
                  </a:moveTo>
                  <a:lnTo>
                    <a:pt x="33" y="42"/>
                  </a:lnTo>
                  <a:lnTo>
                    <a:pt x="31" y="41"/>
                  </a:lnTo>
                  <a:lnTo>
                    <a:pt x="25" y="44"/>
                  </a:lnTo>
                  <a:lnTo>
                    <a:pt x="8" y="52"/>
                  </a:lnTo>
                  <a:lnTo>
                    <a:pt x="4" y="54"/>
                  </a:lnTo>
                  <a:lnTo>
                    <a:pt x="2" y="56"/>
                  </a:lnTo>
                  <a:lnTo>
                    <a:pt x="2" y="58"/>
                  </a:lnTo>
                  <a:lnTo>
                    <a:pt x="4" y="58"/>
                  </a:lnTo>
                  <a:lnTo>
                    <a:pt x="6" y="56"/>
                  </a:lnTo>
                  <a:lnTo>
                    <a:pt x="10" y="5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3" name="Freeform 13">
              <a:extLst>
                <a:ext uri="{FF2B5EF4-FFF2-40B4-BE49-F238E27FC236}">
                  <a16:creationId xmlns:a16="http://schemas.microsoft.com/office/drawing/2014/main" id="{00000000-0008-0000-0000-0000AD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4" y="172"/>
              <a:ext cx="37" cy="34"/>
            </a:xfrm>
            <a:custGeom>
              <a:avLst/>
              <a:gdLst>
                <a:gd name="T0" fmla="*/ 4 w 37"/>
                <a:gd name="T1" fmla="*/ 12 h 34"/>
                <a:gd name="T2" fmla="*/ 4 w 37"/>
                <a:gd name="T3" fmla="*/ 19 h 34"/>
                <a:gd name="T4" fmla="*/ 16 w 37"/>
                <a:gd name="T5" fmla="*/ 25 h 34"/>
                <a:gd name="T6" fmla="*/ 27 w 37"/>
                <a:gd name="T7" fmla="*/ 19 h 34"/>
                <a:gd name="T8" fmla="*/ 27 w 37"/>
                <a:gd name="T9" fmla="*/ 8 h 34"/>
                <a:gd name="T10" fmla="*/ 27 w 37"/>
                <a:gd name="T11" fmla="*/ 0 h 34"/>
                <a:gd name="T12" fmla="*/ 35 w 37"/>
                <a:gd name="T13" fmla="*/ 10 h 34"/>
                <a:gd name="T14" fmla="*/ 37 w 37"/>
                <a:gd name="T15" fmla="*/ 17 h 34"/>
                <a:gd name="T16" fmla="*/ 35 w 37"/>
                <a:gd name="T17" fmla="*/ 27 h 34"/>
                <a:gd name="T18" fmla="*/ 27 w 37"/>
                <a:gd name="T19" fmla="*/ 33 h 34"/>
                <a:gd name="T20" fmla="*/ 19 w 37"/>
                <a:gd name="T21" fmla="*/ 34 h 34"/>
                <a:gd name="T22" fmla="*/ 6 w 37"/>
                <a:gd name="T23" fmla="*/ 29 h 34"/>
                <a:gd name="T24" fmla="*/ 0 w 37"/>
                <a:gd name="T25" fmla="*/ 15 h 34"/>
                <a:gd name="T26" fmla="*/ 4 w 37"/>
                <a:gd name="T27" fmla="*/ 4 h 34"/>
                <a:gd name="T28" fmla="*/ 12 w 37"/>
                <a:gd name="T29" fmla="*/ 4 h 34"/>
                <a:gd name="T30" fmla="*/ 12 w 37"/>
                <a:gd name="T31" fmla="*/ 10 h 34"/>
                <a:gd name="T32" fmla="*/ 8 w 37"/>
                <a:gd name="T33" fmla="*/ 12 h 34"/>
                <a:gd name="T34" fmla="*/ 6 w 37"/>
                <a:gd name="T35" fmla="*/ 12 h 34"/>
                <a:gd name="T36" fmla="*/ 12 w 37"/>
                <a:gd name="T37" fmla="*/ 10 h 34"/>
                <a:gd name="T38" fmla="*/ 12 w 37"/>
                <a:gd name="T39" fmla="*/ 4 h 34"/>
                <a:gd name="T40" fmla="*/ 8 w 37"/>
                <a:gd name="T41" fmla="*/ 8 h 34"/>
                <a:gd name="T42" fmla="*/ 4 w 37"/>
                <a:gd name="T43" fmla="*/ 8 h 34"/>
                <a:gd name="T44" fmla="*/ 6 w 37"/>
                <a:gd name="T45" fmla="*/ 10 h 34"/>
                <a:gd name="T46" fmla="*/ 10 w 37"/>
                <a:gd name="T47" fmla="*/ 10 h 34"/>
                <a:gd name="T48" fmla="*/ 2 w 37"/>
                <a:gd name="T49" fmla="*/ 21 h 34"/>
                <a:gd name="T50" fmla="*/ 14 w 37"/>
                <a:gd name="T51" fmla="*/ 33 h 34"/>
                <a:gd name="T52" fmla="*/ 23 w 37"/>
                <a:gd name="T53" fmla="*/ 33 h 34"/>
                <a:gd name="T54" fmla="*/ 31 w 37"/>
                <a:gd name="T55" fmla="*/ 29 h 34"/>
                <a:gd name="T56" fmla="*/ 35 w 37"/>
                <a:gd name="T57" fmla="*/ 21 h 34"/>
                <a:gd name="T58" fmla="*/ 35 w 37"/>
                <a:gd name="T59" fmla="*/ 12 h 34"/>
                <a:gd name="T60" fmla="*/ 33 w 37"/>
                <a:gd name="T61" fmla="*/ 15 h 34"/>
                <a:gd name="T62" fmla="*/ 25 w 37"/>
                <a:gd name="T63" fmla="*/ 29 h 34"/>
                <a:gd name="T64" fmla="*/ 16 w 37"/>
                <a:gd name="T65" fmla="*/ 31 h 34"/>
                <a:gd name="T66" fmla="*/ 6 w 37"/>
                <a:gd name="T67" fmla="*/ 25 h 34"/>
                <a:gd name="T68" fmla="*/ 2 w 37"/>
                <a:gd name="T69" fmla="*/ 21 h 34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34"/>
                <a:gd name="T107" fmla="*/ 37 w 37"/>
                <a:gd name="T108" fmla="*/ 34 h 34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34">
                  <a:moveTo>
                    <a:pt x="6" y="12"/>
                  </a:moveTo>
                  <a:lnTo>
                    <a:pt x="4" y="12"/>
                  </a:lnTo>
                  <a:lnTo>
                    <a:pt x="2" y="13"/>
                  </a:lnTo>
                  <a:lnTo>
                    <a:pt x="4" y="19"/>
                  </a:lnTo>
                  <a:lnTo>
                    <a:pt x="10" y="23"/>
                  </a:lnTo>
                  <a:lnTo>
                    <a:pt x="16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3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5" y="10"/>
                  </a:lnTo>
                  <a:lnTo>
                    <a:pt x="35" y="13"/>
                  </a:lnTo>
                  <a:lnTo>
                    <a:pt x="37" y="17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4"/>
                  </a:lnTo>
                  <a:lnTo>
                    <a:pt x="19" y="34"/>
                  </a:lnTo>
                  <a:lnTo>
                    <a:pt x="14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4" y="8"/>
                  </a:lnTo>
                  <a:lnTo>
                    <a:pt x="12" y="10"/>
                  </a:lnTo>
                  <a:lnTo>
                    <a:pt x="10" y="12"/>
                  </a:lnTo>
                  <a:lnTo>
                    <a:pt x="8" y="12"/>
                  </a:lnTo>
                  <a:lnTo>
                    <a:pt x="6" y="12"/>
                  </a:lnTo>
                  <a:close/>
                  <a:moveTo>
                    <a:pt x="10" y="10"/>
                  </a:moveTo>
                  <a:lnTo>
                    <a:pt x="12" y="10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6"/>
                  </a:lnTo>
                  <a:lnTo>
                    <a:pt x="4" y="8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8" y="10"/>
                  </a:lnTo>
                  <a:lnTo>
                    <a:pt x="10" y="10"/>
                  </a:lnTo>
                  <a:close/>
                  <a:moveTo>
                    <a:pt x="2" y="21"/>
                  </a:moveTo>
                  <a:lnTo>
                    <a:pt x="8" y="29"/>
                  </a:lnTo>
                  <a:lnTo>
                    <a:pt x="14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5" y="12"/>
                  </a:lnTo>
                  <a:lnTo>
                    <a:pt x="31" y="8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6" y="31"/>
                  </a:lnTo>
                  <a:lnTo>
                    <a:pt x="12" y="29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4" name="Freeform 14">
              <a:extLst>
                <a:ext uri="{FF2B5EF4-FFF2-40B4-BE49-F238E27FC236}">
                  <a16:creationId xmlns:a16="http://schemas.microsoft.com/office/drawing/2014/main" id="{00000000-0008-0000-0000-0000AE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9" y="173"/>
              <a:ext cx="37" cy="32"/>
            </a:xfrm>
            <a:custGeom>
              <a:avLst/>
              <a:gdLst>
                <a:gd name="T0" fmla="*/ 6 w 37"/>
                <a:gd name="T1" fmla="*/ 23 h 32"/>
                <a:gd name="T2" fmla="*/ 12 w 37"/>
                <a:gd name="T3" fmla="*/ 23 h 32"/>
                <a:gd name="T4" fmla="*/ 12 w 37"/>
                <a:gd name="T5" fmla="*/ 30 h 32"/>
                <a:gd name="T6" fmla="*/ 6 w 37"/>
                <a:gd name="T7" fmla="*/ 28 h 32"/>
                <a:gd name="T8" fmla="*/ 0 w 37"/>
                <a:gd name="T9" fmla="*/ 15 h 32"/>
                <a:gd name="T10" fmla="*/ 6 w 37"/>
                <a:gd name="T11" fmla="*/ 5 h 32"/>
                <a:gd name="T12" fmla="*/ 29 w 37"/>
                <a:gd name="T13" fmla="*/ 3 h 32"/>
                <a:gd name="T14" fmla="*/ 31 w 37"/>
                <a:gd name="T15" fmla="*/ 0 h 32"/>
                <a:gd name="T16" fmla="*/ 35 w 37"/>
                <a:gd name="T17" fmla="*/ 2 h 32"/>
                <a:gd name="T18" fmla="*/ 35 w 37"/>
                <a:gd name="T19" fmla="*/ 11 h 32"/>
                <a:gd name="T20" fmla="*/ 35 w 37"/>
                <a:gd name="T21" fmla="*/ 19 h 32"/>
                <a:gd name="T22" fmla="*/ 35 w 37"/>
                <a:gd name="T23" fmla="*/ 30 h 32"/>
                <a:gd name="T24" fmla="*/ 25 w 37"/>
                <a:gd name="T25" fmla="*/ 30 h 32"/>
                <a:gd name="T26" fmla="*/ 18 w 37"/>
                <a:gd name="T27" fmla="*/ 21 h 32"/>
                <a:gd name="T28" fmla="*/ 8 w 37"/>
                <a:gd name="T29" fmla="*/ 13 h 32"/>
                <a:gd name="T30" fmla="*/ 2 w 37"/>
                <a:gd name="T31" fmla="*/ 19 h 32"/>
                <a:gd name="T32" fmla="*/ 6 w 37"/>
                <a:gd name="T33" fmla="*/ 23 h 32"/>
                <a:gd name="T34" fmla="*/ 12 w 37"/>
                <a:gd name="T35" fmla="*/ 11 h 32"/>
                <a:gd name="T36" fmla="*/ 33 w 37"/>
                <a:gd name="T37" fmla="*/ 11 h 32"/>
                <a:gd name="T38" fmla="*/ 35 w 37"/>
                <a:gd name="T39" fmla="*/ 5 h 32"/>
                <a:gd name="T40" fmla="*/ 29 w 37"/>
                <a:gd name="T41" fmla="*/ 9 h 32"/>
                <a:gd name="T42" fmla="*/ 4 w 37"/>
                <a:gd name="T43" fmla="*/ 9 h 32"/>
                <a:gd name="T44" fmla="*/ 6 w 37"/>
                <a:gd name="T45" fmla="*/ 13 h 32"/>
                <a:gd name="T46" fmla="*/ 12 w 37"/>
                <a:gd name="T47" fmla="*/ 11 h 32"/>
                <a:gd name="T48" fmla="*/ 16 w 37"/>
                <a:gd name="T49" fmla="*/ 13 h 32"/>
                <a:gd name="T50" fmla="*/ 27 w 37"/>
                <a:gd name="T51" fmla="*/ 23 h 32"/>
                <a:gd name="T52" fmla="*/ 31 w 37"/>
                <a:gd name="T53" fmla="*/ 19 h 32"/>
                <a:gd name="T54" fmla="*/ 29 w 37"/>
                <a:gd name="T55" fmla="*/ 13 h 32"/>
                <a:gd name="T56" fmla="*/ 33 w 37"/>
                <a:gd name="T57" fmla="*/ 26 h 32"/>
                <a:gd name="T58" fmla="*/ 25 w 37"/>
                <a:gd name="T59" fmla="*/ 26 h 32"/>
                <a:gd name="T60" fmla="*/ 25 w 37"/>
                <a:gd name="T61" fmla="*/ 28 h 32"/>
                <a:gd name="T62" fmla="*/ 33 w 37"/>
                <a:gd name="T63" fmla="*/ 28 h 32"/>
                <a:gd name="T64" fmla="*/ 35 w 37"/>
                <a:gd name="T65" fmla="*/ 21 h 32"/>
                <a:gd name="T66" fmla="*/ 10 w 37"/>
                <a:gd name="T67" fmla="*/ 25 h 32"/>
                <a:gd name="T68" fmla="*/ 8 w 37"/>
                <a:gd name="T69" fmla="*/ 26 h 32"/>
                <a:gd name="T70" fmla="*/ 2 w 37"/>
                <a:gd name="T71" fmla="*/ 25 h 32"/>
                <a:gd name="T72" fmla="*/ 10 w 37"/>
                <a:gd name="T73" fmla="*/ 30 h 32"/>
                <a:gd name="T74" fmla="*/ 12 w 37"/>
                <a:gd name="T75" fmla="*/ 26 h 32"/>
                <a:gd name="T76" fmla="*/ 10 w 37"/>
                <a:gd name="T77" fmla="*/ 25 h 32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7"/>
                <a:gd name="T118" fmla="*/ 0 h 32"/>
                <a:gd name="T119" fmla="*/ 37 w 37"/>
                <a:gd name="T120" fmla="*/ 32 h 32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7" h="32">
                  <a:moveTo>
                    <a:pt x="6" y="23"/>
                  </a:moveTo>
                  <a:lnTo>
                    <a:pt x="6" y="23"/>
                  </a:lnTo>
                  <a:lnTo>
                    <a:pt x="8" y="21"/>
                  </a:lnTo>
                  <a:lnTo>
                    <a:pt x="12" y="23"/>
                  </a:lnTo>
                  <a:lnTo>
                    <a:pt x="12" y="26"/>
                  </a:lnTo>
                  <a:lnTo>
                    <a:pt x="12" y="30"/>
                  </a:lnTo>
                  <a:lnTo>
                    <a:pt x="10" y="30"/>
                  </a:lnTo>
                  <a:lnTo>
                    <a:pt x="6" y="28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5"/>
                  </a:lnTo>
                  <a:lnTo>
                    <a:pt x="10" y="3"/>
                  </a:lnTo>
                  <a:lnTo>
                    <a:pt x="29" y="3"/>
                  </a:lnTo>
                  <a:lnTo>
                    <a:pt x="33" y="2"/>
                  </a:lnTo>
                  <a:lnTo>
                    <a:pt x="31" y="0"/>
                  </a:lnTo>
                  <a:lnTo>
                    <a:pt x="33" y="0"/>
                  </a:lnTo>
                  <a:lnTo>
                    <a:pt x="35" y="2"/>
                  </a:lnTo>
                  <a:lnTo>
                    <a:pt x="37" y="7"/>
                  </a:lnTo>
                  <a:lnTo>
                    <a:pt x="35" y="11"/>
                  </a:lnTo>
                  <a:lnTo>
                    <a:pt x="31" y="13"/>
                  </a:lnTo>
                  <a:lnTo>
                    <a:pt x="35" y="19"/>
                  </a:lnTo>
                  <a:lnTo>
                    <a:pt x="37" y="25"/>
                  </a:lnTo>
                  <a:lnTo>
                    <a:pt x="35" y="30"/>
                  </a:lnTo>
                  <a:lnTo>
                    <a:pt x="29" y="32"/>
                  </a:lnTo>
                  <a:lnTo>
                    <a:pt x="25" y="30"/>
                  </a:lnTo>
                  <a:lnTo>
                    <a:pt x="21" y="26"/>
                  </a:lnTo>
                  <a:lnTo>
                    <a:pt x="18" y="21"/>
                  </a:lnTo>
                  <a:lnTo>
                    <a:pt x="14" y="13"/>
                  </a:lnTo>
                  <a:lnTo>
                    <a:pt x="8" y="13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6" y="23"/>
                  </a:lnTo>
                  <a:close/>
                  <a:moveTo>
                    <a:pt x="12" y="11"/>
                  </a:moveTo>
                  <a:lnTo>
                    <a:pt x="25" y="11"/>
                  </a:lnTo>
                  <a:lnTo>
                    <a:pt x="33" y="11"/>
                  </a:lnTo>
                  <a:lnTo>
                    <a:pt x="35" y="7"/>
                  </a:lnTo>
                  <a:lnTo>
                    <a:pt x="35" y="5"/>
                  </a:lnTo>
                  <a:lnTo>
                    <a:pt x="33" y="7"/>
                  </a:lnTo>
                  <a:lnTo>
                    <a:pt x="29" y="9"/>
                  </a:lnTo>
                  <a:lnTo>
                    <a:pt x="10" y="9"/>
                  </a:lnTo>
                  <a:lnTo>
                    <a:pt x="4" y="9"/>
                  </a:lnTo>
                  <a:lnTo>
                    <a:pt x="2" y="15"/>
                  </a:lnTo>
                  <a:lnTo>
                    <a:pt x="6" y="13"/>
                  </a:lnTo>
                  <a:lnTo>
                    <a:pt x="12" y="11"/>
                  </a:lnTo>
                  <a:close/>
                  <a:moveTo>
                    <a:pt x="29" y="13"/>
                  </a:moveTo>
                  <a:lnTo>
                    <a:pt x="16" y="13"/>
                  </a:lnTo>
                  <a:lnTo>
                    <a:pt x="21" y="21"/>
                  </a:lnTo>
                  <a:lnTo>
                    <a:pt x="27" y="23"/>
                  </a:lnTo>
                  <a:lnTo>
                    <a:pt x="31" y="21"/>
                  </a:lnTo>
                  <a:lnTo>
                    <a:pt x="31" y="19"/>
                  </a:lnTo>
                  <a:lnTo>
                    <a:pt x="29" y="13"/>
                  </a:lnTo>
                  <a:close/>
                  <a:moveTo>
                    <a:pt x="35" y="21"/>
                  </a:moveTo>
                  <a:lnTo>
                    <a:pt x="33" y="26"/>
                  </a:lnTo>
                  <a:lnTo>
                    <a:pt x="29" y="28"/>
                  </a:lnTo>
                  <a:lnTo>
                    <a:pt x="25" y="26"/>
                  </a:lnTo>
                  <a:lnTo>
                    <a:pt x="21" y="25"/>
                  </a:lnTo>
                  <a:lnTo>
                    <a:pt x="25" y="28"/>
                  </a:lnTo>
                  <a:lnTo>
                    <a:pt x="29" y="30"/>
                  </a:lnTo>
                  <a:lnTo>
                    <a:pt x="33" y="28"/>
                  </a:lnTo>
                  <a:lnTo>
                    <a:pt x="35" y="25"/>
                  </a:lnTo>
                  <a:lnTo>
                    <a:pt x="35" y="21"/>
                  </a:lnTo>
                  <a:close/>
                  <a:moveTo>
                    <a:pt x="10" y="25"/>
                  </a:moveTo>
                  <a:lnTo>
                    <a:pt x="10" y="26"/>
                  </a:lnTo>
                  <a:lnTo>
                    <a:pt x="8" y="26"/>
                  </a:lnTo>
                  <a:lnTo>
                    <a:pt x="6" y="26"/>
                  </a:lnTo>
                  <a:lnTo>
                    <a:pt x="2" y="25"/>
                  </a:lnTo>
                  <a:lnTo>
                    <a:pt x="6" y="28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2" y="26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5" name="Freeform 15">
              <a:extLst>
                <a:ext uri="{FF2B5EF4-FFF2-40B4-BE49-F238E27FC236}">
                  <a16:creationId xmlns:a16="http://schemas.microsoft.com/office/drawing/2014/main" id="{00000000-0008-0000-0000-0000AF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63" y="174"/>
              <a:ext cx="37" cy="29"/>
            </a:xfrm>
            <a:custGeom>
              <a:avLst/>
              <a:gdLst>
                <a:gd name="T0" fmla="*/ 23 w 37"/>
                <a:gd name="T1" fmla="*/ 29 h 29"/>
                <a:gd name="T2" fmla="*/ 29 w 37"/>
                <a:gd name="T3" fmla="*/ 23 h 29"/>
                <a:gd name="T4" fmla="*/ 33 w 37"/>
                <a:gd name="T5" fmla="*/ 15 h 29"/>
                <a:gd name="T6" fmla="*/ 33 w 37"/>
                <a:gd name="T7" fmla="*/ 10 h 29"/>
                <a:gd name="T8" fmla="*/ 27 w 37"/>
                <a:gd name="T9" fmla="*/ 10 h 29"/>
                <a:gd name="T10" fmla="*/ 19 w 37"/>
                <a:gd name="T11" fmla="*/ 23 h 29"/>
                <a:gd name="T12" fmla="*/ 14 w 37"/>
                <a:gd name="T13" fmla="*/ 27 h 29"/>
                <a:gd name="T14" fmla="*/ 8 w 37"/>
                <a:gd name="T15" fmla="*/ 27 h 29"/>
                <a:gd name="T16" fmla="*/ 2 w 37"/>
                <a:gd name="T17" fmla="*/ 21 h 29"/>
                <a:gd name="T18" fmla="*/ 2 w 37"/>
                <a:gd name="T19" fmla="*/ 10 h 29"/>
                <a:gd name="T20" fmla="*/ 12 w 37"/>
                <a:gd name="T21" fmla="*/ 2 h 29"/>
                <a:gd name="T22" fmla="*/ 8 w 37"/>
                <a:gd name="T23" fmla="*/ 10 h 29"/>
                <a:gd name="T24" fmla="*/ 4 w 37"/>
                <a:gd name="T25" fmla="*/ 15 h 29"/>
                <a:gd name="T26" fmla="*/ 4 w 37"/>
                <a:gd name="T27" fmla="*/ 21 h 29"/>
                <a:gd name="T28" fmla="*/ 10 w 37"/>
                <a:gd name="T29" fmla="*/ 21 h 29"/>
                <a:gd name="T30" fmla="*/ 18 w 37"/>
                <a:gd name="T31" fmla="*/ 6 h 29"/>
                <a:gd name="T32" fmla="*/ 25 w 37"/>
                <a:gd name="T33" fmla="*/ 0 h 29"/>
                <a:gd name="T34" fmla="*/ 35 w 37"/>
                <a:gd name="T35" fmla="*/ 8 h 29"/>
                <a:gd name="T36" fmla="*/ 35 w 37"/>
                <a:gd name="T37" fmla="*/ 21 h 29"/>
                <a:gd name="T38" fmla="*/ 33 w 37"/>
                <a:gd name="T39" fmla="*/ 29 h 29"/>
                <a:gd name="T40" fmla="*/ 31 w 37"/>
                <a:gd name="T41" fmla="*/ 27 h 29"/>
                <a:gd name="T42" fmla="*/ 31 w 37"/>
                <a:gd name="T43" fmla="*/ 23 h 29"/>
                <a:gd name="T44" fmla="*/ 27 w 37"/>
                <a:gd name="T45" fmla="*/ 27 h 29"/>
                <a:gd name="T46" fmla="*/ 29 w 37"/>
                <a:gd name="T47" fmla="*/ 6 h 29"/>
                <a:gd name="T48" fmla="*/ 23 w 37"/>
                <a:gd name="T49" fmla="*/ 6 h 29"/>
                <a:gd name="T50" fmla="*/ 18 w 37"/>
                <a:gd name="T51" fmla="*/ 19 h 29"/>
                <a:gd name="T52" fmla="*/ 10 w 37"/>
                <a:gd name="T53" fmla="*/ 25 h 29"/>
                <a:gd name="T54" fmla="*/ 8 w 37"/>
                <a:gd name="T55" fmla="*/ 27 h 29"/>
                <a:gd name="T56" fmla="*/ 14 w 37"/>
                <a:gd name="T57" fmla="*/ 27 h 29"/>
                <a:gd name="T58" fmla="*/ 21 w 37"/>
                <a:gd name="T59" fmla="*/ 17 h 29"/>
                <a:gd name="T60" fmla="*/ 29 w 37"/>
                <a:gd name="T61" fmla="*/ 6 h 29"/>
                <a:gd name="T62" fmla="*/ 31 w 37"/>
                <a:gd name="T63" fmla="*/ 8 h 29"/>
                <a:gd name="T64" fmla="*/ 4 w 37"/>
                <a:gd name="T65" fmla="*/ 8 h 29"/>
                <a:gd name="T66" fmla="*/ 2 w 37"/>
                <a:gd name="T67" fmla="*/ 15 h 29"/>
                <a:gd name="T68" fmla="*/ 10 w 37"/>
                <a:gd name="T69" fmla="*/ 8 h 2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29"/>
                <a:gd name="T107" fmla="*/ 37 w 37"/>
                <a:gd name="T108" fmla="*/ 29 h 2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29">
                  <a:moveTo>
                    <a:pt x="33" y="29"/>
                  </a:moveTo>
                  <a:lnTo>
                    <a:pt x="23" y="29"/>
                  </a:lnTo>
                  <a:lnTo>
                    <a:pt x="23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33" y="15"/>
                  </a:lnTo>
                  <a:lnTo>
                    <a:pt x="35" y="14"/>
                  </a:lnTo>
                  <a:lnTo>
                    <a:pt x="33" y="10"/>
                  </a:lnTo>
                  <a:lnTo>
                    <a:pt x="29" y="8"/>
                  </a:lnTo>
                  <a:lnTo>
                    <a:pt x="27" y="10"/>
                  </a:lnTo>
                  <a:lnTo>
                    <a:pt x="21" y="17"/>
                  </a:lnTo>
                  <a:lnTo>
                    <a:pt x="19" y="23"/>
                  </a:lnTo>
                  <a:lnTo>
                    <a:pt x="18" y="25"/>
                  </a:lnTo>
                  <a:lnTo>
                    <a:pt x="14" y="27"/>
                  </a:lnTo>
                  <a:lnTo>
                    <a:pt x="12" y="29"/>
                  </a:lnTo>
                  <a:lnTo>
                    <a:pt x="8" y="27"/>
                  </a:lnTo>
                  <a:lnTo>
                    <a:pt x="4" y="25"/>
                  </a:lnTo>
                  <a:lnTo>
                    <a:pt x="2" y="21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2" y="2"/>
                  </a:lnTo>
                  <a:lnTo>
                    <a:pt x="12" y="2"/>
                  </a:lnTo>
                  <a:lnTo>
                    <a:pt x="12" y="6"/>
                  </a:lnTo>
                  <a:lnTo>
                    <a:pt x="8" y="10"/>
                  </a:lnTo>
                  <a:lnTo>
                    <a:pt x="6" y="14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8" y="23"/>
                  </a:lnTo>
                  <a:lnTo>
                    <a:pt x="10" y="21"/>
                  </a:lnTo>
                  <a:lnTo>
                    <a:pt x="14" y="15"/>
                  </a:lnTo>
                  <a:lnTo>
                    <a:pt x="18" y="6"/>
                  </a:lnTo>
                  <a:lnTo>
                    <a:pt x="21" y="0"/>
                  </a:lnTo>
                  <a:lnTo>
                    <a:pt x="25" y="0"/>
                  </a:lnTo>
                  <a:lnTo>
                    <a:pt x="31" y="2"/>
                  </a:lnTo>
                  <a:lnTo>
                    <a:pt x="35" y="8"/>
                  </a:lnTo>
                  <a:lnTo>
                    <a:pt x="37" y="15"/>
                  </a:lnTo>
                  <a:lnTo>
                    <a:pt x="35" y="21"/>
                  </a:lnTo>
                  <a:lnTo>
                    <a:pt x="33" y="29"/>
                  </a:lnTo>
                  <a:close/>
                  <a:moveTo>
                    <a:pt x="27" y="27"/>
                  </a:moveTo>
                  <a:lnTo>
                    <a:pt x="31" y="27"/>
                  </a:lnTo>
                  <a:lnTo>
                    <a:pt x="35" y="19"/>
                  </a:lnTo>
                  <a:lnTo>
                    <a:pt x="31" y="23"/>
                  </a:lnTo>
                  <a:lnTo>
                    <a:pt x="27" y="27"/>
                  </a:lnTo>
                  <a:close/>
                  <a:moveTo>
                    <a:pt x="31" y="8"/>
                  </a:moveTo>
                  <a:lnTo>
                    <a:pt x="29" y="6"/>
                  </a:lnTo>
                  <a:lnTo>
                    <a:pt x="27" y="2"/>
                  </a:lnTo>
                  <a:lnTo>
                    <a:pt x="23" y="6"/>
                  </a:lnTo>
                  <a:lnTo>
                    <a:pt x="21" y="12"/>
                  </a:lnTo>
                  <a:lnTo>
                    <a:pt x="18" y="19"/>
                  </a:lnTo>
                  <a:lnTo>
                    <a:pt x="14" y="25"/>
                  </a:lnTo>
                  <a:lnTo>
                    <a:pt x="10" y="25"/>
                  </a:lnTo>
                  <a:lnTo>
                    <a:pt x="4" y="25"/>
                  </a:lnTo>
                  <a:lnTo>
                    <a:pt x="8" y="27"/>
                  </a:lnTo>
                  <a:lnTo>
                    <a:pt x="12" y="27"/>
                  </a:lnTo>
                  <a:lnTo>
                    <a:pt x="14" y="27"/>
                  </a:lnTo>
                  <a:lnTo>
                    <a:pt x="18" y="25"/>
                  </a:lnTo>
                  <a:lnTo>
                    <a:pt x="21" y="17"/>
                  </a:lnTo>
                  <a:lnTo>
                    <a:pt x="25" y="10"/>
                  </a:lnTo>
                  <a:lnTo>
                    <a:pt x="29" y="6"/>
                  </a:lnTo>
                  <a:lnTo>
                    <a:pt x="31" y="8"/>
                  </a:lnTo>
                  <a:close/>
                  <a:moveTo>
                    <a:pt x="10" y="8"/>
                  </a:moveTo>
                  <a:lnTo>
                    <a:pt x="4" y="8"/>
                  </a:lnTo>
                  <a:lnTo>
                    <a:pt x="2" y="12"/>
                  </a:lnTo>
                  <a:lnTo>
                    <a:pt x="2" y="15"/>
                  </a:lnTo>
                  <a:lnTo>
                    <a:pt x="4" y="12"/>
                  </a:lnTo>
                  <a:lnTo>
                    <a:pt x="10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6" name="Freeform 16">
              <a:extLst>
                <a:ext uri="{FF2B5EF4-FFF2-40B4-BE49-F238E27FC236}">
                  <a16:creationId xmlns:a16="http://schemas.microsoft.com/office/drawing/2014/main" id="{00000000-0008-0000-0000-0000B0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00" y="173"/>
              <a:ext cx="37" cy="32"/>
            </a:xfrm>
            <a:custGeom>
              <a:avLst/>
              <a:gdLst>
                <a:gd name="T0" fmla="*/ 27 w 37"/>
                <a:gd name="T1" fmla="*/ 0 h 32"/>
                <a:gd name="T2" fmla="*/ 35 w 37"/>
                <a:gd name="T3" fmla="*/ 11 h 32"/>
                <a:gd name="T4" fmla="*/ 35 w 37"/>
                <a:gd name="T5" fmla="*/ 21 h 32"/>
                <a:gd name="T6" fmla="*/ 31 w 37"/>
                <a:gd name="T7" fmla="*/ 29 h 32"/>
                <a:gd name="T8" fmla="*/ 25 w 37"/>
                <a:gd name="T9" fmla="*/ 32 h 32"/>
                <a:gd name="T10" fmla="*/ 12 w 37"/>
                <a:gd name="T11" fmla="*/ 32 h 32"/>
                <a:gd name="T12" fmla="*/ 2 w 37"/>
                <a:gd name="T13" fmla="*/ 23 h 32"/>
                <a:gd name="T14" fmla="*/ 2 w 37"/>
                <a:gd name="T15" fmla="*/ 9 h 32"/>
                <a:gd name="T16" fmla="*/ 10 w 37"/>
                <a:gd name="T17" fmla="*/ 2 h 32"/>
                <a:gd name="T18" fmla="*/ 14 w 37"/>
                <a:gd name="T19" fmla="*/ 25 h 32"/>
                <a:gd name="T20" fmla="*/ 25 w 37"/>
                <a:gd name="T21" fmla="*/ 21 h 32"/>
                <a:gd name="T22" fmla="*/ 29 w 37"/>
                <a:gd name="T23" fmla="*/ 11 h 32"/>
                <a:gd name="T24" fmla="*/ 25 w 37"/>
                <a:gd name="T25" fmla="*/ 2 h 32"/>
                <a:gd name="T26" fmla="*/ 12 w 37"/>
                <a:gd name="T27" fmla="*/ 9 h 32"/>
                <a:gd name="T28" fmla="*/ 6 w 37"/>
                <a:gd name="T29" fmla="*/ 8 h 32"/>
                <a:gd name="T30" fmla="*/ 6 w 37"/>
                <a:gd name="T31" fmla="*/ 9 h 32"/>
                <a:gd name="T32" fmla="*/ 12 w 37"/>
                <a:gd name="T33" fmla="*/ 9 h 32"/>
                <a:gd name="T34" fmla="*/ 12 w 37"/>
                <a:gd name="T35" fmla="*/ 9 h 32"/>
                <a:gd name="T36" fmla="*/ 8 w 37"/>
                <a:gd name="T37" fmla="*/ 11 h 32"/>
                <a:gd name="T38" fmla="*/ 2 w 37"/>
                <a:gd name="T39" fmla="*/ 17 h 32"/>
                <a:gd name="T40" fmla="*/ 6 w 37"/>
                <a:gd name="T41" fmla="*/ 23 h 32"/>
                <a:gd name="T42" fmla="*/ 12 w 37"/>
                <a:gd name="T43" fmla="*/ 25 h 32"/>
                <a:gd name="T44" fmla="*/ 8 w 37"/>
                <a:gd name="T45" fmla="*/ 27 h 32"/>
                <a:gd name="T46" fmla="*/ 16 w 37"/>
                <a:gd name="T47" fmla="*/ 31 h 32"/>
                <a:gd name="T48" fmla="*/ 25 w 37"/>
                <a:gd name="T49" fmla="*/ 31 h 32"/>
                <a:gd name="T50" fmla="*/ 35 w 37"/>
                <a:gd name="T51" fmla="*/ 23 h 32"/>
                <a:gd name="T52" fmla="*/ 35 w 37"/>
                <a:gd name="T53" fmla="*/ 9 h 32"/>
                <a:gd name="T54" fmla="*/ 31 w 37"/>
                <a:gd name="T55" fmla="*/ 9 h 32"/>
                <a:gd name="T56" fmla="*/ 31 w 37"/>
                <a:gd name="T57" fmla="*/ 21 h 32"/>
                <a:gd name="T58" fmla="*/ 23 w 37"/>
                <a:gd name="T59" fmla="*/ 29 h 32"/>
                <a:gd name="T60" fmla="*/ 12 w 37"/>
                <a:gd name="T61" fmla="*/ 29 h 32"/>
                <a:gd name="T62" fmla="*/ 4 w 37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7"/>
                <a:gd name="T97" fmla="*/ 0 h 32"/>
                <a:gd name="T98" fmla="*/ 37 w 37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7" h="32">
                  <a:moveTo>
                    <a:pt x="25" y="2"/>
                  </a:moveTo>
                  <a:lnTo>
                    <a:pt x="27" y="0"/>
                  </a:lnTo>
                  <a:lnTo>
                    <a:pt x="33" y="6"/>
                  </a:lnTo>
                  <a:lnTo>
                    <a:pt x="35" y="11"/>
                  </a:lnTo>
                  <a:lnTo>
                    <a:pt x="37" y="17"/>
                  </a:lnTo>
                  <a:lnTo>
                    <a:pt x="35" y="21"/>
                  </a:lnTo>
                  <a:lnTo>
                    <a:pt x="35" y="25"/>
                  </a:lnTo>
                  <a:lnTo>
                    <a:pt x="31" y="29"/>
                  </a:lnTo>
                  <a:lnTo>
                    <a:pt x="29" y="31"/>
                  </a:lnTo>
                  <a:lnTo>
                    <a:pt x="25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4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9" y="15"/>
                  </a:lnTo>
                  <a:lnTo>
                    <a:pt x="29" y="11"/>
                  </a:lnTo>
                  <a:lnTo>
                    <a:pt x="27" y="8"/>
                  </a:lnTo>
                  <a:lnTo>
                    <a:pt x="25" y="2"/>
                  </a:lnTo>
                  <a:close/>
                  <a:moveTo>
                    <a:pt x="12" y="9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9"/>
                  </a:lnTo>
                  <a:lnTo>
                    <a:pt x="12" y="9"/>
                  </a:lnTo>
                  <a:close/>
                  <a:moveTo>
                    <a:pt x="12" y="25"/>
                  </a:moveTo>
                  <a:lnTo>
                    <a:pt x="12" y="9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2" y="31"/>
                  </a:lnTo>
                  <a:lnTo>
                    <a:pt x="16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5" y="23"/>
                  </a:lnTo>
                  <a:lnTo>
                    <a:pt x="35" y="17"/>
                  </a:lnTo>
                  <a:lnTo>
                    <a:pt x="35" y="9"/>
                  </a:lnTo>
                  <a:lnTo>
                    <a:pt x="29" y="4"/>
                  </a:lnTo>
                  <a:lnTo>
                    <a:pt x="31" y="9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8" y="29"/>
                  </a:lnTo>
                  <a:lnTo>
                    <a:pt x="12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4" name="Group 1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GrpSpPr>
            <a:grpSpLocks/>
          </xdr:cNvGrpSpPr>
        </xdr:nvGrpSpPr>
        <xdr:grpSpPr bwMode="auto">
          <a:xfrm>
            <a:off x="16" y="60"/>
            <a:ext cx="109" cy="24"/>
            <a:chOff x="96" y="243"/>
            <a:chExt cx="293" cy="56"/>
          </a:xfrm>
        </xdr:grpSpPr>
        <xdr:sp macro="" textlink="">
          <xdr:nvSpPr>
            <xdr:cNvPr id="162" name="Freeform 18">
              <a:extLst>
                <a:ext uri="{FF2B5EF4-FFF2-40B4-BE49-F238E27FC236}">
                  <a16:creationId xmlns:a16="http://schemas.microsoft.com/office/drawing/2014/main" id="{00000000-0008-0000-0000-0000A2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7" y="242"/>
              <a:ext cx="56" cy="57"/>
            </a:xfrm>
            <a:custGeom>
              <a:avLst/>
              <a:gdLst>
                <a:gd name="T0" fmla="*/ 46 w 56"/>
                <a:gd name="T1" fmla="*/ 17 h 57"/>
                <a:gd name="T2" fmla="*/ 34 w 56"/>
                <a:gd name="T3" fmla="*/ 23 h 57"/>
                <a:gd name="T4" fmla="*/ 34 w 56"/>
                <a:gd name="T5" fmla="*/ 42 h 57"/>
                <a:gd name="T6" fmla="*/ 42 w 56"/>
                <a:gd name="T7" fmla="*/ 44 h 57"/>
                <a:gd name="T8" fmla="*/ 46 w 56"/>
                <a:gd name="T9" fmla="*/ 46 h 57"/>
                <a:gd name="T10" fmla="*/ 52 w 56"/>
                <a:gd name="T11" fmla="*/ 44 h 57"/>
                <a:gd name="T12" fmla="*/ 54 w 56"/>
                <a:gd name="T13" fmla="*/ 38 h 57"/>
                <a:gd name="T14" fmla="*/ 56 w 56"/>
                <a:gd name="T15" fmla="*/ 38 h 57"/>
                <a:gd name="T16" fmla="*/ 56 w 56"/>
                <a:gd name="T17" fmla="*/ 57 h 57"/>
                <a:gd name="T18" fmla="*/ 54 w 56"/>
                <a:gd name="T19" fmla="*/ 57 h 57"/>
                <a:gd name="T20" fmla="*/ 50 w 56"/>
                <a:gd name="T21" fmla="*/ 52 h 57"/>
                <a:gd name="T22" fmla="*/ 44 w 56"/>
                <a:gd name="T23" fmla="*/ 48 h 57"/>
                <a:gd name="T24" fmla="*/ 10 w 56"/>
                <a:gd name="T25" fmla="*/ 34 h 57"/>
                <a:gd name="T26" fmla="*/ 6 w 56"/>
                <a:gd name="T27" fmla="*/ 36 h 57"/>
                <a:gd name="T28" fmla="*/ 6 w 56"/>
                <a:gd name="T29" fmla="*/ 40 h 57"/>
                <a:gd name="T30" fmla="*/ 4 w 56"/>
                <a:gd name="T31" fmla="*/ 40 h 57"/>
                <a:gd name="T32" fmla="*/ 0 w 56"/>
                <a:gd name="T33" fmla="*/ 31 h 57"/>
                <a:gd name="T34" fmla="*/ 0 w 56"/>
                <a:gd name="T35" fmla="*/ 27 h 57"/>
                <a:gd name="T36" fmla="*/ 46 w 56"/>
                <a:gd name="T37" fmla="*/ 8 h 57"/>
                <a:gd name="T38" fmla="*/ 52 w 56"/>
                <a:gd name="T39" fmla="*/ 4 h 57"/>
                <a:gd name="T40" fmla="*/ 54 w 56"/>
                <a:gd name="T41" fmla="*/ 0 h 57"/>
                <a:gd name="T42" fmla="*/ 56 w 56"/>
                <a:gd name="T43" fmla="*/ 0 h 57"/>
                <a:gd name="T44" fmla="*/ 56 w 56"/>
                <a:gd name="T45" fmla="*/ 23 h 57"/>
                <a:gd name="T46" fmla="*/ 54 w 56"/>
                <a:gd name="T47" fmla="*/ 23 h 57"/>
                <a:gd name="T48" fmla="*/ 52 w 56"/>
                <a:gd name="T49" fmla="*/ 19 h 57"/>
                <a:gd name="T50" fmla="*/ 50 w 56"/>
                <a:gd name="T51" fmla="*/ 17 h 57"/>
                <a:gd name="T52" fmla="*/ 46 w 56"/>
                <a:gd name="T53" fmla="*/ 17 h 57"/>
                <a:gd name="T54" fmla="*/ 46 w 56"/>
                <a:gd name="T55" fmla="*/ 17 h 57"/>
                <a:gd name="T56" fmla="*/ 33 w 56"/>
                <a:gd name="T57" fmla="*/ 40 h 57"/>
                <a:gd name="T58" fmla="*/ 33 w 56"/>
                <a:gd name="T59" fmla="*/ 23 h 57"/>
                <a:gd name="T60" fmla="*/ 11 w 56"/>
                <a:gd name="T61" fmla="*/ 32 h 57"/>
                <a:gd name="T62" fmla="*/ 33 w 56"/>
                <a:gd name="T63" fmla="*/ 40 h 57"/>
                <a:gd name="T64" fmla="*/ 44 w 56"/>
                <a:gd name="T65" fmla="*/ 15 h 57"/>
                <a:gd name="T66" fmla="*/ 10 w 56"/>
                <a:gd name="T67" fmla="*/ 29 h 57"/>
                <a:gd name="T68" fmla="*/ 6 w 56"/>
                <a:gd name="T69" fmla="*/ 31 h 57"/>
                <a:gd name="T70" fmla="*/ 6 w 56"/>
                <a:gd name="T71" fmla="*/ 34 h 57"/>
                <a:gd name="T72" fmla="*/ 6 w 56"/>
                <a:gd name="T73" fmla="*/ 36 h 57"/>
                <a:gd name="T74" fmla="*/ 8 w 56"/>
                <a:gd name="T75" fmla="*/ 32 h 57"/>
                <a:gd name="T76" fmla="*/ 10 w 56"/>
                <a:gd name="T77" fmla="*/ 31 h 57"/>
                <a:gd name="T78" fmla="*/ 46 w 56"/>
                <a:gd name="T79" fmla="*/ 17 h 57"/>
                <a:gd name="T80" fmla="*/ 50 w 56"/>
                <a:gd name="T81" fmla="*/ 15 h 57"/>
                <a:gd name="T82" fmla="*/ 52 w 56"/>
                <a:gd name="T83" fmla="*/ 17 h 57"/>
                <a:gd name="T84" fmla="*/ 54 w 56"/>
                <a:gd name="T85" fmla="*/ 17 h 57"/>
                <a:gd name="T86" fmla="*/ 54 w 56"/>
                <a:gd name="T87" fmla="*/ 17 h 57"/>
                <a:gd name="T88" fmla="*/ 52 w 56"/>
                <a:gd name="T89" fmla="*/ 15 h 57"/>
                <a:gd name="T90" fmla="*/ 50 w 56"/>
                <a:gd name="T91" fmla="*/ 13 h 57"/>
                <a:gd name="T92" fmla="*/ 44 w 56"/>
                <a:gd name="T93" fmla="*/ 15 h 57"/>
                <a:gd name="T94" fmla="*/ 44 w 56"/>
                <a:gd name="T95" fmla="*/ 15 h 57"/>
                <a:gd name="T96" fmla="*/ 54 w 56"/>
                <a:gd name="T97" fmla="*/ 53 h 57"/>
                <a:gd name="T98" fmla="*/ 54 w 56"/>
                <a:gd name="T99" fmla="*/ 46 h 57"/>
                <a:gd name="T100" fmla="*/ 48 w 56"/>
                <a:gd name="T101" fmla="*/ 48 h 57"/>
                <a:gd name="T102" fmla="*/ 48 w 56"/>
                <a:gd name="T103" fmla="*/ 48 h 57"/>
                <a:gd name="T104" fmla="*/ 52 w 56"/>
                <a:gd name="T105" fmla="*/ 50 h 57"/>
                <a:gd name="T106" fmla="*/ 54 w 56"/>
                <a:gd name="T107" fmla="*/ 53 h 57"/>
                <a:gd name="T108" fmla="*/ 54 w 56"/>
                <a:gd name="T109" fmla="*/ 53 h 57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56"/>
                <a:gd name="T166" fmla="*/ 0 h 57"/>
                <a:gd name="T167" fmla="*/ 56 w 56"/>
                <a:gd name="T168" fmla="*/ 57 h 57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56" h="57">
                  <a:moveTo>
                    <a:pt x="46" y="17"/>
                  </a:moveTo>
                  <a:lnTo>
                    <a:pt x="34" y="23"/>
                  </a:lnTo>
                  <a:lnTo>
                    <a:pt x="34" y="42"/>
                  </a:lnTo>
                  <a:lnTo>
                    <a:pt x="42" y="44"/>
                  </a:lnTo>
                  <a:lnTo>
                    <a:pt x="46" y="46"/>
                  </a:lnTo>
                  <a:lnTo>
                    <a:pt x="52" y="44"/>
                  </a:lnTo>
                  <a:lnTo>
                    <a:pt x="54" y="38"/>
                  </a:lnTo>
                  <a:lnTo>
                    <a:pt x="56" y="38"/>
                  </a:lnTo>
                  <a:lnTo>
                    <a:pt x="56" y="57"/>
                  </a:lnTo>
                  <a:lnTo>
                    <a:pt x="54" y="57"/>
                  </a:lnTo>
                  <a:lnTo>
                    <a:pt x="50" y="52"/>
                  </a:lnTo>
                  <a:lnTo>
                    <a:pt x="44" y="48"/>
                  </a:lnTo>
                  <a:lnTo>
                    <a:pt x="10" y="34"/>
                  </a:lnTo>
                  <a:lnTo>
                    <a:pt x="6" y="36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0" y="31"/>
                  </a:lnTo>
                  <a:lnTo>
                    <a:pt x="0" y="27"/>
                  </a:lnTo>
                  <a:lnTo>
                    <a:pt x="46" y="8"/>
                  </a:lnTo>
                  <a:lnTo>
                    <a:pt x="52" y="4"/>
                  </a:lnTo>
                  <a:lnTo>
                    <a:pt x="54" y="0"/>
                  </a:lnTo>
                  <a:lnTo>
                    <a:pt x="56" y="0"/>
                  </a:lnTo>
                  <a:lnTo>
                    <a:pt x="56" y="23"/>
                  </a:lnTo>
                  <a:lnTo>
                    <a:pt x="54" y="23"/>
                  </a:lnTo>
                  <a:lnTo>
                    <a:pt x="52" y="19"/>
                  </a:lnTo>
                  <a:lnTo>
                    <a:pt x="50" y="17"/>
                  </a:lnTo>
                  <a:lnTo>
                    <a:pt x="46" y="17"/>
                  </a:lnTo>
                  <a:close/>
                  <a:moveTo>
                    <a:pt x="33" y="40"/>
                  </a:moveTo>
                  <a:lnTo>
                    <a:pt x="33" y="23"/>
                  </a:lnTo>
                  <a:lnTo>
                    <a:pt x="11" y="32"/>
                  </a:lnTo>
                  <a:lnTo>
                    <a:pt x="33" y="40"/>
                  </a:lnTo>
                  <a:close/>
                  <a:moveTo>
                    <a:pt x="44" y="15"/>
                  </a:moveTo>
                  <a:lnTo>
                    <a:pt x="10" y="29"/>
                  </a:lnTo>
                  <a:lnTo>
                    <a:pt x="6" y="31"/>
                  </a:lnTo>
                  <a:lnTo>
                    <a:pt x="6" y="34"/>
                  </a:lnTo>
                  <a:lnTo>
                    <a:pt x="6" y="36"/>
                  </a:lnTo>
                  <a:lnTo>
                    <a:pt x="8" y="32"/>
                  </a:lnTo>
                  <a:lnTo>
                    <a:pt x="10" y="31"/>
                  </a:lnTo>
                  <a:lnTo>
                    <a:pt x="46" y="17"/>
                  </a:lnTo>
                  <a:lnTo>
                    <a:pt x="50" y="15"/>
                  </a:lnTo>
                  <a:lnTo>
                    <a:pt x="52" y="17"/>
                  </a:lnTo>
                  <a:lnTo>
                    <a:pt x="54" y="17"/>
                  </a:lnTo>
                  <a:lnTo>
                    <a:pt x="52" y="15"/>
                  </a:lnTo>
                  <a:lnTo>
                    <a:pt x="50" y="13"/>
                  </a:lnTo>
                  <a:lnTo>
                    <a:pt x="44" y="15"/>
                  </a:lnTo>
                  <a:close/>
                  <a:moveTo>
                    <a:pt x="54" y="53"/>
                  </a:moveTo>
                  <a:lnTo>
                    <a:pt x="54" y="46"/>
                  </a:lnTo>
                  <a:lnTo>
                    <a:pt x="48" y="48"/>
                  </a:lnTo>
                  <a:lnTo>
                    <a:pt x="52" y="50"/>
                  </a:lnTo>
                  <a:lnTo>
                    <a:pt x="54" y="5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3" name="Freeform 19">
              <a:extLst>
                <a:ext uri="{FF2B5EF4-FFF2-40B4-BE49-F238E27FC236}">
                  <a16:creationId xmlns:a16="http://schemas.microsoft.com/office/drawing/2014/main" id="{00000000-0008-0000-0000-0000A3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4" y="247"/>
              <a:ext cx="35" cy="69"/>
            </a:xfrm>
            <a:custGeom>
              <a:avLst/>
              <a:gdLst>
                <a:gd name="T0" fmla="*/ 29 w 35"/>
                <a:gd name="T1" fmla="*/ 31 h 69"/>
                <a:gd name="T2" fmla="*/ 33 w 35"/>
                <a:gd name="T3" fmla="*/ 27 h 69"/>
                <a:gd name="T4" fmla="*/ 33 w 35"/>
                <a:gd name="T5" fmla="*/ 25 h 69"/>
                <a:gd name="T6" fmla="*/ 35 w 35"/>
                <a:gd name="T7" fmla="*/ 44 h 69"/>
                <a:gd name="T8" fmla="*/ 33 w 35"/>
                <a:gd name="T9" fmla="*/ 40 h 69"/>
                <a:gd name="T10" fmla="*/ 12 w 35"/>
                <a:gd name="T11" fmla="*/ 39 h 69"/>
                <a:gd name="T12" fmla="*/ 4 w 35"/>
                <a:gd name="T13" fmla="*/ 44 h 69"/>
                <a:gd name="T14" fmla="*/ 8 w 35"/>
                <a:gd name="T15" fmla="*/ 54 h 69"/>
                <a:gd name="T16" fmla="*/ 33 w 35"/>
                <a:gd name="T17" fmla="*/ 54 h 69"/>
                <a:gd name="T18" fmla="*/ 35 w 35"/>
                <a:gd name="T19" fmla="*/ 50 h 69"/>
                <a:gd name="T20" fmla="*/ 33 w 35"/>
                <a:gd name="T21" fmla="*/ 69 h 69"/>
                <a:gd name="T22" fmla="*/ 33 w 35"/>
                <a:gd name="T23" fmla="*/ 65 h 69"/>
                <a:gd name="T24" fmla="*/ 29 w 35"/>
                <a:gd name="T25" fmla="*/ 63 h 69"/>
                <a:gd name="T26" fmla="*/ 8 w 35"/>
                <a:gd name="T27" fmla="*/ 65 h 69"/>
                <a:gd name="T28" fmla="*/ 4 w 35"/>
                <a:gd name="T29" fmla="*/ 69 h 69"/>
                <a:gd name="T30" fmla="*/ 0 w 35"/>
                <a:gd name="T31" fmla="*/ 54 h 69"/>
                <a:gd name="T32" fmla="*/ 2 w 35"/>
                <a:gd name="T33" fmla="*/ 48 h 69"/>
                <a:gd name="T34" fmla="*/ 0 w 35"/>
                <a:gd name="T35" fmla="*/ 37 h 69"/>
                <a:gd name="T36" fmla="*/ 6 w 35"/>
                <a:gd name="T37" fmla="*/ 31 h 69"/>
                <a:gd name="T38" fmla="*/ 0 w 35"/>
                <a:gd name="T39" fmla="*/ 18 h 69"/>
                <a:gd name="T40" fmla="*/ 6 w 35"/>
                <a:gd name="T41" fmla="*/ 8 h 69"/>
                <a:gd name="T42" fmla="*/ 29 w 35"/>
                <a:gd name="T43" fmla="*/ 6 h 69"/>
                <a:gd name="T44" fmla="*/ 33 w 35"/>
                <a:gd name="T45" fmla="*/ 4 h 69"/>
                <a:gd name="T46" fmla="*/ 35 w 35"/>
                <a:gd name="T47" fmla="*/ 0 h 69"/>
                <a:gd name="T48" fmla="*/ 33 w 35"/>
                <a:gd name="T49" fmla="*/ 19 h 69"/>
                <a:gd name="T50" fmla="*/ 31 w 35"/>
                <a:gd name="T51" fmla="*/ 16 h 69"/>
                <a:gd name="T52" fmla="*/ 12 w 35"/>
                <a:gd name="T53" fmla="*/ 16 h 69"/>
                <a:gd name="T54" fmla="*/ 4 w 35"/>
                <a:gd name="T55" fmla="*/ 18 h 69"/>
                <a:gd name="T56" fmla="*/ 4 w 35"/>
                <a:gd name="T57" fmla="*/ 25 h 69"/>
                <a:gd name="T58" fmla="*/ 8 w 35"/>
                <a:gd name="T59" fmla="*/ 31 h 69"/>
                <a:gd name="T60" fmla="*/ 10 w 35"/>
                <a:gd name="T61" fmla="*/ 35 h 69"/>
                <a:gd name="T62" fmla="*/ 4 w 35"/>
                <a:gd name="T63" fmla="*/ 37 h 69"/>
                <a:gd name="T64" fmla="*/ 6 w 35"/>
                <a:gd name="T65" fmla="*/ 39 h 69"/>
                <a:gd name="T66" fmla="*/ 29 w 35"/>
                <a:gd name="T67" fmla="*/ 39 h 69"/>
                <a:gd name="T68" fmla="*/ 33 w 35"/>
                <a:gd name="T69" fmla="*/ 40 h 69"/>
                <a:gd name="T70" fmla="*/ 27 w 35"/>
                <a:gd name="T71" fmla="*/ 35 h 69"/>
                <a:gd name="T72" fmla="*/ 27 w 35"/>
                <a:gd name="T73" fmla="*/ 12 h 69"/>
                <a:gd name="T74" fmla="*/ 6 w 35"/>
                <a:gd name="T75" fmla="*/ 12 h 69"/>
                <a:gd name="T76" fmla="*/ 2 w 35"/>
                <a:gd name="T77" fmla="*/ 19 h 69"/>
                <a:gd name="T78" fmla="*/ 10 w 35"/>
                <a:gd name="T79" fmla="*/ 14 h 69"/>
                <a:gd name="T80" fmla="*/ 31 w 35"/>
                <a:gd name="T81" fmla="*/ 14 h 69"/>
                <a:gd name="T82" fmla="*/ 33 w 35"/>
                <a:gd name="T83" fmla="*/ 14 h 69"/>
                <a:gd name="T84" fmla="*/ 27 w 35"/>
                <a:gd name="T85" fmla="*/ 12 h 69"/>
                <a:gd name="T86" fmla="*/ 27 w 35"/>
                <a:gd name="T87" fmla="*/ 60 h 69"/>
                <a:gd name="T88" fmla="*/ 8 w 35"/>
                <a:gd name="T89" fmla="*/ 61 h 69"/>
                <a:gd name="T90" fmla="*/ 6 w 35"/>
                <a:gd name="T91" fmla="*/ 67 h 69"/>
                <a:gd name="T92" fmla="*/ 13 w 35"/>
                <a:gd name="T93" fmla="*/ 61 h 69"/>
                <a:gd name="T94" fmla="*/ 31 w 35"/>
                <a:gd name="T95" fmla="*/ 63 h 69"/>
                <a:gd name="T96" fmla="*/ 31 w 35"/>
                <a:gd name="T97" fmla="*/ 60 h 69"/>
                <a:gd name="T98" fmla="*/ 27 w 35"/>
                <a:gd name="T99" fmla="*/ 60 h 69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35"/>
                <a:gd name="T151" fmla="*/ 0 h 69"/>
                <a:gd name="T152" fmla="*/ 35 w 35"/>
                <a:gd name="T153" fmla="*/ 69 h 69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35" h="69">
                  <a:moveTo>
                    <a:pt x="8" y="31"/>
                  </a:moveTo>
                  <a:lnTo>
                    <a:pt x="29" y="31"/>
                  </a:lnTo>
                  <a:lnTo>
                    <a:pt x="31" y="29"/>
                  </a:lnTo>
                  <a:lnTo>
                    <a:pt x="33" y="27"/>
                  </a:lnTo>
                  <a:lnTo>
                    <a:pt x="33" y="25"/>
                  </a:lnTo>
                  <a:lnTo>
                    <a:pt x="35" y="25"/>
                  </a:lnTo>
                  <a:lnTo>
                    <a:pt x="35" y="44"/>
                  </a:lnTo>
                  <a:lnTo>
                    <a:pt x="33" y="44"/>
                  </a:lnTo>
                  <a:lnTo>
                    <a:pt x="33" y="40"/>
                  </a:lnTo>
                  <a:lnTo>
                    <a:pt x="29" y="39"/>
                  </a:lnTo>
                  <a:lnTo>
                    <a:pt x="12" y="39"/>
                  </a:lnTo>
                  <a:lnTo>
                    <a:pt x="6" y="40"/>
                  </a:lnTo>
                  <a:lnTo>
                    <a:pt x="4" y="44"/>
                  </a:lnTo>
                  <a:lnTo>
                    <a:pt x="4" y="50"/>
                  </a:lnTo>
                  <a:lnTo>
                    <a:pt x="8" y="54"/>
                  </a:lnTo>
                  <a:lnTo>
                    <a:pt x="29" y="54"/>
                  </a:lnTo>
                  <a:lnTo>
                    <a:pt x="33" y="54"/>
                  </a:lnTo>
                  <a:lnTo>
                    <a:pt x="33" y="50"/>
                  </a:lnTo>
                  <a:lnTo>
                    <a:pt x="35" y="50"/>
                  </a:lnTo>
                  <a:lnTo>
                    <a:pt x="35" y="69"/>
                  </a:lnTo>
                  <a:lnTo>
                    <a:pt x="33" y="69"/>
                  </a:lnTo>
                  <a:lnTo>
                    <a:pt x="33" y="65"/>
                  </a:lnTo>
                  <a:lnTo>
                    <a:pt x="31" y="63"/>
                  </a:lnTo>
                  <a:lnTo>
                    <a:pt x="29" y="63"/>
                  </a:lnTo>
                  <a:lnTo>
                    <a:pt x="12" y="63"/>
                  </a:lnTo>
                  <a:lnTo>
                    <a:pt x="8" y="65"/>
                  </a:lnTo>
                  <a:lnTo>
                    <a:pt x="6" y="69"/>
                  </a:lnTo>
                  <a:lnTo>
                    <a:pt x="4" y="69"/>
                  </a:lnTo>
                  <a:lnTo>
                    <a:pt x="0" y="56"/>
                  </a:lnTo>
                  <a:lnTo>
                    <a:pt x="0" y="54"/>
                  </a:lnTo>
                  <a:lnTo>
                    <a:pt x="6" y="54"/>
                  </a:lnTo>
                  <a:lnTo>
                    <a:pt x="2" y="48"/>
                  </a:lnTo>
                  <a:lnTo>
                    <a:pt x="0" y="42"/>
                  </a:lnTo>
                  <a:lnTo>
                    <a:pt x="0" y="37"/>
                  </a:lnTo>
                  <a:lnTo>
                    <a:pt x="2" y="35"/>
                  </a:lnTo>
                  <a:lnTo>
                    <a:pt x="6" y="31"/>
                  </a:lnTo>
                  <a:lnTo>
                    <a:pt x="2" y="25"/>
                  </a:lnTo>
                  <a:lnTo>
                    <a:pt x="0" y="18"/>
                  </a:lnTo>
                  <a:lnTo>
                    <a:pt x="2" y="12"/>
                  </a:lnTo>
                  <a:lnTo>
                    <a:pt x="6" y="8"/>
                  </a:lnTo>
                  <a:lnTo>
                    <a:pt x="12" y="6"/>
                  </a:lnTo>
                  <a:lnTo>
                    <a:pt x="29" y="6"/>
                  </a:lnTo>
                  <a:lnTo>
                    <a:pt x="31" y="6"/>
                  </a:lnTo>
                  <a:lnTo>
                    <a:pt x="33" y="4"/>
                  </a:lnTo>
                  <a:lnTo>
                    <a:pt x="33" y="0"/>
                  </a:lnTo>
                  <a:lnTo>
                    <a:pt x="35" y="0"/>
                  </a:lnTo>
                  <a:lnTo>
                    <a:pt x="35" y="19"/>
                  </a:lnTo>
                  <a:lnTo>
                    <a:pt x="33" y="19"/>
                  </a:lnTo>
                  <a:lnTo>
                    <a:pt x="31" y="16"/>
                  </a:lnTo>
                  <a:lnTo>
                    <a:pt x="29" y="16"/>
                  </a:lnTo>
                  <a:lnTo>
                    <a:pt x="12" y="16"/>
                  </a:lnTo>
                  <a:lnTo>
                    <a:pt x="6" y="16"/>
                  </a:lnTo>
                  <a:lnTo>
                    <a:pt x="4" y="18"/>
                  </a:lnTo>
                  <a:lnTo>
                    <a:pt x="4" y="21"/>
                  </a:lnTo>
                  <a:lnTo>
                    <a:pt x="4" y="25"/>
                  </a:lnTo>
                  <a:lnTo>
                    <a:pt x="8" y="31"/>
                  </a:lnTo>
                  <a:close/>
                  <a:moveTo>
                    <a:pt x="27" y="35"/>
                  </a:moveTo>
                  <a:lnTo>
                    <a:pt x="10" y="35"/>
                  </a:lnTo>
                  <a:lnTo>
                    <a:pt x="6" y="37"/>
                  </a:lnTo>
                  <a:lnTo>
                    <a:pt x="4" y="37"/>
                  </a:lnTo>
                  <a:lnTo>
                    <a:pt x="2" y="42"/>
                  </a:lnTo>
                  <a:lnTo>
                    <a:pt x="6" y="39"/>
                  </a:lnTo>
                  <a:lnTo>
                    <a:pt x="12" y="39"/>
                  </a:lnTo>
                  <a:lnTo>
                    <a:pt x="29" y="39"/>
                  </a:lnTo>
                  <a:lnTo>
                    <a:pt x="31" y="39"/>
                  </a:lnTo>
                  <a:lnTo>
                    <a:pt x="33" y="40"/>
                  </a:lnTo>
                  <a:lnTo>
                    <a:pt x="31" y="37"/>
                  </a:lnTo>
                  <a:lnTo>
                    <a:pt x="27" y="35"/>
                  </a:lnTo>
                  <a:close/>
                  <a:moveTo>
                    <a:pt x="27" y="12"/>
                  </a:moveTo>
                  <a:lnTo>
                    <a:pt x="10" y="12"/>
                  </a:lnTo>
                  <a:lnTo>
                    <a:pt x="6" y="12"/>
                  </a:lnTo>
                  <a:lnTo>
                    <a:pt x="4" y="14"/>
                  </a:lnTo>
                  <a:lnTo>
                    <a:pt x="2" y="19"/>
                  </a:lnTo>
                  <a:lnTo>
                    <a:pt x="6" y="16"/>
                  </a:lnTo>
                  <a:lnTo>
                    <a:pt x="10" y="14"/>
                  </a:lnTo>
                  <a:lnTo>
                    <a:pt x="27" y="14"/>
                  </a:lnTo>
                  <a:lnTo>
                    <a:pt x="31" y="14"/>
                  </a:lnTo>
                  <a:lnTo>
                    <a:pt x="33" y="16"/>
                  </a:lnTo>
                  <a:lnTo>
                    <a:pt x="33" y="14"/>
                  </a:lnTo>
                  <a:lnTo>
                    <a:pt x="31" y="12"/>
                  </a:lnTo>
                  <a:lnTo>
                    <a:pt x="27" y="12"/>
                  </a:lnTo>
                  <a:close/>
                  <a:moveTo>
                    <a:pt x="27" y="60"/>
                  </a:moveTo>
                  <a:lnTo>
                    <a:pt x="12" y="60"/>
                  </a:lnTo>
                  <a:lnTo>
                    <a:pt x="8" y="61"/>
                  </a:lnTo>
                  <a:lnTo>
                    <a:pt x="6" y="65"/>
                  </a:lnTo>
                  <a:lnTo>
                    <a:pt x="6" y="67"/>
                  </a:lnTo>
                  <a:lnTo>
                    <a:pt x="8" y="63"/>
                  </a:lnTo>
                  <a:lnTo>
                    <a:pt x="13" y="61"/>
                  </a:lnTo>
                  <a:lnTo>
                    <a:pt x="27" y="61"/>
                  </a:lnTo>
                  <a:lnTo>
                    <a:pt x="31" y="63"/>
                  </a:lnTo>
                  <a:lnTo>
                    <a:pt x="33" y="63"/>
                  </a:lnTo>
                  <a:lnTo>
                    <a:pt x="31" y="60"/>
                  </a:lnTo>
                  <a:lnTo>
                    <a:pt x="27" y="6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4" name="Freeform 20">
              <a:extLst>
                <a:ext uri="{FF2B5EF4-FFF2-40B4-BE49-F238E27FC236}">
                  <a16:creationId xmlns:a16="http://schemas.microsoft.com/office/drawing/2014/main" id="{00000000-0008-0000-0000-0000A4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29" y="266"/>
              <a:ext cx="35" cy="32"/>
            </a:xfrm>
            <a:custGeom>
              <a:avLst/>
              <a:gdLst>
                <a:gd name="T0" fmla="*/ 25 w 35"/>
                <a:gd name="T1" fmla="*/ 0 h 32"/>
                <a:gd name="T2" fmla="*/ 35 w 35"/>
                <a:gd name="T3" fmla="*/ 11 h 32"/>
                <a:gd name="T4" fmla="*/ 35 w 35"/>
                <a:gd name="T5" fmla="*/ 21 h 32"/>
                <a:gd name="T6" fmla="*/ 31 w 35"/>
                <a:gd name="T7" fmla="*/ 29 h 32"/>
                <a:gd name="T8" fmla="*/ 23 w 35"/>
                <a:gd name="T9" fmla="*/ 32 h 32"/>
                <a:gd name="T10" fmla="*/ 12 w 35"/>
                <a:gd name="T11" fmla="*/ 32 h 32"/>
                <a:gd name="T12" fmla="*/ 2 w 35"/>
                <a:gd name="T13" fmla="*/ 23 h 32"/>
                <a:gd name="T14" fmla="*/ 2 w 35"/>
                <a:gd name="T15" fmla="*/ 10 h 32"/>
                <a:gd name="T16" fmla="*/ 10 w 35"/>
                <a:gd name="T17" fmla="*/ 2 h 32"/>
                <a:gd name="T18" fmla="*/ 13 w 35"/>
                <a:gd name="T19" fmla="*/ 25 h 32"/>
                <a:gd name="T20" fmla="*/ 25 w 35"/>
                <a:gd name="T21" fmla="*/ 21 h 32"/>
                <a:gd name="T22" fmla="*/ 29 w 35"/>
                <a:gd name="T23" fmla="*/ 11 h 32"/>
                <a:gd name="T24" fmla="*/ 25 w 35"/>
                <a:gd name="T25" fmla="*/ 2 h 32"/>
                <a:gd name="T26" fmla="*/ 12 w 35"/>
                <a:gd name="T27" fmla="*/ 10 h 32"/>
                <a:gd name="T28" fmla="*/ 6 w 35"/>
                <a:gd name="T29" fmla="*/ 8 h 32"/>
                <a:gd name="T30" fmla="*/ 6 w 35"/>
                <a:gd name="T31" fmla="*/ 10 h 32"/>
                <a:gd name="T32" fmla="*/ 12 w 35"/>
                <a:gd name="T33" fmla="*/ 10 h 32"/>
                <a:gd name="T34" fmla="*/ 12 w 35"/>
                <a:gd name="T35" fmla="*/ 10 h 32"/>
                <a:gd name="T36" fmla="*/ 6 w 35"/>
                <a:gd name="T37" fmla="*/ 11 h 32"/>
                <a:gd name="T38" fmla="*/ 2 w 35"/>
                <a:gd name="T39" fmla="*/ 17 h 32"/>
                <a:gd name="T40" fmla="*/ 6 w 35"/>
                <a:gd name="T41" fmla="*/ 23 h 32"/>
                <a:gd name="T42" fmla="*/ 12 w 35"/>
                <a:gd name="T43" fmla="*/ 25 h 32"/>
                <a:gd name="T44" fmla="*/ 8 w 35"/>
                <a:gd name="T45" fmla="*/ 27 h 32"/>
                <a:gd name="T46" fmla="*/ 15 w 35"/>
                <a:gd name="T47" fmla="*/ 31 h 32"/>
                <a:gd name="T48" fmla="*/ 25 w 35"/>
                <a:gd name="T49" fmla="*/ 31 h 32"/>
                <a:gd name="T50" fmla="*/ 33 w 35"/>
                <a:gd name="T51" fmla="*/ 23 h 32"/>
                <a:gd name="T52" fmla="*/ 33 w 35"/>
                <a:gd name="T53" fmla="*/ 10 h 32"/>
                <a:gd name="T54" fmla="*/ 31 w 35"/>
                <a:gd name="T55" fmla="*/ 10 h 32"/>
                <a:gd name="T56" fmla="*/ 31 w 35"/>
                <a:gd name="T57" fmla="*/ 21 h 32"/>
                <a:gd name="T58" fmla="*/ 23 w 35"/>
                <a:gd name="T59" fmla="*/ 29 h 32"/>
                <a:gd name="T60" fmla="*/ 10 w 35"/>
                <a:gd name="T61" fmla="*/ 29 h 32"/>
                <a:gd name="T62" fmla="*/ 4 w 35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5"/>
                <a:gd name="T97" fmla="*/ 0 h 32"/>
                <a:gd name="T98" fmla="*/ 35 w 35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5" h="32">
                  <a:moveTo>
                    <a:pt x="25" y="2"/>
                  </a:moveTo>
                  <a:lnTo>
                    <a:pt x="25" y="0"/>
                  </a:lnTo>
                  <a:lnTo>
                    <a:pt x="31" y="6"/>
                  </a:lnTo>
                  <a:lnTo>
                    <a:pt x="35" y="11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5"/>
                  </a:lnTo>
                  <a:lnTo>
                    <a:pt x="31" y="29"/>
                  </a:lnTo>
                  <a:lnTo>
                    <a:pt x="27" y="31"/>
                  </a:lnTo>
                  <a:lnTo>
                    <a:pt x="23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3" y="0"/>
                  </a:lnTo>
                  <a:lnTo>
                    <a:pt x="13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7" y="15"/>
                  </a:lnTo>
                  <a:lnTo>
                    <a:pt x="29" y="11"/>
                  </a:lnTo>
                  <a:lnTo>
                    <a:pt x="27" y="6"/>
                  </a:lnTo>
                  <a:lnTo>
                    <a:pt x="25" y="2"/>
                  </a:lnTo>
                  <a:close/>
                  <a:moveTo>
                    <a:pt x="12" y="10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10"/>
                  </a:lnTo>
                  <a:lnTo>
                    <a:pt x="12" y="10"/>
                  </a:lnTo>
                  <a:close/>
                  <a:moveTo>
                    <a:pt x="12" y="25"/>
                  </a:moveTo>
                  <a:lnTo>
                    <a:pt x="12" y="10"/>
                  </a:lnTo>
                  <a:lnTo>
                    <a:pt x="10" y="10"/>
                  </a:lnTo>
                  <a:lnTo>
                    <a:pt x="6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9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0" y="31"/>
                  </a:lnTo>
                  <a:lnTo>
                    <a:pt x="15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3" y="23"/>
                  </a:lnTo>
                  <a:lnTo>
                    <a:pt x="35" y="17"/>
                  </a:lnTo>
                  <a:lnTo>
                    <a:pt x="33" y="10"/>
                  </a:lnTo>
                  <a:lnTo>
                    <a:pt x="29" y="4"/>
                  </a:lnTo>
                  <a:lnTo>
                    <a:pt x="31" y="10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7" y="29"/>
                  </a:lnTo>
                  <a:lnTo>
                    <a:pt x="10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5" name="Freeform 21">
              <a:extLst>
                <a:ext uri="{FF2B5EF4-FFF2-40B4-BE49-F238E27FC236}">
                  <a16:creationId xmlns:a16="http://schemas.microsoft.com/office/drawing/2014/main" id="{00000000-0008-0000-0000-0000A5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1" y="267"/>
              <a:ext cx="35" cy="29"/>
            </a:xfrm>
            <a:custGeom>
              <a:avLst/>
              <a:gdLst>
                <a:gd name="T0" fmla="*/ 0 w 35"/>
                <a:gd name="T1" fmla="*/ 14 h 29"/>
                <a:gd name="T2" fmla="*/ 6 w 35"/>
                <a:gd name="T3" fmla="*/ 14 h 29"/>
                <a:gd name="T4" fmla="*/ 2 w 35"/>
                <a:gd name="T5" fmla="*/ 8 h 29"/>
                <a:gd name="T6" fmla="*/ 0 w 35"/>
                <a:gd name="T7" fmla="*/ 4 h 29"/>
                <a:gd name="T8" fmla="*/ 2 w 35"/>
                <a:gd name="T9" fmla="*/ 0 h 29"/>
                <a:gd name="T10" fmla="*/ 6 w 35"/>
                <a:gd name="T11" fmla="*/ 0 h 29"/>
                <a:gd name="T12" fmla="*/ 8 w 35"/>
                <a:gd name="T13" fmla="*/ 0 h 29"/>
                <a:gd name="T14" fmla="*/ 10 w 35"/>
                <a:gd name="T15" fmla="*/ 4 h 29"/>
                <a:gd name="T16" fmla="*/ 10 w 35"/>
                <a:gd name="T17" fmla="*/ 6 h 29"/>
                <a:gd name="T18" fmla="*/ 10 w 35"/>
                <a:gd name="T19" fmla="*/ 8 h 29"/>
                <a:gd name="T20" fmla="*/ 8 w 35"/>
                <a:gd name="T21" fmla="*/ 8 h 29"/>
                <a:gd name="T22" fmla="*/ 8 w 35"/>
                <a:gd name="T23" fmla="*/ 10 h 29"/>
                <a:gd name="T24" fmla="*/ 8 w 35"/>
                <a:gd name="T25" fmla="*/ 10 h 29"/>
                <a:gd name="T26" fmla="*/ 8 w 35"/>
                <a:gd name="T27" fmla="*/ 12 h 29"/>
                <a:gd name="T28" fmla="*/ 10 w 35"/>
                <a:gd name="T29" fmla="*/ 14 h 29"/>
                <a:gd name="T30" fmla="*/ 29 w 35"/>
                <a:gd name="T31" fmla="*/ 14 h 29"/>
                <a:gd name="T32" fmla="*/ 31 w 35"/>
                <a:gd name="T33" fmla="*/ 12 h 29"/>
                <a:gd name="T34" fmla="*/ 33 w 35"/>
                <a:gd name="T35" fmla="*/ 12 h 29"/>
                <a:gd name="T36" fmla="*/ 33 w 35"/>
                <a:gd name="T37" fmla="*/ 6 h 29"/>
                <a:gd name="T38" fmla="*/ 35 w 35"/>
                <a:gd name="T39" fmla="*/ 6 h 29"/>
                <a:gd name="T40" fmla="*/ 35 w 35"/>
                <a:gd name="T41" fmla="*/ 29 h 29"/>
                <a:gd name="T42" fmla="*/ 33 w 35"/>
                <a:gd name="T43" fmla="*/ 29 h 29"/>
                <a:gd name="T44" fmla="*/ 33 w 35"/>
                <a:gd name="T45" fmla="*/ 27 h 29"/>
                <a:gd name="T46" fmla="*/ 31 w 35"/>
                <a:gd name="T47" fmla="*/ 23 h 29"/>
                <a:gd name="T48" fmla="*/ 29 w 35"/>
                <a:gd name="T49" fmla="*/ 21 h 29"/>
                <a:gd name="T50" fmla="*/ 12 w 35"/>
                <a:gd name="T51" fmla="*/ 21 h 29"/>
                <a:gd name="T52" fmla="*/ 8 w 35"/>
                <a:gd name="T53" fmla="*/ 23 h 29"/>
                <a:gd name="T54" fmla="*/ 6 w 35"/>
                <a:gd name="T55" fmla="*/ 29 h 29"/>
                <a:gd name="T56" fmla="*/ 4 w 35"/>
                <a:gd name="T57" fmla="*/ 29 h 29"/>
                <a:gd name="T58" fmla="*/ 0 w 35"/>
                <a:gd name="T59" fmla="*/ 16 h 29"/>
                <a:gd name="T60" fmla="*/ 0 w 35"/>
                <a:gd name="T61" fmla="*/ 14 h 29"/>
                <a:gd name="T62" fmla="*/ 12 w 35"/>
                <a:gd name="T63" fmla="*/ 21 h 29"/>
                <a:gd name="T64" fmla="*/ 29 w 35"/>
                <a:gd name="T65" fmla="*/ 21 h 29"/>
                <a:gd name="T66" fmla="*/ 31 w 35"/>
                <a:gd name="T67" fmla="*/ 21 h 29"/>
                <a:gd name="T68" fmla="*/ 33 w 35"/>
                <a:gd name="T69" fmla="*/ 23 h 29"/>
                <a:gd name="T70" fmla="*/ 31 w 35"/>
                <a:gd name="T71" fmla="*/ 20 h 29"/>
                <a:gd name="T72" fmla="*/ 29 w 35"/>
                <a:gd name="T73" fmla="*/ 18 h 29"/>
                <a:gd name="T74" fmla="*/ 12 w 35"/>
                <a:gd name="T75" fmla="*/ 18 h 29"/>
                <a:gd name="T76" fmla="*/ 6 w 35"/>
                <a:gd name="T77" fmla="*/ 20 h 29"/>
                <a:gd name="T78" fmla="*/ 6 w 35"/>
                <a:gd name="T79" fmla="*/ 23 h 29"/>
                <a:gd name="T80" fmla="*/ 6 w 35"/>
                <a:gd name="T81" fmla="*/ 25 h 29"/>
                <a:gd name="T82" fmla="*/ 6 w 35"/>
                <a:gd name="T83" fmla="*/ 25 h 29"/>
                <a:gd name="T84" fmla="*/ 8 w 35"/>
                <a:gd name="T85" fmla="*/ 21 h 29"/>
                <a:gd name="T86" fmla="*/ 12 w 35"/>
                <a:gd name="T87" fmla="*/ 21 h 29"/>
                <a:gd name="T88" fmla="*/ 12 w 35"/>
                <a:gd name="T89" fmla="*/ 21 h 29"/>
                <a:gd name="T90" fmla="*/ 6 w 35"/>
                <a:gd name="T91" fmla="*/ 10 h 29"/>
                <a:gd name="T92" fmla="*/ 6 w 35"/>
                <a:gd name="T93" fmla="*/ 8 h 29"/>
                <a:gd name="T94" fmla="*/ 8 w 35"/>
                <a:gd name="T95" fmla="*/ 4 h 29"/>
                <a:gd name="T96" fmla="*/ 6 w 35"/>
                <a:gd name="T97" fmla="*/ 0 h 29"/>
                <a:gd name="T98" fmla="*/ 6 w 35"/>
                <a:gd name="T99" fmla="*/ 2 h 29"/>
                <a:gd name="T100" fmla="*/ 6 w 35"/>
                <a:gd name="T101" fmla="*/ 4 h 29"/>
                <a:gd name="T102" fmla="*/ 4 w 35"/>
                <a:gd name="T103" fmla="*/ 8 h 29"/>
                <a:gd name="T104" fmla="*/ 6 w 35"/>
                <a:gd name="T105" fmla="*/ 10 h 29"/>
                <a:gd name="T106" fmla="*/ 6 w 35"/>
                <a:gd name="T107" fmla="*/ 10 h 29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w 35"/>
                <a:gd name="T163" fmla="*/ 0 h 29"/>
                <a:gd name="T164" fmla="*/ 35 w 35"/>
                <a:gd name="T165" fmla="*/ 29 h 29"/>
              </a:gdLst>
              <a:ahLst/>
              <a:cxnLst>
                <a:cxn ang="T108">
                  <a:pos x="T0" y="T1"/>
                </a:cxn>
                <a:cxn ang="T109">
                  <a:pos x="T2" y="T3"/>
                </a:cxn>
                <a:cxn ang="T110">
                  <a:pos x="T4" y="T5"/>
                </a:cxn>
                <a:cxn ang="T111">
                  <a:pos x="T6" y="T7"/>
                </a:cxn>
                <a:cxn ang="T112">
                  <a:pos x="T8" y="T9"/>
                </a:cxn>
                <a:cxn ang="T113">
                  <a:pos x="T10" y="T11"/>
                </a:cxn>
                <a:cxn ang="T114">
                  <a:pos x="T12" y="T13"/>
                </a:cxn>
                <a:cxn ang="T115">
                  <a:pos x="T14" y="T15"/>
                </a:cxn>
                <a:cxn ang="T116">
                  <a:pos x="T16" y="T17"/>
                </a:cxn>
                <a:cxn ang="T117">
                  <a:pos x="T18" y="T19"/>
                </a:cxn>
                <a:cxn ang="T118">
                  <a:pos x="T20" y="T21"/>
                </a:cxn>
                <a:cxn ang="T119">
                  <a:pos x="T22" y="T23"/>
                </a:cxn>
                <a:cxn ang="T120">
                  <a:pos x="T24" y="T25"/>
                </a:cxn>
                <a:cxn ang="T121">
                  <a:pos x="T26" y="T27"/>
                </a:cxn>
                <a:cxn ang="T122">
                  <a:pos x="T28" y="T29"/>
                </a:cxn>
                <a:cxn ang="T123">
                  <a:pos x="T30" y="T31"/>
                </a:cxn>
                <a:cxn ang="T124">
                  <a:pos x="T32" y="T33"/>
                </a:cxn>
                <a:cxn ang="T125">
                  <a:pos x="T34" y="T35"/>
                </a:cxn>
                <a:cxn ang="T126">
                  <a:pos x="T36" y="T37"/>
                </a:cxn>
                <a:cxn ang="T127">
                  <a:pos x="T38" y="T39"/>
                </a:cxn>
                <a:cxn ang="T128">
                  <a:pos x="T40" y="T41"/>
                </a:cxn>
                <a:cxn ang="T129">
                  <a:pos x="T42" y="T43"/>
                </a:cxn>
                <a:cxn ang="T130">
                  <a:pos x="T44" y="T45"/>
                </a:cxn>
                <a:cxn ang="T131">
                  <a:pos x="T46" y="T47"/>
                </a:cxn>
                <a:cxn ang="T132">
                  <a:pos x="T48" y="T49"/>
                </a:cxn>
                <a:cxn ang="T133">
                  <a:pos x="T50" y="T51"/>
                </a:cxn>
                <a:cxn ang="T134">
                  <a:pos x="T52" y="T53"/>
                </a:cxn>
                <a:cxn ang="T135">
                  <a:pos x="T54" y="T55"/>
                </a:cxn>
                <a:cxn ang="T136">
                  <a:pos x="T56" y="T57"/>
                </a:cxn>
                <a:cxn ang="T137">
                  <a:pos x="T58" y="T59"/>
                </a:cxn>
                <a:cxn ang="T138">
                  <a:pos x="T60" y="T61"/>
                </a:cxn>
                <a:cxn ang="T139">
                  <a:pos x="T62" y="T63"/>
                </a:cxn>
                <a:cxn ang="T140">
                  <a:pos x="T64" y="T65"/>
                </a:cxn>
                <a:cxn ang="T141">
                  <a:pos x="T66" y="T67"/>
                </a:cxn>
                <a:cxn ang="T142">
                  <a:pos x="T68" y="T69"/>
                </a:cxn>
                <a:cxn ang="T143">
                  <a:pos x="T70" y="T71"/>
                </a:cxn>
                <a:cxn ang="T144">
                  <a:pos x="T72" y="T73"/>
                </a:cxn>
                <a:cxn ang="T145">
                  <a:pos x="T74" y="T75"/>
                </a:cxn>
                <a:cxn ang="T146">
                  <a:pos x="T76" y="T77"/>
                </a:cxn>
                <a:cxn ang="T147">
                  <a:pos x="T78" y="T79"/>
                </a:cxn>
                <a:cxn ang="T148">
                  <a:pos x="T80" y="T81"/>
                </a:cxn>
                <a:cxn ang="T149">
                  <a:pos x="T82" y="T83"/>
                </a:cxn>
                <a:cxn ang="T150">
                  <a:pos x="T84" y="T85"/>
                </a:cxn>
                <a:cxn ang="T151">
                  <a:pos x="T86" y="T87"/>
                </a:cxn>
                <a:cxn ang="T152">
                  <a:pos x="T88" y="T89"/>
                </a:cxn>
                <a:cxn ang="T153">
                  <a:pos x="T90" y="T91"/>
                </a:cxn>
                <a:cxn ang="T154">
                  <a:pos x="T92" y="T93"/>
                </a:cxn>
                <a:cxn ang="T155">
                  <a:pos x="T94" y="T95"/>
                </a:cxn>
                <a:cxn ang="T156">
                  <a:pos x="T96" y="T97"/>
                </a:cxn>
                <a:cxn ang="T157">
                  <a:pos x="T98" y="T99"/>
                </a:cxn>
                <a:cxn ang="T158">
                  <a:pos x="T100" y="T101"/>
                </a:cxn>
                <a:cxn ang="T159">
                  <a:pos x="T102" y="T103"/>
                </a:cxn>
                <a:cxn ang="T160">
                  <a:pos x="T104" y="T105"/>
                </a:cxn>
                <a:cxn ang="T161">
                  <a:pos x="T106" y="T107"/>
                </a:cxn>
              </a:cxnLst>
              <a:rect l="T162" t="T163" r="T164" b="T165"/>
              <a:pathLst>
                <a:path w="35" h="29">
                  <a:moveTo>
                    <a:pt x="0" y="14"/>
                  </a:moveTo>
                  <a:lnTo>
                    <a:pt x="6" y="14"/>
                  </a:lnTo>
                  <a:lnTo>
                    <a:pt x="2" y="8"/>
                  </a:lnTo>
                  <a:lnTo>
                    <a:pt x="0" y="4"/>
                  </a:lnTo>
                  <a:lnTo>
                    <a:pt x="2" y="0"/>
                  </a:lnTo>
                  <a:lnTo>
                    <a:pt x="6" y="0"/>
                  </a:lnTo>
                  <a:lnTo>
                    <a:pt x="8" y="0"/>
                  </a:lnTo>
                  <a:lnTo>
                    <a:pt x="10" y="4"/>
                  </a:lnTo>
                  <a:lnTo>
                    <a:pt x="10" y="6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10"/>
                  </a:lnTo>
                  <a:lnTo>
                    <a:pt x="8" y="12"/>
                  </a:lnTo>
                  <a:lnTo>
                    <a:pt x="10" y="14"/>
                  </a:lnTo>
                  <a:lnTo>
                    <a:pt x="29" y="14"/>
                  </a:lnTo>
                  <a:lnTo>
                    <a:pt x="31" y="12"/>
                  </a:lnTo>
                  <a:lnTo>
                    <a:pt x="33" y="12"/>
                  </a:lnTo>
                  <a:lnTo>
                    <a:pt x="33" y="6"/>
                  </a:lnTo>
                  <a:lnTo>
                    <a:pt x="35" y="6"/>
                  </a:lnTo>
                  <a:lnTo>
                    <a:pt x="35" y="29"/>
                  </a:lnTo>
                  <a:lnTo>
                    <a:pt x="33" y="29"/>
                  </a:lnTo>
                  <a:lnTo>
                    <a:pt x="33" y="27"/>
                  </a:lnTo>
                  <a:lnTo>
                    <a:pt x="31" y="23"/>
                  </a:lnTo>
                  <a:lnTo>
                    <a:pt x="29" y="21"/>
                  </a:lnTo>
                  <a:lnTo>
                    <a:pt x="12" y="21"/>
                  </a:lnTo>
                  <a:lnTo>
                    <a:pt x="8" y="23"/>
                  </a:lnTo>
                  <a:lnTo>
                    <a:pt x="6" y="29"/>
                  </a:lnTo>
                  <a:lnTo>
                    <a:pt x="4" y="29"/>
                  </a:lnTo>
                  <a:lnTo>
                    <a:pt x="0" y="16"/>
                  </a:lnTo>
                  <a:lnTo>
                    <a:pt x="0" y="14"/>
                  </a:lnTo>
                  <a:close/>
                  <a:moveTo>
                    <a:pt x="12" y="21"/>
                  </a:moveTo>
                  <a:lnTo>
                    <a:pt x="29" y="21"/>
                  </a:lnTo>
                  <a:lnTo>
                    <a:pt x="31" y="21"/>
                  </a:lnTo>
                  <a:lnTo>
                    <a:pt x="33" y="23"/>
                  </a:lnTo>
                  <a:lnTo>
                    <a:pt x="31" y="20"/>
                  </a:lnTo>
                  <a:lnTo>
                    <a:pt x="29" y="18"/>
                  </a:lnTo>
                  <a:lnTo>
                    <a:pt x="12" y="18"/>
                  </a:lnTo>
                  <a:lnTo>
                    <a:pt x="6" y="20"/>
                  </a:lnTo>
                  <a:lnTo>
                    <a:pt x="6" y="23"/>
                  </a:lnTo>
                  <a:lnTo>
                    <a:pt x="6" y="25"/>
                  </a:lnTo>
                  <a:lnTo>
                    <a:pt x="8" y="21"/>
                  </a:lnTo>
                  <a:lnTo>
                    <a:pt x="12" y="21"/>
                  </a:lnTo>
                  <a:close/>
                  <a:moveTo>
                    <a:pt x="6" y="10"/>
                  </a:moveTo>
                  <a:lnTo>
                    <a:pt x="6" y="8"/>
                  </a:lnTo>
                  <a:lnTo>
                    <a:pt x="8" y="4"/>
                  </a:lnTo>
                  <a:lnTo>
                    <a:pt x="6" y="0"/>
                  </a:lnTo>
                  <a:lnTo>
                    <a:pt x="6" y="2"/>
                  </a:lnTo>
                  <a:lnTo>
                    <a:pt x="6" y="4"/>
                  </a:lnTo>
                  <a:lnTo>
                    <a:pt x="4" y="8"/>
                  </a:lnTo>
                  <a:lnTo>
                    <a:pt x="6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6" name="Freeform 22">
              <a:extLst>
                <a:ext uri="{FF2B5EF4-FFF2-40B4-BE49-F238E27FC236}">
                  <a16:creationId xmlns:a16="http://schemas.microsoft.com/office/drawing/2014/main" id="{00000000-0008-0000-0000-0000A6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80" y="262"/>
              <a:ext cx="54" cy="20"/>
            </a:xfrm>
            <a:custGeom>
              <a:avLst/>
              <a:gdLst>
                <a:gd name="T0" fmla="*/ 19 w 54"/>
                <a:gd name="T1" fmla="*/ 6 h 20"/>
                <a:gd name="T2" fmla="*/ 48 w 54"/>
                <a:gd name="T3" fmla="*/ 6 h 20"/>
                <a:gd name="T4" fmla="*/ 50 w 54"/>
                <a:gd name="T5" fmla="*/ 6 h 20"/>
                <a:gd name="T6" fmla="*/ 52 w 54"/>
                <a:gd name="T7" fmla="*/ 4 h 20"/>
                <a:gd name="T8" fmla="*/ 52 w 54"/>
                <a:gd name="T9" fmla="*/ 0 h 20"/>
                <a:gd name="T10" fmla="*/ 54 w 54"/>
                <a:gd name="T11" fmla="*/ 0 h 20"/>
                <a:gd name="T12" fmla="*/ 54 w 54"/>
                <a:gd name="T13" fmla="*/ 20 h 20"/>
                <a:gd name="T14" fmla="*/ 52 w 54"/>
                <a:gd name="T15" fmla="*/ 20 h 20"/>
                <a:gd name="T16" fmla="*/ 50 w 54"/>
                <a:gd name="T17" fmla="*/ 16 h 20"/>
                <a:gd name="T18" fmla="*/ 48 w 54"/>
                <a:gd name="T19" fmla="*/ 16 h 20"/>
                <a:gd name="T20" fmla="*/ 29 w 54"/>
                <a:gd name="T21" fmla="*/ 16 h 20"/>
                <a:gd name="T22" fmla="*/ 27 w 54"/>
                <a:gd name="T23" fmla="*/ 16 h 20"/>
                <a:gd name="T24" fmla="*/ 25 w 54"/>
                <a:gd name="T25" fmla="*/ 20 h 20"/>
                <a:gd name="T26" fmla="*/ 23 w 54"/>
                <a:gd name="T27" fmla="*/ 20 h 20"/>
                <a:gd name="T28" fmla="*/ 19 w 54"/>
                <a:gd name="T29" fmla="*/ 8 h 20"/>
                <a:gd name="T30" fmla="*/ 19 w 54"/>
                <a:gd name="T31" fmla="*/ 6 h 20"/>
                <a:gd name="T32" fmla="*/ 29 w 54"/>
                <a:gd name="T33" fmla="*/ 14 h 20"/>
                <a:gd name="T34" fmla="*/ 48 w 54"/>
                <a:gd name="T35" fmla="*/ 14 h 20"/>
                <a:gd name="T36" fmla="*/ 52 w 54"/>
                <a:gd name="T37" fmla="*/ 16 h 20"/>
                <a:gd name="T38" fmla="*/ 50 w 54"/>
                <a:gd name="T39" fmla="*/ 12 h 20"/>
                <a:gd name="T40" fmla="*/ 48 w 54"/>
                <a:gd name="T41" fmla="*/ 12 h 20"/>
                <a:gd name="T42" fmla="*/ 29 w 54"/>
                <a:gd name="T43" fmla="*/ 12 h 20"/>
                <a:gd name="T44" fmla="*/ 25 w 54"/>
                <a:gd name="T45" fmla="*/ 12 h 20"/>
                <a:gd name="T46" fmla="*/ 25 w 54"/>
                <a:gd name="T47" fmla="*/ 16 h 20"/>
                <a:gd name="T48" fmla="*/ 25 w 54"/>
                <a:gd name="T49" fmla="*/ 18 h 20"/>
                <a:gd name="T50" fmla="*/ 27 w 54"/>
                <a:gd name="T51" fmla="*/ 14 h 20"/>
                <a:gd name="T52" fmla="*/ 29 w 54"/>
                <a:gd name="T53" fmla="*/ 14 h 20"/>
                <a:gd name="T54" fmla="*/ 29 w 54"/>
                <a:gd name="T55" fmla="*/ 14 h 20"/>
                <a:gd name="T56" fmla="*/ 0 w 54"/>
                <a:gd name="T57" fmla="*/ 12 h 20"/>
                <a:gd name="T58" fmla="*/ 0 w 54"/>
                <a:gd name="T59" fmla="*/ 8 h 20"/>
                <a:gd name="T60" fmla="*/ 4 w 54"/>
                <a:gd name="T61" fmla="*/ 6 h 20"/>
                <a:gd name="T62" fmla="*/ 6 w 54"/>
                <a:gd name="T63" fmla="*/ 6 h 20"/>
                <a:gd name="T64" fmla="*/ 8 w 54"/>
                <a:gd name="T65" fmla="*/ 6 h 20"/>
                <a:gd name="T66" fmla="*/ 9 w 54"/>
                <a:gd name="T67" fmla="*/ 8 h 20"/>
                <a:gd name="T68" fmla="*/ 11 w 54"/>
                <a:gd name="T69" fmla="*/ 12 h 20"/>
                <a:gd name="T70" fmla="*/ 9 w 54"/>
                <a:gd name="T71" fmla="*/ 16 h 20"/>
                <a:gd name="T72" fmla="*/ 6 w 54"/>
                <a:gd name="T73" fmla="*/ 16 h 20"/>
                <a:gd name="T74" fmla="*/ 4 w 54"/>
                <a:gd name="T75" fmla="*/ 16 h 20"/>
                <a:gd name="T76" fmla="*/ 0 w 54"/>
                <a:gd name="T77" fmla="*/ 14 h 20"/>
                <a:gd name="T78" fmla="*/ 0 w 54"/>
                <a:gd name="T79" fmla="*/ 12 h 20"/>
                <a:gd name="T80" fmla="*/ 0 w 54"/>
                <a:gd name="T81" fmla="*/ 12 h 20"/>
                <a:gd name="T82" fmla="*/ 2 w 54"/>
                <a:gd name="T83" fmla="*/ 10 h 20"/>
                <a:gd name="T84" fmla="*/ 2 w 54"/>
                <a:gd name="T85" fmla="*/ 14 h 20"/>
                <a:gd name="T86" fmla="*/ 6 w 54"/>
                <a:gd name="T87" fmla="*/ 16 h 20"/>
                <a:gd name="T88" fmla="*/ 8 w 54"/>
                <a:gd name="T89" fmla="*/ 14 h 20"/>
                <a:gd name="T90" fmla="*/ 9 w 54"/>
                <a:gd name="T91" fmla="*/ 10 h 20"/>
                <a:gd name="T92" fmla="*/ 8 w 54"/>
                <a:gd name="T93" fmla="*/ 12 h 20"/>
                <a:gd name="T94" fmla="*/ 6 w 54"/>
                <a:gd name="T95" fmla="*/ 12 h 20"/>
                <a:gd name="T96" fmla="*/ 2 w 54"/>
                <a:gd name="T97" fmla="*/ 10 h 20"/>
                <a:gd name="T98" fmla="*/ 2 w 54"/>
                <a:gd name="T99" fmla="*/ 10 h 20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4"/>
                <a:gd name="T151" fmla="*/ 0 h 20"/>
                <a:gd name="T152" fmla="*/ 54 w 54"/>
                <a:gd name="T153" fmla="*/ 20 h 20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4" h="20">
                  <a:moveTo>
                    <a:pt x="19" y="6"/>
                  </a:moveTo>
                  <a:lnTo>
                    <a:pt x="48" y="6"/>
                  </a:lnTo>
                  <a:lnTo>
                    <a:pt x="50" y="6"/>
                  </a:lnTo>
                  <a:lnTo>
                    <a:pt x="52" y="4"/>
                  </a:lnTo>
                  <a:lnTo>
                    <a:pt x="52" y="0"/>
                  </a:lnTo>
                  <a:lnTo>
                    <a:pt x="54" y="0"/>
                  </a:lnTo>
                  <a:lnTo>
                    <a:pt x="54" y="20"/>
                  </a:lnTo>
                  <a:lnTo>
                    <a:pt x="52" y="20"/>
                  </a:lnTo>
                  <a:lnTo>
                    <a:pt x="50" y="16"/>
                  </a:lnTo>
                  <a:lnTo>
                    <a:pt x="48" y="16"/>
                  </a:lnTo>
                  <a:lnTo>
                    <a:pt x="29" y="16"/>
                  </a:lnTo>
                  <a:lnTo>
                    <a:pt x="27" y="16"/>
                  </a:lnTo>
                  <a:lnTo>
                    <a:pt x="25" y="20"/>
                  </a:lnTo>
                  <a:lnTo>
                    <a:pt x="23" y="20"/>
                  </a:lnTo>
                  <a:lnTo>
                    <a:pt x="19" y="8"/>
                  </a:lnTo>
                  <a:lnTo>
                    <a:pt x="19" y="6"/>
                  </a:lnTo>
                  <a:close/>
                  <a:moveTo>
                    <a:pt x="29" y="14"/>
                  </a:moveTo>
                  <a:lnTo>
                    <a:pt x="48" y="14"/>
                  </a:lnTo>
                  <a:lnTo>
                    <a:pt x="52" y="16"/>
                  </a:lnTo>
                  <a:lnTo>
                    <a:pt x="50" y="12"/>
                  </a:lnTo>
                  <a:lnTo>
                    <a:pt x="48" y="12"/>
                  </a:lnTo>
                  <a:lnTo>
                    <a:pt x="29" y="12"/>
                  </a:lnTo>
                  <a:lnTo>
                    <a:pt x="25" y="12"/>
                  </a:lnTo>
                  <a:lnTo>
                    <a:pt x="25" y="16"/>
                  </a:lnTo>
                  <a:lnTo>
                    <a:pt x="25" y="18"/>
                  </a:lnTo>
                  <a:lnTo>
                    <a:pt x="27" y="14"/>
                  </a:lnTo>
                  <a:lnTo>
                    <a:pt x="29" y="14"/>
                  </a:lnTo>
                  <a:close/>
                  <a:moveTo>
                    <a:pt x="0" y="12"/>
                  </a:moveTo>
                  <a:lnTo>
                    <a:pt x="0" y="8"/>
                  </a:lnTo>
                  <a:lnTo>
                    <a:pt x="4" y="6"/>
                  </a:lnTo>
                  <a:lnTo>
                    <a:pt x="6" y="6"/>
                  </a:lnTo>
                  <a:lnTo>
                    <a:pt x="8" y="6"/>
                  </a:lnTo>
                  <a:lnTo>
                    <a:pt x="9" y="8"/>
                  </a:lnTo>
                  <a:lnTo>
                    <a:pt x="11" y="12"/>
                  </a:lnTo>
                  <a:lnTo>
                    <a:pt x="9" y="16"/>
                  </a:lnTo>
                  <a:lnTo>
                    <a:pt x="6" y="16"/>
                  </a:lnTo>
                  <a:lnTo>
                    <a:pt x="4" y="16"/>
                  </a:lnTo>
                  <a:lnTo>
                    <a:pt x="0" y="14"/>
                  </a:lnTo>
                  <a:lnTo>
                    <a:pt x="0" y="12"/>
                  </a:lnTo>
                  <a:close/>
                  <a:moveTo>
                    <a:pt x="2" y="10"/>
                  </a:moveTo>
                  <a:lnTo>
                    <a:pt x="2" y="14"/>
                  </a:lnTo>
                  <a:lnTo>
                    <a:pt x="6" y="16"/>
                  </a:lnTo>
                  <a:lnTo>
                    <a:pt x="8" y="14"/>
                  </a:lnTo>
                  <a:lnTo>
                    <a:pt x="9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2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7" name="Freeform 23">
              <a:extLst>
                <a:ext uri="{FF2B5EF4-FFF2-40B4-BE49-F238E27FC236}">
                  <a16:creationId xmlns:a16="http://schemas.microsoft.com/office/drawing/2014/main" id="{00000000-0008-0000-0000-0000A7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17" y="264"/>
              <a:ext cx="35" cy="35"/>
            </a:xfrm>
            <a:custGeom>
              <a:avLst/>
              <a:gdLst>
                <a:gd name="T0" fmla="*/ 2 w 35"/>
                <a:gd name="T1" fmla="*/ 12 h 35"/>
                <a:gd name="T2" fmla="*/ 4 w 35"/>
                <a:gd name="T3" fmla="*/ 19 h 35"/>
                <a:gd name="T4" fmla="*/ 15 w 35"/>
                <a:gd name="T5" fmla="*/ 25 h 35"/>
                <a:gd name="T6" fmla="*/ 27 w 35"/>
                <a:gd name="T7" fmla="*/ 19 h 35"/>
                <a:gd name="T8" fmla="*/ 27 w 35"/>
                <a:gd name="T9" fmla="*/ 8 h 35"/>
                <a:gd name="T10" fmla="*/ 27 w 35"/>
                <a:gd name="T11" fmla="*/ 0 h 35"/>
                <a:gd name="T12" fmla="*/ 33 w 35"/>
                <a:gd name="T13" fmla="*/ 8 h 35"/>
                <a:gd name="T14" fmla="*/ 35 w 35"/>
                <a:gd name="T15" fmla="*/ 17 h 35"/>
                <a:gd name="T16" fmla="*/ 33 w 35"/>
                <a:gd name="T17" fmla="*/ 27 h 35"/>
                <a:gd name="T18" fmla="*/ 27 w 35"/>
                <a:gd name="T19" fmla="*/ 33 h 35"/>
                <a:gd name="T20" fmla="*/ 19 w 35"/>
                <a:gd name="T21" fmla="*/ 35 h 35"/>
                <a:gd name="T22" fmla="*/ 6 w 35"/>
                <a:gd name="T23" fmla="*/ 29 h 35"/>
                <a:gd name="T24" fmla="*/ 0 w 35"/>
                <a:gd name="T25" fmla="*/ 14 h 35"/>
                <a:gd name="T26" fmla="*/ 4 w 35"/>
                <a:gd name="T27" fmla="*/ 4 h 35"/>
                <a:gd name="T28" fmla="*/ 12 w 35"/>
                <a:gd name="T29" fmla="*/ 4 h 35"/>
                <a:gd name="T30" fmla="*/ 12 w 35"/>
                <a:gd name="T31" fmla="*/ 10 h 35"/>
                <a:gd name="T32" fmla="*/ 6 w 35"/>
                <a:gd name="T33" fmla="*/ 12 h 35"/>
                <a:gd name="T34" fmla="*/ 4 w 35"/>
                <a:gd name="T35" fmla="*/ 10 h 35"/>
                <a:gd name="T36" fmla="*/ 10 w 35"/>
                <a:gd name="T37" fmla="*/ 8 h 35"/>
                <a:gd name="T38" fmla="*/ 12 w 35"/>
                <a:gd name="T39" fmla="*/ 4 h 35"/>
                <a:gd name="T40" fmla="*/ 8 w 35"/>
                <a:gd name="T41" fmla="*/ 6 h 35"/>
                <a:gd name="T42" fmla="*/ 4 w 35"/>
                <a:gd name="T43" fmla="*/ 8 h 35"/>
                <a:gd name="T44" fmla="*/ 6 w 35"/>
                <a:gd name="T45" fmla="*/ 8 h 35"/>
                <a:gd name="T46" fmla="*/ 8 w 35"/>
                <a:gd name="T47" fmla="*/ 10 h 35"/>
                <a:gd name="T48" fmla="*/ 2 w 35"/>
                <a:gd name="T49" fmla="*/ 21 h 35"/>
                <a:gd name="T50" fmla="*/ 12 w 35"/>
                <a:gd name="T51" fmla="*/ 33 h 35"/>
                <a:gd name="T52" fmla="*/ 23 w 35"/>
                <a:gd name="T53" fmla="*/ 33 h 35"/>
                <a:gd name="T54" fmla="*/ 31 w 35"/>
                <a:gd name="T55" fmla="*/ 29 h 35"/>
                <a:gd name="T56" fmla="*/ 35 w 35"/>
                <a:gd name="T57" fmla="*/ 21 h 35"/>
                <a:gd name="T58" fmla="*/ 33 w 35"/>
                <a:gd name="T59" fmla="*/ 12 h 35"/>
                <a:gd name="T60" fmla="*/ 33 w 35"/>
                <a:gd name="T61" fmla="*/ 15 h 35"/>
                <a:gd name="T62" fmla="*/ 25 w 35"/>
                <a:gd name="T63" fmla="*/ 29 h 35"/>
                <a:gd name="T64" fmla="*/ 13 w 35"/>
                <a:gd name="T65" fmla="*/ 29 h 35"/>
                <a:gd name="T66" fmla="*/ 6 w 35"/>
                <a:gd name="T67" fmla="*/ 25 h 35"/>
                <a:gd name="T68" fmla="*/ 2 w 35"/>
                <a:gd name="T69" fmla="*/ 21 h 35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5"/>
                <a:gd name="T106" fmla="*/ 0 h 35"/>
                <a:gd name="T107" fmla="*/ 35 w 35"/>
                <a:gd name="T108" fmla="*/ 35 h 35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5" h="35">
                  <a:moveTo>
                    <a:pt x="4" y="10"/>
                  </a:moveTo>
                  <a:lnTo>
                    <a:pt x="2" y="12"/>
                  </a:lnTo>
                  <a:lnTo>
                    <a:pt x="2" y="14"/>
                  </a:lnTo>
                  <a:lnTo>
                    <a:pt x="4" y="19"/>
                  </a:lnTo>
                  <a:lnTo>
                    <a:pt x="8" y="23"/>
                  </a:lnTo>
                  <a:lnTo>
                    <a:pt x="15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4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3" y="8"/>
                  </a:lnTo>
                  <a:lnTo>
                    <a:pt x="35" y="14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7"/>
                  </a:lnTo>
                  <a:lnTo>
                    <a:pt x="31" y="29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5"/>
                  </a:lnTo>
                  <a:lnTo>
                    <a:pt x="12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4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2" y="6"/>
                  </a:lnTo>
                  <a:lnTo>
                    <a:pt x="12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4" y="10"/>
                  </a:lnTo>
                  <a:close/>
                  <a:moveTo>
                    <a:pt x="8" y="10"/>
                  </a:moveTo>
                  <a:lnTo>
                    <a:pt x="10" y="8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8" y="6"/>
                  </a:lnTo>
                  <a:lnTo>
                    <a:pt x="6" y="6"/>
                  </a:lnTo>
                  <a:lnTo>
                    <a:pt x="4" y="8"/>
                  </a:lnTo>
                  <a:lnTo>
                    <a:pt x="2" y="10"/>
                  </a:lnTo>
                  <a:lnTo>
                    <a:pt x="6" y="8"/>
                  </a:lnTo>
                  <a:lnTo>
                    <a:pt x="8" y="10"/>
                  </a:lnTo>
                  <a:close/>
                  <a:moveTo>
                    <a:pt x="2" y="21"/>
                  </a:moveTo>
                  <a:lnTo>
                    <a:pt x="6" y="27"/>
                  </a:lnTo>
                  <a:lnTo>
                    <a:pt x="12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3" y="12"/>
                  </a:lnTo>
                  <a:lnTo>
                    <a:pt x="31" y="6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3" y="29"/>
                  </a:lnTo>
                  <a:lnTo>
                    <a:pt x="10" y="27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8" name="Freeform 24">
              <a:extLst>
                <a:ext uri="{FF2B5EF4-FFF2-40B4-BE49-F238E27FC236}">
                  <a16:creationId xmlns:a16="http://schemas.microsoft.com/office/drawing/2014/main" id="{00000000-0008-0000-0000-0000A8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54" y="265"/>
              <a:ext cx="35" cy="34"/>
            </a:xfrm>
            <a:custGeom>
              <a:avLst/>
              <a:gdLst>
                <a:gd name="T0" fmla="*/ 6 w 35"/>
                <a:gd name="T1" fmla="*/ 25 h 34"/>
                <a:gd name="T2" fmla="*/ 10 w 35"/>
                <a:gd name="T3" fmla="*/ 25 h 34"/>
                <a:gd name="T4" fmla="*/ 10 w 35"/>
                <a:gd name="T5" fmla="*/ 32 h 34"/>
                <a:gd name="T6" fmla="*/ 4 w 35"/>
                <a:gd name="T7" fmla="*/ 30 h 34"/>
                <a:gd name="T8" fmla="*/ 0 w 35"/>
                <a:gd name="T9" fmla="*/ 17 h 34"/>
                <a:gd name="T10" fmla="*/ 4 w 35"/>
                <a:gd name="T11" fmla="*/ 7 h 34"/>
                <a:gd name="T12" fmla="*/ 29 w 35"/>
                <a:gd name="T13" fmla="*/ 6 h 34"/>
                <a:gd name="T14" fmla="*/ 31 w 35"/>
                <a:gd name="T15" fmla="*/ 2 h 34"/>
                <a:gd name="T16" fmla="*/ 35 w 35"/>
                <a:gd name="T17" fmla="*/ 4 h 34"/>
                <a:gd name="T18" fmla="*/ 35 w 35"/>
                <a:gd name="T19" fmla="*/ 13 h 34"/>
                <a:gd name="T20" fmla="*/ 35 w 35"/>
                <a:gd name="T21" fmla="*/ 19 h 34"/>
                <a:gd name="T22" fmla="*/ 33 w 35"/>
                <a:gd name="T23" fmla="*/ 32 h 34"/>
                <a:gd name="T24" fmla="*/ 25 w 35"/>
                <a:gd name="T25" fmla="*/ 32 h 34"/>
                <a:gd name="T26" fmla="*/ 17 w 35"/>
                <a:gd name="T27" fmla="*/ 23 h 34"/>
                <a:gd name="T28" fmla="*/ 8 w 35"/>
                <a:gd name="T29" fmla="*/ 15 h 34"/>
                <a:gd name="T30" fmla="*/ 2 w 35"/>
                <a:gd name="T31" fmla="*/ 19 h 34"/>
                <a:gd name="T32" fmla="*/ 4 w 35"/>
                <a:gd name="T33" fmla="*/ 25 h 34"/>
                <a:gd name="T34" fmla="*/ 10 w 35"/>
                <a:gd name="T35" fmla="*/ 13 h 34"/>
                <a:gd name="T36" fmla="*/ 33 w 35"/>
                <a:gd name="T37" fmla="*/ 13 h 34"/>
                <a:gd name="T38" fmla="*/ 35 w 35"/>
                <a:gd name="T39" fmla="*/ 6 h 34"/>
                <a:gd name="T40" fmla="*/ 27 w 35"/>
                <a:gd name="T41" fmla="*/ 11 h 34"/>
                <a:gd name="T42" fmla="*/ 4 w 35"/>
                <a:gd name="T43" fmla="*/ 11 h 34"/>
                <a:gd name="T44" fmla="*/ 4 w 35"/>
                <a:gd name="T45" fmla="*/ 13 h 34"/>
                <a:gd name="T46" fmla="*/ 10 w 35"/>
                <a:gd name="T47" fmla="*/ 13 h 34"/>
                <a:gd name="T48" fmla="*/ 15 w 35"/>
                <a:gd name="T49" fmla="*/ 15 h 34"/>
                <a:gd name="T50" fmla="*/ 27 w 35"/>
                <a:gd name="T51" fmla="*/ 25 h 34"/>
                <a:gd name="T52" fmla="*/ 31 w 35"/>
                <a:gd name="T53" fmla="*/ 19 h 34"/>
                <a:gd name="T54" fmla="*/ 29 w 35"/>
                <a:gd name="T55" fmla="*/ 15 h 34"/>
                <a:gd name="T56" fmla="*/ 33 w 35"/>
                <a:gd name="T57" fmla="*/ 27 h 34"/>
                <a:gd name="T58" fmla="*/ 25 w 35"/>
                <a:gd name="T59" fmla="*/ 28 h 34"/>
                <a:gd name="T60" fmla="*/ 25 w 35"/>
                <a:gd name="T61" fmla="*/ 30 h 34"/>
                <a:gd name="T62" fmla="*/ 33 w 35"/>
                <a:gd name="T63" fmla="*/ 30 h 34"/>
                <a:gd name="T64" fmla="*/ 33 w 35"/>
                <a:gd name="T65" fmla="*/ 21 h 34"/>
                <a:gd name="T66" fmla="*/ 10 w 35"/>
                <a:gd name="T67" fmla="*/ 25 h 34"/>
                <a:gd name="T68" fmla="*/ 8 w 35"/>
                <a:gd name="T69" fmla="*/ 28 h 34"/>
                <a:gd name="T70" fmla="*/ 2 w 35"/>
                <a:gd name="T71" fmla="*/ 25 h 34"/>
                <a:gd name="T72" fmla="*/ 8 w 35"/>
                <a:gd name="T73" fmla="*/ 30 h 34"/>
                <a:gd name="T74" fmla="*/ 10 w 35"/>
                <a:gd name="T75" fmla="*/ 28 h 34"/>
                <a:gd name="T76" fmla="*/ 10 w 35"/>
                <a:gd name="T77" fmla="*/ 25 h 34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5"/>
                <a:gd name="T118" fmla="*/ 0 h 34"/>
                <a:gd name="T119" fmla="*/ 35 w 35"/>
                <a:gd name="T120" fmla="*/ 34 h 34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5" h="34">
                  <a:moveTo>
                    <a:pt x="4" y="25"/>
                  </a:moveTo>
                  <a:lnTo>
                    <a:pt x="6" y="25"/>
                  </a:lnTo>
                  <a:lnTo>
                    <a:pt x="8" y="23"/>
                  </a:lnTo>
                  <a:lnTo>
                    <a:pt x="10" y="25"/>
                  </a:lnTo>
                  <a:lnTo>
                    <a:pt x="12" y="28"/>
                  </a:lnTo>
                  <a:lnTo>
                    <a:pt x="10" y="32"/>
                  </a:lnTo>
                  <a:lnTo>
                    <a:pt x="8" y="32"/>
                  </a:lnTo>
                  <a:lnTo>
                    <a:pt x="4" y="30"/>
                  </a:lnTo>
                  <a:lnTo>
                    <a:pt x="2" y="25"/>
                  </a:lnTo>
                  <a:lnTo>
                    <a:pt x="0" y="17"/>
                  </a:lnTo>
                  <a:lnTo>
                    <a:pt x="2" y="11"/>
                  </a:lnTo>
                  <a:lnTo>
                    <a:pt x="4" y="7"/>
                  </a:lnTo>
                  <a:lnTo>
                    <a:pt x="10" y="6"/>
                  </a:lnTo>
                  <a:lnTo>
                    <a:pt x="29" y="6"/>
                  </a:lnTo>
                  <a:lnTo>
                    <a:pt x="31" y="4"/>
                  </a:lnTo>
                  <a:lnTo>
                    <a:pt x="31" y="2"/>
                  </a:lnTo>
                  <a:lnTo>
                    <a:pt x="33" y="0"/>
                  </a:lnTo>
                  <a:lnTo>
                    <a:pt x="35" y="4"/>
                  </a:lnTo>
                  <a:lnTo>
                    <a:pt x="35" y="7"/>
                  </a:lnTo>
                  <a:lnTo>
                    <a:pt x="35" y="13"/>
                  </a:lnTo>
                  <a:lnTo>
                    <a:pt x="31" y="15"/>
                  </a:lnTo>
                  <a:lnTo>
                    <a:pt x="35" y="19"/>
                  </a:lnTo>
                  <a:lnTo>
                    <a:pt x="35" y="25"/>
                  </a:lnTo>
                  <a:lnTo>
                    <a:pt x="33" y="32"/>
                  </a:lnTo>
                  <a:lnTo>
                    <a:pt x="29" y="34"/>
                  </a:lnTo>
                  <a:lnTo>
                    <a:pt x="25" y="32"/>
                  </a:lnTo>
                  <a:lnTo>
                    <a:pt x="21" y="28"/>
                  </a:lnTo>
                  <a:lnTo>
                    <a:pt x="17" y="23"/>
                  </a:lnTo>
                  <a:lnTo>
                    <a:pt x="13" y="15"/>
                  </a:lnTo>
                  <a:lnTo>
                    <a:pt x="8" y="15"/>
                  </a:lnTo>
                  <a:lnTo>
                    <a:pt x="4" y="17"/>
                  </a:lnTo>
                  <a:lnTo>
                    <a:pt x="2" y="19"/>
                  </a:lnTo>
                  <a:lnTo>
                    <a:pt x="2" y="23"/>
                  </a:lnTo>
                  <a:lnTo>
                    <a:pt x="4" y="25"/>
                  </a:lnTo>
                  <a:close/>
                  <a:moveTo>
                    <a:pt x="10" y="13"/>
                  </a:moveTo>
                  <a:lnTo>
                    <a:pt x="25" y="13"/>
                  </a:lnTo>
                  <a:lnTo>
                    <a:pt x="33" y="13"/>
                  </a:lnTo>
                  <a:lnTo>
                    <a:pt x="35" y="9"/>
                  </a:lnTo>
                  <a:lnTo>
                    <a:pt x="35" y="6"/>
                  </a:lnTo>
                  <a:lnTo>
                    <a:pt x="33" y="9"/>
                  </a:lnTo>
                  <a:lnTo>
                    <a:pt x="27" y="11"/>
                  </a:lnTo>
                  <a:lnTo>
                    <a:pt x="10" y="11"/>
                  </a:lnTo>
                  <a:lnTo>
                    <a:pt x="4" y="11"/>
                  </a:lnTo>
                  <a:lnTo>
                    <a:pt x="2" y="17"/>
                  </a:lnTo>
                  <a:lnTo>
                    <a:pt x="4" y="13"/>
                  </a:lnTo>
                  <a:lnTo>
                    <a:pt x="10" y="13"/>
                  </a:lnTo>
                  <a:close/>
                  <a:moveTo>
                    <a:pt x="29" y="15"/>
                  </a:moveTo>
                  <a:lnTo>
                    <a:pt x="15" y="15"/>
                  </a:lnTo>
                  <a:lnTo>
                    <a:pt x="21" y="21"/>
                  </a:lnTo>
                  <a:lnTo>
                    <a:pt x="27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29" y="15"/>
                  </a:lnTo>
                  <a:close/>
                  <a:moveTo>
                    <a:pt x="33" y="21"/>
                  </a:moveTo>
                  <a:lnTo>
                    <a:pt x="33" y="27"/>
                  </a:lnTo>
                  <a:lnTo>
                    <a:pt x="29" y="28"/>
                  </a:lnTo>
                  <a:lnTo>
                    <a:pt x="25" y="28"/>
                  </a:lnTo>
                  <a:lnTo>
                    <a:pt x="21" y="25"/>
                  </a:lnTo>
                  <a:lnTo>
                    <a:pt x="25" y="30"/>
                  </a:lnTo>
                  <a:lnTo>
                    <a:pt x="29" y="32"/>
                  </a:lnTo>
                  <a:lnTo>
                    <a:pt x="33" y="30"/>
                  </a:lnTo>
                  <a:lnTo>
                    <a:pt x="35" y="25"/>
                  </a:lnTo>
                  <a:lnTo>
                    <a:pt x="33" y="21"/>
                  </a:lnTo>
                  <a:close/>
                  <a:moveTo>
                    <a:pt x="10" y="25"/>
                  </a:moveTo>
                  <a:lnTo>
                    <a:pt x="10" y="28"/>
                  </a:lnTo>
                  <a:lnTo>
                    <a:pt x="8" y="28"/>
                  </a:lnTo>
                  <a:lnTo>
                    <a:pt x="6" y="28"/>
                  </a:lnTo>
                  <a:lnTo>
                    <a:pt x="2" y="25"/>
                  </a:lnTo>
                  <a:lnTo>
                    <a:pt x="6" y="30"/>
                  </a:lnTo>
                  <a:lnTo>
                    <a:pt x="8" y="30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5" name="Group 25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GrpSpPr>
            <a:grpSpLocks/>
          </xdr:cNvGrpSpPr>
        </xdr:nvGrpSpPr>
        <xdr:grpSpPr bwMode="auto">
          <a:xfrm>
            <a:off x="18" y="99"/>
            <a:ext cx="154" cy="21"/>
            <a:chOff x="96" y="333"/>
            <a:chExt cx="437" cy="48"/>
          </a:xfrm>
        </xdr:grpSpPr>
        <xdr:sp macro="" textlink="">
          <xdr:nvSpPr>
            <xdr:cNvPr id="153" name="Freeform 26">
              <a:extLst>
                <a:ext uri="{FF2B5EF4-FFF2-40B4-BE49-F238E27FC236}">
                  <a16:creationId xmlns:a16="http://schemas.microsoft.com/office/drawing/2014/main" id="{00000000-0008-0000-0000-000099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00" y="329"/>
              <a:ext cx="46" cy="53"/>
            </a:xfrm>
            <a:custGeom>
              <a:avLst/>
              <a:gdLst>
                <a:gd name="T0" fmla="*/ 8 w 46"/>
                <a:gd name="T1" fmla="*/ 46 h 53"/>
                <a:gd name="T2" fmla="*/ 4 w 46"/>
                <a:gd name="T3" fmla="*/ 48 h 53"/>
                <a:gd name="T4" fmla="*/ 0 w 46"/>
                <a:gd name="T5" fmla="*/ 53 h 53"/>
                <a:gd name="T6" fmla="*/ 2 w 46"/>
                <a:gd name="T7" fmla="*/ 30 h 53"/>
                <a:gd name="T8" fmla="*/ 4 w 46"/>
                <a:gd name="T9" fmla="*/ 36 h 53"/>
                <a:gd name="T10" fmla="*/ 32 w 46"/>
                <a:gd name="T11" fmla="*/ 36 h 53"/>
                <a:gd name="T12" fmla="*/ 42 w 46"/>
                <a:gd name="T13" fmla="*/ 30 h 53"/>
                <a:gd name="T14" fmla="*/ 42 w 46"/>
                <a:gd name="T15" fmla="*/ 15 h 53"/>
                <a:gd name="T16" fmla="*/ 38 w 46"/>
                <a:gd name="T17" fmla="*/ 11 h 53"/>
                <a:gd name="T18" fmla="*/ 31 w 46"/>
                <a:gd name="T19" fmla="*/ 9 h 53"/>
                <a:gd name="T20" fmla="*/ 8 w 46"/>
                <a:gd name="T21" fmla="*/ 9 h 53"/>
                <a:gd name="T22" fmla="*/ 2 w 46"/>
                <a:gd name="T23" fmla="*/ 17 h 53"/>
                <a:gd name="T24" fmla="*/ 0 w 46"/>
                <a:gd name="T25" fmla="*/ 0 h 53"/>
                <a:gd name="T26" fmla="*/ 6 w 46"/>
                <a:gd name="T27" fmla="*/ 6 h 53"/>
                <a:gd name="T28" fmla="*/ 15 w 46"/>
                <a:gd name="T29" fmla="*/ 7 h 53"/>
                <a:gd name="T30" fmla="*/ 38 w 46"/>
                <a:gd name="T31" fmla="*/ 9 h 53"/>
                <a:gd name="T32" fmla="*/ 46 w 46"/>
                <a:gd name="T33" fmla="*/ 19 h 53"/>
                <a:gd name="T34" fmla="*/ 46 w 46"/>
                <a:gd name="T35" fmla="*/ 32 h 53"/>
                <a:gd name="T36" fmla="*/ 44 w 46"/>
                <a:gd name="T37" fmla="*/ 40 h 53"/>
                <a:gd name="T38" fmla="*/ 38 w 46"/>
                <a:gd name="T39" fmla="*/ 44 h 53"/>
                <a:gd name="T40" fmla="*/ 32 w 46"/>
                <a:gd name="T41" fmla="*/ 46 h 53"/>
                <a:gd name="T42" fmla="*/ 8 w 46"/>
                <a:gd name="T43" fmla="*/ 42 h 53"/>
                <a:gd name="T44" fmla="*/ 2 w 46"/>
                <a:gd name="T45" fmla="*/ 48 h 53"/>
                <a:gd name="T46" fmla="*/ 8 w 46"/>
                <a:gd name="T47" fmla="*/ 44 h 53"/>
                <a:gd name="T48" fmla="*/ 38 w 46"/>
                <a:gd name="T49" fmla="*/ 44 h 53"/>
                <a:gd name="T50" fmla="*/ 44 w 46"/>
                <a:gd name="T51" fmla="*/ 36 h 53"/>
                <a:gd name="T52" fmla="*/ 44 w 46"/>
                <a:gd name="T53" fmla="*/ 36 h 53"/>
                <a:gd name="T54" fmla="*/ 38 w 46"/>
                <a:gd name="T55" fmla="*/ 42 h 53"/>
                <a:gd name="T56" fmla="*/ 32 w 46"/>
                <a:gd name="T57" fmla="*/ 42 h 53"/>
                <a:gd name="T58" fmla="*/ 2 w 46"/>
                <a:gd name="T59" fmla="*/ 13 h 53"/>
                <a:gd name="T60" fmla="*/ 8 w 46"/>
                <a:gd name="T61" fmla="*/ 9 h 53"/>
                <a:gd name="T62" fmla="*/ 2 w 46"/>
                <a:gd name="T63" fmla="*/ 6 h 53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46"/>
                <a:gd name="T97" fmla="*/ 0 h 53"/>
                <a:gd name="T98" fmla="*/ 46 w 46"/>
                <a:gd name="T99" fmla="*/ 53 h 53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46" h="53">
                  <a:moveTo>
                    <a:pt x="32" y="46"/>
                  </a:moveTo>
                  <a:lnTo>
                    <a:pt x="8" y="46"/>
                  </a:lnTo>
                  <a:lnTo>
                    <a:pt x="4" y="46"/>
                  </a:lnTo>
                  <a:lnTo>
                    <a:pt x="4" y="48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30"/>
                  </a:lnTo>
                  <a:lnTo>
                    <a:pt x="2" y="30"/>
                  </a:lnTo>
                  <a:lnTo>
                    <a:pt x="4" y="34"/>
                  </a:lnTo>
                  <a:lnTo>
                    <a:pt x="4" y="36"/>
                  </a:lnTo>
                  <a:lnTo>
                    <a:pt x="8" y="36"/>
                  </a:lnTo>
                  <a:lnTo>
                    <a:pt x="32" y="36"/>
                  </a:lnTo>
                  <a:lnTo>
                    <a:pt x="40" y="34"/>
                  </a:lnTo>
                  <a:lnTo>
                    <a:pt x="42" y="30"/>
                  </a:lnTo>
                  <a:lnTo>
                    <a:pt x="44" y="23"/>
                  </a:lnTo>
                  <a:lnTo>
                    <a:pt x="42" y="15"/>
                  </a:lnTo>
                  <a:lnTo>
                    <a:pt x="40" y="13"/>
                  </a:lnTo>
                  <a:lnTo>
                    <a:pt x="38" y="11"/>
                  </a:lnTo>
                  <a:lnTo>
                    <a:pt x="34" y="9"/>
                  </a:lnTo>
                  <a:lnTo>
                    <a:pt x="31" y="9"/>
                  </a:lnTo>
                  <a:lnTo>
                    <a:pt x="15" y="9"/>
                  </a:lnTo>
                  <a:lnTo>
                    <a:pt x="8" y="9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0" y="17"/>
                  </a:lnTo>
                  <a:lnTo>
                    <a:pt x="0" y="0"/>
                  </a:lnTo>
                  <a:lnTo>
                    <a:pt x="2" y="0"/>
                  </a:lnTo>
                  <a:lnTo>
                    <a:pt x="6" y="6"/>
                  </a:lnTo>
                  <a:lnTo>
                    <a:pt x="10" y="7"/>
                  </a:lnTo>
                  <a:lnTo>
                    <a:pt x="15" y="7"/>
                  </a:lnTo>
                  <a:lnTo>
                    <a:pt x="32" y="7"/>
                  </a:lnTo>
                  <a:lnTo>
                    <a:pt x="38" y="9"/>
                  </a:lnTo>
                  <a:lnTo>
                    <a:pt x="42" y="13"/>
                  </a:lnTo>
                  <a:lnTo>
                    <a:pt x="46" y="19"/>
                  </a:lnTo>
                  <a:lnTo>
                    <a:pt x="46" y="27"/>
                  </a:lnTo>
                  <a:lnTo>
                    <a:pt x="46" y="32"/>
                  </a:lnTo>
                  <a:lnTo>
                    <a:pt x="46" y="36"/>
                  </a:lnTo>
                  <a:lnTo>
                    <a:pt x="44" y="40"/>
                  </a:lnTo>
                  <a:lnTo>
                    <a:pt x="40" y="42"/>
                  </a:lnTo>
                  <a:lnTo>
                    <a:pt x="38" y="44"/>
                  </a:lnTo>
                  <a:lnTo>
                    <a:pt x="32" y="46"/>
                  </a:lnTo>
                  <a:close/>
                  <a:moveTo>
                    <a:pt x="32" y="42"/>
                  </a:moveTo>
                  <a:lnTo>
                    <a:pt x="8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4" y="44"/>
                  </a:lnTo>
                  <a:lnTo>
                    <a:pt x="8" y="44"/>
                  </a:lnTo>
                  <a:lnTo>
                    <a:pt x="32" y="44"/>
                  </a:lnTo>
                  <a:lnTo>
                    <a:pt x="38" y="44"/>
                  </a:lnTo>
                  <a:lnTo>
                    <a:pt x="42" y="40"/>
                  </a:lnTo>
                  <a:lnTo>
                    <a:pt x="44" y="36"/>
                  </a:lnTo>
                  <a:lnTo>
                    <a:pt x="46" y="30"/>
                  </a:lnTo>
                  <a:lnTo>
                    <a:pt x="44" y="36"/>
                  </a:lnTo>
                  <a:lnTo>
                    <a:pt x="42" y="38"/>
                  </a:lnTo>
                  <a:lnTo>
                    <a:pt x="38" y="42"/>
                  </a:lnTo>
                  <a:lnTo>
                    <a:pt x="32" y="42"/>
                  </a:lnTo>
                  <a:close/>
                  <a:moveTo>
                    <a:pt x="2" y="6"/>
                  </a:moveTo>
                  <a:lnTo>
                    <a:pt x="2" y="13"/>
                  </a:lnTo>
                  <a:lnTo>
                    <a:pt x="4" y="11"/>
                  </a:lnTo>
                  <a:lnTo>
                    <a:pt x="8" y="9"/>
                  </a:lnTo>
                  <a:lnTo>
                    <a:pt x="6" y="7"/>
                  </a:lnTo>
                  <a:lnTo>
                    <a:pt x="2" y="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4" name="Freeform 27">
              <a:extLst>
                <a:ext uri="{FF2B5EF4-FFF2-40B4-BE49-F238E27FC236}">
                  <a16:creationId xmlns:a16="http://schemas.microsoft.com/office/drawing/2014/main" id="{00000000-0008-0000-0000-00009A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55" y="330"/>
              <a:ext cx="48" cy="54"/>
            </a:xfrm>
            <a:custGeom>
              <a:avLst/>
              <a:gdLst>
                <a:gd name="T0" fmla="*/ 2 w 48"/>
                <a:gd name="T1" fmla="*/ 18 h 54"/>
                <a:gd name="T2" fmla="*/ 0 w 48"/>
                <a:gd name="T3" fmla="*/ 18 h 54"/>
                <a:gd name="T4" fmla="*/ 0 w 48"/>
                <a:gd name="T5" fmla="*/ 0 h 54"/>
                <a:gd name="T6" fmla="*/ 2 w 48"/>
                <a:gd name="T7" fmla="*/ 0 h 54"/>
                <a:gd name="T8" fmla="*/ 4 w 48"/>
                <a:gd name="T9" fmla="*/ 6 h 54"/>
                <a:gd name="T10" fmla="*/ 6 w 48"/>
                <a:gd name="T11" fmla="*/ 8 h 54"/>
                <a:gd name="T12" fmla="*/ 10 w 48"/>
                <a:gd name="T13" fmla="*/ 8 h 54"/>
                <a:gd name="T14" fmla="*/ 48 w 48"/>
                <a:gd name="T15" fmla="*/ 8 h 54"/>
                <a:gd name="T16" fmla="*/ 48 w 48"/>
                <a:gd name="T17" fmla="*/ 10 h 54"/>
                <a:gd name="T18" fmla="*/ 10 w 48"/>
                <a:gd name="T19" fmla="*/ 44 h 54"/>
                <a:gd name="T20" fmla="*/ 34 w 48"/>
                <a:gd name="T21" fmla="*/ 42 h 54"/>
                <a:gd name="T22" fmla="*/ 38 w 48"/>
                <a:gd name="T23" fmla="*/ 42 h 54"/>
                <a:gd name="T24" fmla="*/ 42 w 48"/>
                <a:gd name="T25" fmla="*/ 42 h 54"/>
                <a:gd name="T26" fmla="*/ 44 w 48"/>
                <a:gd name="T27" fmla="*/ 39 h 54"/>
                <a:gd name="T28" fmla="*/ 44 w 48"/>
                <a:gd name="T29" fmla="*/ 35 h 54"/>
                <a:gd name="T30" fmla="*/ 46 w 48"/>
                <a:gd name="T31" fmla="*/ 35 h 54"/>
                <a:gd name="T32" fmla="*/ 46 w 48"/>
                <a:gd name="T33" fmla="*/ 52 h 54"/>
                <a:gd name="T34" fmla="*/ 44 w 48"/>
                <a:gd name="T35" fmla="*/ 52 h 54"/>
                <a:gd name="T36" fmla="*/ 42 w 48"/>
                <a:gd name="T37" fmla="*/ 48 h 54"/>
                <a:gd name="T38" fmla="*/ 38 w 48"/>
                <a:gd name="T39" fmla="*/ 46 h 54"/>
                <a:gd name="T40" fmla="*/ 32 w 48"/>
                <a:gd name="T41" fmla="*/ 44 h 54"/>
                <a:gd name="T42" fmla="*/ 8 w 48"/>
                <a:gd name="T43" fmla="*/ 46 h 54"/>
                <a:gd name="T44" fmla="*/ 4 w 48"/>
                <a:gd name="T45" fmla="*/ 50 h 54"/>
                <a:gd name="T46" fmla="*/ 2 w 48"/>
                <a:gd name="T47" fmla="*/ 54 h 54"/>
                <a:gd name="T48" fmla="*/ 2 w 48"/>
                <a:gd name="T49" fmla="*/ 54 h 54"/>
                <a:gd name="T50" fmla="*/ 0 w 48"/>
                <a:gd name="T51" fmla="*/ 54 h 54"/>
                <a:gd name="T52" fmla="*/ 0 w 48"/>
                <a:gd name="T53" fmla="*/ 40 h 54"/>
                <a:gd name="T54" fmla="*/ 34 w 48"/>
                <a:gd name="T55" fmla="*/ 10 h 54"/>
                <a:gd name="T56" fmla="*/ 11 w 48"/>
                <a:gd name="T57" fmla="*/ 10 h 54"/>
                <a:gd name="T58" fmla="*/ 8 w 48"/>
                <a:gd name="T59" fmla="*/ 10 h 54"/>
                <a:gd name="T60" fmla="*/ 6 w 48"/>
                <a:gd name="T61" fmla="*/ 12 h 54"/>
                <a:gd name="T62" fmla="*/ 4 w 48"/>
                <a:gd name="T63" fmla="*/ 16 h 54"/>
                <a:gd name="T64" fmla="*/ 2 w 48"/>
                <a:gd name="T65" fmla="*/ 18 h 54"/>
                <a:gd name="T66" fmla="*/ 2 w 48"/>
                <a:gd name="T67" fmla="*/ 18 h 54"/>
                <a:gd name="T68" fmla="*/ 2 w 48"/>
                <a:gd name="T69" fmla="*/ 8 h 54"/>
                <a:gd name="T70" fmla="*/ 2 w 48"/>
                <a:gd name="T71" fmla="*/ 14 h 54"/>
                <a:gd name="T72" fmla="*/ 4 w 48"/>
                <a:gd name="T73" fmla="*/ 12 h 54"/>
                <a:gd name="T74" fmla="*/ 8 w 48"/>
                <a:gd name="T75" fmla="*/ 10 h 54"/>
                <a:gd name="T76" fmla="*/ 2 w 48"/>
                <a:gd name="T77" fmla="*/ 8 h 54"/>
                <a:gd name="T78" fmla="*/ 2 w 48"/>
                <a:gd name="T79" fmla="*/ 8 h 54"/>
                <a:gd name="T80" fmla="*/ 40 w 48"/>
                <a:gd name="T81" fmla="*/ 12 h 54"/>
                <a:gd name="T82" fmla="*/ 6 w 48"/>
                <a:gd name="T83" fmla="*/ 42 h 54"/>
                <a:gd name="T84" fmla="*/ 4 w 48"/>
                <a:gd name="T85" fmla="*/ 44 h 54"/>
                <a:gd name="T86" fmla="*/ 2 w 48"/>
                <a:gd name="T87" fmla="*/ 48 h 54"/>
                <a:gd name="T88" fmla="*/ 2 w 48"/>
                <a:gd name="T89" fmla="*/ 50 h 54"/>
                <a:gd name="T90" fmla="*/ 4 w 48"/>
                <a:gd name="T91" fmla="*/ 46 h 54"/>
                <a:gd name="T92" fmla="*/ 8 w 48"/>
                <a:gd name="T93" fmla="*/ 44 h 54"/>
                <a:gd name="T94" fmla="*/ 46 w 48"/>
                <a:gd name="T95" fmla="*/ 10 h 54"/>
                <a:gd name="T96" fmla="*/ 44 w 48"/>
                <a:gd name="T97" fmla="*/ 10 h 54"/>
                <a:gd name="T98" fmla="*/ 42 w 48"/>
                <a:gd name="T99" fmla="*/ 10 h 54"/>
                <a:gd name="T100" fmla="*/ 42 w 48"/>
                <a:gd name="T101" fmla="*/ 10 h 54"/>
                <a:gd name="T102" fmla="*/ 40 w 48"/>
                <a:gd name="T103" fmla="*/ 12 h 54"/>
                <a:gd name="T104" fmla="*/ 40 w 48"/>
                <a:gd name="T105" fmla="*/ 12 h 54"/>
                <a:gd name="T106" fmla="*/ 44 w 48"/>
                <a:gd name="T107" fmla="*/ 48 h 54"/>
                <a:gd name="T108" fmla="*/ 44 w 48"/>
                <a:gd name="T109" fmla="*/ 40 h 54"/>
                <a:gd name="T110" fmla="*/ 42 w 48"/>
                <a:gd name="T111" fmla="*/ 44 h 54"/>
                <a:gd name="T112" fmla="*/ 40 w 48"/>
                <a:gd name="T113" fmla="*/ 44 h 54"/>
                <a:gd name="T114" fmla="*/ 42 w 48"/>
                <a:gd name="T115" fmla="*/ 46 h 54"/>
                <a:gd name="T116" fmla="*/ 44 w 48"/>
                <a:gd name="T117" fmla="*/ 48 h 54"/>
                <a:gd name="T118" fmla="*/ 44 w 48"/>
                <a:gd name="T119" fmla="*/ 48 h 54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48"/>
                <a:gd name="T181" fmla="*/ 0 h 54"/>
                <a:gd name="T182" fmla="*/ 48 w 48"/>
                <a:gd name="T183" fmla="*/ 54 h 54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48" h="54">
                  <a:moveTo>
                    <a:pt x="2" y="18"/>
                  </a:moveTo>
                  <a:lnTo>
                    <a:pt x="0" y="18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10" y="8"/>
                  </a:lnTo>
                  <a:lnTo>
                    <a:pt x="48" y="8"/>
                  </a:lnTo>
                  <a:lnTo>
                    <a:pt x="48" y="10"/>
                  </a:lnTo>
                  <a:lnTo>
                    <a:pt x="10" y="44"/>
                  </a:lnTo>
                  <a:lnTo>
                    <a:pt x="34" y="42"/>
                  </a:lnTo>
                  <a:lnTo>
                    <a:pt x="38" y="42"/>
                  </a:lnTo>
                  <a:lnTo>
                    <a:pt x="42" y="42"/>
                  </a:lnTo>
                  <a:lnTo>
                    <a:pt x="44" y="39"/>
                  </a:lnTo>
                  <a:lnTo>
                    <a:pt x="44" y="35"/>
                  </a:lnTo>
                  <a:lnTo>
                    <a:pt x="46" y="35"/>
                  </a:lnTo>
                  <a:lnTo>
                    <a:pt x="46" y="52"/>
                  </a:lnTo>
                  <a:lnTo>
                    <a:pt x="44" y="52"/>
                  </a:lnTo>
                  <a:lnTo>
                    <a:pt x="42" y="48"/>
                  </a:lnTo>
                  <a:lnTo>
                    <a:pt x="38" y="46"/>
                  </a:lnTo>
                  <a:lnTo>
                    <a:pt x="32" y="44"/>
                  </a:lnTo>
                  <a:lnTo>
                    <a:pt x="8" y="46"/>
                  </a:lnTo>
                  <a:lnTo>
                    <a:pt x="4" y="50"/>
                  </a:lnTo>
                  <a:lnTo>
                    <a:pt x="2" y="54"/>
                  </a:lnTo>
                  <a:lnTo>
                    <a:pt x="0" y="54"/>
                  </a:lnTo>
                  <a:lnTo>
                    <a:pt x="0" y="40"/>
                  </a:lnTo>
                  <a:lnTo>
                    <a:pt x="34" y="10"/>
                  </a:lnTo>
                  <a:lnTo>
                    <a:pt x="11" y="10"/>
                  </a:lnTo>
                  <a:lnTo>
                    <a:pt x="8" y="10"/>
                  </a:lnTo>
                  <a:lnTo>
                    <a:pt x="6" y="12"/>
                  </a:lnTo>
                  <a:lnTo>
                    <a:pt x="4" y="16"/>
                  </a:lnTo>
                  <a:lnTo>
                    <a:pt x="2" y="18"/>
                  </a:lnTo>
                  <a:close/>
                  <a:moveTo>
                    <a:pt x="2" y="8"/>
                  </a:moveTo>
                  <a:lnTo>
                    <a:pt x="2" y="14"/>
                  </a:lnTo>
                  <a:lnTo>
                    <a:pt x="4" y="12"/>
                  </a:lnTo>
                  <a:lnTo>
                    <a:pt x="8" y="10"/>
                  </a:lnTo>
                  <a:lnTo>
                    <a:pt x="2" y="8"/>
                  </a:lnTo>
                  <a:close/>
                  <a:moveTo>
                    <a:pt x="40" y="12"/>
                  </a:moveTo>
                  <a:lnTo>
                    <a:pt x="6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2" y="50"/>
                  </a:lnTo>
                  <a:lnTo>
                    <a:pt x="4" y="46"/>
                  </a:lnTo>
                  <a:lnTo>
                    <a:pt x="8" y="44"/>
                  </a:lnTo>
                  <a:lnTo>
                    <a:pt x="46" y="10"/>
                  </a:lnTo>
                  <a:lnTo>
                    <a:pt x="44" y="10"/>
                  </a:lnTo>
                  <a:lnTo>
                    <a:pt x="42" y="10"/>
                  </a:lnTo>
                  <a:lnTo>
                    <a:pt x="40" y="12"/>
                  </a:lnTo>
                  <a:close/>
                  <a:moveTo>
                    <a:pt x="44" y="48"/>
                  </a:moveTo>
                  <a:lnTo>
                    <a:pt x="44" y="40"/>
                  </a:lnTo>
                  <a:lnTo>
                    <a:pt x="42" y="44"/>
                  </a:lnTo>
                  <a:lnTo>
                    <a:pt x="40" y="44"/>
                  </a:lnTo>
                  <a:lnTo>
                    <a:pt x="42" y="46"/>
                  </a:lnTo>
                  <a:lnTo>
                    <a:pt x="44" y="4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5" name="Freeform 28">
              <a:extLst>
                <a:ext uri="{FF2B5EF4-FFF2-40B4-BE49-F238E27FC236}">
                  <a16:creationId xmlns:a16="http://schemas.microsoft.com/office/drawing/2014/main" id="{00000000-0008-0000-0000-00009B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9" y="333"/>
              <a:ext cx="46" cy="46"/>
            </a:xfrm>
            <a:custGeom>
              <a:avLst/>
              <a:gdLst>
                <a:gd name="T0" fmla="*/ 2 w 46"/>
                <a:gd name="T1" fmla="*/ 46 h 46"/>
                <a:gd name="T2" fmla="*/ 0 w 46"/>
                <a:gd name="T3" fmla="*/ 46 h 46"/>
                <a:gd name="T4" fmla="*/ 0 w 46"/>
                <a:gd name="T5" fmla="*/ 23 h 46"/>
                <a:gd name="T6" fmla="*/ 2 w 46"/>
                <a:gd name="T7" fmla="*/ 23 h 46"/>
                <a:gd name="T8" fmla="*/ 2 w 46"/>
                <a:gd name="T9" fmla="*/ 23 h 46"/>
                <a:gd name="T10" fmla="*/ 4 w 46"/>
                <a:gd name="T11" fmla="*/ 28 h 46"/>
                <a:gd name="T12" fmla="*/ 6 w 46"/>
                <a:gd name="T13" fmla="*/ 28 h 46"/>
                <a:gd name="T14" fmla="*/ 8 w 46"/>
                <a:gd name="T15" fmla="*/ 30 h 46"/>
                <a:gd name="T16" fmla="*/ 40 w 46"/>
                <a:gd name="T17" fmla="*/ 30 h 46"/>
                <a:gd name="T18" fmla="*/ 42 w 46"/>
                <a:gd name="T19" fmla="*/ 28 h 46"/>
                <a:gd name="T20" fmla="*/ 44 w 46"/>
                <a:gd name="T21" fmla="*/ 26 h 46"/>
                <a:gd name="T22" fmla="*/ 44 w 46"/>
                <a:gd name="T23" fmla="*/ 23 h 46"/>
                <a:gd name="T24" fmla="*/ 44 w 46"/>
                <a:gd name="T25" fmla="*/ 17 h 46"/>
                <a:gd name="T26" fmla="*/ 42 w 46"/>
                <a:gd name="T27" fmla="*/ 13 h 46"/>
                <a:gd name="T28" fmla="*/ 40 w 46"/>
                <a:gd name="T29" fmla="*/ 7 h 46"/>
                <a:gd name="T30" fmla="*/ 34 w 46"/>
                <a:gd name="T31" fmla="*/ 3 h 46"/>
                <a:gd name="T32" fmla="*/ 34 w 46"/>
                <a:gd name="T33" fmla="*/ 0 h 46"/>
                <a:gd name="T34" fmla="*/ 46 w 46"/>
                <a:gd name="T35" fmla="*/ 5 h 46"/>
                <a:gd name="T36" fmla="*/ 46 w 46"/>
                <a:gd name="T37" fmla="*/ 46 h 46"/>
                <a:gd name="T38" fmla="*/ 44 w 46"/>
                <a:gd name="T39" fmla="*/ 46 h 46"/>
                <a:gd name="T40" fmla="*/ 44 w 46"/>
                <a:gd name="T41" fmla="*/ 46 h 46"/>
                <a:gd name="T42" fmla="*/ 44 w 46"/>
                <a:gd name="T43" fmla="*/ 42 h 46"/>
                <a:gd name="T44" fmla="*/ 42 w 46"/>
                <a:gd name="T45" fmla="*/ 40 h 46"/>
                <a:gd name="T46" fmla="*/ 38 w 46"/>
                <a:gd name="T47" fmla="*/ 38 h 46"/>
                <a:gd name="T48" fmla="*/ 10 w 46"/>
                <a:gd name="T49" fmla="*/ 38 h 46"/>
                <a:gd name="T50" fmla="*/ 6 w 46"/>
                <a:gd name="T51" fmla="*/ 40 h 46"/>
                <a:gd name="T52" fmla="*/ 4 w 46"/>
                <a:gd name="T53" fmla="*/ 42 h 46"/>
                <a:gd name="T54" fmla="*/ 2 w 46"/>
                <a:gd name="T55" fmla="*/ 46 h 46"/>
                <a:gd name="T56" fmla="*/ 2 w 46"/>
                <a:gd name="T57" fmla="*/ 46 h 46"/>
                <a:gd name="T58" fmla="*/ 8 w 46"/>
                <a:gd name="T59" fmla="*/ 36 h 46"/>
                <a:gd name="T60" fmla="*/ 40 w 46"/>
                <a:gd name="T61" fmla="*/ 36 h 46"/>
                <a:gd name="T62" fmla="*/ 42 w 46"/>
                <a:gd name="T63" fmla="*/ 38 h 46"/>
                <a:gd name="T64" fmla="*/ 44 w 46"/>
                <a:gd name="T65" fmla="*/ 40 h 46"/>
                <a:gd name="T66" fmla="*/ 44 w 46"/>
                <a:gd name="T67" fmla="*/ 40 h 46"/>
                <a:gd name="T68" fmla="*/ 44 w 46"/>
                <a:gd name="T69" fmla="*/ 38 h 46"/>
                <a:gd name="T70" fmla="*/ 44 w 46"/>
                <a:gd name="T71" fmla="*/ 36 h 46"/>
                <a:gd name="T72" fmla="*/ 40 w 46"/>
                <a:gd name="T73" fmla="*/ 34 h 46"/>
                <a:gd name="T74" fmla="*/ 10 w 46"/>
                <a:gd name="T75" fmla="*/ 34 h 46"/>
                <a:gd name="T76" fmla="*/ 4 w 46"/>
                <a:gd name="T77" fmla="*/ 36 h 46"/>
                <a:gd name="T78" fmla="*/ 2 w 46"/>
                <a:gd name="T79" fmla="*/ 38 h 46"/>
                <a:gd name="T80" fmla="*/ 2 w 46"/>
                <a:gd name="T81" fmla="*/ 40 h 46"/>
                <a:gd name="T82" fmla="*/ 4 w 46"/>
                <a:gd name="T83" fmla="*/ 38 h 46"/>
                <a:gd name="T84" fmla="*/ 8 w 46"/>
                <a:gd name="T85" fmla="*/ 36 h 46"/>
                <a:gd name="T86" fmla="*/ 8 w 46"/>
                <a:gd name="T87" fmla="*/ 36 h 46"/>
                <a:gd name="T88" fmla="*/ 44 w 46"/>
                <a:gd name="T89" fmla="*/ 15 h 46"/>
                <a:gd name="T90" fmla="*/ 44 w 46"/>
                <a:gd name="T91" fmla="*/ 7 h 46"/>
                <a:gd name="T92" fmla="*/ 38 w 46"/>
                <a:gd name="T93" fmla="*/ 5 h 46"/>
                <a:gd name="T94" fmla="*/ 42 w 46"/>
                <a:gd name="T95" fmla="*/ 9 h 46"/>
                <a:gd name="T96" fmla="*/ 44 w 46"/>
                <a:gd name="T97" fmla="*/ 15 h 46"/>
                <a:gd name="T98" fmla="*/ 44 w 46"/>
                <a:gd name="T99" fmla="*/ 15 h 4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46"/>
                <a:gd name="T151" fmla="*/ 0 h 46"/>
                <a:gd name="T152" fmla="*/ 46 w 46"/>
                <a:gd name="T153" fmla="*/ 46 h 46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46" h="46">
                  <a:moveTo>
                    <a:pt x="2" y="46"/>
                  </a:moveTo>
                  <a:lnTo>
                    <a:pt x="0" y="46"/>
                  </a:lnTo>
                  <a:lnTo>
                    <a:pt x="0" y="23"/>
                  </a:lnTo>
                  <a:lnTo>
                    <a:pt x="2" y="23"/>
                  </a:lnTo>
                  <a:lnTo>
                    <a:pt x="4" y="28"/>
                  </a:lnTo>
                  <a:lnTo>
                    <a:pt x="6" y="28"/>
                  </a:lnTo>
                  <a:lnTo>
                    <a:pt x="8" y="30"/>
                  </a:lnTo>
                  <a:lnTo>
                    <a:pt x="40" y="30"/>
                  </a:lnTo>
                  <a:lnTo>
                    <a:pt x="42" y="28"/>
                  </a:lnTo>
                  <a:lnTo>
                    <a:pt x="44" y="26"/>
                  </a:lnTo>
                  <a:lnTo>
                    <a:pt x="44" y="23"/>
                  </a:lnTo>
                  <a:lnTo>
                    <a:pt x="44" y="17"/>
                  </a:lnTo>
                  <a:lnTo>
                    <a:pt x="42" y="13"/>
                  </a:lnTo>
                  <a:lnTo>
                    <a:pt x="40" y="7"/>
                  </a:lnTo>
                  <a:lnTo>
                    <a:pt x="34" y="3"/>
                  </a:lnTo>
                  <a:lnTo>
                    <a:pt x="34" y="0"/>
                  </a:lnTo>
                  <a:lnTo>
                    <a:pt x="46" y="5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40"/>
                  </a:lnTo>
                  <a:lnTo>
                    <a:pt x="38" y="38"/>
                  </a:lnTo>
                  <a:lnTo>
                    <a:pt x="10" y="38"/>
                  </a:lnTo>
                  <a:lnTo>
                    <a:pt x="6" y="40"/>
                  </a:lnTo>
                  <a:lnTo>
                    <a:pt x="4" y="42"/>
                  </a:lnTo>
                  <a:lnTo>
                    <a:pt x="2" y="46"/>
                  </a:lnTo>
                  <a:close/>
                  <a:moveTo>
                    <a:pt x="8" y="36"/>
                  </a:moveTo>
                  <a:lnTo>
                    <a:pt x="40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4" y="38"/>
                  </a:lnTo>
                  <a:lnTo>
                    <a:pt x="44" y="36"/>
                  </a:lnTo>
                  <a:lnTo>
                    <a:pt x="40" y="34"/>
                  </a:lnTo>
                  <a:lnTo>
                    <a:pt x="10" y="34"/>
                  </a:lnTo>
                  <a:lnTo>
                    <a:pt x="4" y="36"/>
                  </a:lnTo>
                  <a:lnTo>
                    <a:pt x="2" y="38"/>
                  </a:lnTo>
                  <a:lnTo>
                    <a:pt x="2" y="40"/>
                  </a:lnTo>
                  <a:lnTo>
                    <a:pt x="4" y="38"/>
                  </a:lnTo>
                  <a:lnTo>
                    <a:pt x="8" y="36"/>
                  </a:lnTo>
                  <a:close/>
                  <a:moveTo>
                    <a:pt x="44" y="15"/>
                  </a:moveTo>
                  <a:lnTo>
                    <a:pt x="44" y="7"/>
                  </a:lnTo>
                  <a:lnTo>
                    <a:pt x="38" y="5"/>
                  </a:lnTo>
                  <a:lnTo>
                    <a:pt x="42" y="9"/>
                  </a:lnTo>
                  <a:lnTo>
                    <a:pt x="44" y="1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6" name="Freeform 29">
              <a:extLst>
                <a:ext uri="{FF2B5EF4-FFF2-40B4-BE49-F238E27FC236}">
                  <a16:creationId xmlns:a16="http://schemas.microsoft.com/office/drawing/2014/main" id="{00000000-0008-0000-0000-00009C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6" y="345"/>
              <a:ext cx="46" cy="21"/>
            </a:xfrm>
            <a:custGeom>
              <a:avLst/>
              <a:gdLst>
                <a:gd name="T0" fmla="*/ 0 w 46"/>
                <a:gd name="T1" fmla="*/ 21 h 21"/>
                <a:gd name="T2" fmla="*/ 0 w 46"/>
                <a:gd name="T3" fmla="*/ 0 h 21"/>
                <a:gd name="T4" fmla="*/ 2 w 46"/>
                <a:gd name="T5" fmla="*/ 0 h 21"/>
                <a:gd name="T6" fmla="*/ 4 w 46"/>
                <a:gd name="T7" fmla="*/ 4 h 21"/>
                <a:gd name="T8" fmla="*/ 6 w 46"/>
                <a:gd name="T9" fmla="*/ 6 h 21"/>
                <a:gd name="T10" fmla="*/ 8 w 46"/>
                <a:gd name="T11" fmla="*/ 6 h 21"/>
                <a:gd name="T12" fmla="*/ 10 w 46"/>
                <a:gd name="T13" fmla="*/ 6 h 21"/>
                <a:gd name="T14" fmla="*/ 38 w 46"/>
                <a:gd name="T15" fmla="*/ 6 h 21"/>
                <a:gd name="T16" fmla="*/ 42 w 46"/>
                <a:gd name="T17" fmla="*/ 6 h 21"/>
                <a:gd name="T18" fmla="*/ 44 w 46"/>
                <a:gd name="T19" fmla="*/ 6 h 21"/>
                <a:gd name="T20" fmla="*/ 44 w 46"/>
                <a:gd name="T21" fmla="*/ 4 h 21"/>
                <a:gd name="T22" fmla="*/ 44 w 46"/>
                <a:gd name="T23" fmla="*/ 0 h 21"/>
                <a:gd name="T24" fmla="*/ 46 w 46"/>
                <a:gd name="T25" fmla="*/ 0 h 21"/>
                <a:gd name="T26" fmla="*/ 46 w 46"/>
                <a:gd name="T27" fmla="*/ 21 h 21"/>
                <a:gd name="T28" fmla="*/ 44 w 46"/>
                <a:gd name="T29" fmla="*/ 21 h 21"/>
                <a:gd name="T30" fmla="*/ 44 w 46"/>
                <a:gd name="T31" fmla="*/ 17 h 21"/>
                <a:gd name="T32" fmla="*/ 42 w 46"/>
                <a:gd name="T33" fmla="*/ 15 h 21"/>
                <a:gd name="T34" fmla="*/ 38 w 46"/>
                <a:gd name="T35" fmla="*/ 15 h 21"/>
                <a:gd name="T36" fmla="*/ 10 w 46"/>
                <a:gd name="T37" fmla="*/ 15 h 21"/>
                <a:gd name="T38" fmla="*/ 6 w 46"/>
                <a:gd name="T39" fmla="*/ 15 h 21"/>
                <a:gd name="T40" fmla="*/ 4 w 46"/>
                <a:gd name="T41" fmla="*/ 15 h 21"/>
                <a:gd name="T42" fmla="*/ 4 w 46"/>
                <a:gd name="T43" fmla="*/ 17 h 21"/>
                <a:gd name="T44" fmla="*/ 2 w 46"/>
                <a:gd name="T45" fmla="*/ 21 h 21"/>
                <a:gd name="T46" fmla="*/ 0 w 46"/>
                <a:gd name="T47" fmla="*/ 21 h 21"/>
                <a:gd name="T48" fmla="*/ 8 w 46"/>
                <a:gd name="T49" fmla="*/ 13 h 21"/>
                <a:gd name="T50" fmla="*/ 40 w 46"/>
                <a:gd name="T51" fmla="*/ 13 h 21"/>
                <a:gd name="T52" fmla="*/ 42 w 46"/>
                <a:gd name="T53" fmla="*/ 13 h 21"/>
                <a:gd name="T54" fmla="*/ 44 w 46"/>
                <a:gd name="T55" fmla="*/ 15 h 21"/>
                <a:gd name="T56" fmla="*/ 44 w 46"/>
                <a:gd name="T57" fmla="*/ 13 h 21"/>
                <a:gd name="T58" fmla="*/ 40 w 46"/>
                <a:gd name="T59" fmla="*/ 11 h 21"/>
                <a:gd name="T60" fmla="*/ 8 w 46"/>
                <a:gd name="T61" fmla="*/ 11 h 21"/>
                <a:gd name="T62" fmla="*/ 4 w 46"/>
                <a:gd name="T63" fmla="*/ 13 h 21"/>
                <a:gd name="T64" fmla="*/ 2 w 46"/>
                <a:gd name="T65" fmla="*/ 15 h 21"/>
                <a:gd name="T66" fmla="*/ 4 w 46"/>
                <a:gd name="T67" fmla="*/ 13 h 21"/>
                <a:gd name="T68" fmla="*/ 8 w 46"/>
                <a:gd name="T69" fmla="*/ 13 h 21"/>
                <a:gd name="T70" fmla="*/ 8 w 46"/>
                <a:gd name="T71" fmla="*/ 13 h 21"/>
                <a:gd name="T72" fmla="*/ 8 w 46"/>
                <a:gd name="T73" fmla="*/ 13 h 21"/>
                <a:gd name="T74" fmla="*/ 8 w 46"/>
                <a:gd name="T75" fmla="*/ 13 h 21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1"/>
                <a:gd name="T116" fmla="*/ 46 w 46"/>
                <a:gd name="T117" fmla="*/ 21 h 21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1">
                  <a:moveTo>
                    <a:pt x="0" y="21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8" y="6"/>
                  </a:lnTo>
                  <a:lnTo>
                    <a:pt x="10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5"/>
                  </a:lnTo>
                  <a:lnTo>
                    <a:pt x="4" y="17"/>
                  </a:lnTo>
                  <a:lnTo>
                    <a:pt x="2" y="21"/>
                  </a:lnTo>
                  <a:lnTo>
                    <a:pt x="0" y="21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4" y="13"/>
                  </a:lnTo>
                  <a:lnTo>
                    <a:pt x="40" y="11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5"/>
                  </a:lnTo>
                  <a:lnTo>
                    <a:pt x="4" y="13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7" name="Freeform 30">
              <a:extLst>
                <a:ext uri="{FF2B5EF4-FFF2-40B4-BE49-F238E27FC236}">
                  <a16:creationId xmlns:a16="http://schemas.microsoft.com/office/drawing/2014/main" id="{00000000-0008-0000-0000-00009D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2" y="326"/>
              <a:ext cx="46" cy="59"/>
            </a:xfrm>
            <a:custGeom>
              <a:avLst/>
              <a:gdLst>
                <a:gd name="T0" fmla="*/ 0 w 46"/>
                <a:gd name="T1" fmla="*/ 13 h 59"/>
                <a:gd name="T2" fmla="*/ 2 w 46"/>
                <a:gd name="T3" fmla="*/ 0 h 59"/>
                <a:gd name="T4" fmla="*/ 6 w 46"/>
                <a:gd name="T5" fmla="*/ 6 h 59"/>
                <a:gd name="T6" fmla="*/ 38 w 46"/>
                <a:gd name="T7" fmla="*/ 6 h 59"/>
                <a:gd name="T8" fmla="*/ 44 w 46"/>
                <a:gd name="T9" fmla="*/ 4 h 59"/>
                <a:gd name="T10" fmla="*/ 46 w 46"/>
                <a:gd name="T11" fmla="*/ 0 h 59"/>
                <a:gd name="T12" fmla="*/ 44 w 46"/>
                <a:gd name="T13" fmla="*/ 21 h 59"/>
                <a:gd name="T14" fmla="*/ 42 w 46"/>
                <a:gd name="T15" fmla="*/ 15 h 59"/>
                <a:gd name="T16" fmla="*/ 8 w 46"/>
                <a:gd name="T17" fmla="*/ 13 h 59"/>
                <a:gd name="T18" fmla="*/ 46 w 46"/>
                <a:gd name="T19" fmla="*/ 32 h 59"/>
                <a:gd name="T20" fmla="*/ 34 w 46"/>
                <a:gd name="T21" fmla="*/ 49 h 59"/>
                <a:gd name="T22" fmla="*/ 40 w 46"/>
                <a:gd name="T23" fmla="*/ 48 h 59"/>
                <a:gd name="T24" fmla="*/ 44 w 46"/>
                <a:gd name="T25" fmla="*/ 42 h 59"/>
                <a:gd name="T26" fmla="*/ 46 w 46"/>
                <a:gd name="T27" fmla="*/ 59 h 59"/>
                <a:gd name="T28" fmla="*/ 44 w 46"/>
                <a:gd name="T29" fmla="*/ 55 h 59"/>
                <a:gd name="T30" fmla="*/ 38 w 46"/>
                <a:gd name="T31" fmla="*/ 51 h 59"/>
                <a:gd name="T32" fmla="*/ 6 w 46"/>
                <a:gd name="T33" fmla="*/ 51 h 59"/>
                <a:gd name="T34" fmla="*/ 2 w 46"/>
                <a:gd name="T35" fmla="*/ 59 h 59"/>
                <a:gd name="T36" fmla="*/ 0 w 46"/>
                <a:gd name="T37" fmla="*/ 44 h 59"/>
                <a:gd name="T38" fmla="*/ 38 w 46"/>
                <a:gd name="T39" fmla="*/ 11 h 59"/>
                <a:gd name="T40" fmla="*/ 2 w 46"/>
                <a:gd name="T41" fmla="*/ 11 h 59"/>
                <a:gd name="T42" fmla="*/ 6 w 46"/>
                <a:gd name="T43" fmla="*/ 13 h 59"/>
                <a:gd name="T44" fmla="*/ 40 w 46"/>
                <a:gd name="T45" fmla="*/ 13 h 59"/>
                <a:gd name="T46" fmla="*/ 44 w 46"/>
                <a:gd name="T47" fmla="*/ 15 h 59"/>
                <a:gd name="T48" fmla="*/ 42 w 46"/>
                <a:gd name="T49" fmla="*/ 11 h 59"/>
                <a:gd name="T50" fmla="*/ 38 w 46"/>
                <a:gd name="T51" fmla="*/ 11 h 59"/>
                <a:gd name="T52" fmla="*/ 2 w 46"/>
                <a:gd name="T53" fmla="*/ 53 h 59"/>
                <a:gd name="T54" fmla="*/ 10 w 46"/>
                <a:gd name="T55" fmla="*/ 48 h 59"/>
                <a:gd name="T56" fmla="*/ 42 w 46"/>
                <a:gd name="T57" fmla="*/ 32 h 59"/>
                <a:gd name="T58" fmla="*/ 10 w 46"/>
                <a:gd name="T59" fmla="*/ 46 h 59"/>
                <a:gd name="T60" fmla="*/ 2 w 46"/>
                <a:gd name="T61" fmla="*/ 51 h 59"/>
                <a:gd name="T62" fmla="*/ 44 w 46"/>
                <a:gd name="T63" fmla="*/ 55 h 59"/>
                <a:gd name="T64" fmla="*/ 42 w 46"/>
                <a:gd name="T65" fmla="*/ 49 h 59"/>
                <a:gd name="T66" fmla="*/ 42 w 46"/>
                <a:gd name="T67" fmla="*/ 51 h 59"/>
                <a:gd name="T68" fmla="*/ 44 w 46"/>
                <a:gd name="T69" fmla="*/ 55 h 5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59"/>
                <a:gd name="T107" fmla="*/ 46 w 46"/>
                <a:gd name="T108" fmla="*/ 59 h 5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59">
                  <a:moveTo>
                    <a:pt x="34" y="28"/>
                  </a:moveTo>
                  <a:lnTo>
                    <a:pt x="0" y="13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11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3"/>
                  </a:lnTo>
                  <a:lnTo>
                    <a:pt x="8" y="13"/>
                  </a:lnTo>
                  <a:lnTo>
                    <a:pt x="46" y="30"/>
                  </a:lnTo>
                  <a:lnTo>
                    <a:pt x="46" y="32"/>
                  </a:lnTo>
                  <a:lnTo>
                    <a:pt x="8" y="49"/>
                  </a:lnTo>
                  <a:lnTo>
                    <a:pt x="34" y="49"/>
                  </a:lnTo>
                  <a:lnTo>
                    <a:pt x="38" y="49"/>
                  </a:lnTo>
                  <a:lnTo>
                    <a:pt x="40" y="48"/>
                  </a:lnTo>
                  <a:lnTo>
                    <a:pt x="42" y="46"/>
                  </a:lnTo>
                  <a:lnTo>
                    <a:pt x="44" y="42"/>
                  </a:lnTo>
                  <a:lnTo>
                    <a:pt x="46" y="42"/>
                  </a:lnTo>
                  <a:lnTo>
                    <a:pt x="46" y="59"/>
                  </a:lnTo>
                  <a:lnTo>
                    <a:pt x="44" y="59"/>
                  </a:lnTo>
                  <a:lnTo>
                    <a:pt x="44" y="55"/>
                  </a:lnTo>
                  <a:lnTo>
                    <a:pt x="42" y="53"/>
                  </a:lnTo>
                  <a:lnTo>
                    <a:pt x="38" y="51"/>
                  </a:lnTo>
                  <a:lnTo>
                    <a:pt x="34" y="51"/>
                  </a:lnTo>
                  <a:lnTo>
                    <a:pt x="6" y="51"/>
                  </a:lnTo>
                  <a:lnTo>
                    <a:pt x="4" y="55"/>
                  </a:lnTo>
                  <a:lnTo>
                    <a:pt x="2" y="59"/>
                  </a:lnTo>
                  <a:lnTo>
                    <a:pt x="0" y="59"/>
                  </a:lnTo>
                  <a:lnTo>
                    <a:pt x="0" y="44"/>
                  </a:lnTo>
                  <a:lnTo>
                    <a:pt x="34" y="28"/>
                  </a:lnTo>
                  <a:close/>
                  <a:moveTo>
                    <a:pt x="38" y="11"/>
                  </a:moveTo>
                  <a:lnTo>
                    <a:pt x="8" y="11"/>
                  </a:lnTo>
                  <a:lnTo>
                    <a:pt x="2" y="11"/>
                  </a:lnTo>
                  <a:lnTo>
                    <a:pt x="4" y="13"/>
                  </a:lnTo>
                  <a:lnTo>
                    <a:pt x="6" y="13"/>
                  </a:lnTo>
                  <a:lnTo>
                    <a:pt x="10" y="13"/>
                  </a:ln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2" y="11"/>
                  </a:lnTo>
                  <a:lnTo>
                    <a:pt x="38" y="11"/>
                  </a:lnTo>
                  <a:close/>
                  <a:moveTo>
                    <a:pt x="2" y="51"/>
                  </a:moveTo>
                  <a:lnTo>
                    <a:pt x="2" y="53"/>
                  </a:lnTo>
                  <a:lnTo>
                    <a:pt x="6" y="49"/>
                  </a:lnTo>
                  <a:lnTo>
                    <a:pt x="10" y="48"/>
                  </a:lnTo>
                  <a:lnTo>
                    <a:pt x="44" y="32"/>
                  </a:lnTo>
                  <a:lnTo>
                    <a:pt x="42" y="32"/>
                  </a:lnTo>
                  <a:lnTo>
                    <a:pt x="40" y="32"/>
                  </a:lnTo>
                  <a:lnTo>
                    <a:pt x="10" y="46"/>
                  </a:lnTo>
                  <a:lnTo>
                    <a:pt x="4" y="48"/>
                  </a:lnTo>
                  <a:lnTo>
                    <a:pt x="2" y="51"/>
                  </a:lnTo>
                  <a:close/>
                  <a:moveTo>
                    <a:pt x="44" y="55"/>
                  </a:moveTo>
                  <a:lnTo>
                    <a:pt x="44" y="48"/>
                  </a:lnTo>
                  <a:lnTo>
                    <a:pt x="42" y="49"/>
                  </a:lnTo>
                  <a:lnTo>
                    <a:pt x="40" y="51"/>
                  </a:lnTo>
                  <a:lnTo>
                    <a:pt x="42" y="51"/>
                  </a:lnTo>
                  <a:lnTo>
                    <a:pt x="44" y="5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8" name="Freeform 31">
              <a:extLst>
                <a:ext uri="{FF2B5EF4-FFF2-40B4-BE49-F238E27FC236}">
                  <a16:creationId xmlns:a16="http://schemas.microsoft.com/office/drawing/2014/main" id="{00000000-0008-0000-0000-00009E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39" y="344"/>
              <a:ext cx="46" cy="23"/>
            </a:xfrm>
            <a:custGeom>
              <a:avLst/>
              <a:gdLst>
                <a:gd name="T0" fmla="*/ 0 w 46"/>
                <a:gd name="T1" fmla="*/ 23 h 23"/>
                <a:gd name="T2" fmla="*/ 0 w 46"/>
                <a:gd name="T3" fmla="*/ 0 h 23"/>
                <a:gd name="T4" fmla="*/ 2 w 46"/>
                <a:gd name="T5" fmla="*/ 0 h 23"/>
                <a:gd name="T6" fmla="*/ 4 w 46"/>
                <a:gd name="T7" fmla="*/ 6 h 23"/>
                <a:gd name="T8" fmla="*/ 6 w 46"/>
                <a:gd name="T9" fmla="*/ 8 h 23"/>
                <a:gd name="T10" fmla="*/ 8 w 46"/>
                <a:gd name="T11" fmla="*/ 8 h 23"/>
                <a:gd name="T12" fmla="*/ 10 w 46"/>
                <a:gd name="T13" fmla="*/ 8 h 23"/>
                <a:gd name="T14" fmla="*/ 38 w 46"/>
                <a:gd name="T15" fmla="*/ 8 h 23"/>
                <a:gd name="T16" fmla="*/ 42 w 46"/>
                <a:gd name="T17" fmla="*/ 6 h 23"/>
                <a:gd name="T18" fmla="*/ 44 w 46"/>
                <a:gd name="T19" fmla="*/ 6 h 23"/>
                <a:gd name="T20" fmla="*/ 44 w 46"/>
                <a:gd name="T21" fmla="*/ 4 h 23"/>
                <a:gd name="T22" fmla="*/ 44 w 46"/>
                <a:gd name="T23" fmla="*/ 0 h 23"/>
                <a:gd name="T24" fmla="*/ 46 w 46"/>
                <a:gd name="T25" fmla="*/ 0 h 23"/>
                <a:gd name="T26" fmla="*/ 46 w 46"/>
                <a:gd name="T27" fmla="*/ 23 h 23"/>
                <a:gd name="T28" fmla="*/ 44 w 46"/>
                <a:gd name="T29" fmla="*/ 23 h 23"/>
                <a:gd name="T30" fmla="*/ 44 w 46"/>
                <a:gd name="T31" fmla="*/ 19 h 23"/>
                <a:gd name="T32" fmla="*/ 42 w 46"/>
                <a:gd name="T33" fmla="*/ 17 h 23"/>
                <a:gd name="T34" fmla="*/ 38 w 46"/>
                <a:gd name="T35" fmla="*/ 15 h 23"/>
                <a:gd name="T36" fmla="*/ 10 w 46"/>
                <a:gd name="T37" fmla="*/ 15 h 23"/>
                <a:gd name="T38" fmla="*/ 6 w 46"/>
                <a:gd name="T39" fmla="*/ 15 h 23"/>
                <a:gd name="T40" fmla="*/ 4 w 46"/>
                <a:gd name="T41" fmla="*/ 17 h 23"/>
                <a:gd name="T42" fmla="*/ 4 w 46"/>
                <a:gd name="T43" fmla="*/ 19 h 23"/>
                <a:gd name="T44" fmla="*/ 2 w 46"/>
                <a:gd name="T45" fmla="*/ 23 h 23"/>
                <a:gd name="T46" fmla="*/ 0 w 46"/>
                <a:gd name="T47" fmla="*/ 23 h 23"/>
                <a:gd name="T48" fmla="*/ 8 w 46"/>
                <a:gd name="T49" fmla="*/ 13 h 23"/>
                <a:gd name="T50" fmla="*/ 40 w 46"/>
                <a:gd name="T51" fmla="*/ 13 h 23"/>
                <a:gd name="T52" fmla="*/ 42 w 46"/>
                <a:gd name="T53" fmla="*/ 15 h 23"/>
                <a:gd name="T54" fmla="*/ 44 w 46"/>
                <a:gd name="T55" fmla="*/ 17 h 23"/>
                <a:gd name="T56" fmla="*/ 44 w 46"/>
                <a:gd name="T57" fmla="*/ 13 h 23"/>
                <a:gd name="T58" fmla="*/ 40 w 46"/>
                <a:gd name="T59" fmla="*/ 12 h 23"/>
                <a:gd name="T60" fmla="*/ 8 w 46"/>
                <a:gd name="T61" fmla="*/ 12 h 23"/>
                <a:gd name="T62" fmla="*/ 4 w 46"/>
                <a:gd name="T63" fmla="*/ 13 h 23"/>
                <a:gd name="T64" fmla="*/ 2 w 46"/>
                <a:gd name="T65" fmla="*/ 17 h 23"/>
                <a:gd name="T66" fmla="*/ 4 w 46"/>
                <a:gd name="T67" fmla="*/ 15 h 23"/>
                <a:gd name="T68" fmla="*/ 8 w 46"/>
                <a:gd name="T69" fmla="*/ 13 h 23"/>
                <a:gd name="T70" fmla="*/ 8 w 46"/>
                <a:gd name="T71" fmla="*/ 13 h 23"/>
                <a:gd name="T72" fmla="*/ 8 w 46"/>
                <a:gd name="T73" fmla="*/ 13 h 23"/>
                <a:gd name="T74" fmla="*/ 8 w 46"/>
                <a:gd name="T75" fmla="*/ 13 h 23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3"/>
                <a:gd name="T116" fmla="*/ 46 w 46"/>
                <a:gd name="T117" fmla="*/ 23 h 23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3">
                  <a:moveTo>
                    <a:pt x="0" y="2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8" y="8"/>
                  </a:lnTo>
                  <a:lnTo>
                    <a:pt x="10" y="8"/>
                  </a:lnTo>
                  <a:lnTo>
                    <a:pt x="38" y="8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3"/>
                  </a:lnTo>
                  <a:lnTo>
                    <a:pt x="44" y="23"/>
                  </a:lnTo>
                  <a:lnTo>
                    <a:pt x="44" y="19"/>
                  </a:lnTo>
                  <a:lnTo>
                    <a:pt x="42" y="17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23"/>
                  </a:lnTo>
                  <a:lnTo>
                    <a:pt x="0" y="23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5"/>
                  </a:lnTo>
                  <a:lnTo>
                    <a:pt x="44" y="17"/>
                  </a:lnTo>
                  <a:lnTo>
                    <a:pt x="44" y="13"/>
                  </a:lnTo>
                  <a:lnTo>
                    <a:pt x="40" y="12"/>
                  </a:lnTo>
                  <a:lnTo>
                    <a:pt x="8" y="12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5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9" name="Freeform 32">
              <a:extLst>
                <a:ext uri="{FF2B5EF4-FFF2-40B4-BE49-F238E27FC236}">
                  <a16:creationId xmlns:a16="http://schemas.microsoft.com/office/drawing/2014/main" id="{00000000-0008-0000-0000-00009F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332"/>
              <a:ext cx="46" cy="47"/>
            </a:xfrm>
            <a:custGeom>
              <a:avLst/>
              <a:gdLst>
                <a:gd name="T0" fmla="*/ 0 w 46"/>
                <a:gd name="T1" fmla="*/ 45 h 47"/>
                <a:gd name="T2" fmla="*/ 0 w 46"/>
                <a:gd name="T3" fmla="*/ 1 h 47"/>
                <a:gd name="T4" fmla="*/ 11 w 46"/>
                <a:gd name="T5" fmla="*/ 0 h 47"/>
                <a:gd name="T6" fmla="*/ 11 w 46"/>
                <a:gd name="T7" fmla="*/ 1 h 47"/>
                <a:gd name="T8" fmla="*/ 6 w 46"/>
                <a:gd name="T9" fmla="*/ 7 h 47"/>
                <a:gd name="T10" fmla="*/ 4 w 46"/>
                <a:gd name="T11" fmla="*/ 13 h 47"/>
                <a:gd name="T12" fmla="*/ 2 w 46"/>
                <a:gd name="T13" fmla="*/ 19 h 47"/>
                <a:gd name="T14" fmla="*/ 38 w 46"/>
                <a:gd name="T15" fmla="*/ 19 h 47"/>
                <a:gd name="T16" fmla="*/ 42 w 46"/>
                <a:gd name="T17" fmla="*/ 19 h 47"/>
                <a:gd name="T18" fmla="*/ 44 w 46"/>
                <a:gd name="T19" fmla="*/ 15 h 47"/>
                <a:gd name="T20" fmla="*/ 44 w 46"/>
                <a:gd name="T21" fmla="*/ 11 h 47"/>
                <a:gd name="T22" fmla="*/ 46 w 46"/>
                <a:gd name="T23" fmla="*/ 11 h 47"/>
                <a:gd name="T24" fmla="*/ 46 w 46"/>
                <a:gd name="T25" fmla="*/ 36 h 47"/>
                <a:gd name="T26" fmla="*/ 44 w 46"/>
                <a:gd name="T27" fmla="*/ 36 h 47"/>
                <a:gd name="T28" fmla="*/ 44 w 46"/>
                <a:gd name="T29" fmla="*/ 30 h 47"/>
                <a:gd name="T30" fmla="*/ 42 w 46"/>
                <a:gd name="T31" fmla="*/ 28 h 47"/>
                <a:gd name="T32" fmla="*/ 38 w 46"/>
                <a:gd name="T33" fmla="*/ 26 h 47"/>
                <a:gd name="T34" fmla="*/ 2 w 46"/>
                <a:gd name="T35" fmla="*/ 26 h 47"/>
                <a:gd name="T36" fmla="*/ 4 w 46"/>
                <a:gd name="T37" fmla="*/ 36 h 47"/>
                <a:gd name="T38" fmla="*/ 6 w 46"/>
                <a:gd name="T39" fmla="*/ 40 h 47"/>
                <a:gd name="T40" fmla="*/ 8 w 46"/>
                <a:gd name="T41" fmla="*/ 44 h 47"/>
                <a:gd name="T42" fmla="*/ 11 w 46"/>
                <a:gd name="T43" fmla="*/ 45 h 47"/>
                <a:gd name="T44" fmla="*/ 11 w 46"/>
                <a:gd name="T45" fmla="*/ 47 h 47"/>
                <a:gd name="T46" fmla="*/ 0 w 46"/>
                <a:gd name="T47" fmla="*/ 45 h 47"/>
                <a:gd name="T48" fmla="*/ 8 w 46"/>
                <a:gd name="T49" fmla="*/ 3 h 47"/>
                <a:gd name="T50" fmla="*/ 2 w 46"/>
                <a:gd name="T51" fmla="*/ 3 h 47"/>
                <a:gd name="T52" fmla="*/ 2 w 46"/>
                <a:gd name="T53" fmla="*/ 11 h 47"/>
                <a:gd name="T54" fmla="*/ 6 w 46"/>
                <a:gd name="T55" fmla="*/ 5 h 47"/>
                <a:gd name="T56" fmla="*/ 8 w 46"/>
                <a:gd name="T57" fmla="*/ 3 h 47"/>
                <a:gd name="T58" fmla="*/ 8 w 46"/>
                <a:gd name="T59" fmla="*/ 3 h 47"/>
                <a:gd name="T60" fmla="*/ 38 w 46"/>
                <a:gd name="T61" fmla="*/ 24 h 47"/>
                <a:gd name="T62" fmla="*/ 6 w 46"/>
                <a:gd name="T63" fmla="*/ 24 h 47"/>
                <a:gd name="T64" fmla="*/ 4 w 46"/>
                <a:gd name="T65" fmla="*/ 24 h 47"/>
                <a:gd name="T66" fmla="*/ 2 w 46"/>
                <a:gd name="T67" fmla="*/ 26 h 47"/>
                <a:gd name="T68" fmla="*/ 38 w 46"/>
                <a:gd name="T69" fmla="*/ 26 h 47"/>
                <a:gd name="T70" fmla="*/ 42 w 46"/>
                <a:gd name="T71" fmla="*/ 26 h 47"/>
                <a:gd name="T72" fmla="*/ 44 w 46"/>
                <a:gd name="T73" fmla="*/ 28 h 47"/>
                <a:gd name="T74" fmla="*/ 44 w 46"/>
                <a:gd name="T75" fmla="*/ 28 h 47"/>
                <a:gd name="T76" fmla="*/ 42 w 46"/>
                <a:gd name="T77" fmla="*/ 24 h 47"/>
                <a:gd name="T78" fmla="*/ 38 w 46"/>
                <a:gd name="T79" fmla="*/ 24 h 47"/>
                <a:gd name="T80" fmla="*/ 38 w 46"/>
                <a:gd name="T81" fmla="*/ 24 h 47"/>
                <a:gd name="T82" fmla="*/ 2 w 46"/>
                <a:gd name="T83" fmla="*/ 40 h 47"/>
                <a:gd name="T84" fmla="*/ 2 w 46"/>
                <a:gd name="T85" fmla="*/ 45 h 47"/>
                <a:gd name="T86" fmla="*/ 8 w 46"/>
                <a:gd name="T87" fmla="*/ 47 h 47"/>
                <a:gd name="T88" fmla="*/ 6 w 46"/>
                <a:gd name="T89" fmla="*/ 44 h 47"/>
                <a:gd name="T90" fmla="*/ 2 w 46"/>
                <a:gd name="T91" fmla="*/ 40 h 47"/>
                <a:gd name="T92" fmla="*/ 2 w 46"/>
                <a:gd name="T93" fmla="*/ 40 h 47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46"/>
                <a:gd name="T142" fmla="*/ 0 h 47"/>
                <a:gd name="T143" fmla="*/ 46 w 46"/>
                <a:gd name="T144" fmla="*/ 47 h 47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46" h="47">
                  <a:moveTo>
                    <a:pt x="0" y="45"/>
                  </a:moveTo>
                  <a:lnTo>
                    <a:pt x="0" y="1"/>
                  </a:lnTo>
                  <a:lnTo>
                    <a:pt x="11" y="0"/>
                  </a:lnTo>
                  <a:lnTo>
                    <a:pt x="11" y="1"/>
                  </a:lnTo>
                  <a:lnTo>
                    <a:pt x="6" y="7"/>
                  </a:lnTo>
                  <a:lnTo>
                    <a:pt x="4" y="13"/>
                  </a:lnTo>
                  <a:lnTo>
                    <a:pt x="2" y="19"/>
                  </a:lnTo>
                  <a:lnTo>
                    <a:pt x="38" y="19"/>
                  </a:lnTo>
                  <a:lnTo>
                    <a:pt x="42" y="19"/>
                  </a:lnTo>
                  <a:lnTo>
                    <a:pt x="44" y="15"/>
                  </a:lnTo>
                  <a:lnTo>
                    <a:pt x="44" y="11"/>
                  </a:lnTo>
                  <a:lnTo>
                    <a:pt x="46" y="11"/>
                  </a:lnTo>
                  <a:lnTo>
                    <a:pt x="46" y="36"/>
                  </a:lnTo>
                  <a:lnTo>
                    <a:pt x="44" y="36"/>
                  </a:lnTo>
                  <a:lnTo>
                    <a:pt x="44" y="30"/>
                  </a:lnTo>
                  <a:lnTo>
                    <a:pt x="42" y="28"/>
                  </a:lnTo>
                  <a:lnTo>
                    <a:pt x="38" y="26"/>
                  </a:lnTo>
                  <a:lnTo>
                    <a:pt x="2" y="26"/>
                  </a:lnTo>
                  <a:lnTo>
                    <a:pt x="4" y="36"/>
                  </a:lnTo>
                  <a:lnTo>
                    <a:pt x="6" y="40"/>
                  </a:lnTo>
                  <a:lnTo>
                    <a:pt x="8" y="44"/>
                  </a:lnTo>
                  <a:lnTo>
                    <a:pt x="11" y="45"/>
                  </a:lnTo>
                  <a:lnTo>
                    <a:pt x="11" y="47"/>
                  </a:lnTo>
                  <a:lnTo>
                    <a:pt x="0" y="45"/>
                  </a:lnTo>
                  <a:close/>
                  <a:moveTo>
                    <a:pt x="8" y="3"/>
                  </a:moveTo>
                  <a:lnTo>
                    <a:pt x="2" y="3"/>
                  </a:lnTo>
                  <a:lnTo>
                    <a:pt x="2" y="11"/>
                  </a:lnTo>
                  <a:lnTo>
                    <a:pt x="6" y="5"/>
                  </a:lnTo>
                  <a:lnTo>
                    <a:pt x="8" y="3"/>
                  </a:lnTo>
                  <a:close/>
                  <a:moveTo>
                    <a:pt x="38" y="24"/>
                  </a:moveTo>
                  <a:lnTo>
                    <a:pt x="6" y="24"/>
                  </a:lnTo>
                  <a:lnTo>
                    <a:pt x="4" y="24"/>
                  </a:lnTo>
                  <a:lnTo>
                    <a:pt x="2" y="26"/>
                  </a:lnTo>
                  <a:lnTo>
                    <a:pt x="38" y="26"/>
                  </a:lnTo>
                  <a:lnTo>
                    <a:pt x="42" y="26"/>
                  </a:lnTo>
                  <a:lnTo>
                    <a:pt x="44" y="28"/>
                  </a:lnTo>
                  <a:lnTo>
                    <a:pt x="42" y="24"/>
                  </a:lnTo>
                  <a:lnTo>
                    <a:pt x="38" y="24"/>
                  </a:lnTo>
                  <a:close/>
                  <a:moveTo>
                    <a:pt x="2" y="40"/>
                  </a:moveTo>
                  <a:lnTo>
                    <a:pt x="2" y="45"/>
                  </a:lnTo>
                  <a:lnTo>
                    <a:pt x="8" y="47"/>
                  </a:lnTo>
                  <a:lnTo>
                    <a:pt x="6" y="44"/>
                  </a:lnTo>
                  <a:lnTo>
                    <a:pt x="2" y="4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0" name="Freeform 33">
              <a:extLst>
                <a:ext uri="{FF2B5EF4-FFF2-40B4-BE49-F238E27FC236}">
                  <a16:creationId xmlns:a16="http://schemas.microsoft.com/office/drawing/2014/main" id="{00000000-0008-0000-0000-0000A0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31" y="333"/>
              <a:ext cx="46" cy="46"/>
            </a:xfrm>
            <a:custGeom>
              <a:avLst/>
              <a:gdLst>
                <a:gd name="T0" fmla="*/ 38 w 46"/>
                <a:gd name="T1" fmla="*/ 30 h 46"/>
                <a:gd name="T2" fmla="*/ 44 w 46"/>
                <a:gd name="T3" fmla="*/ 29 h 46"/>
                <a:gd name="T4" fmla="*/ 44 w 46"/>
                <a:gd name="T5" fmla="*/ 21 h 46"/>
                <a:gd name="T6" fmla="*/ 40 w 46"/>
                <a:gd name="T7" fmla="*/ 9 h 46"/>
                <a:gd name="T8" fmla="*/ 34 w 46"/>
                <a:gd name="T9" fmla="*/ 0 h 46"/>
                <a:gd name="T10" fmla="*/ 46 w 46"/>
                <a:gd name="T11" fmla="*/ 46 h 46"/>
                <a:gd name="T12" fmla="*/ 44 w 46"/>
                <a:gd name="T13" fmla="*/ 42 h 46"/>
                <a:gd name="T14" fmla="*/ 40 w 46"/>
                <a:gd name="T15" fmla="*/ 38 h 46"/>
                <a:gd name="T16" fmla="*/ 6 w 46"/>
                <a:gd name="T17" fmla="*/ 38 h 46"/>
                <a:gd name="T18" fmla="*/ 2 w 46"/>
                <a:gd name="T19" fmla="*/ 46 h 46"/>
                <a:gd name="T20" fmla="*/ 0 w 46"/>
                <a:gd name="T21" fmla="*/ 6 h 46"/>
                <a:gd name="T22" fmla="*/ 11 w 46"/>
                <a:gd name="T23" fmla="*/ 4 h 46"/>
                <a:gd name="T24" fmla="*/ 4 w 46"/>
                <a:gd name="T25" fmla="*/ 15 h 46"/>
                <a:gd name="T26" fmla="*/ 4 w 46"/>
                <a:gd name="T27" fmla="*/ 27 h 46"/>
                <a:gd name="T28" fmla="*/ 8 w 46"/>
                <a:gd name="T29" fmla="*/ 30 h 46"/>
                <a:gd name="T30" fmla="*/ 21 w 46"/>
                <a:gd name="T31" fmla="*/ 23 h 46"/>
                <a:gd name="T32" fmla="*/ 19 w 46"/>
                <a:gd name="T33" fmla="*/ 17 h 46"/>
                <a:gd name="T34" fmla="*/ 13 w 46"/>
                <a:gd name="T35" fmla="*/ 13 h 46"/>
                <a:gd name="T36" fmla="*/ 31 w 46"/>
                <a:gd name="T37" fmla="*/ 11 h 46"/>
                <a:gd name="T38" fmla="*/ 25 w 46"/>
                <a:gd name="T39" fmla="*/ 17 h 46"/>
                <a:gd name="T40" fmla="*/ 23 w 46"/>
                <a:gd name="T41" fmla="*/ 23 h 46"/>
                <a:gd name="T42" fmla="*/ 44 w 46"/>
                <a:gd name="T43" fmla="*/ 8 h 46"/>
                <a:gd name="T44" fmla="*/ 42 w 46"/>
                <a:gd name="T45" fmla="*/ 9 h 46"/>
                <a:gd name="T46" fmla="*/ 44 w 46"/>
                <a:gd name="T47" fmla="*/ 8 h 46"/>
                <a:gd name="T48" fmla="*/ 19 w 46"/>
                <a:gd name="T49" fmla="*/ 15 h 46"/>
                <a:gd name="T50" fmla="*/ 23 w 46"/>
                <a:gd name="T51" fmla="*/ 17 h 46"/>
                <a:gd name="T52" fmla="*/ 25 w 46"/>
                <a:gd name="T53" fmla="*/ 15 h 46"/>
                <a:gd name="T54" fmla="*/ 2 w 46"/>
                <a:gd name="T55" fmla="*/ 15 h 46"/>
                <a:gd name="T56" fmla="*/ 8 w 46"/>
                <a:gd name="T57" fmla="*/ 8 h 46"/>
                <a:gd name="T58" fmla="*/ 8 w 46"/>
                <a:gd name="T59" fmla="*/ 36 h 46"/>
                <a:gd name="T60" fmla="*/ 42 w 46"/>
                <a:gd name="T61" fmla="*/ 38 h 46"/>
                <a:gd name="T62" fmla="*/ 42 w 46"/>
                <a:gd name="T63" fmla="*/ 36 h 46"/>
                <a:gd name="T64" fmla="*/ 8 w 46"/>
                <a:gd name="T65" fmla="*/ 34 h 46"/>
                <a:gd name="T66" fmla="*/ 4 w 46"/>
                <a:gd name="T67" fmla="*/ 40 h 46"/>
                <a:gd name="T68" fmla="*/ 8 w 46"/>
                <a:gd name="T69" fmla="*/ 36 h 4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46"/>
                <a:gd name="T107" fmla="*/ 46 w 46"/>
                <a:gd name="T108" fmla="*/ 46 h 46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46">
                  <a:moveTo>
                    <a:pt x="23" y="30"/>
                  </a:moveTo>
                  <a:lnTo>
                    <a:pt x="38" y="30"/>
                  </a:lnTo>
                  <a:lnTo>
                    <a:pt x="42" y="30"/>
                  </a:lnTo>
                  <a:lnTo>
                    <a:pt x="44" y="29"/>
                  </a:lnTo>
                  <a:lnTo>
                    <a:pt x="44" y="25"/>
                  </a:lnTo>
                  <a:lnTo>
                    <a:pt x="44" y="21"/>
                  </a:lnTo>
                  <a:lnTo>
                    <a:pt x="44" y="15"/>
                  </a:lnTo>
                  <a:lnTo>
                    <a:pt x="40" y="9"/>
                  </a:lnTo>
                  <a:lnTo>
                    <a:pt x="34" y="4"/>
                  </a:lnTo>
                  <a:lnTo>
                    <a:pt x="34" y="0"/>
                  </a:lnTo>
                  <a:lnTo>
                    <a:pt x="46" y="4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38"/>
                  </a:lnTo>
                  <a:lnTo>
                    <a:pt x="40" y="38"/>
                  </a:lnTo>
                  <a:lnTo>
                    <a:pt x="8" y="38"/>
                  </a:lnTo>
                  <a:lnTo>
                    <a:pt x="6" y="38"/>
                  </a:lnTo>
                  <a:lnTo>
                    <a:pt x="4" y="40"/>
                  </a:lnTo>
                  <a:lnTo>
                    <a:pt x="2" y="46"/>
                  </a:lnTo>
                  <a:lnTo>
                    <a:pt x="0" y="46"/>
                  </a:lnTo>
                  <a:lnTo>
                    <a:pt x="0" y="6"/>
                  </a:lnTo>
                  <a:lnTo>
                    <a:pt x="11" y="2"/>
                  </a:lnTo>
                  <a:lnTo>
                    <a:pt x="11" y="4"/>
                  </a:lnTo>
                  <a:lnTo>
                    <a:pt x="8" y="9"/>
                  </a:lnTo>
                  <a:lnTo>
                    <a:pt x="4" y="15"/>
                  </a:lnTo>
                  <a:lnTo>
                    <a:pt x="2" y="23"/>
                  </a:lnTo>
                  <a:lnTo>
                    <a:pt x="4" y="27"/>
                  </a:lnTo>
                  <a:lnTo>
                    <a:pt x="6" y="29"/>
                  </a:lnTo>
                  <a:lnTo>
                    <a:pt x="8" y="30"/>
                  </a:lnTo>
                  <a:lnTo>
                    <a:pt x="21" y="30"/>
                  </a:lnTo>
                  <a:lnTo>
                    <a:pt x="21" y="23"/>
                  </a:lnTo>
                  <a:lnTo>
                    <a:pt x="21" y="19"/>
                  </a:lnTo>
                  <a:lnTo>
                    <a:pt x="19" y="17"/>
                  </a:lnTo>
                  <a:lnTo>
                    <a:pt x="17" y="15"/>
                  </a:lnTo>
                  <a:lnTo>
                    <a:pt x="13" y="13"/>
                  </a:lnTo>
                  <a:lnTo>
                    <a:pt x="13" y="11"/>
                  </a:lnTo>
                  <a:lnTo>
                    <a:pt x="31" y="11"/>
                  </a:lnTo>
                  <a:lnTo>
                    <a:pt x="31" y="13"/>
                  </a:lnTo>
                  <a:lnTo>
                    <a:pt x="25" y="17"/>
                  </a:lnTo>
                  <a:lnTo>
                    <a:pt x="25" y="19"/>
                  </a:lnTo>
                  <a:lnTo>
                    <a:pt x="23" y="23"/>
                  </a:lnTo>
                  <a:lnTo>
                    <a:pt x="23" y="30"/>
                  </a:lnTo>
                  <a:close/>
                  <a:moveTo>
                    <a:pt x="44" y="8"/>
                  </a:moveTo>
                  <a:lnTo>
                    <a:pt x="38" y="6"/>
                  </a:lnTo>
                  <a:lnTo>
                    <a:pt x="42" y="9"/>
                  </a:lnTo>
                  <a:lnTo>
                    <a:pt x="44" y="13"/>
                  </a:lnTo>
                  <a:lnTo>
                    <a:pt x="44" y="8"/>
                  </a:lnTo>
                  <a:close/>
                  <a:moveTo>
                    <a:pt x="25" y="15"/>
                  </a:moveTo>
                  <a:lnTo>
                    <a:pt x="19" y="15"/>
                  </a:lnTo>
                  <a:lnTo>
                    <a:pt x="23" y="19"/>
                  </a:lnTo>
                  <a:lnTo>
                    <a:pt x="23" y="17"/>
                  </a:lnTo>
                  <a:lnTo>
                    <a:pt x="25" y="15"/>
                  </a:lnTo>
                  <a:close/>
                  <a:moveTo>
                    <a:pt x="2" y="9"/>
                  </a:moveTo>
                  <a:lnTo>
                    <a:pt x="2" y="15"/>
                  </a:lnTo>
                  <a:lnTo>
                    <a:pt x="6" y="11"/>
                  </a:lnTo>
                  <a:lnTo>
                    <a:pt x="8" y="8"/>
                  </a:lnTo>
                  <a:lnTo>
                    <a:pt x="2" y="9"/>
                  </a:lnTo>
                  <a:close/>
                  <a:moveTo>
                    <a:pt x="8" y="36"/>
                  </a:moveTo>
                  <a:lnTo>
                    <a:pt x="38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2" y="36"/>
                  </a:lnTo>
                  <a:lnTo>
                    <a:pt x="38" y="34"/>
                  </a:lnTo>
                  <a:lnTo>
                    <a:pt x="8" y="34"/>
                  </a:lnTo>
                  <a:lnTo>
                    <a:pt x="4" y="36"/>
                  </a:lnTo>
                  <a:lnTo>
                    <a:pt x="4" y="40"/>
                  </a:lnTo>
                  <a:lnTo>
                    <a:pt x="6" y="38"/>
                  </a:lnTo>
                  <a:lnTo>
                    <a:pt x="8" y="3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1" name="Freeform 34">
              <a:extLst>
                <a:ext uri="{FF2B5EF4-FFF2-40B4-BE49-F238E27FC236}">
                  <a16:creationId xmlns:a16="http://schemas.microsoft.com/office/drawing/2014/main" id="{00000000-0008-0000-0000-0000A1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84" y="329"/>
              <a:ext cx="46" cy="53"/>
            </a:xfrm>
            <a:custGeom>
              <a:avLst/>
              <a:gdLst>
                <a:gd name="T0" fmla="*/ 46 w 46"/>
                <a:gd name="T1" fmla="*/ 53 h 53"/>
                <a:gd name="T2" fmla="*/ 44 w 46"/>
                <a:gd name="T3" fmla="*/ 49 h 53"/>
                <a:gd name="T4" fmla="*/ 38 w 46"/>
                <a:gd name="T5" fmla="*/ 45 h 53"/>
                <a:gd name="T6" fmla="*/ 4 w 46"/>
                <a:gd name="T7" fmla="*/ 47 h 53"/>
                <a:gd name="T8" fmla="*/ 0 w 46"/>
                <a:gd name="T9" fmla="*/ 53 h 53"/>
                <a:gd name="T10" fmla="*/ 2 w 46"/>
                <a:gd name="T11" fmla="*/ 21 h 53"/>
                <a:gd name="T12" fmla="*/ 4 w 46"/>
                <a:gd name="T13" fmla="*/ 11 h 53"/>
                <a:gd name="T14" fmla="*/ 11 w 46"/>
                <a:gd name="T15" fmla="*/ 3 h 53"/>
                <a:gd name="T16" fmla="*/ 19 w 46"/>
                <a:gd name="T17" fmla="*/ 1 h 53"/>
                <a:gd name="T18" fmla="*/ 29 w 46"/>
                <a:gd name="T19" fmla="*/ 1 h 53"/>
                <a:gd name="T20" fmla="*/ 36 w 46"/>
                <a:gd name="T21" fmla="*/ 5 h 53"/>
                <a:gd name="T22" fmla="*/ 42 w 46"/>
                <a:gd name="T23" fmla="*/ 11 h 53"/>
                <a:gd name="T24" fmla="*/ 46 w 46"/>
                <a:gd name="T25" fmla="*/ 21 h 53"/>
                <a:gd name="T26" fmla="*/ 46 w 46"/>
                <a:gd name="T27" fmla="*/ 26 h 53"/>
                <a:gd name="T28" fmla="*/ 10 w 46"/>
                <a:gd name="T29" fmla="*/ 42 h 53"/>
                <a:gd name="T30" fmla="*/ 4 w 46"/>
                <a:gd name="T31" fmla="*/ 47 h 53"/>
                <a:gd name="T32" fmla="*/ 8 w 46"/>
                <a:gd name="T33" fmla="*/ 43 h 53"/>
                <a:gd name="T34" fmla="*/ 42 w 46"/>
                <a:gd name="T35" fmla="*/ 45 h 53"/>
                <a:gd name="T36" fmla="*/ 44 w 46"/>
                <a:gd name="T37" fmla="*/ 47 h 53"/>
                <a:gd name="T38" fmla="*/ 40 w 46"/>
                <a:gd name="T39" fmla="*/ 42 h 53"/>
                <a:gd name="T40" fmla="*/ 11 w 46"/>
                <a:gd name="T41" fmla="*/ 36 h 53"/>
                <a:gd name="T42" fmla="*/ 42 w 46"/>
                <a:gd name="T43" fmla="*/ 36 h 53"/>
                <a:gd name="T44" fmla="*/ 44 w 46"/>
                <a:gd name="T45" fmla="*/ 30 h 53"/>
                <a:gd name="T46" fmla="*/ 40 w 46"/>
                <a:gd name="T47" fmla="*/ 19 h 53"/>
                <a:gd name="T48" fmla="*/ 31 w 46"/>
                <a:gd name="T49" fmla="*/ 11 h 53"/>
                <a:gd name="T50" fmla="*/ 19 w 46"/>
                <a:gd name="T51" fmla="*/ 11 h 53"/>
                <a:gd name="T52" fmla="*/ 10 w 46"/>
                <a:gd name="T53" fmla="*/ 13 h 53"/>
                <a:gd name="T54" fmla="*/ 4 w 46"/>
                <a:gd name="T55" fmla="*/ 22 h 53"/>
                <a:gd name="T56" fmla="*/ 4 w 46"/>
                <a:gd name="T57" fmla="*/ 36 h 53"/>
                <a:gd name="T58" fmla="*/ 11 w 46"/>
                <a:gd name="T59" fmla="*/ 36 h 53"/>
                <a:gd name="T60" fmla="*/ 44 w 46"/>
                <a:gd name="T61" fmla="*/ 21 h 53"/>
                <a:gd name="T62" fmla="*/ 42 w 46"/>
                <a:gd name="T63" fmla="*/ 13 h 53"/>
                <a:gd name="T64" fmla="*/ 34 w 46"/>
                <a:gd name="T65" fmla="*/ 7 h 53"/>
                <a:gd name="T66" fmla="*/ 25 w 46"/>
                <a:gd name="T67" fmla="*/ 5 h 53"/>
                <a:gd name="T68" fmla="*/ 10 w 46"/>
                <a:gd name="T69" fmla="*/ 11 h 53"/>
                <a:gd name="T70" fmla="*/ 4 w 46"/>
                <a:gd name="T71" fmla="*/ 19 h 53"/>
                <a:gd name="T72" fmla="*/ 6 w 46"/>
                <a:gd name="T73" fmla="*/ 15 h 53"/>
                <a:gd name="T74" fmla="*/ 17 w 46"/>
                <a:gd name="T75" fmla="*/ 9 h 53"/>
                <a:gd name="T76" fmla="*/ 29 w 46"/>
                <a:gd name="T77" fmla="*/ 9 h 53"/>
                <a:gd name="T78" fmla="*/ 36 w 46"/>
                <a:gd name="T79" fmla="*/ 11 h 53"/>
                <a:gd name="T80" fmla="*/ 42 w 46"/>
                <a:gd name="T81" fmla="*/ 17 h 53"/>
                <a:gd name="T82" fmla="*/ 44 w 46"/>
                <a:gd name="T83" fmla="*/ 21 h 53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46"/>
                <a:gd name="T127" fmla="*/ 0 h 53"/>
                <a:gd name="T128" fmla="*/ 46 w 46"/>
                <a:gd name="T129" fmla="*/ 53 h 53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46" h="53">
                  <a:moveTo>
                    <a:pt x="46" y="26"/>
                  </a:moveTo>
                  <a:lnTo>
                    <a:pt x="46" y="53"/>
                  </a:lnTo>
                  <a:lnTo>
                    <a:pt x="44" y="53"/>
                  </a:lnTo>
                  <a:lnTo>
                    <a:pt x="44" y="49"/>
                  </a:lnTo>
                  <a:lnTo>
                    <a:pt x="42" y="47"/>
                  </a:lnTo>
                  <a:lnTo>
                    <a:pt x="38" y="45"/>
                  </a:lnTo>
                  <a:lnTo>
                    <a:pt x="8" y="45"/>
                  </a:lnTo>
                  <a:lnTo>
                    <a:pt x="4" y="47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24"/>
                  </a:lnTo>
                  <a:lnTo>
                    <a:pt x="2" y="21"/>
                  </a:lnTo>
                  <a:lnTo>
                    <a:pt x="2" y="15"/>
                  </a:lnTo>
                  <a:lnTo>
                    <a:pt x="4" y="11"/>
                  </a:lnTo>
                  <a:lnTo>
                    <a:pt x="8" y="7"/>
                  </a:lnTo>
                  <a:lnTo>
                    <a:pt x="11" y="3"/>
                  </a:lnTo>
                  <a:lnTo>
                    <a:pt x="15" y="1"/>
                  </a:lnTo>
                  <a:lnTo>
                    <a:pt x="19" y="1"/>
                  </a:lnTo>
                  <a:lnTo>
                    <a:pt x="23" y="0"/>
                  </a:lnTo>
                  <a:lnTo>
                    <a:pt x="29" y="1"/>
                  </a:lnTo>
                  <a:lnTo>
                    <a:pt x="32" y="1"/>
                  </a:lnTo>
                  <a:lnTo>
                    <a:pt x="36" y="5"/>
                  </a:lnTo>
                  <a:lnTo>
                    <a:pt x="40" y="7"/>
                  </a:lnTo>
                  <a:lnTo>
                    <a:pt x="42" y="11"/>
                  </a:lnTo>
                  <a:lnTo>
                    <a:pt x="44" y="15"/>
                  </a:lnTo>
                  <a:lnTo>
                    <a:pt x="46" y="21"/>
                  </a:lnTo>
                  <a:lnTo>
                    <a:pt x="46" y="26"/>
                  </a:lnTo>
                  <a:close/>
                  <a:moveTo>
                    <a:pt x="40" y="42"/>
                  </a:moveTo>
                  <a:lnTo>
                    <a:pt x="10" y="42"/>
                  </a:lnTo>
                  <a:lnTo>
                    <a:pt x="4" y="43"/>
                  </a:lnTo>
                  <a:lnTo>
                    <a:pt x="4" y="47"/>
                  </a:lnTo>
                  <a:lnTo>
                    <a:pt x="6" y="45"/>
                  </a:lnTo>
                  <a:lnTo>
                    <a:pt x="8" y="43"/>
                  </a:lnTo>
                  <a:lnTo>
                    <a:pt x="38" y="43"/>
                  </a:lnTo>
                  <a:lnTo>
                    <a:pt x="42" y="45"/>
                  </a:lnTo>
                  <a:lnTo>
                    <a:pt x="44" y="45"/>
                  </a:lnTo>
                  <a:lnTo>
                    <a:pt x="44" y="47"/>
                  </a:lnTo>
                  <a:lnTo>
                    <a:pt x="42" y="43"/>
                  </a:lnTo>
                  <a:lnTo>
                    <a:pt x="40" y="42"/>
                  </a:lnTo>
                  <a:close/>
                  <a:moveTo>
                    <a:pt x="11" y="36"/>
                  </a:moveTo>
                  <a:lnTo>
                    <a:pt x="38" y="36"/>
                  </a:lnTo>
                  <a:lnTo>
                    <a:pt x="42" y="36"/>
                  </a:lnTo>
                  <a:lnTo>
                    <a:pt x="44" y="34"/>
                  </a:lnTo>
                  <a:lnTo>
                    <a:pt x="44" y="30"/>
                  </a:lnTo>
                  <a:lnTo>
                    <a:pt x="44" y="22"/>
                  </a:lnTo>
                  <a:lnTo>
                    <a:pt x="40" y="19"/>
                  </a:lnTo>
                  <a:lnTo>
                    <a:pt x="36" y="13"/>
                  </a:lnTo>
                  <a:lnTo>
                    <a:pt x="31" y="11"/>
                  </a:lnTo>
                  <a:lnTo>
                    <a:pt x="23" y="9"/>
                  </a:lnTo>
                  <a:lnTo>
                    <a:pt x="19" y="11"/>
                  </a:lnTo>
                  <a:lnTo>
                    <a:pt x="13" y="11"/>
                  </a:lnTo>
                  <a:lnTo>
                    <a:pt x="10" y="13"/>
                  </a:lnTo>
                  <a:lnTo>
                    <a:pt x="8" y="17"/>
                  </a:lnTo>
                  <a:lnTo>
                    <a:pt x="4" y="22"/>
                  </a:lnTo>
                  <a:lnTo>
                    <a:pt x="2" y="30"/>
                  </a:lnTo>
                  <a:lnTo>
                    <a:pt x="4" y="36"/>
                  </a:lnTo>
                  <a:lnTo>
                    <a:pt x="6" y="36"/>
                  </a:lnTo>
                  <a:lnTo>
                    <a:pt x="11" y="36"/>
                  </a:lnTo>
                  <a:close/>
                  <a:moveTo>
                    <a:pt x="44" y="21"/>
                  </a:moveTo>
                  <a:lnTo>
                    <a:pt x="44" y="17"/>
                  </a:lnTo>
                  <a:lnTo>
                    <a:pt x="42" y="13"/>
                  </a:lnTo>
                  <a:lnTo>
                    <a:pt x="38" y="11"/>
                  </a:lnTo>
                  <a:lnTo>
                    <a:pt x="34" y="7"/>
                  </a:lnTo>
                  <a:lnTo>
                    <a:pt x="31" y="7"/>
                  </a:lnTo>
                  <a:lnTo>
                    <a:pt x="25" y="5"/>
                  </a:lnTo>
                  <a:lnTo>
                    <a:pt x="15" y="7"/>
                  </a:lnTo>
                  <a:lnTo>
                    <a:pt x="10" y="11"/>
                  </a:lnTo>
                  <a:lnTo>
                    <a:pt x="6" y="15"/>
                  </a:lnTo>
                  <a:lnTo>
                    <a:pt x="4" y="19"/>
                  </a:lnTo>
                  <a:lnTo>
                    <a:pt x="4" y="21"/>
                  </a:lnTo>
                  <a:lnTo>
                    <a:pt x="6" y="15"/>
                  </a:lnTo>
                  <a:lnTo>
                    <a:pt x="11" y="11"/>
                  </a:lnTo>
                  <a:lnTo>
                    <a:pt x="17" y="9"/>
                  </a:lnTo>
                  <a:lnTo>
                    <a:pt x="25" y="9"/>
                  </a:lnTo>
                  <a:lnTo>
                    <a:pt x="29" y="9"/>
                  </a:lnTo>
                  <a:lnTo>
                    <a:pt x="32" y="11"/>
                  </a:lnTo>
                  <a:lnTo>
                    <a:pt x="36" y="11"/>
                  </a:lnTo>
                  <a:lnTo>
                    <a:pt x="40" y="15"/>
                  </a:lnTo>
                  <a:lnTo>
                    <a:pt x="42" y="17"/>
                  </a:lnTo>
                  <a:lnTo>
                    <a:pt x="44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6" name="Group 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GrpSpPr>
            <a:grpSpLocks/>
          </xdr:cNvGrpSpPr>
        </xdr:nvGrpSpPr>
        <xdr:grpSpPr bwMode="auto">
          <a:xfrm>
            <a:off x="17" y="130"/>
            <a:ext cx="141" cy="12"/>
            <a:chOff x="96" y="404"/>
            <a:chExt cx="373" cy="28"/>
          </a:xfrm>
        </xdr:grpSpPr>
        <xdr:sp macro="" textlink="">
          <xdr:nvSpPr>
            <xdr:cNvPr id="140" name="Freeform 36">
              <a:extLst>
                <a:ext uri="{FF2B5EF4-FFF2-40B4-BE49-F238E27FC236}">
                  <a16:creationId xmlns:a16="http://schemas.microsoft.com/office/drawing/2014/main" id="{00000000-0008-0000-0000-00008C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89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2 h 13"/>
                <a:gd name="T8" fmla="*/ 4 w 27"/>
                <a:gd name="T9" fmla="*/ 4 h 13"/>
                <a:gd name="T10" fmla="*/ 5 w 27"/>
                <a:gd name="T11" fmla="*/ 4 h 13"/>
                <a:gd name="T12" fmla="*/ 5 w 27"/>
                <a:gd name="T13" fmla="*/ 4 h 13"/>
                <a:gd name="T14" fmla="*/ 23 w 27"/>
                <a:gd name="T15" fmla="*/ 4 h 13"/>
                <a:gd name="T16" fmla="*/ 25 w 27"/>
                <a:gd name="T17" fmla="*/ 4 h 13"/>
                <a:gd name="T18" fmla="*/ 25 w 27"/>
                <a:gd name="T19" fmla="*/ 2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9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8 h 13"/>
                <a:gd name="T50" fmla="*/ 23 w 27"/>
                <a:gd name="T51" fmla="*/ 8 h 13"/>
                <a:gd name="T52" fmla="*/ 25 w 27"/>
                <a:gd name="T53" fmla="*/ 8 h 13"/>
                <a:gd name="T54" fmla="*/ 27 w 27"/>
                <a:gd name="T55" fmla="*/ 9 h 13"/>
                <a:gd name="T56" fmla="*/ 25 w 27"/>
                <a:gd name="T57" fmla="*/ 8 h 13"/>
                <a:gd name="T58" fmla="*/ 25 w 27"/>
                <a:gd name="T59" fmla="*/ 8 h 13"/>
                <a:gd name="T60" fmla="*/ 4 w 27"/>
                <a:gd name="T61" fmla="*/ 8 h 13"/>
                <a:gd name="T62" fmla="*/ 2 w 27"/>
                <a:gd name="T63" fmla="*/ 8 h 13"/>
                <a:gd name="T64" fmla="*/ 2 w 27"/>
                <a:gd name="T65" fmla="*/ 9 h 13"/>
                <a:gd name="T66" fmla="*/ 4 w 27"/>
                <a:gd name="T67" fmla="*/ 8 h 13"/>
                <a:gd name="T68" fmla="*/ 4 w 27"/>
                <a:gd name="T69" fmla="*/ 8 h 13"/>
                <a:gd name="T70" fmla="*/ 4 w 27"/>
                <a:gd name="T71" fmla="*/ 8 h 13"/>
                <a:gd name="T72" fmla="*/ 4 w 27"/>
                <a:gd name="T73" fmla="*/ 8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3" y="4"/>
                  </a:lnTo>
                  <a:lnTo>
                    <a:pt x="25" y="4"/>
                  </a:lnTo>
                  <a:lnTo>
                    <a:pt x="25" y="2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9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8"/>
                  </a:moveTo>
                  <a:lnTo>
                    <a:pt x="23" y="8"/>
                  </a:lnTo>
                  <a:lnTo>
                    <a:pt x="25" y="8"/>
                  </a:lnTo>
                  <a:lnTo>
                    <a:pt x="27" y="9"/>
                  </a:lnTo>
                  <a:lnTo>
                    <a:pt x="25" y="8"/>
                  </a:lnTo>
                  <a:lnTo>
                    <a:pt x="4" y="8"/>
                  </a:lnTo>
                  <a:lnTo>
                    <a:pt x="2" y="8"/>
                  </a:lnTo>
                  <a:lnTo>
                    <a:pt x="2" y="9"/>
                  </a:lnTo>
                  <a:lnTo>
                    <a:pt x="4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1" name="Freeform 37">
              <a:extLst>
                <a:ext uri="{FF2B5EF4-FFF2-40B4-BE49-F238E27FC236}">
                  <a16:creationId xmlns:a16="http://schemas.microsoft.com/office/drawing/2014/main" id="{00000000-0008-0000-0000-00008D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15" y="403"/>
              <a:ext cx="28" cy="30"/>
            </a:xfrm>
            <a:custGeom>
              <a:avLst/>
              <a:gdLst>
                <a:gd name="T0" fmla="*/ 2 w 28"/>
                <a:gd name="T1" fmla="*/ 9 h 30"/>
                <a:gd name="T2" fmla="*/ 0 w 28"/>
                <a:gd name="T3" fmla="*/ 9 h 30"/>
                <a:gd name="T4" fmla="*/ 0 w 28"/>
                <a:gd name="T5" fmla="*/ 0 h 30"/>
                <a:gd name="T6" fmla="*/ 2 w 28"/>
                <a:gd name="T7" fmla="*/ 0 h 30"/>
                <a:gd name="T8" fmla="*/ 2 w 28"/>
                <a:gd name="T9" fmla="*/ 1 h 30"/>
                <a:gd name="T10" fmla="*/ 4 w 28"/>
                <a:gd name="T11" fmla="*/ 3 h 30"/>
                <a:gd name="T12" fmla="*/ 5 w 28"/>
                <a:gd name="T13" fmla="*/ 3 h 30"/>
                <a:gd name="T14" fmla="*/ 28 w 28"/>
                <a:gd name="T15" fmla="*/ 3 h 30"/>
                <a:gd name="T16" fmla="*/ 28 w 28"/>
                <a:gd name="T17" fmla="*/ 5 h 30"/>
                <a:gd name="T18" fmla="*/ 5 w 28"/>
                <a:gd name="T19" fmla="*/ 24 h 30"/>
                <a:gd name="T20" fmla="*/ 21 w 28"/>
                <a:gd name="T21" fmla="*/ 24 h 30"/>
                <a:gd name="T22" fmla="*/ 23 w 28"/>
                <a:gd name="T23" fmla="*/ 24 h 30"/>
                <a:gd name="T24" fmla="*/ 25 w 28"/>
                <a:gd name="T25" fmla="*/ 22 h 30"/>
                <a:gd name="T26" fmla="*/ 25 w 28"/>
                <a:gd name="T27" fmla="*/ 22 h 30"/>
                <a:gd name="T28" fmla="*/ 27 w 28"/>
                <a:gd name="T29" fmla="*/ 19 h 30"/>
                <a:gd name="T30" fmla="*/ 27 w 28"/>
                <a:gd name="T31" fmla="*/ 19 h 30"/>
                <a:gd name="T32" fmla="*/ 27 w 28"/>
                <a:gd name="T33" fmla="*/ 30 h 30"/>
                <a:gd name="T34" fmla="*/ 27 w 28"/>
                <a:gd name="T35" fmla="*/ 30 h 30"/>
                <a:gd name="T36" fmla="*/ 25 w 28"/>
                <a:gd name="T37" fmla="*/ 26 h 30"/>
                <a:gd name="T38" fmla="*/ 23 w 28"/>
                <a:gd name="T39" fmla="*/ 26 h 30"/>
                <a:gd name="T40" fmla="*/ 19 w 28"/>
                <a:gd name="T41" fmla="*/ 26 h 30"/>
                <a:gd name="T42" fmla="*/ 4 w 28"/>
                <a:gd name="T43" fmla="*/ 26 h 30"/>
                <a:gd name="T44" fmla="*/ 2 w 28"/>
                <a:gd name="T45" fmla="*/ 28 h 30"/>
                <a:gd name="T46" fmla="*/ 2 w 28"/>
                <a:gd name="T47" fmla="*/ 30 h 30"/>
                <a:gd name="T48" fmla="*/ 2 w 28"/>
                <a:gd name="T49" fmla="*/ 30 h 30"/>
                <a:gd name="T50" fmla="*/ 0 w 28"/>
                <a:gd name="T51" fmla="*/ 30 h 30"/>
                <a:gd name="T52" fmla="*/ 0 w 28"/>
                <a:gd name="T53" fmla="*/ 22 h 30"/>
                <a:gd name="T54" fmla="*/ 21 w 28"/>
                <a:gd name="T55" fmla="*/ 5 h 30"/>
                <a:gd name="T56" fmla="*/ 7 w 28"/>
                <a:gd name="T57" fmla="*/ 5 h 30"/>
                <a:gd name="T58" fmla="*/ 4 w 28"/>
                <a:gd name="T59" fmla="*/ 5 h 30"/>
                <a:gd name="T60" fmla="*/ 2 w 28"/>
                <a:gd name="T61" fmla="*/ 5 h 30"/>
                <a:gd name="T62" fmla="*/ 2 w 28"/>
                <a:gd name="T63" fmla="*/ 7 h 30"/>
                <a:gd name="T64" fmla="*/ 2 w 28"/>
                <a:gd name="T65" fmla="*/ 9 h 30"/>
                <a:gd name="T66" fmla="*/ 2 w 28"/>
                <a:gd name="T67" fmla="*/ 9 h 30"/>
                <a:gd name="T68" fmla="*/ 2 w 28"/>
                <a:gd name="T69" fmla="*/ 1 h 30"/>
                <a:gd name="T70" fmla="*/ 2 w 28"/>
                <a:gd name="T71" fmla="*/ 7 h 30"/>
                <a:gd name="T72" fmla="*/ 2 w 28"/>
                <a:gd name="T73" fmla="*/ 5 h 30"/>
                <a:gd name="T74" fmla="*/ 4 w 28"/>
                <a:gd name="T75" fmla="*/ 5 h 30"/>
                <a:gd name="T76" fmla="*/ 2 w 28"/>
                <a:gd name="T77" fmla="*/ 1 h 30"/>
                <a:gd name="T78" fmla="*/ 2 w 28"/>
                <a:gd name="T79" fmla="*/ 1 h 30"/>
                <a:gd name="T80" fmla="*/ 23 w 28"/>
                <a:gd name="T81" fmla="*/ 5 h 30"/>
                <a:gd name="T82" fmla="*/ 4 w 28"/>
                <a:gd name="T83" fmla="*/ 24 h 30"/>
                <a:gd name="T84" fmla="*/ 2 w 28"/>
                <a:gd name="T85" fmla="*/ 24 h 30"/>
                <a:gd name="T86" fmla="*/ 2 w 28"/>
                <a:gd name="T87" fmla="*/ 28 h 30"/>
                <a:gd name="T88" fmla="*/ 2 w 28"/>
                <a:gd name="T89" fmla="*/ 28 h 30"/>
                <a:gd name="T90" fmla="*/ 2 w 28"/>
                <a:gd name="T91" fmla="*/ 26 h 30"/>
                <a:gd name="T92" fmla="*/ 4 w 28"/>
                <a:gd name="T93" fmla="*/ 24 h 30"/>
                <a:gd name="T94" fmla="*/ 27 w 28"/>
                <a:gd name="T95" fmla="*/ 3 h 30"/>
                <a:gd name="T96" fmla="*/ 27 w 28"/>
                <a:gd name="T97" fmla="*/ 5 h 30"/>
                <a:gd name="T98" fmla="*/ 25 w 28"/>
                <a:gd name="T99" fmla="*/ 5 h 30"/>
                <a:gd name="T100" fmla="*/ 25 w 28"/>
                <a:gd name="T101" fmla="*/ 5 h 30"/>
                <a:gd name="T102" fmla="*/ 23 w 28"/>
                <a:gd name="T103" fmla="*/ 5 h 30"/>
                <a:gd name="T104" fmla="*/ 23 w 28"/>
                <a:gd name="T105" fmla="*/ 5 h 30"/>
                <a:gd name="T106" fmla="*/ 27 w 28"/>
                <a:gd name="T107" fmla="*/ 28 h 30"/>
                <a:gd name="T108" fmla="*/ 27 w 28"/>
                <a:gd name="T109" fmla="*/ 22 h 30"/>
                <a:gd name="T110" fmla="*/ 25 w 28"/>
                <a:gd name="T111" fmla="*/ 24 h 30"/>
                <a:gd name="T112" fmla="*/ 23 w 28"/>
                <a:gd name="T113" fmla="*/ 26 h 30"/>
                <a:gd name="T114" fmla="*/ 25 w 28"/>
                <a:gd name="T115" fmla="*/ 26 h 30"/>
                <a:gd name="T116" fmla="*/ 27 w 28"/>
                <a:gd name="T117" fmla="*/ 28 h 30"/>
                <a:gd name="T118" fmla="*/ 27 w 28"/>
                <a:gd name="T119" fmla="*/ 28 h 30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0"/>
                <a:gd name="T182" fmla="*/ 28 w 28"/>
                <a:gd name="T183" fmla="*/ 30 h 30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0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1"/>
                  </a:lnTo>
                  <a:lnTo>
                    <a:pt x="4" y="3"/>
                  </a:lnTo>
                  <a:lnTo>
                    <a:pt x="5" y="3"/>
                  </a:lnTo>
                  <a:lnTo>
                    <a:pt x="28" y="3"/>
                  </a:lnTo>
                  <a:lnTo>
                    <a:pt x="28" y="5"/>
                  </a:lnTo>
                  <a:lnTo>
                    <a:pt x="5" y="24"/>
                  </a:lnTo>
                  <a:lnTo>
                    <a:pt x="21" y="24"/>
                  </a:lnTo>
                  <a:lnTo>
                    <a:pt x="23" y="24"/>
                  </a:lnTo>
                  <a:lnTo>
                    <a:pt x="25" y="22"/>
                  </a:lnTo>
                  <a:lnTo>
                    <a:pt x="27" y="19"/>
                  </a:lnTo>
                  <a:lnTo>
                    <a:pt x="27" y="30"/>
                  </a:lnTo>
                  <a:lnTo>
                    <a:pt x="25" y="26"/>
                  </a:lnTo>
                  <a:lnTo>
                    <a:pt x="23" y="26"/>
                  </a:lnTo>
                  <a:lnTo>
                    <a:pt x="19" y="26"/>
                  </a:lnTo>
                  <a:lnTo>
                    <a:pt x="4" y="26"/>
                  </a:lnTo>
                  <a:lnTo>
                    <a:pt x="2" y="28"/>
                  </a:lnTo>
                  <a:lnTo>
                    <a:pt x="2" y="30"/>
                  </a:lnTo>
                  <a:lnTo>
                    <a:pt x="0" y="30"/>
                  </a:lnTo>
                  <a:lnTo>
                    <a:pt x="0" y="22"/>
                  </a:lnTo>
                  <a:lnTo>
                    <a:pt x="21" y="5"/>
                  </a:lnTo>
                  <a:lnTo>
                    <a:pt x="7" y="5"/>
                  </a:lnTo>
                  <a:lnTo>
                    <a:pt x="4" y="5"/>
                  </a:lnTo>
                  <a:lnTo>
                    <a:pt x="2" y="5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1"/>
                  </a:moveTo>
                  <a:lnTo>
                    <a:pt x="2" y="7"/>
                  </a:lnTo>
                  <a:lnTo>
                    <a:pt x="2" y="5"/>
                  </a:lnTo>
                  <a:lnTo>
                    <a:pt x="4" y="5"/>
                  </a:lnTo>
                  <a:lnTo>
                    <a:pt x="2" y="1"/>
                  </a:lnTo>
                  <a:close/>
                  <a:moveTo>
                    <a:pt x="23" y="5"/>
                  </a:moveTo>
                  <a:lnTo>
                    <a:pt x="4" y="24"/>
                  </a:lnTo>
                  <a:lnTo>
                    <a:pt x="2" y="24"/>
                  </a:lnTo>
                  <a:lnTo>
                    <a:pt x="2" y="28"/>
                  </a:lnTo>
                  <a:lnTo>
                    <a:pt x="2" y="26"/>
                  </a:lnTo>
                  <a:lnTo>
                    <a:pt x="4" y="24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3" y="5"/>
                  </a:lnTo>
                  <a:close/>
                  <a:moveTo>
                    <a:pt x="27" y="28"/>
                  </a:moveTo>
                  <a:lnTo>
                    <a:pt x="27" y="22"/>
                  </a:lnTo>
                  <a:lnTo>
                    <a:pt x="25" y="24"/>
                  </a:lnTo>
                  <a:lnTo>
                    <a:pt x="23" y="26"/>
                  </a:lnTo>
                  <a:lnTo>
                    <a:pt x="25" y="26"/>
                  </a:lnTo>
                  <a:lnTo>
                    <a:pt x="27" y="2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2" name="Freeform 38">
              <a:extLst>
                <a:ext uri="{FF2B5EF4-FFF2-40B4-BE49-F238E27FC236}">
                  <a16:creationId xmlns:a16="http://schemas.microsoft.com/office/drawing/2014/main" id="{00000000-0008-0000-0000-00008E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46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3" name="Freeform 39">
              <a:extLst>
                <a:ext uri="{FF2B5EF4-FFF2-40B4-BE49-F238E27FC236}">
                  <a16:creationId xmlns:a16="http://schemas.microsoft.com/office/drawing/2014/main" id="{00000000-0008-0000-0000-00008F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5" y="403"/>
              <a:ext cx="27" cy="29"/>
            </a:xfrm>
            <a:custGeom>
              <a:avLst/>
              <a:gdLst>
                <a:gd name="T0" fmla="*/ 23 w 27"/>
                <a:gd name="T1" fmla="*/ 19 h 29"/>
                <a:gd name="T2" fmla="*/ 25 w 27"/>
                <a:gd name="T3" fmla="*/ 17 h 29"/>
                <a:gd name="T4" fmla="*/ 27 w 27"/>
                <a:gd name="T5" fmla="*/ 14 h 29"/>
                <a:gd name="T6" fmla="*/ 23 w 27"/>
                <a:gd name="T7" fmla="*/ 6 h 29"/>
                <a:gd name="T8" fmla="*/ 21 w 27"/>
                <a:gd name="T9" fmla="*/ 0 h 29"/>
                <a:gd name="T10" fmla="*/ 27 w 27"/>
                <a:gd name="T11" fmla="*/ 29 h 29"/>
                <a:gd name="T12" fmla="*/ 27 w 27"/>
                <a:gd name="T13" fmla="*/ 25 h 29"/>
                <a:gd name="T14" fmla="*/ 23 w 27"/>
                <a:gd name="T15" fmla="*/ 23 h 29"/>
                <a:gd name="T16" fmla="*/ 2 w 27"/>
                <a:gd name="T17" fmla="*/ 23 h 29"/>
                <a:gd name="T18" fmla="*/ 2 w 27"/>
                <a:gd name="T19" fmla="*/ 29 h 29"/>
                <a:gd name="T20" fmla="*/ 0 w 27"/>
                <a:gd name="T21" fmla="*/ 4 h 29"/>
                <a:gd name="T22" fmla="*/ 5 w 27"/>
                <a:gd name="T23" fmla="*/ 4 h 29"/>
                <a:gd name="T24" fmla="*/ 2 w 27"/>
                <a:gd name="T25" fmla="*/ 10 h 29"/>
                <a:gd name="T26" fmla="*/ 2 w 27"/>
                <a:gd name="T27" fmla="*/ 17 h 29"/>
                <a:gd name="T28" fmla="*/ 4 w 27"/>
                <a:gd name="T29" fmla="*/ 19 h 29"/>
                <a:gd name="T30" fmla="*/ 13 w 27"/>
                <a:gd name="T31" fmla="*/ 14 h 29"/>
                <a:gd name="T32" fmla="*/ 7 w 27"/>
                <a:gd name="T33" fmla="*/ 10 h 29"/>
                <a:gd name="T34" fmla="*/ 19 w 27"/>
                <a:gd name="T35" fmla="*/ 8 h 29"/>
                <a:gd name="T36" fmla="*/ 15 w 27"/>
                <a:gd name="T37" fmla="*/ 10 h 29"/>
                <a:gd name="T38" fmla="*/ 13 w 27"/>
                <a:gd name="T39" fmla="*/ 19 h 29"/>
                <a:gd name="T40" fmla="*/ 23 w 27"/>
                <a:gd name="T41" fmla="*/ 4 h 29"/>
                <a:gd name="T42" fmla="*/ 27 w 27"/>
                <a:gd name="T43" fmla="*/ 8 h 29"/>
                <a:gd name="T44" fmla="*/ 15 w 27"/>
                <a:gd name="T45" fmla="*/ 10 h 29"/>
                <a:gd name="T46" fmla="*/ 13 w 27"/>
                <a:gd name="T47" fmla="*/ 12 h 29"/>
                <a:gd name="T48" fmla="*/ 15 w 27"/>
                <a:gd name="T49" fmla="*/ 10 h 29"/>
                <a:gd name="T50" fmla="*/ 2 w 27"/>
                <a:gd name="T51" fmla="*/ 6 h 29"/>
                <a:gd name="T52" fmla="*/ 2 w 27"/>
                <a:gd name="T53" fmla="*/ 8 h 29"/>
                <a:gd name="T54" fmla="*/ 2 w 27"/>
                <a:gd name="T55" fmla="*/ 6 h 29"/>
                <a:gd name="T56" fmla="*/ 23 w 27"/>
                <a:gd name="T57" fmla="*/ 23 h 29"/>
                <a:gd name="T58" fmla="*/ 27 w 27"/>
                <a:gd name="T59" fmla="*/ 25 h 29"/>
                <a:gd name="T60" fmla="*/ 23 w 27"/>
                <a:gd name="T61" fmla="*/ 21 h 29"/>
                <a:gd name="T62" fmla="*/ 2 w 27"/>
                <a:gd name="T63" fmla="*/ 23 h 29"/>
                <a:gd name="T64" fmla="*/ 2 w 27"/>
                <a:gd name="T65" fmla="*/ 23 h 29"/>
                <a:gd name="T66" fmla="*/ 4 w 27"/>
                <a:gd name="T67" fmla="*/ 23 h 29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w 27"/>
                <a:gd name="T103" fmla="*/ 0 h 29"/>
                <a:gd name="T104" fmla="*/ 27 w 27"/>
                <a:gd name="T105" fmla="*/ 29 h 29"/>
              </a:gdLst>
              <a:ahLst/>
              <a:cxnLst>
                <a:cxn ang="T68">
                  <a:pos x="T0" y="T1"/>
                </a:cxn>
                <a:cxn ang="T69">
                  <a:pos x="T2" y="T3"/>
                </a:cxn>
                <a:cxn ang="T70">
                  <a:pos x="T4" y="T5"/>
                </a:cxn>
                <a:cxn ang="T71">
                  <a:pos x="T6" y="T7"/>
                </a:cxn>
                <a:cxn ang="T72">
                  <a:pos x="T8" y="T9"/>
                </a:cxn>
                <a:cxn ang="T73">
                  <a:pos x="T10" y="T11"/>
                </a:cxn>
                <a:cxn ang="T74">
                  <a:pos x="T12" y="T13"/>
                </a:cxn>
                <a:cxn ang="T75">
                  <a:pos x="T14" y="T15"/>
                </a:cxn>
                <a:cxn ang="T76">
                  <a:pos x="T16" y="T17"/>
                </a:cxn>
                <a:cxn ang="T77">
                  <a:pos x="T18" y="T19"/>
                </a:cxn>
                <a:cxn ang="T78">
                  <a:pos x="T20" y="T21"/>
                </a:cxn>
                <a:cxn ang="T79">
                  <a:pos x="T22" y="T23"/>
                </a:cxn>
                <a:cxn ang="T80">
                  <a:pos x="T24" y="T25"/>
                </a:cxn>
                <a:cxn ang="T81">
                  <a:pos x="T26" y="T27"/>
                </a:cxn>
                <a:cxn ang="T82">
                  <a:pos x="T28" y="T29"/>
                </a:cxn>
                <a:cxn ang="T83">
                  <a:pos x="T30" y="T31"/>
                </a:cxn>
                <a:cxn ang="T84">
                  <a:pos x="T32" y="T33"/>
                </a:cxn>
                <a:cxn ang="T85">
                  <a:pos x="T34" y="T35"/>
                </a:cxn>
                <a:cxn ang="T86">
                  <a:pos x="T36" y="T37"/>
                </a:cxn>
                <a:cxn ang="T87">
                  <a:pos x="T38" y="T39"/>
                </a:cxn>
                <a:cxn ang="T88">
                  <a:pos x="T40" y="T41"/>
                </a:cxn>
                <a:cxn ang="T89">
                  <a:pos x="T42" y="T43"/>
                </a:cxn>
                <a:cxn ang="T90">
                  <a:pos x="T44" y="T45"/>
                </a:cxn>
                <a:cxn ang="T91">
                  <a:pos x="T46" y="T47"/>
                </a:cxn>
                <a:cxn ang="T92">
                  <a:pos x="T48" y="T49"/>
                </a:cxn>
                <a:cxn ang="T93">
                  <a:pos x="T50" y="T51"/>
                </a:cxn>
                <a:cxn ang="T94">
                  <a:pos x="T52" y="T53"/>
                </a:cxn>
                <a:cxn ang="T95">
                  <a:pos x="T54" y="T55"/>
                </a:cxn>
                <a:cxn ang="T96">
                  <a:pos x="T56" y="T57"/>
                </a:cxn>
                <a:cxn ang="T97">
                  <a:pos x="T58" y="T59"/>
                </a:cxn>
                <a:cxn ang="T98">
                  <a:pos x="T60" y="T61"/>
                </a:cxn>
                <a:cxn ang="T99">
                  <a:pos x="T62" y="T63"/>
                </a:cxn>
                <a:cxn ang="T100">
                  <a:pos x="T64" y="T65"/>
                </a:cxn>
                <a:cxn ang="T101">
                  <a:pos x="T66" y="T67"/>
                </a:cxn>
              </a:cxnLst>
              <a:rect l="T102" t="T103" r="T104" b="T105"/>
              <a:pathLst>
                <a:path w="27" h="29">
                  <a:moveTo>
                    <a:pt x="13" y="19"/>
                  </a:moveTo>
                  <a:lnTo>
                    <a:pt x="23" y="19"/>
                  </a:lnTo>
                  <a:lnTo>
                    <a:pt x="25" y="19"/>
                  </a:lnTo>
                  <a:lnTo>
                    <a:pt x="25" y="17"/>
                  </a:lnTo>
                  <a:lnTo>
                    <a:pt x="27" y="16"/>
                  </a:lnTo>
                  <a:lnTo>
                    <a:pt x="27" y="14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21" y="2"/>
                  </a:lnTo>
                  <a:lnTo>
                    <a:pt x="21" y="0"/>
                  </a:lnTo>
                  <a:lnTo>
                    <a:pt x="27" y="4"/>
                  </a:lnTo>
                  <a:lnTo>
                    <a:pt x="27" y="29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3"/>
                  </a:lnTo>
                  <a:lnTo>
                    <a:pt x="4" y="23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0" y="29"/>
                  </a:lnTo>
                  <a:lnTo>
                    <a:pt x="0" y="4"/>
                  </a:lnTo>
                  <a:lnTo>
                    <a:pt x="5" y="2"/>
                  </a:lnTo>
                  <a:lnTo>
                    <a:pt x="5" y="4"/>
                  </a:lnTo>
                  <a:lnTo>
                    <a:pt x="4" y="6"/>
                  </a:lnTo>
                  <a:lnTo>
                    <a:pt x="2" y="10"/>
                  </a:lnTo>
                  <a:lnTo>
                    <a:pt x="2" y="14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13" y="19"/>
                  </a:lnTo>
                  <a:lnTo>
                    <a:pt x="13" y="14"/>
                  </a:lnTo>
                  <a:lnTo>
                    <a:pt x="11" y="10"/>
                  </a:lnTo>
                  <a:lnTo>
                    <a:pt x="7" y="10"/>
                  </a:lnTo>
                  <a:lnTo>
                    <a:pt x="7" y="8"/>
                  </a:lnTo>
                  <a:lnTo>
                    <a:pt x="19" y="8"/>
                  </a:lnTo>
                  <a:lnTo>
                    <a:pt x="19" y="10"/>
                  </a:lnTo>
                  <a:lnTo>
                    <a:pt x="15" y="10"/>
                  </a:lnTo>
                  <a:lnTo>
                    <a:pt x="13" y="14"/>
                  </a:lnTo>
                  <a:lnTo>
                    <a:pt x="13" y="19"/>
                  </a:lnTo>
                  <a:close/>
                  <a:moveTo>
                    <a:pt x="27" y="6"/>
                  </a:moveTo>
                  <a:lnTo>
                    <a:pt x="23" y="4"/>
                  </a:lnTo>
                  <a:lnTo>
                    <a:pt x="25" y="6"/>
                  </a:lnTo>
                  <a:lnTo>
                    <a:pt x="27" y="8"/>
                  </a:lnTo>
                  <a:lnTo>
                    <a:pt x="27" y="6"/>
                  </a:lnTo>
                  <a:close/>
                  <a:moveTo>
                    <a:pt x="15" y="10"/>
                  </a:moveTo>
                  <a:lnTo>
                    <a:pt x="11" y="10"/>
                  </a:lnTo>
                  <a:lnTo>
                    <a:pt x="13" y="12"/>
                  </a:lnTo>
                  <a:lnTo>
                    <a:pt x="15" y="10"/>
                  </a:lnTo>
                  <a:close/>
                  <a:moveTo>
                    <a:pt x="2" y="6"/>
                  </a:moveTo>
                  <a:lnTo>
                    <a:pt x="2" y="10"/>
                  </a:lnTo>
                  <a:lnTo>
                    <a:pt x="2" y="8"/>
                  </a:lnTo>
                  <a:lnTo>
                    <a:pt x="4" y="4"/>
                  </a:lnTo>
                  <a:lnTo>
                    <a:pt x="2" y="6"/>
                  </a:lnTo>
                  <a:close/>
                  <a:moveTo>
                    <a:pt x="4" y="23"/>
                  </a:moveTo>
                  <a:lnTo>
                    <a:pt x="23" y="23"/>
                  </a:lnTo>
                  <a:lnTo>
                    <a:pt x="25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1"/>
                  </a:lnTo>
                  <a:lnTo>
                    <a:pt x="4" y="21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3"/>
                  </a:lnTo>
                  <a:lnTo>
                    <a:pt x="4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4" name="Freeform 40">
              <a:extLst>
                <a:ext uri="{FF2B5EF4-FFF2-40B4-BE49-F238E27FC236}">
                  <a16:creationId xmlns:a16="http://schemas.microsoft.com/office/drawing/2014/main" id="{00000000-0008-0000-0000-000090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6" y="404"/>
              <a:ext cx="27" cy="28"/>
            </a:xfrm>
            <a:custGeom>
              <a:avLst/>
              <a:gdLst>
                <a:gd name="T0" fmla="*/ 27 w 27"/>
                <a:gd name="T1" fmla="*/ 28 h 28"/>
                <a:gd name="T2" fmla="*/ 27 w 27"/>
                <a:gd name="T3" fmla="*/ 26 h 28"/>
                <a:gd name="T4" fmla="*/ 23 w 27"/>
                <a:gd name="T5" fmla="*/ 25 h 28"/>
                <a:gd name="T6" fmla="*/ 2 w 27"/>
                <a:gd name="T7" fmla="*/ 25 h 28"/>
                <a:gd name="T8" fmla="*/ 2 w 27"/>
                <a:gd name="T9" fmla="*/ 28 h 28"/>
                <a:gd name="T10" fmla="*/ 0 w 27"/>
                <a:gd name="T11" fmla="*/ 13 h 28"/>
                <a:gd name="T12" fmla="*/ 4 w 27"/>
                <a:gd name="T13" fmla="*/ 5 h 28"/>
                <a:gd name="T14" fmla="*/ 9 w 27"/>
                <a:gd name="T15" fmla="*/ 3 h 28"/>
                <a:gd name="T16" fmla="*/ 13 w 27"/>
                <a:gd name="T17" fmla="*/ 7 h 28"/>
                <a:gd name="T18" fmla="*/ 19 w 27"/>
                <a:gd name="T19" fmla="*/ 7 h 28"/>
                <a:gd name="T20" fmla="*/ 21 w 27"/>
                <a:gd name="T21" fmla="*/ 5 h 28"/>
                <a:gd name="T22" fmla="*/ 23 w 27"/>
                <a:gd name="T23" fmla="*/ 3 h 28"/>
                <a:gd name="T24" fmla="*/ 25 w 27"/>
                <a:gd name="T25" fmla="*/ 2 h 28"/>
                <a:gd name="T26" fmla="*/ 27 w 27"/>
                <a:gd name="T27" fmla="*/ 0 h 28"/>
                <a:gd name="T28" fmla="*/ 27 w 27"/>
                <a:gd name="T29" fmla="*/ 5 h 28"/>
                <a:gd name="T30" fmla="*/ 23 w 27"/>
                <a:gd name="T31" fmla="*/ 11 h 28"/>
                <a:gd name="T32" fmla="*/ 15 w 27"/>
                <a:gd name="T33" fmla="*/ 15 h 28"/>
                <a:gd name="T34" fmla="*/ 15 w 27"/>
                <a:gd name="T35" fmla="*/ 19 h 28"/>
                <a:gd name="T36" fmla="*/ 25 w 27"/>
                <a:gd name="T37" fmla="*/ 19 h 28"/>
                <a:gd name="T38" fmla="*/ 27 w 27"/>
                <a:gd name="T39" fmla="*/ 17 h 28"/>
                <a:gd name="T40" fmla="*/ 27 w 27"/>
                <a:gd name="T41" fmla="*/ 15 h 28"/>
                <a:gd name="T42" fmla="*/ 23 w 27"/>
                <a:gd name="T43" fmla="*/ 23 h 28"/>
                <a:gd name="T44" fmla="*/ 25 w 27"/>
                <a:gd name="T45" fmla="*/ 23 h 28"/>
                <a:gd name="T46" fmla="*/ 2 w 27"/>
                <a:gd name="T47" fmla="*/ 23 h 28"/>
                <a:gd name="T48" fmla="*/ 2 w 27"/>
                <a:gd name="T49" fmla="*/ 26 h 28"/>
                <a:gd name="T50" fmla="*/ 5 w 27"/>
                <a:gd name="T51" fmla="*/ 23 h 28"/>
                <a:gd name="T52" fmla="*/ 5 w 27"/>
                <a:gd name="T53" fmla="*/ 19 h 28"/>
                <a:gd name="T54" fmla="*/ 13 w 27"/>
                <a:gd name="T55" fmla="*/ 17 h 28"/>
                <a:gd name="T56" fmla="*/ 11 w 27"/>
                <a:gd name="T57" fmla="*/ 11 h 28"/>
                <a:gd name="T58" fmla="*/ 4 w 27"/>
                <a:gd name="T59" fmla="*/ 9 h 28"/>
                <a:gd name="T60" fmla="*/ 2 w 27"/>
                <a:gd name="T61" fmla="*/ 13 h 28"/>
                <a:gd name="T62" fmla="*/ 2 w 27"/>
                <a:gd name="T63" fmla="*/ 19 h 28"/>
                <a:gd name="T64" fmla="*/ 5 w 27"/>
                <a:gd name="T65" fmla="*/ 19 h 28"/>
                <a:gd name="T66" fmla="*/ 15 w 27"/>
                <a:gd name="T67" fmla="*/ 15 h 28"/>
                <a:gd name="T68" fmla="*/ 17 w 27"/>
                <a:gd name="T69" fmla="*/ 15 h 28"/>
                <a:gd name="T70" fmla="*/ 23 w 27"/>
                <a:gd name="T71" fmla="*/ 9 h 28"/>
                <a:gd name="T72" fmla="*/ 27 w 27"/>
                <a:gd name="T73" fmla="*/ 5 h 28"/>
                <a:gd name="T74" fmla="*/ 25 w 27"/>
                <a:gd name="T75" fmla="*/ 5 h 28"/>
                <a:gd name="T76" fmla="*/ 19 w 27"/>
                <a:gd name="T77" fmla="*/ 11 h 28"/>
                <a:gd name="T78" fmla="*/ 15 w 27"/>
                <a:gd name="T79" fmla="*/ 13 h 28"/>
                <a:gd name="T80" fmla="*/ 15 w 27"/>
                <a:gd name="T81" fmla="*/ 15 h 28"/>
                <a:gd name="T82" fmla="*/ 11 w 27"/>
                <a:gd name="T83" fmla="*/ 9 h 28"/>
                <a:gd name="T84" fmla="*/ 4 w 27"/>
                <a:gd name="T85" fmla="*/ 9 h 28"/>
                <a:gd name="T86" fmla="*/ 4 w 27"/>
                <a:gd name="T87" fmla="*/ 9 h 28"/>
                <a:gd name="T88" fmla="*/ 11 w 27"/>
                <a:gd name="T89" fmla="*/ 9 h 28"/>
                <a:gd name="T90" fmla="*/ 13 w 27"/>
                <a:gd name="T91" fmla="*/ 13 h 28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27"/>
                <a:gd name="T139" fmla="*/ 0 h 28"/>
                <a:gd name="T140" fmla="*/ 27 w 27"/>
                <a:gd name="T141" fmla="*/ 28 h 28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27" h="28">
                  <a:moveTo>
                    <a:pt x="27" y="15"/>
                  </a:moveTo>
                  <a:lnTo>
                    <a:pt x="27" y="28"/>
                  </a:lnTo>
                  <a:lnTo>
                    <a:pt x="27" y="26"/>
                  </a:lnTo>
                  <a:lnTo>
                    <a:pt x="25" y="25"/>
                  </a:lnTo>
                  <a:lnTo>
                    <a:pt x="23" y="25"/>
                  </a:lnTo>
                  <a:lnTo>
                    <a:pt x="5" y="25"/>
                  </a:lnTo>
                  <a:lnTo>
                    <a:pt x="2" y="25"/>
                  </a:lnTo>
                  <a:lnTo>
                    <a:pt x="2" y="26"/>
                  </a:lnTo>
                  <a:lnTo>
                    <a:pt x="2" y="28"/>
                  </a:lnTo>
                  <a:lnTo>
                    <a:pt x="0" y="28"/>
                  </a:lnTo>
                  <a:lnTo>
                    <a:pt x="0" y="13"/>
                  </a:lnTo>
                  <a:lnTo>
                    <a:pt x="2" y="7"/>
                  </a:lnTo>
                  <a:lnTo>
                    <a:pt x="4" y="5"/>
                  </a:lnTo>
                  <a:lnTo>
                    <a:pt x="7" y="3"/>
                  </a:lnTo>
                  <a:lnTo>
                    <a:pt x="9" y="3"/>
                  </a:lnTo>
                  <a:lnTo>
                    <a:pt x="11" y="5"/>
                  </a:lnTo>
                  <a:lnTo>
                    <a:pt x="13" y="7"/>
                  </a:lnTo>
                  <a:lnTo>
                    <a:pt x="15" y="11"/>
                  </a:lnTo>
                  <a:lnTo>
                    <a:pt x="19" y="7"/>
                  </a:lnTo>
                  <a:lnTo>
                    <a:pt x="21" y="5"/>
                  </a:lnTo>
                  <a:lnTo>
                    <a:pt x="23" y="3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7"/>
                  </a:lnTo>
                  <a:lnTo>
                    <a:pt x="23" y="11"/>
                  </a:lnTo>
                  <a:lnTo>
                    <a:pt x="19" y="13"/>
                  </a:lnTo>
                  <a:lnTo>
                    <a:pt x="15" y="15"/>
                  </a:lnTo>
                  <a:lnTo>
                    <a:pt x="15" y="17"/>
                  </a:lnTo>
                  <a:lnTo>
                    <a:pt x="15" y="19"/>
                  </a:lnTo>
                  <a:lnTo>
                    <a:pt x="23" y="19"/>
                  </a:lnTo>
                  <a:lnTo>
                    <a:pt x="25" y="19"/>
                  </a:lnTo>
                  <a:lnTo>
                    <a:pt x="27" y="17"/>
                  </a:lnTo>
                  <a:lnTo>
                    <a:pt x="27" y="15"/>
                  </a:lnTo>
                  <a:close/>
                  <a:moveTo>
                    <a:pt x="5" y="23"/>
                  </a:moveTo>
                  <a:lnTo>
                    <a:pt x="23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5" y="23"/>
                  </a:lnTo>
                  <a:lnTo>
                    <a:pt x="2" y="23"/>
                  </a:lnTo>
                  <a:lnTo>
                    <a:pt x="2" y="26"/>
                  </a:lnTo>
                  <a:lnTo>
                    <a:pt x="2" y="25"/>
                  </a:lnTo>
                  <a:lnTo>
                    <a:pt x="5" y="23"/>
                  </a:lnTo>
                  <a:close/>
                  <a:moveTo>
                    <a:pt x="5" y="19"/>
                  </a:moveTo>
                  <a:lnTo>
                    <a:pt x="13" y="19"/>
                  </a:lnTo>
                  <a:lnTo>
                    <a:pt x="13" y="17"/>
                  </a:lnTo>
                  <a:lnTo>
                    <a:pt x="13" y="13"/>
                  </a:lnTo>
                  <a:lnTo>
                    <a:pt x="11" y="11"/>
                  </a:lnTo>
                  <a:lnTo>
                    <a:pt x="7" y="9"/>
                  </a:lnTo>
                  <a:lnTo>
                    <a:pt x="4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5" y="19"/>
                  </a:lnTo>
                  <a:close/>
                  <a:moveTo>
                    <a:pt x="15" y="15"/>
                  </a:moveTo>
                  <a:lnTo>
                    <a:pt x="15" y="15"/>
                  </a:lnTo>
                  <a:lnTo>
                    <a:pt x="17" y="15"/>
                  </a:lnTo>
                  <a:lnTo>
                    <a:pt x="19" y="13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5"/>
                  </a:lnTo>
                  <a:lnTo>
                    <a:pt x="27" y="3"/>
                  </a:lnTo>
                  <a:lnTo>
                    <a:pt x="25" y="5"/>
                  </a:lnTo>
                  <a:lnTo>
                    <a:pt x="23" y="7"/>
                  </a:lnTo>
                  <a:lnTo>
                    <a:pt x="19" y="11"/>
                  </a:lnTo>
                  <a:lnTo>
                    <a:pt x="17" y="13"/>
                  </a:lnTo>
                  <a:lnTo>
                    <a:pt x="15" y="13"/>
                  </a:lnTo>
                  <a:lnTo>
                    <a:pt x="15" y="15"/>
                  </a:lnTo>
                  <a:close/>
                  <a:moveTo>
                    <a:pt x="13" y="13"/>
                  </a:moveTo>
                  <a:lnTo>
                    <a:pt x="11" y="9"/>
                  </a:lnTo>
                  <a:lnTo>
                    <a:pt x="7" y="7"/>
                  </a:lnTo>
                  <a:lnTo>
                    <a:pt x="4" y="9"/>
                  </a:lnTo>
                  <a:lnTo>
                    <a:pt x="2" y="13"/>
                  </a:lnTo>
                  <a:lnTo>
                    <a:pt x="4" y="9"/>
                  </a:lnTo>
                  <a:lnTo>
                    <a:pt x="7" y="7"/>
                  </a:lnTo>
                  <a:lnTo>
                    <a:pt x="11" y="9"/>
                  </a:lnTo>
                  <a:lnTo>
                    <a:pt x="13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5" name="Freeform 41">
              <a:extLst>
                <a:ext uri="{FF2B5EF4-FFF2-40B4-BE49-F238E27FC236}">
                  <a16:creationId xmlns:a16="http://schemas.microsoft.com/office/drawing/2014/main" id="{00000000-0008-0000-0000-000091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37" y="402"/>
              <a:ext cx="28" cy="31"/>
            </a:xfrm>
            <a:custGeom>
              <a:avLst/>
              <a:gdLst>
                <a:gd name="T0" fmla="*/ 2 w 28"/>
                <a:gd name="T1" fmla="*/ 10 h 31"/>
                <a:gd name="T2" fmla="*/ 0 w 28"/>
                <a:gd name="T3" fmla="*/ 10 h 31"/>
                <a:gd name="T4" fmla="*/ 0 w 28"/>
                <a:gd name="T5" fmla="*/ 0 h 31"/>
                <a:gd name="T6" fmla="*/ 2 w 28"/>
                <a:gd name="T7" fmla="*/ 0 h 31"/>
                <a:gd name="T8" fmla="*/ 2 w 28"/>
                <a:gd name="T9" fmla="*/ 2 h 31"/>
                <a:gd name="T10" fmla="*/ 4 w 28"/>
                <a:gd name="T11" fmla="*/ 4 h 31"/>
                <a:gd name="T12" fmla="*/ 5 w 28"/>
                <a:gd name="T13" fmla="*/ 4 h 31"/>
                <a:gd name="T14" fmla="*/ 28 w 28"/>
                <a:gd name="T15" fmla="*/ 4 h 31"/>
                <a:gd name="T16" fmla="*/ 28 w 28"/>
                <a:gd name="T17" fmla="*/ 6 h 31"/>
                <a:gd name="T18" fmla="*/ 5 w 28"/>
                <a:gd name="T19" fmla="*/ 25 h 31"/>
                <a:gd name="T20" fmla="*/ 21 w 28"/>
                <a:gd name="T21" fmla="*/ 25 h 31"/>
                <a:gd name="T22" fmla="*/ 23 w 28"/>
                <a:gd name="T23" fmla="*/ 25 h 31"/>
                <a:gd name="T24" fmla="*/ 25 w 28"/>
                <a:gd name="T25" fmla="*/ 25 h 31"/>
                <a:gd name="T26" fmla="*/ 25 w 28"/>
                <a:gd name="T27" fmla="*/ 23 h 31"/>
                <a:gd name="T28" fmla="*/ 27 w 28"/>
                <a:gd name="T29" fmla="*/ 19 h 31"/>
                <a:gd name="T30" fmla="*/ 27 w 28"/>
                <a:gd name="T31" fmla="*/ 19 h 31"/>
                <a:gd name="T32" fmla="*/ 27 w 28"/>
                <a:gd name="T33" fmla="*/ 31 h 31"/>
                <a:gd name="T34" fmla="*/ 27 w 28"/>
                <a:gd name="T35" fmla="*/ 31 h 31"/>
                <a:gd name="T36" fmla="*/ 25 w 28"/>
                <a:gd name="T37" fmla="*/ 27 h 31"/>
                <a:gd name="T38" fmla="*/ 23 w 28"/>
                <a:gd name="T39" fmla="*/ 27 h 31"/>
                <a:gd name="T40" fmla="*/ 19 w 28"/>
                <a:gd name="T41" fmla="*/ 27 h 31"/>
                <a:gd name="T42" fmla="*/ 4 w 28"/>
                <a:gd name="T43" fmla="*/ 27 h 31"/>
                <a:gd name="T44" fmla="*/ 2 w 28"/>
                <a:gd name="T45" fmla="*/ 29 h 31"/>
                <a:gd name="T46" fmla="*/ 2 w 28"/>
                <a:gd name="T47" fmla="*/ 31 h 31"/>
                <a:gd name="T48" fmla="*/ 2 w 28"/>
                <a:gd name="T49" fmla="*/ 31 h 31"/>
                <a:gd name="T50" fmla="*/ 0 w 28"/>
                <a:gd name="T51" fmla="*/ 31 h 31"/>
                <a:gd name="T52" fmla="*/ 0 w 28"/>
                <a:gd name="T53" fmla="*/ 23 h 31"/>
                <a:gd name="T54" fmla="*/ 21 w 28"/>
                <a:gd name="T55" fmla="*/ 6 h 31"/>
                <a:gd name="T56" fmla="*/ 7 w 28"/>
                <a:gd name="T57" fmla="*/ 6 h 31"/>
                <a:gd name="T58" fmla="*/ 4 w 28"/>
                <a:gd name="T59" fmla="*/ 6 h 31"/>
                <a:gd name="T60" fmla="*/ 2 w 28"/>
                <a:gd name="T61" fmla="*/ 8 h 31"/>
                <a:gd name="T62" fmla="*/ 2 w 28"/>
                <a:gd name="T63" fmla="*/ 8 h 31"/>
                <a:gd name="T64" fmla="*/ 2 w 28"/>
                <a:gd name="T65" fmla="*/ 10 h 31"/>
                <a:gd name="T66" fmla="*/ 2 w 28"/>
                <a:gd name="T67" fmla="*/ 10 h 31"/>
                <a:gd name="T68" fmla="*/ 2 w 28"/>
                <a:gd name="T69" fmla="*/ 4 h 31"/>
                <a:gd name="T70" fmla="*/ 2 w 28"/>
                <a:gd name="T71" fmla="*/ 8 h 31"/>
                <a:gd name="T72" fmla="*/ 2 w 28"/>
                <a:gd name="T73" fmla="*/ 6 h 31"/>
                <a:gd name="T74" fmla="*/ 4 w 28"/>
                <a:gd name="T75" fmla="*/ 6 h 31"/>
                <a:gd name="T76" fmla="*/ 2 w 28"/>
                <a:gd name="T77" fmla="*/ 4 h 31"/>
                <a:gd name="T78" fmla="*/ 2 w 28"/>
                <a:gd name="T79" fmla="*/ 4 h 31"/>
                <a:gd name="T80" fmla="*/ 23 w 28"/>
                <a:gd name="T81" fmla="*/ 6 h 31"/>
                <a:gd name="T82" fmla="*/ 4 w 28"/>
                <a:gd name="T83" fmla="*/ 25 h 31"/>
                <a:gd name="T84" fmla="*/ 2 w 28"/>
                <a:gd name="T85" fmla="*/ 25 h 31"/>
                <a:gd name="T86" fmla="*/ 2 w 28"/>
                <a:gd name="T87" fmla="*/ 29 h 31"/>
                <a:gd name="T88" fmla="*/ 2 w 28"/>
                <a:gd name="T89" fmla="*/ 29 h 31"/>
                <a:gd name="T90" fmla="*/ 2 w 28"/>
                <a:gd name="T91" fmla="*/ 27 h 31"/>
                <a:gd name="T92" fmla="*/ 4 w 28"/>
                <a:gd name="T93" fmla="*/ 25 h 31"/>
                <a:gd name="T94" fmla="*/ 27 w 28"/>
                <a:gd name="T95" fmla="*/ 4 h 31"/>
                <a:gd name="T96" fmla="*/ 27 w 28"/>
                <a:gd name="T97" fmla="*/ 6 h 31"/>
                <a:gd name="T98" fmla="*/ 25 w 28"/>
                <a:gd name="T99" fmla="*/ 6 h 31"/>
                <a:gd name="T100" fmla="*/ 25 w 28"/>
                <a:gd name="T101" fmla="*/ 6 h 31"/>
                <a:gd name="T102" fmla="*/ 23 w 28"/>
                <a:gd name="T103" fmla="*/ 6 h 31"/>
                <a:gd name="T104" fmla="*/ 23 w 28"/>
                <a:gd name="T105" fmla="*/ 6 h 31"/>
                <a:gd name="T106" fmla="*/ 27 w 28"/>
                <a:gd name="T107" fmla="*/ 29 h 31"/>
                <a:gd name="T108" fmla="*/ 27 w 28"/>
                <a:gd name="T109" fmla="*/ 25 h 31"/>
                <a:gd name="T110" fmla="*/ 25 w 28"/>
                <a:gd name="T111" fmla="*/ 25 h 31"/>
                <a:gd name="T112" fmla="*/ 23 w 28"/>
                <a:gd name="T113" fmla="*/ 27 h 31"/>
                <a:gd name="T114" fmla="*/ 25 w 28"/>
                <a:gd name="T115" fmla="*/ 27 h 31"/>
                <a:gd name="T116" fmla="*/ 27 w 28"/>
                <a:gd name="T117" fmla="*/ 29 h 31"/>
                <a:gd name="T118" fmla="*/ 27 w 28"/>
                <a:gd name="T119" fmla="*/ 29 h 31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1"/>
                <a:gd name="T182" fmla="*/ 28 w 28"/>
                <a:gd name="T183" fmla="*/ 31 h 31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1">
                  <a:moveTo>
                    <a:pt x="2" y="10"/>
                  </a:moveTo>
                  <a:lnTo>
                    <a:pt x="0" y="10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5"/>
                  </a:lnTo>
                  <a:lnTo>
                    <a:pt x="21" y="25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31"/>
                  </a:lnTo>
                  <a:lnTo>
                    <a:pt x="25" y="27"/>
                  </a:lnTo>
                  <a:lnTo>
                    <a:pt x="23" y="27"/>
                  </a:lnTo>
                  <a:lnTo>
                    <a:pt x="19" y="27"/>
                  </a:lnTo>
                  <a:lnTo>
                    <a:pt x="4" y="27"/>
                  </a:lnTo>
                  <a:lnTo>
                    <a:pt x="2" y="29"/>
                  </a:lnTo>
                  <a:lnTo>
                    <a:pt x="2" y="31"/>
                  </a:lnTo>
                  <a:lnTo>
                    <a:pt x="0" y="31"/>
                  </a:lnTo>
                  <a:lnTo>
                    <a:pt x="0" y="23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0"/>
                  </a:lnTo>
                  <a:close/>
                  <a:moveTo>
                    <a:pt x="2" y="4"/>
                  </a:moveTo>
                  <a:lnTo>
                    <a:pt x="2" y="8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5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2" y="27"/>
                  </a:lnTo>
                  <a:lnTo>
                    <a:pt x="4" y="25"/>
                  </a:lnTo>
                  <a:lnTo>
                    <a:pt x="27" y="4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29"/>
                  </a:moveTo>
                  <a:lnTo>
                    <a:pt x="27" y="25"/>
                  </a:lnTo>
                  <a:lnTo>
                    <a:pt x="25" y="25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7" y="2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6" name="Freeform 42">
              <a:extLst>
                <a:ext uri="{FF2B5EF4-FFF2-40B4-BE49-F238E27FC236}">
                  <a16:creationId xmlns:a16="http://schemas.microsoft.com/office/drawing/2014/main" id="{00000000-0008-0000-0000-000092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9" y="404"/>
              <a:ext cx="27" cy="28"/>
            </a:xfrm>
            <a:custGeom>
              <a:avLst/>
              <a:gdLst>
                <a:gd name="T0" fmla="*/ 23 w 27"/>
                <a:gd name="T1" fmla="*/ 9 h 28"/>
                <a:gd name="T2" fmla="*/ 17 w 27"/>
                <a:gd name="T3" fmla="*/ 11 h 28"/>
                <a:gd name="T4" fmla="*/ 17 w 27"/>
                <a:gd name="T5" fmla="*/ 21 h 28"/>
                <a:gd name="T6" fmla="*/ 21 w 27"/>
                <a:gd name="T7" fmla="*/ 23 h 28"/>
                <a:gd name="T8" fmla="*/ 23 w 27"/>
                <a:gd name="T9" fmla="*/ 23 h 28"/>
                <a:gd name="T10" fmla="*/ 25 w 27"/>
                <a:gd name="T11" fmla="*/ 23 h 28"/>
                <a:gd name="T12" fmla="*/ 27 w 27"/>
                <a:gd name="T13" fmla="*/ 19 h 28"/>
                <a:gd name="T14" fmla="*/ 27 w 27"/>
                <a:gd name="T15" fmla="*/ 19 h 28"/>
                <a:gd name="T16" fmla="*/ 27 w 27"/>
                <a:gd name="T17" fmla="*/ 28 h 28"/>
                <a:gd name="T18" fmla="*/ 27 w 27"/>
                <a:gd name="T19" fmla="*/ 28 h 28"/>
                <a:gd name="T20" fmla="*/ 25 w 27"/>
                <a:gd name="T21" fmla="*/ 26 h 28"/>
                <a:gd name="T22" fmla="*/ 21 w 27"/>
                <a:gd name="T23" fmla="*/ 24 h 28"/>
                <a:gd name="T24" fmla="*/ 4 w 27"/>
                <a:gd name="T25" fmla="*/ 17 h 28"/>
                <a:gd name="T26" fmla="*/ 4 w 27"/>
                <a:gd name="T27" fmla="*/ 19 h 28"/>
                <a:gd name="T28" fmla="*/ 2 w 27"/>
                <a:gd name="T29" fmla="*/ 19 h 28"/>
                <a:gd name="T30" fmla="*/ 2 w 27"/>
                <a:gd name="T31" fmla="*/ 19 h 28"/>
                <a:gd name="T32" fmla="*/ 0 w 27"/>
                <a:gd name="T33" fmla="*/ 15 h 28"/>
                <a:gd name="T34" fmla="*/ 0 w 27"/>
                <a:gd name="T35" fmla="*/ 13 h 28"/>
                <a:gd name="T36" fmla="*/ 23 w 27"/>
                <a:gd name="T37" fmla="*/ 3 h 28"/>
                <a:gd name="T38" fmla="*/ 25 w 27"/>
                <a:gd name="T39" fmla="*/ 1 h 28"/>
                <a:gd name="T40" fmla="*/ 27 w 27"/>
                <a:gd name="T41" fmla="*/ 0 h 28"/>
                <a:gd name="T42" fmla="*/ 27 w 27"/>
                <a:gd name="T43" fmla="*/ 0 h 28"/>
                <a:gd name="T44" fmla="*/ 27 w 27"/>
                <a:gd name="T45" fmla="*/ 11 h 28"/>
                <a:gd name="T46" fmla="*/ 27 w 27"/>
                <a:gd name="T47" fmla="*/ 11 h 28"/>
                <a:gd name="T48" fmla="*/ 25 w 27"/>
                <a:gd name="T49" fmla="*/ 9 h 28"/>
                <a:gd name="T50" fmla="*/ 25 w 27"/>
                <a:gd name="T51" fmla="*/ 9 h 28"/>
                <a:gd name="T52" fmla="*/ 23 w 27"/>
                <a:gd name="T53" fmla="*/ 9 h 28"/>
                <a:gd name="T54" fmla="*/ 23 w 27"/>
                <a:gd name="T55" fmla="*/ 9 h 28"/>
                <a:gd name="T56" fmla="*/ 15 w 27"/>
                <a:gd name="T57" fmla="*/ 21 h 28"/>
                <a:gd name="T58" fmla="*/ 15 w 27"/>
                <a:gd name="T59" fmla="*/ 11 h 28"/>
                <a:gd name="T60" fmla="*/ 5 w 27"/>
                <a:gd name="T61" fmla="*/ 17 h 28"/>
                <a:gd name="T62" fmla="*/ 15 w 27"/>
                <a:gd name="T63" fmla="*/ 21 h 28"/>
                <a:gd name="T64" fmla="*/ 21 w 27"/>
                <a:gd name="T65" fmla="*/ 7 h 28"/>
                <a:gd name="T66" fmla="*/ 4 w 27"/>
                <a:gd name="T67" fmla="*/ 15 h 28"/>
                <a:gd name="T68" fmla="*/ 2 w 27"/>
                <a:gd name="T69" fmla="*/ 15 h 28"/>
                <a:gd name="T70" fmla="*/ 2 w 27"/>
                <a:gd name="T71" fmla="*/ 17 h 28"/>
                <a:gd name="T72" fmla="*/ 2 w 27"/>
                <a:gd name="T73" fmla="*/ 19 h 28"/>
                <a:gd name="T74" fmla="*/ 4 w 27"/>
                <a:gd name="T75" fmla="*/ 17 h 28"/>
                <a:gd name="T76" fmla="*/ 5 w 27"/>
                <a:gd name="T77" fmla="*/ 15 h 28"/>
                <a:gd name="T78" fmla="*/ 23 w 27"/>
                <a:gd name="T79" fmla="*/ 9 h 28"/>
                <a:gd name="T80" fmla="*/ 25 w 27"/>
                <a:gd name="T81" fmla="*/ 7 h 28"/>
                <a:gd name="T82" fmla="*/ 25 w 27"/>
                <a:gd name="T83" fmla="*/ 7 h 28"/>
                <a:gd name="T84" fmla="*/ 27 w 27"/>
                <a:gd name="T85" fmla="*/ 9 h 28"/>
                <a:gd name="T86" fmla="*/ 27 w 27"/>
                <a:gd name="T87" fmla="*/ 9 h 28"/>
                <a:gd name="T88" fmla="*/ 25 w 27"/>
                <a:gd name="T89" fmla="*/ 7 h 28"/>
                <a:gd name="T90" fmla="*/ 25 w 27"/>
                <a:gd name="T91" fmla="*/ 7 h 28"/>
                <a:gd name="T92" fmla="*/ 21 w 27"/>
                <a:gd name="T93" fmla="*/ 7 h 28"/>
                <a:gd name="T94" fmla="*/ 21 w 27"/>
                <a:gd name="T95" fmla="*/ 7 h 28"/>
                <a:gd name="T96" fmla="*/ 27 w 27"/>
                <a:gd name="T97" fmla="*/ 26 h 28"/>
                <a:gd name="T98" fmla="*/ 27 w 27"/>
                <a:gd name="T99" fmla="*/ 23 h 28"/>
                <a:gd name="T100" fmla="*/ 23 w 27"/>
                <a:gd name="T101" fmla="*/ 24 h 28"/>
                <a:gd name="T102" fmla="*/ 23 w 27"/>
                <a:gd name="T103" fmla="*/ 24 h 28"/>
                <a:gd name="T104" fmla="*/ 25 w 27"/>
                <a:gd name="T105" fmla="*/ 24 h 28"/>
                <a:gd name="T106" fmla="*/ 27 w 27"/>
                <a:gd name="T107" fmla="*/ 26 h 28"/>
                <a:gd name="T108" fmla="*/ 27 w 27"/>
                <a:gd name="T109" fmla="*/ 26 h 2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8"/>
                <a:gd name="T167" fmla="*/ 27 w 27"/>
                <a:gd name="T168" fmla="*/ 28 h 2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8">
                  <a:moveTo>
                    <a:pt x="23" y="9"/>
                  </a:moveTo>
                  <a:lnTo>
                    <a:pt x="17" y="11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8"/>
                  </a:lnTo>
                  <a:lnTo>
                    <a:pt x="25" y="26"/>
                  </a:lnTo>
                  <a:lnTo>
                    <a:pt x="21" y="24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3"/>
                  </a:lnTo>
                  <a:lnTo>
                    <a:pt x="23" y="3"/>
                  </a:lnTo>
                  <a:lnTo>
                    <a:pt x="25" y="1"/>
                  </a:lnTo>
                  <a:lnTo>
                    <a:pt x="27" y="0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close/>
                  <a:moveTo>
                    <a:pt x="15" y="21"/>
                  </a:moveTo>
                  <a:lnTo>
                    <a:pt x="15" y="11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7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9"/>
                  </a:lnTo>
                  <a:lnTo>
                    <a:pt x="25" y="7"/>
                  </a:lnTo>
                  <a:lnTo>
                    <a:pt x="21" y="7"/>
                  </a:lnTo>
                  <a:close/>
                  <a:moveTo>
                    <a:pt x="27" y="26"/>
                  </a:moveTo>
                  <a:lnTo>
                    <a:pt x="27" y="23"/>
                  </a:lnTo>
                  <a:lnTo>
                    <a:pt x="23" y="24"/>
                  </a:lnTo>
                  <a:lnTo>
                    <a:pt x="25" y="24"/>
                  </a:lnTo>
                  <a:lnTo>
                    <a:pt x="27" y="2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7" name="Freeform 43">
              <a:extLst>
                <a:ext uri="{FF2B5EF4-FFF2-40B4-BE49-F238E27FC236}">
                  <a16:creationId xmlns:a16="http://schemas.microsoft.com/office/drawing/2014/main" id="{00000000-0008-0000-0000-000093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7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8" name="Freeform 44">
              <a:extLst>
                <a:ext uri="{FF2B5EF4-FFF2-40B4-BE49-F238E27FC236}">
                  <a16:creationId xmlns:a16="http://schemas.microsoft.com/office/drawing/2014/main" id="{00000000-0008-0000-0000-000094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0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3 h 13"/>
                <a:gd name="T8" fmla="*/ 4 w 27"/>
                <a:gd name="T9" fmla="*/ 3 h 13"/>
                <a:gd name="T10" fmla="*/ 5 w 27"/>
                <a:gd name="T11" fmla="*/ 3 h 13"/>
                <a:gd name="T12" fmla="*/ 5 w 27"/>
                <a:gd name="T13" fmla="*/ 3 h 13"/>
                <a:gd name="T14" fmla="*/ 23 w 27"/>
                <a:gd name="T15" fmla="*/ 3 h 13"/>
                <a:gd name="T16" fmla="*/ 25 w 27"/>
                <a:gd name="T17" fmla="*/ 3 h 13"/>
                <a:gd name="T18" fmla="*/ 25 w 27"/>
                <a:gd name="T19" fmla="*/ 3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11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9 h 13"/>
                <a:gd name="T50" fmla="*/ 23 w 27"/>
                <a:gd name="T51" fmla="*/ 9 h 13"/>
                <a:gd name="T52" fmla="*/ 25 w 27"/>
                <a:gd name="T53" fmla="*/ 9 h 13"/>
                <a:gd name="T54" fmla="*/ 27 w 27"/>
                <a:gd name="T55" fmla="*/ 11 h 13"/>
                <a:gd name="T56" fmla="*/ 25 w 27"/>
                <a:gd name="T57" fmla="*/ 9 h 13"/>
                <a:gd name="T58" fmla="*/ 25 w 27"/>
                <a:gd name="T59" fmla="*/ 7 h 13"/>
                <a:gd name="T60" fmla="*/ 4 w 27"/>
                <a:gd name="T61" fmla="*/ 7 h 13"/>
                <a:gd name="T62" fmla="*/ 2 w 27"/>
                <a:gd name="T63" fmla="*/ 7 h 13"/>
                <a:gd name="T64" fmla="*/ 2 w 27"/>
                <a:gd name="T65" fmla="*/ 11 h 13"/>
                <a:gd name="T66" fmla="*/ 4 w 27"/>
                <a:gd name="T67" fmla="*/ 9 h 13"/>
                <a:gd name="T68" fmla="*/ 4 w 27"/>
                <a:gd name="T69" fmla="*/ 9 h 13"/>
                <a:gd name="T70" fmla="*/ 4 w 27"/>
                <a:gd name="T71" fmla="*/ 9 h 13"/>
                <a:gd name="T72" fmla="*/ 4 w 27"/>
                <a:gd name="T73" fmla="*/ 9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3"/>
                  </a:lnTo>
                  <a:lnTo>
                    <a:pt x="4" y="3"/>
                  </a:lnTo>
                  <a:lnTo>
                    <a:pt x="5" y="3"/>
                  </a:lnTo>
                  <a:lnTo>
                    <a:pt x="23" y="3"/>
                  </a:lnTo>
                  <a:lnTo>
                    <a:pt x="25" y="3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9"/>
                  </a:moveTo>
                  <a:lnTo>
                    <a:pt x="23" y="9"/>
                  </a:lnTo>
                  <a:lnTo>
                    <a:pt x="25" y="9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5" y="7"/>
                  </a:lnTo>
                  <a:lnTo>
                    <a:pt x="4" y="7"/>
                  </a:lnTo>
                  <a:lnTo>
                    <a:pt x="2" y="7"/>
                  </a:lnTo>
                  <a:lnTo>
                    <a:pt x="2" y="11"/>
                  </a:lnTo>
                  <a:lnTo>
                    <a:pt x="4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9" name="Freeform 45">
              <a:extLst>
                <a:ext uri="{FF2B5EF4-FFF2-40B4-BE49-F238E27FC236}">
                  <a16:creationId xmlns:a16="http://schemas.microsoft.com/office/drawing/2014/main" id="{00000000-0008-0000-0000-000095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46" y="402"/>
              <a:ext cx="27" cy="31"/>
            </a:xfrm>
            <a:custGeom>
              <a:avLst/>
              <a:gdLst>
                <a:gd name="T0" fmla="*/ 9 w 27"/>
                <a:gd name="T1" fmla="*/ 31 h 31"/>
                <a:gd name="T2" fmla="*/ 4 w 27"/>
                <a:gd name="T3" fmla="*/ 29 h 31"/>
                <a:gd name="T4" fmla="*/ 0 w 27"/>
                <a:gd name="T5" fmla="*/ 23 h 31"/>
                <a:gd name="T6" fmla="*/ 0 w 27"/>
                <a:gd name="T7" fmla="*/ 15 h 31"/>
                <a:gd name="T8" fmla="*/ 4 w 27"/>
                <a:gd name="T9" fmla="*/ 6 h 31"/>
                <a:gd name="T10" fmla="*/ 13 w 27"/>
                <a:gd name="T11" fmla="*/ 0 h 31"/>
                <a:gd name="T12" fmla="*/ 23 w 27"/>
                <a:gd name="T13" fmla="*/ 6 h 31"/>
                <a:gd name="T14" fmla="*/ 27 w 27"/>
                <a:gd name="T15" fmla="*/ 15 h 31"/>
                <a:gd name="T16" fmla="*/ 23 w 27"/>
                <a:gd name="T17" fmla="*/ 27 h 31"/>
                <a:gd name="T18" fmla="*/ 13 w 27"/>
                <a:gd name="T19" fmla="*/ 31 h 31"/>
                <a:gd name="T20" fmla="*/ 11 w 27"/>
                <a:gd name="T21" fmla="*/ 25 h 31"/>
                <a:gd name="T22" fmla="*/ 23 w 27"/>
                <a:gd name="T23" fmla="*/ 23 h 31"/>
                <a:gd name="T24" fmla="*/ 27 w 27"/>
                <a:gd name="T25" fmla="*/ 15 h 31"/>
                <a:gd name="T26" fmla="*/ 23 w 27"/>
                <a:gd name="T27" fmla="*/ 10 h 31"/>
                <a:gd name="T28" fmla="*/ 15 w 27"/>
                <a:gd name="T29" fmla="*/ 6 h 31"/>
                <a:gd name="T30" fmla="*/ 4 w 27"/>
                <a:gd name="T31" fmla="*/ 10 h 31"/>
                <a:gd name="T32" fmla="*/ 0 w 27"/>
                <a:gd name="T33" fmla="*/ 17 h 31"/>
                <a:gd name="T34" fmla="*/ 4 w 27"/>
                <a:gd name="T35" fmla="*/ 23 h 31"/>
                <a:gd name="T36" fmla="*/ 11 w 27"/>
                <a:gd name="T37" fmla="*/ 25 h 31"/>
                <a:gd name="T38" fmla="*/ 2 w 27"/>
                <a:gd name="T39" fmla="*/ 23 h 31"/>
                <a:gd name="T40" fmla="*/ 13 w 27"/>
                <a:gd name="T41" fmla="*/ 31 h 31"/>
                <a:gd name="T42" fmla="*/ 25 w 27"/>
                <a:gd name="T43" fmla="*/ 27 h 31"/>
                <a:gd name="T44" fmla="*/ 25 w 27"/>
                <a:gd name="T45" fmla="*/ 23 h 31"/>
                <a:gd name="T46" fmla="*/ 17 w 27"/>
                <a:gd name="T47" fmla="*/ 29 h 31"/>
                <a:gd name="T48" fmla="*/ 9 w 27"/>
                <a:gd name="T49" fmla="*/ 29 h 31"/>
                <a:gd name="T50" fmla="*/ 2 w 27"/>
                <a:gd name="T51" fmla="*/ 23 h 31"/>
                <a:gd name="T52" fmla="*/ 0 w 27"/>
                <a:gd name="T53" fmla="*/ 14 h 31"/>
                <a:gd name="T54" fmla="*/ 9 w 27"/>
                <a:gd name="T55" fmla="*/ 6 h 31"/>
                <a:gd name="T56" fmla="*/ 21 w 27"/>
                <a:gd name="T57" fmla="*/ 6 h 31"/>
                <a:gd name="T58" fmla="*/ 23 w 27"/>
                <a:gd name="T59" fmla="*/ 6 h 31"/>
                <a:gd name="T60" fmla="*/ 15 w 27"/>
                <a:gd name="T61" fmla="*/ 4 h 31"/>
                <a:gd name="T62" fmla="*/ 4 w 27"/>
                <a:gd name="T63" fmla="*/ 8 h 31"/>
                <a:gd name="T64" fmla="*/ 0 w 27"/>
                <a:gd name="T65" fmla="*/ 14 h 31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27"/>
                <a:gd name="T100" fmla="*/ 0 h 31"/>
                <a:gd name="T101" fmla="*/ 27 w 27"/>
                <a:gd name="T102" fmla="*/ 31 h 31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27" h="31">
                  <a:moveTo>
                    <a:pt x="13" y="31"/>
                  </a:moveTo>
                  <a:lnTo>
                    <a:pt x="9" y="31"/>
                  </a:lnTo>
                  <a:lnTo>
                    <a:pt x="7" y="29"/>
                  </a:lnTo>
                  <a:lnTo>
                    <a:pt x="4" y="29"/>
                  </a:lnTo>
                  <a:lnTo>
                    <a:pt x="2" y="25"/>
                  </a:lnTo>
                  <a:lnTo>
                    <a:pt x="0" y="23"/>
                  </a:lnTo>
                  <a:lnTo>
                    <a:pt x="0" y="19"/>
                  </a:lnTo>
                  <a:lnTo>
                    <a:pt x="0" y="15"/>
                  </a:lnTo>
                  <a:lnTo>
                    <a:pt x="0" y="10"/>
                  </a:lnTo>
                  <a:lnTo>
                    <a:pt x="4" y="6"/>
                  </a:lnTo>
                  <a:lnTo>
                    <a:pt x="7" y="2"/>
                  </a:lnTo>
                  <a:lnTo>
                    <a:pt x="13" y="0"/>
                  </a:lnTo>
                  <a:lnTo>
                    <a:pt x="19" y="2"/>
                  </a:lnTo>
                  <a:lnTo>
                    <a:pt x="23" y="6"/>
                  </a:lnTo>
                  <a:lnTo>
                    <a:pt x="27" y="10"/>
                  </a:lnTo>
                  <a:lnTo>
                    <a:pt x="27" y="15"/>
                  </a:lnTo>
                  <a:lnTo>
                    <a:pt x="27" y="23"/>
                  </a:lnTo>
                  <a:lnTo>
                    <a:pt x="23" y="27"/>
                  </a:lnTo>
                  <a:lnTo>
                    <a:pt x="19" y="31"/>
                  </a:lnTo>
                  <a:lnTo>
                    <a:pt x="13" y="31"/>
                  </a:lnTo>
                  <a:close/>
                  <a:moveTo>
                    <a:pt x="11" y="25"/>
                  </a:moveTo>
                  <a:lnTo>
                    <a:pt x="17" y="25"/>
                  </a:lnTo>
                  <a:lnTo>
                    <a:pt x="23" y="23"/>
                  </a:lnTo>
                  <a:lnTo>
                    <a:pt x="25" y="19"/>
                  </a:lnTo>
                  <a:lnTo>
                    <a:pt x="27" y="15"/>
                  </a:lnTo>
                  <a:lnTo>
                    <a:pt x="27" y="12"/>
                  </a:lnTo>
                  <a:lnTo>
                    <a:pt x="23" y="10"/>
                  </a:lnTo>
                  <a:lnTo>
                    <a:pt x="21" y="8"/>
                  </a:lnTo>
                  <a:lnTo>
                    <a:pt x="15" y="6"/>
                  </a:lnTo>
                  <a:lnTo>
                    <a:pt x="9" y="8"/>
                  </a:lnTo>
                  <a:lnTo>
                    <a:pt x="4" y="10"/>
                  </a:lnTo>
                  <a:lnTo>
                    <a:pt x="2" y="14"/>
                  </a:lnTo>
                  <a:lnTo>
                    <a:pt x="0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7" y="25"/>
                  </a:lnTo>
                  <a:lnTo>
                    <a:pt x="11" y="25"/>
                  </a:lnTo>
                  <a:close/>
                  <a:moveTo>
                    <a:pt x="2" y="23"/>
                  </a:moveTo>
                  <a:lnTo>
                    <a:pt x="5" y="29"/>
                  </a:lnTo>
                  <a:lnTo>
                    <a:pt x="13" y="31"/>
                  </a:lnTo>
                  <a:lnTo>
                    <a:pt x="19" y="29"/>
                  </a:lnTo>
                  <a:lnTo>
                    <a:pt x="25" y="27"/>
                  </a:lnTo>
                  <a:lnTo>
                    <a:pt x="27" y="21"/>
                  </a:lnTo>
                  <a:lnTo>
                    <a:pt x="25" y="23"/>
                  </a:lnTo>
                  <a:lnTo>
                    <a:pt x="21" y="27"/>
                  </a:lnTo>
                  <a:lnTo>
                    <a:pt x="17" y="29"/>
                  </a:lnTo>
                  <a:lnTo>
                    <a:pt x="13" y="29"/>
                  </a:lnTo>
                  <a:lnTo>
                    <a:pt x="9" y="29"/>
                  </a:lnTo>
                  <a:lnTo>
                    <a:pt x="5" y="27"/>
                  </a:lnTo>
                  <a:lnTo>
                    <a:pt x="2" y="23"/>
                  </a:lnTo>
                  <a:close/>
                  <a:moveTo>
                    <a:pt x="0" y="14"/>
                  </a:moveTo>
                  <a:lnTo>
                    <a:pt x="4" y="10"/>
                  </a:lnTo>
                  <a:lnTo>
                    <a:pt x="9" y="6"/>
                  </a:lnTo>
                  <a:lnTo>
                    <a:pt x="15" y="6"/>
                  </a:lnTo>
                  <a:lnTo>
                    <a:pt x="21" y="6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5" y="4"/>
                  </a:lnTo>
                  <a:lnTo>
                    <a:pt x="7" y="6"/>
                  </a:lnTo>
                  <a:lnTo>
                    <a:pt x="4" y="8"/>
                  </a:lnTo>
                  <a:lnTo>
                    <a:pt x="0" y="1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0" name="Freeform 46">
              <a:extLst>
                <a:ext uri="{FF2B5EF4-FFF2-40B4-BE49-F238E27FC236}">
                  <a16:creationId xmlns:a16="http://schemas.microsoft.com/office/drawing/2014/main" id="{00000000-0008-0000-0000-000096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402"/>
              <a:ext cx="28" cy="32"/>
            </a:xfrm>
            <a:custGeom>
              <a:avLst/>
              <a:gdLst>
                <a:gd name="T0" fmla="*/ 2 w 28"/>
                <a:gd name="T1" fmla="*/ 9 h 32"/>
                <a:gd name="T2" fmla="*/ 0 w 28"/>
                <a:gd name="T3" fmla="*/ 9 h 32"/>
                <a:gd name="T4" fmla="*/ 0 w 28"/>
                <a:gd name="T5" fmla="*/ 0 h 32"/>
                <a:gd name="T6" fmla="*/ 2 w 28"/>
                <a:gd name="T7" fmla="*/ 0 h 32"/>
                <a:gd name="T8" fmla="*/ 2 w 28"/>
                <a:gd name="T9" fmla="*/ 2 h 32"/>
                <a:gd name="T10" fmla="*/ 4 w 28"/>
                <a:gd name="T11" fmla="*/ 4 h 32"/>
                <a:gd name="T12" fmla="*/ 5 w 28"/>
                <a:gd name="T13" fmla="*/ 4 h 32"/>
                <a:gd name="T14" fmla="*/ 28 w 28"/>
                <a:gd name="T15" fmla="*/ 4 h 32"/>
                <a:gd name="T16" fmla="*/ 28 w 28"/>
                <a:gd name="T17" fmla="*/ 6 h 32"/>
                <a:gd name="T18" fmla="*/ 5 w 28"/>
                <a:gd name="T19" fmla="*/ 27 h 32"/>
                <a:gd name="T20" fmla="*/ 21 w 28"/>
                <a:gd name="T21" fmla="*/ 27 h 32"/>
                <a:gd name="T22" fmla="*/ 23 w 28"/>
                <a:gd name="T23" fmla="*/ 27 h 32"/>
                <a:gd name="T24" fmla="*/ 25 w 28"/>
                <a:gd name="T25" fmla="*/ 27 h 32"/>
                <a:gd name="T26" fmla="*/ 25 w 28"/>
                <a:gd name="T27" fmla="*/ 25 h 32"/>
                <a:gd name="T28" fmla="*/ 27 w 28"/>
                <a:gd name="T29" fmla="*/ 23 h 32"/>
                <a:gd name="T30" fmla="*/ 27 w 28"/>
                <a:gd name="T31" fmla="*/ 23 h 32"/>
                <a:gd name="T32" fmla="*/ 27 w 28"/>
                <a:gd name="T33" fmla="*/ 32 h 32"/>
                <a:gd name="T34" fmla="*/ 27 w 28"/>
                <a:gd name="T35" fmla="*/ 32 h 32"/>
                <a:gd name="T36" fmla="*/ 25 w 28"/>
                <a:gd name="T37" fmla="*/ 30 h 32"/>
                <a:gd name="T38" fmla="*/ 23 w 28"/>
                <a:gd name="T39" fmla="*/ 28 h 32"/>
                <a:gd name="T40" fmla="*/ 19 w 28"/>
                <a:gd name="T41" fmla="*/ 28 h 32"/>
                <a:gd name="T42" fmla="*/ 4 w 28"/>
                <a:gd name="T43" fmla="*/ 28 h 32"/>
                <a:gd name="T44" fmla="*/ 2 w 28"/>
                <a:gd name="T45" fmla="*/ 30 h 32"/>
                <a:gd name="T46" fmla="*/ 2 w 28"/>
                <a:gd name="T47" fmla="*/ 32 h 32"/>
                <a:gd name="T48" fmla="*/ 2 w 28"/>
                <a:gd name="T49" fmla="*/ 32 h 32"/>
                <a:gd name="T50" fmla="*/ 0 w 28"/>
                <a:gd name="T51" fmla="*/ 32 h 32"/>
                <a:gd name="T52" fmla="*/ 0 w 28"/>
                <a:gd name="T53" fmla="*/ 25 h 32"/>
                <a:gd name="T54" fmla="*/ 21 w 28"/>
                <a:gd name="T55" fmla="*/ 6 h 32"/>
                <a:gd name="T56" fmla="*/ 7 w 28"/>
                <a:gd name="T57" fmla="*/ 6 h 32"/>
                <a:gd name="T58" fmla="*/ 4 w 28"/>
                <a:gd name="T59" fmla="*/ 6 h 32"/>
                <a:gd name="T60" fmla="*/ 2 w 28"/>
                <a:gd name="T61" fmla="*/ 7 h 32"/>
                <a:gd name="T62" fmla="*/ 2 w 28"/>
                <a:gd name="T63" fmla="*/ 7 h 32"/>
                <a:gd name="T64" fmla="*/ 2 w 28"/>
                <a:gd name="T65" fmla="*/ 9 h 32"/>
                <a:gd name="T66" fmla="*/ 2 w 28"/>
                <a:gd name="T67" fmla="*/ 9 h 32"/>
                <a:gd name="T68" fmla="*/ 2 w 28"/>
                <a:gd name="T69" fmla="*/ 4 h 32"/>
                <a:gd name="T70" fmla="*/ 2 w 28"/>
                <a:gd name="T71" fmla="*/ 7 h 32"/>
                <a:gd name="T72" fmla="*/ 2 w 28"/>
                <a:gd name="T73" fmla="*/ 6 h 32"/>
                <a:gd name="T74" fmla="*/ 4 w 28"/>
                <a:gd name="T75" fmla="*/ 6 h 32"/>
                <a:gd name="T76" fmla="*/ 2 w 28"/>
                <a:gd name="T77" fmla="*/ 4 h 32"/>
                <a:gd name="T78" fmla="*/ 2 w 28"/>
                <a:gd name="T79" fmla="*/ 4 h 32"/>
                <a:gd name="T80" fmla="*/ 23 w 28"/>
                <a:gd name="T81" fmla="*/ 6 h 32"/>
                <a:gd name="T82" fmla="*/ 4 w 28"/>
                <a:gd name="T83" fmla="*/ 27 h 32"/>
                <a:gd name="T84" fmla="*/ 2 w 28"/>
                <a:gd name="T85" fmla="*/ 27 h 32"/>
                <a:gd name="T86" fmla="*/ 2 w 28"/>
                <a:gd name="T87" fmla="*/ 30 h 32"/>
                <a:gd name="T88" fmla="*/ 2 w 28"/>
                <a:gd name="T89" fmla="*/ 30 h 32"/>
                <a:gd name="T90" fmla="*/ 2 w 28"/>
                <a:gd name="T91" fmla="*/ 28 h 32"/>
                <a:gd name="T92" fmla="*/ 4 w 28"/>
                <a:gd name="T93" fmla="*/ 27 h 32"/>
                <a:gd name="T94" fmla="*/ 27 w 28"/>
                <a:gd name="T95" fmla="*/ 6 h 32"/>
                <a:gd name="T96" fmla="*/ 27 w 28"/>
                <a:gd name="T97" fmla="*/ 6 h 32"/>
                <a:gd name="T98" fmla="*/ 25 w 28"/>
                <a:gd name="T99" fmla="*/ 6 h 32"/>
                <a:gd name="T100" fmla="*/ 25 w 28"/>
                <a:gd name="T101" fmla="*/ 6 h 32"/>
                <a:gd name="T102" fmla="*/ 23 w 28"/>
                <a:gd name="T103" fmla="*/ 6 h 32"/>
                <a:gd name="T104" fmla="*/ 23 w 28"/>
                <a:gd name="T105" fmla="*/ 6 h 32"/>
                <a:gd name="T106" fmla="*/ 27 w 28"/>
                <a:gd name="T107" fmla="*/ 30 h 32"/>
                <a:gd name="T108" fmla="*/ 27 w 28"/>
                <a:gd name="T109" fmla="*/ 27 h 32"/>
                <a:gd name="T110" fmla="*/ 25 w 28"/>
                <a:gd name="T111" fmla="*/ 27 h 32"/>
                <a:gd name="T112" fmla="*/ 23 w 28"/>
                <a:gd name="T113" fmla="*/ 28 h 32"/>
                <a:gd name="T114" fmla="*/ 25 w 28"/>
                <a:gd name="T115" fmla="*/ 28 h 32"/>
                <a:gd name="T116" fmla="*/ 27 w 28"/>
                <a:gd name="T117" fmla="*/ 30 h 32"/>
                <a:gd name="T118" fmla="*/ 27 w 28"/>
                <a:gd name="T119" fmla="*/ 30 h 32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2"/>
                <a:gd name="T182" fmla="*/ 28 w 28"/>
                <a:gd name="T183" fmla="*/ 32 h 32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2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7"/>
                  </a:lnTo>
                  <a:lnTo>
                    <a:pt x="21" y="27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5" y="25"/>
                  </a:lnTo>
                  <a:lnTo>
                    <a:pt x="27" y="23"/>
                  </a:lnTo>
                  <a:lnTo>
                    <a:pt x="27" y="32"/>
                  </a:lnTo>
                  <a:lnTo>
                    <a:pt x="25" y="30"/>
                  </a:lnTo>
                  <a:lnTo>
                    <a:pt x="23" y="28"/>
                  </a:lnTo>
                  <a:lnTo>
                    <a:pt x="19" y="28"/>
                  </a:lnTo>
                  <a:lnTo>
                    <a:pt x="4" y="28"/>
                  </a:lnTo>
                  <a:lnTo>
                    <a:pt x="2" y="30"/>
                  </a:lnTo>
                  <a:lnTo>
                    <a:pt x="2" y="32"/>
                  </a:lnTo>
                  <a:lnTo>
                    <a:pt x="0" y="32"/>
                  </a:lnTo>
                  <a:lnTo>
                    <a:pt x="0" y="25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4"/>
                  </a:moveTo>
                  <a:lnTo>
                    <a:pt x="2" y="7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7"/>
                  </a:lnTo>
                  <a:lnTo>
                    <a:pt x="2" y="27"/>
                  </a:lnTo>
                  <a:lnTo>
                    <a:pt x="2" y="30"/>
                  </a:lnTo>
                  <a:lnTo>
                    <a:pt x="2" y="28"/>
                  </a:lnTo>
                  <a:lnTo>
                    <a:pt x="4" y="27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30"/>
                  </a:moveTo>
                  <a:lnTo>
                    <a:pt x="27" y="27"/>
                  </a:lnTo>
                  <a:lnTo>
                    <a:pt x="25" y="27"/>
                  </a:lnTo>
                  <a:lnTo>
                    <a:pt x="23" y="28"/>
                  </a:lnTo>
                  <a:lnTo>
                    <a:pt x="25" y="28"/>
                  </a:lnTo>
                  <a:lnTo>
                    <a:pt x="27" y="3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1" name="Freeform 47">
              <a:extLst>
                <a:ext uri="{FF2B5EF4-FFF2-40B4-BE49-F238E27FC236}">
                  <a16:creationId xmlns:a16="http://schemas.microsoft.com/office/drawing/2014/main" id="{00000000-0008-0000-0000-000097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12" y="403"/>
              <a:ext cx="27" cy="29"/>
            </a:xfrm>
            <a:custGeom>
              <a:avLst/>
              <a:gdLst>
                <a:gd name="T0" fmla="*/ 23 w 27"/>
                <a:gd name="T1" fmla="*/ 10 h 29"/>
                <a:gd name="T2" fmla="*/ 17 w 27"/>
                <a:gd name="T3" fmla="*/ 12 h 29"/>
                <a:gd name="T4" fmla="*/ 17 w 27"/>
                <a:gd name="T5" fmla="*/ 21 h 29"/>
                <a:gd name="T6" fmla="*/ 21 w 27"/>
                <a:gd name="T7" fmla="*/ 23 h 29"/>
                <a:gd name="T8" fmla="*/ 23 w 27"/>
                <a:gd name="T9" fmla="*/ 23 h 29"/>
                <a:gd name="T10" fmla="*/ 25 w 27"/>
                <a:gd name="T11" fmla="*/ 23 h 29"/>
                <a:gd name="T12" fmla="*/ 27 w 27"/>
                <a:gd name="T13" fmla="*/ 19 h 29"/>
                <a:gd name="T14" fmla="*/ 27 w 27"/>
                <a:gd name="T15" fmla="*/ 19 h 29"/>
                <a:gd name="T16" fmla="*/ 27 w 27"/>
                <a:gd name="T17" fmla="*/ 29 h 29"/>
                <a:gd name="T18" fmla="*/ 27 w 27"/>
                <a:gd name="T19" fmla="*/ 29 h 29"/>
                <a:gd name="T20" fmla="*/ 25 w 27"/>
                <a:gd name="T21" fmla="*/ 27 h 29"/>
                <a:gd name="T22" fmla="*/ 21 w 27"/>
                <a:gd name="T23" fmla="*/ 25 h 29"/>
                <a:gd name="T24" fmla="*/ 4 w 27"/>
                <a:gd name="T25" fmla="*/ 17 h 29"/>
                <a:gd name="T26" fmla="*/ 4 w 27"/>
                <a:gd name="T27" fmla="*/ 19 h 29"/>
                <a:gd name="T28" fmla="*/ 2 w 27"/>
                <a:gd name="T29" fmla="*/ 19 h 29"/>
                <a:gd name="T30" fmla="*/ 2 w 27"/>
                <a:gd name="T31" fmla="*/ 19 h 29"/>
                <a:gd name="T32" fmla="*/ 0 w 27"/>
                <a:gd name="T33" fmla="*/ 15 h 29"/>
                <a:gd name="T34" fmla="*/ 0 w 27"/>
                <a:gd name="T35" fmla="*/ 14 h 29"/>
                <a:gd name="T36" fmla="*/ 23 w 27"/>
                <a:gd name="T37" fmla="*/ 4 h 29"/>
                <a:gd name="T38" fmla="*/ 25 w 27"/>
                <a:gd name="T39" fmla="*/ 2 h 29"/>
                <a:gd name="T40" fmla="*/ 27 w 27"/>
                <a:gd name="T41" fmla="*/ 0 h 29"/>
                <a:gd name="T42" fmla="*/ 27 w 27"/>
                <a:gd name="T43" fmla="*/ 0 h 29"/>
                <a:gd name="T44" fmla="*/ 27 w 27"/>
                <a:gd name="T45" fmla="*/ 12 h 29"/>
                <a:gd name="T46" fmla="*/ 27 w 27"/>
                <a:gd name="T47" fmla="*/ 12 h 29"/>
                <a:gd name="T48" fmla="*/ 25 w 27"/>
                <a:gd name="T49" fmla="*/ 10 h 29"/>
                <a:gd name="T50" fmla="*/ 25 w 27"/>
                <a:gd name="T51" fmla="*/ 10 h 29"/>
                <a:gd name="T52" fmla="*/ 23 w 27"/>
                <a:gd name="T53" fmla="*/ 10 h 29"/>
                <a:gd name="T54" fmla="*/ 23 w 27"/>
                <a:gd name="T55" fmla="*/ 10 h 29"/>
                <a:gd name="T56" fmla="*/ 15 w 27"/>
                <a:gd name="T57" fmla="*/ 21 h 29"/>
                <a:gd name="T58" fmla="*/ 15 w 27"/>
                <a:gd name="T59" fmla="*/ 12 h 29"/>
                <a:gd name="T60" fmla="*/ 5 w 27"/>
                <a:gd name="T61" fmla="*/ 17 h 29"/>
                <a:gd name="T62" fmla="*/ 15 w 27"/>
                <a:gd name="T63" fmla="*/ 21 h 29"/>
                <a:gd name="T64" fmla="*/ 21 w 27"/>
                <a:gd name="T65" fmla="*/ 8 h 29"/>
                <a:gd name="T66" fmla="*/ 4 w 27"/>
                <a:gd name="T67" fmla="*/ 15 h 29"/>
                <a:gd name="T68" fmla="*/ 2 w 27"/>
                <a:gd name="T69" fmla="*/ 15 h 29"/>
                <a:gd name="T70" fmla="*/ 2 w 27"/>
                <a:gd name="T71" fmla="*/ 17 h 29"/>
                <a:gd name="T72" fmla="*/ 2 w 27"/>
                <a:gd name="T73" fmla="*/ 19 h 29"/>
                <a:gd name="T74" fmla="*/ 4 w 27"/>
                <a:gd name="T75" fmla="*/ 17 h 29"/>
                <a:gd name="T76" fmla="*/ 5 w 27"/>
                <a:gd name="T77" fmla="*/ 15 h 29"/>
                <a:gd name="T78" fmla="*/ 23 w 27"/>
                <a:gd name="T79" fmla="*/ 10 h 29"/>
                <a:gd name="T80" fmla="*/ 25 w 27"/>
                <a:gd name="T81" fmla="*/ 8 h 29"/>
                <a:gd name="T82" fmla="*/ 25 w 27"/>
                <a:gd name="T83" fmla="*/ 8 h 29"/>
                <a:gd name="T84" fmla="*/ 27 w 27"/>
                <a:gd name="T85" fmla="*/ 10 h 29"/>
                <a:gd name="T86" fmla="*/ 27 w 27"/>
                <a:gd name="T87" fmla="*/ 10 h 29"/>
                <a:gd name="T88" fmla="*/ 25 w 27"/>
                <a:gd name="T89" fmla="*/ 8 h 29"/>
                <a:gd name="T90" fmla="*/ 25 w 27"/>
                <a:gd name="T91" fmla="*/ 8 h 29"/>
                <a:gd name="T92" fmla="*/ 21 w 27"/>
                <a:gd name="T93" fmla="*/ 8 h 29"/>
                <a:gd name="T94" fmla="*/ 21 w 27"/>
                <a:gd name="T95" fmla="*/ 8 h 29"/>
                <a:gd name="T96" fmla="*/ 27 w 27"/>
                <a:gd name="T97" fmla="*/ 27 h 29"/>
                <a:gd name="T98" fmla="*/ 27 w 27"/>
                <a:gd name="T99" fmla="*/ 23 h 29"/>
                <a:gd name="T100" fmla="*/ 23 w 27"/>
                <a:gd name="T101" fmla="*/ 25 h 29"/>
                <a:gd name="T102" fmla="*/ 23 w 27"/>
                <a:gd name="T103" fmla="*/ 25 h 29"/>
                <a:gd name="T104" fmla="*/ 25 w 27"/>
                <a:gd name="T105" fmla="*/ 25 h 29"/>
                <a:gd name="T106" fmla="*/ 27 w 27"/>
                <a:gd name="T107" fmla="*/ 27 h 29"/>
                <a:gd name="T108" fmla="*/ 27 w 27"/>
                <a:gd name="T109" fmla="*/ 27 h 29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9"/>
                <a:gd name="T167" fmla="*/ 27 w 27"/>
                <a:gd name="T168" fmla="*/ 29 h 29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9">
                  <a:moveTo>
                    <a:pt x="23" y="10"/>
                  </a:moveTo>
                  <a:lnTo>
                    <a:pt x="17" y="12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9"/>
                  </a:lnTo>
                  <a:lnTo>
                    <a:pt x="25" y="27"/>
                  </a:lnTo>
                  <a:lnTo>
                    <a:pt x="21" y="2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4"/>
                  </a:lnTo>
                  <a:lnTo>
                    <a:pt x="23" y="4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12"/>
                  </a:lnTo>
                  <a:lnTo>
                    <a:pt x="25" y="10"/>
                  </a:lnTo>
                  <a:lnTo>
                    <a:pt x="23" y="10"/>
                  </a:lnTo>
                  <a:close/>
                  <a:moveTo>
                    <a:pt x="15" y="21"/>
                  </a:moveTo>
                  <a:lnTo>
                    <a:pt x="15" y="12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8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10"/>
                  </a:lnTo>
                  <a:lnTo>
                    <a:pt x="25" y="8"/>
                  </a:lnTo>
                  <a:lnTo>
                    <a:pt x="27" y="10"/>
                  </a:lnTo>
                  <a:lnTo>
                    <a:pt x="25" y="8"/>
                  </a:lnTo>
                  <a:lnTo>
                    <a:pt x="21" y="8"/>
                  </a:lnTo>
                  <a:close/>
                  <a:moveTo>
                    <a:pt x="27" y="27"/>
                  </a:moveTo>
                  <a:lnTo>
                    <a:pt x="27" y="23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7" y="27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2" name="Freeform 48">
              <a:extLst>
                <a:ext uri="{FF2B5EF4-FFF2-40B4-BE49-F238E27FC236}">
                  <a16:creationId xmlns:a16="http://schemas.microsoft.com/office/drawing/2014/main" id="{00000000-0008-0000-0000-000098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41" y="404"/>
              <a:ext cx="27" cy="28"/>
            </a:xfrm>
            <a:custGeom>
              <a:avLst/>
              <a:gdLst>
                <a:gd name="T0" fmla="*/ 2 w 27"/>
                <a:gd name="T1" fmla="*/ 28 h 28"/>
                <a:gd name="T2" fmla="*/ 0 w 27"/>
                <a:gd name="T3" fmla="*/ 28 h 28"/>
                <a:gd name="T4" fmla="*/ 0 w 27"/>
                <a:gd name="T5" fmla="*/ 13 h 28"/>
                <a:gd name="T6" fmla="*/ 2 w 27"/>
                <a:gd name="T7" fmla="*/ 13 h 28"/>
                <a:gd name="T8" fmla="*/ 2 w 27"/>
                <a:gd name="T9" fmla="*/ 15 h 28"/>
                <a:gd name="T10" fmla="*/ 2 w 27"/>
                <a:gd name="T11" fmla="*/ 17 h 28"/>
                <a:gd name="T12" fmla="*/ 2 w 27"/>
                <a:gd name="T13" fmla="*/ 17 h 28"/>
                <a:gd name="T14" fmla="*/ 4 w 27"/>
                <a:gd name="T15" fmla="*/ 17 h 28"/>
                <a:gd name="T16" fmla="*/ 23 w 27"/>
                <a:gd name="T17" fmla="*/ 17 h 28"/>
                <a:gd name="T18" fmla="*/ 25 w 27"/>
                <a:gd name="T19" fmla="*/ 17 h 28"/>
                <a:gd name="T20" fmla="*/ 27 w 27"/>
                <a:gd name="T21" fmla="*/ 17 h 28"/>
                <a:gd name="T22" fmla="*/ 27 w 27"/>
                <a:gd name="T23" fmla="*/ 13 h 28"/>
                <a:gd name="T24" fmla="*/ 27 w 27"/>
                <a:gd name="T25" fmla="*/ 11 h 28"/>
                <a:gd name="T26" fmla="*/ 25 w 27"/>
                <a:gd name="T27" fmla="*/ 7 h 28"/>
                <a:gd name="T28" fmla="*/ 23 w 27"/>
                <a:gd name="T29" fmla="*/ 5 h 28"/>
                <a:gd name="T30" fmla="*/ 21 w 27"/>
                <a:gd name="T31" fmla="*/ 1 h 28"/>
                <a:gd name="T32" fmla="*/ 21 w 27"/>
                <a:gd name="T33" fmla="*/ 0 h 28"/>
                <a:gd name="T34" fmla="*/ 27 w 27"/>
                <a:gd name="T35" fmla="*/ 3 h 28"/>
                <a:gd name="T36" fmla="*/ 27 w 27"/>
                <a:gd name="T37" fmla="*/ 28 h 28"/>
                <a:gd name="T38" fmla="*/ 27 w 27"/>
                <a:gd name="T39" fmla="*/ 28 h 28"/>
                <a:gd name="T40" fmla="*/ 27 w 27"/>
                <a:gd name="T41" fmla="*/ 28 h 28"/>
                <a:gd name="T42" fmla="*/ 27 w 27"/>
                <a:gd name="T43" fmla="*/ 24 h 28"/>
                <a:gd name="T44" fmla="*/ 25 w 27"/>
                <a:gd name="T45" fmla="*/ 22 h 28"/>
                <a:gd name="T46" fmla="*/ 23 w 27"/>
                <a:gd name="T47" fmla="*/ 22 h 28"/>
                <a:gd name="T48" fmla="*/ 5 w 27"/>
                <a:gd name="T49" fmla="*/ 22 h 28"/>
                <a:gd name="T50" fmla="*/ 2 w 27"/>
                <a:gd name="T51" fmla="*/ 22 h 28"/>
                <a:gd name="T52" fmla="*/ 2 w 27"/>
                <a:gd name="T53" fmla="*/ 24 h 28"/>
                <a:gd name="T54" fmla="*/ 2 w 27"/>
                <a:gd name="T55" fmla="*/ 28 h 28"/>
                <a:gd name="T56" fmla="*/ 2 w 27"/>
                <a:gd name="T57" fmla="*/ 28 h 28"/>
                <a:gd name="T58" fmla="*/ 4 w 27"/>
                <a:gd name="T59" fmla="*/ 22 h 28"/>
                <a:gd name="T60" fmla="*/ 23 w 27"/>
                <a:gd name="T61" fmla="*/ 22 h 28"/>
                <a:gd name="T62" fmla="*/ 25 w 27"/>
                <a:gd name="T63" fmla="*/ 22 h 28"/>
                <a:gd name="T64" fmla="*/ 27 w 27"/>
                <a:gd name="T65" fmla="*/ 24 h 28"/>
                <a:gd name="T66" fmla="*/ 27 w 27"/>
                <a:gd name="T67" fmla="*/ 24 h 28"/>
                <a:gd name="T68" fmla="*/ 27 w 27"/>
                <a:gd name="T69" fmla="*/ 22 h 28"/>
                <a:gd name="T70" fmla="*/ 23 w 27"/>
                <a:gd name="T71" fmla="*/ 21 h 28"/>
                <a:gd name="T72" fmla="*/ 5 w 27"/>
                <a:gd name="T73" fmla="*/ 21 h 28"/>
                <a:gd name="T74" fmla="*/ 2 w 27"/>
                <a:gd name="T75" fmla="*/ 21 h 28"/>
                <a:gd name="T76" fmla="*/ 2 w 27"/>
                <a:gd name="T77" fmla="*/ 22 h 28"/>
                <a:gd name="T78" fmla="*/ 2 w 27"/>
                <a:gd name="T79" fmla="*/ 24 h 28"/>
                <a:gd name="T80" fmla="*/ 2 w 27"/>
                <a:gd name="T81" fmla="*/ 22 h 28"/>
                <a:gd name="T82" fmla="*/ 4 w 27"/>
                <a:gd name="T83" fmla="*/ 22 h 28"/>
                <a:gd name="T84" fmla="*/ 4 w 27"/>
                <a:gd name="T85" fmla="*/ 22 h 28"/>
                <a:gd name="T86" fmla="*/ 27 w 27"/>
                <a:gd name="T87" fmla="*/ 9 h 28"/>
                <a:gd name="T88" fmla="*/ 27 w 27"/>
                <a:gd name="T89" fmla="*/ 5 h 28"/>
                <a:gd name="T90" fmla="*/ 23 w 27"/>
                <a:gd name="T91" fmla="*/ 3 h 28"/>
                <a:gd name="T92" fmla="*/ 25 w 27"/>
                <a:gd name="T93" fmla="*/ 5 h 28"/>
                <a:gd name="T94" fmla="*/ 27 w 27"/>
                <a:gd name="T95" fmla="*/ 9 h 28"/>
                <a:gd name="T96" fmla="*/ 27 w 27"/>
                <a:gd name="T97" fmla="*/ 9 h 28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7"/>
                <a:gd name="T148" fmla="*/ 0 h 28"/>
                <a:gd name="T149" fmla="*/ 27 w 27"/>
                <a:gd name="T150" fmla="*/ 28 h 28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7" h="28">
                  <a:moveTo>
                    <a:pt x="2" y="28"/>
                  </a:moveTo>
                  <a:lnTo>
                    <a:pt x="0" y="28"/>
                  </a:lnTo>
                  <a:lnTo>
                    <a:pt x="0" y="13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4" y="17"/>
                  </a:lnTo>
                  <a:lnTo>
                    <a:pt x="23" y="17"/>
                  </a:lnTo>
                  <a:lnTo>
                    <a:pt x="25" y="17"/>
                  </a:lnTo>
                  <a:lnTo>
                    <a:pt x="27" y="17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7"/>
                  </a:lnTo>
                  <a:lnTo>
                    <a:pt x="23" y="5"/>
                  </a:lnTo>
                  <a:lnTo>
                    <a:pt x="21" y="1"/>
                  </a:lnTo>
                  <a:lnTo>
                    <a:pt x="21" y="0"/>
                  </a:lnTo>
                  <a:lnTo>
                    <a:pt x="27" y="3"/>
                  </a:lnTo>
                  <a:lnTo>
                    <a:pt x="27" y="28"/>
                  </a:lnTo>
                  <a:lnTo>
                    <a:pt x="27" y="24"/>
                  </a:lnTo>
                  <a:lnTo>
                    <a:pt x="25" y="22"/>
                  </a:lnTo>
                  <a:lnTo>
                    <a:pt x="23" y="22"/>
                  </a:lnTo>
                  <a:lnTo>
                    <a:pt x="5" y="22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8"/>
                  </a:lnTo>
                  <a:close/>
                  <a:moveTo>
                    <a:pt x="4" y="22"/>
                  </a:moveTo>
                  <a:lnTo>
                    <a:pt x="23" y="22"/>
                  </a:lnTo>
                  <a:lnTo>
                    <a:pt x="25" y="22"/>
                  </a:lnTo>
                  <a:lnTo>
                    <a:pt x="27" y="24"/>
                  </a:lnTo>
                  <a:lnTo>
                    <a:pt x="27" y="22"/>
                  </a:lnTo>
                  <a:lnTo>
                    <a:pt x="23" y="21"/>
                  </a:lnTo>
                  <a:lnTo>
                    <a:pt x="5" y="21"/>
                  </a:lnTo>
                  <a:lnTo>
                    <a:pt x="2" y="21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2"/>
                  </a:lnTo>
                  <a:lnTo>
                    <a:pt x="4" y="22"/>
                  </a:lnTo>
                  <a:close/>
                  <a:moveTo>
                    <a:pt x="27" y="9"/>
                  </a:moveTo>
                  <a:lnTo>
                    <a:pt x="27" y="5"/>
                  </a:lnTo>
                  <a:lnTo>
                    <a:pt x="23" y="3"/>
                  </a:lnTo>
                  <a:lnTo>
                    <a:pt x="25" y="5"/>
                  </a:lnTo>
                  <a:lnTo>
                    <a:pt x="27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" name="Group 49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GrpSpPr>
            <a:grpSpLocks/>
          </xdr:cNvGrpSpPr>
        </xdr:nvGrpSpPr>
        <xdr:grpSpPr bwMode="auto">
          <a:xfrm>
            <a:off x="37" y="14"/>
            <a:ext cx="120" cy="0"/>
            <a:chOff x="636" y="294"/>
            <a:chExt cx="325" cy="1"/>
          </a:xfrm>
        </xdr:grpSpPr>
        <xdr:sp macro="" textlink="">
          <xdr:nvSpPr>
            <xdr:cNvPr id="136" name="Line 50">
              <a:extLst>
                <a:ext uri="{FF2B5EF4-FFF2-40B4-BE49-F238E27FC236}">
                  <a16:creationId xmlns:a16="http://schemas.microsoft.com/office/drawing/2014/main" id="{00000000-0008-0000-0000-000088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687" y="243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7" name="Line 51">
              <a:extLst>
                <a:ext uri="{FF2B5EF4-FFF2-40B4-BE49-F238E27FC236}">
                  <a16:creationId xmlns:a16="http://schemas.microsoft.com/office/drawing/2014/main" id="{00000000-0008-0000-0000-000089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907" y="241"/>
              <a:ext cx="1" cy="107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8" name="Line 52">
              <a:extLst>
                <a:ext uri="{FF2B5EF4-FFF2-40B4-BE49-F238E27FC236}">
                  <a16:creationId xmlns:a16="http://schemas.microsoft.com/office/drawing/2014/main" id="{00000000-0008-0000-0000-00008A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69" y="265"/>
              <a:ext cx="1" cy="6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9" name="Line 53">
              <a:extLst>
                <a:ext uri="{FF2B5EF4-FFF2-40B4-BE49-F238E27FC236}">
                  <a16:creationId xmlns:a16="http://schemas.microsoft.com/office/drawing/2014/main" id="{00000000-0008-0000-0000-00008B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26" y="267"/>
              <a:ext cx="1" cy="5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" name="Group 55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GrpSpPr>
            <a:grpSpLocks/>
          </xdr:cNvGrpSpPr>
        </xdr:nvGrpSpPr>
        <xdr:grpSpPr bwMode="auto">
          <a:xfrm>
            <a:off x="22" y="93"/>
            <a:ext cx="175" cy="0"/>
            <a:chOff x="591" y="476"/>
            <a:chExt cx="473" cy="1"/>
          </a:xfrm>
        </xdr:grpSpPr>
        <xdr:sp macro="" textlink="">
          <xdr:nvSpPr>
            <xdr:cNvPr id="128" name="Line 56">
              <a:extLst>
                <a:ext uri="{FF2B5EF4-FFF2-40B4-BE49-F238E27FC236}">
                  <a16:creationId xmlns:a16="http://schemas.microsoft.com/office/drawing/2014/main" id="{00000000-0008-0000-0000-000080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4" y="450"/>
              <a:ext cx="1" cy="54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129" name="Group 57">
              <a:extLst>
                <a:ext uri="{FF2B5EF4-FFF2-40B4-BE49-F238E27FC236}">
                  <a16:creationId xmlns:a16="http://schemas.microsoft.com/office/drawing/2014/main" id="{00000000-0008-0000-0000-000081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91" y="476"/>
              <a:ext cx="473" cy="1"/>
              <a:chOff x="591" y="476"/>
              <a:chExt cx="473" cy="1"/>
            </a:xfrm>
          </xdr:grpSpPr>
          <xdr:sp macro="" textlink="">
            <xdr:nvSpPr>
              <xdr:cNvPr id="130" name="Line 58">
                <a:extLst>
                  <a:ext uri="{FF2B5EF4-FFF2-40B4-BE49-F238E27FC236}">
                    <a16:creationId xmlns:a16="http://schemas.microsoft.com/office/drawing/2014/main" id="{00000000-0008-0000-0000-000082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642" y="425"/>
                <a:ext cx="1" cy="104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1" name="Line 59">
                <a:extLst>
                  <a:ext uri="{FF2B5EF4-FFF2-40B4-BE49-F238E27FC236}">
                    <a16:creationId xmlns:a16="http://schemas.microsoft.com/office/drawing/2014/main" id="{00000000-0008-0000-0000-000083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12" y="425"/>
                <a:ext cx="1" cy="10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2" name="Line 60">
                <a:extLst>
                  <a:ext uri="{FF2B5EF4-FFF2-40B4-BE49-F238E27FC236}">
                    <a16:creationId xmlns:a16="http://schemas.microsoft.com/office/drawing/2014/main" id="{00000000-0008-0000-0000-000084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720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3" name="Line 61">
                <a:extLst>
                  <a:ext uri="{FF2B5EF4-FFF2-40B4-BE49-F238E27FC236}">
                    <a16:creationId xmlns:a16="http://schemas.microsoft.com/office/drawing/2014/main" id="{00000000-0008-0000-0000-000085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27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4" name="Line 62">
                <a:extLst>
                  <a:ext uri="{FF2B5EF4-FFF2-40B4-BE49-F238E27FC236}">
                    <a16:creationId xmlns:a16="http://schemas.microsoft.com/office/drawing/2014/main" id="{00000000-0008-0000-0000-000086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82" y="449"/>
                <a:ext cx="1" cy="56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5" name="Line 63">
                <a:extLst>
                  <a:ext uri="{FF2B5EF4-FFF2-40B4-BE49-F238E27FC236}">
                    <a16:creationId xmlns:a16="http://schemas.microsoft.com/office/drawing/2014/main" id="{00000000-0008-0000-0000-000087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935" y="451"/>
                <a:ext cx="1" cy="51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9" name="Group 181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GrpSpPr>
            <a:grpSpLocks/>
          </xdr:cNvGrpSpPr>
        </xdr:nvGrpSpPr>
        <xdr:grpSpPr bwMode="auto">
          <a:xfrm>
            <a:off x="12" y="125"/>
            <a:ext cx="188" cy="0"/>
            <a:chOff x="12" y="125"/>
            <a:chExt cx="188" cy="0"/>
          </a:xfrm>
        </xdr:grpSpPr>
        <xdr:sp macro="" textlink="">
          <xdr:nvSpPr>
            <xdr:cNvPr id="117" name="Line 54">
              <a:extLst>
                <a:ext uri="{FF2B5EF4-FFF2-40B4-BE49-F238E27FC236}">
                  <a16:creationId xmlns:a16="http://schemas.microsoft.com/office/drawing/2014/main" id="{00000000-0008-0000-0000-000075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45" y="115"/>
              <a:ext cx="0" cy="2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118" name="Group 180">
              <a:extLst>
                <a:ext uri="{FF2B5EF4-FFF2-40B4-BE49-F238E27FC236}">
                  <a16:creationId xmlns:a16="http://schemas.microsoft.com/office/drawing/2014/main" id="{00000000-0008-0000-0000-000076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" y="125"/>
              <a:ext cx="188" cy="0"/>
              <a:chOff x="12" y="125"/>
              <a:chExt cx="188" cy="0"/>
            </a:xfrm>
          </xdr:grpSpPr>
          <xdr:sp macro="" textlink="">
            <xdr:nvSpPr>
              <xdr:cNvPr id="119" name="Line 64">
                <a:extLst>
                  <a:ext uri="{FF2B5EF4-FFF2-40B4-BE49-F238E27FC236}">
                    <a16:creationId xmlns:a16="http://schemas.microsoft.com/office/drawing/2014/main" id="{00000000-0008-0000-0000-000077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6" y="115"/>
                <a:ext cx="0" cy="19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120" name="Group 65">
                <a:extLst>
                  <a:ext uri="{FF2B5EF4-FFF2-40B4-BE49-F238E27FC236}">
                    <a16:creationId xmlns:a16="http://schemas.microsoft.com/office/drawing/2014/main" id="{00000000-0008-0000-0000-000078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2" y="125"/>
                <a:ext cx="188" cy="0"/>
                <a:chOff x="591" y="550"/>
                <a:chExt cx="521" cy="1"/>
              </a:xfrm>
            </xdr:grpSpPr>
            <xdr:sp macro="" textlink="">
              <xdr:nvSpPr>
                <xdr:cNvPr id="121" name="Line 66">
                  <a:extLst>
                    <a:ext uri="{FF2B5EF4-FFF2-40B4-BE49-F238E27FC236}">
                      <a16:creationId xmlns:a16="http://schemas.microsoft.com/office/drawing/2014/main" id="{00000000-0008-0000-0000-0000790000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rot="5400000" flipV="1">
                  <a:off x="720" y="524"/>
                  <a:ext cx="1" cy="53"/>
                </a:xfrm>
                <a:prstGeom prst="line">
                  <a:avLst/>
                </a:prstGeom>
                <a:noFill/>
                <a:ln w="38100">
                  <a:solidFill>
                    <a:srgbClr val="FF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grpSp>
              <xdr:nvGrpSpPr>
                <xdr:cNvPr id="122" name="Group 67">
                  <a:extLst>
                    <a:ext uri="{FF2B5EF4-FFF2-40B4-BE49-F238E27FC236}">
                      <a16:creationId xmlns:a16="http://schemas.microsoft.com/office/drawing/2014/main" id="{00000000-0008-0000-0000-00007A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591" y="550"/>
                  <a:ext cx="521" cy="1"/>
                  <a:chOff x="591" y="550"/>
                  <a:chExt cx="521" cy="1"/>
                </a:xfrm>
              </xdr:grpSpPr>
              <xdr:sp macro="" textlink="">
                <xdr:nvSpPr>
                  <xdr:cNvPr id="123" name="Line 68">
                    <a:extLst>
                      <a:ext uri="{FF2B5EF4-FFF2-40B4-BE49-F238E27FC236}">
                        <a16:creationId xmlns:a16="http://schemas.microsoft.com/office/drawing/2014/main" id="{00000000-0008-0000-0000-00007B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774" y="524"/>
                    <a:ext cx="1" cy="5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24" name="Line 69">
                    <a:extLst>
                      <a:ext uri="{FF2B5EF4-FFF2-40B4-BE49-F238E27FC236}">
                        <a16:creationId xmlns:a16="http://schemas.microsoft.com/office/drawing/2014/main" id="{00000000-0008-0000-0000-00007C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642" y="499"/>
                    <a:ext cx="1" cy="10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25" name="Line 70">
                    <a:extLst>
                      <a:ext uri="{FF2B5EF4-FFF2-40B4-BE49-F238E27FC236}">
                        <a16:creationId xmlns:a16="http://schemas.microsoft.com/office/drawing/2014/main" id="{00000000-0008-0000-0000-00007D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1060" y="499"/>
                    <a:ext cx="1" cy="103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26" name="Line 71">
                    <a:extLst>
                      <a:ext uri="{FF2B5EF4-FFF2-40B4-BE49-F238E27FC236}">
                        <a16:creationId xmlns:a16="http://schemas.microsoft.com/office/drawing/2014/main" id="{00000000-0008-0000-0000-00007E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882" y="523"/>
                    <a:ext cx="1" cy="5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27" name="Line 72">
                    <a:extLst>
                      <a:ext uri="{FF2B5EF4-FFF2-40B4-BE49-F238E27FC236}">
                        <a16:creationId xmlns:a16="http://schemas.microsoft.com/office/drawing/2014/main" id="{00000000-0008-0000-0000-00007F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986" y="528"/>
                    <a:ext cx="1" cy="4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</xdr:grpSp>
      </xdr:grpSp>
      <xdr:grpSp>
        <xdr:nvGrpSpPr>
          <xdr:cNvPr id="10" name="Group 73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GrpSpPr>
            <a:grpSpLocks/>
          </xdr:cNvGrpSpPr>
        </xdr:nvGrpSpPr>
        <xdr:grpSpPr bwMode="auto">
          <a:xfrm>
            <a:off x="43" y="56"/>
            <a:ext cx="94" cy="0"/>
            <a:chOff x="650" y="390"/>
            <a:chExt cx="254" cy="1"/>
          </a:xfrm>
        </xdr:grpSpPr>
        <xdr:sp macro="" textlink="">
          <xdr:nvSpPr>
            <xdr:cNvPr id="114" name="Line 74">
              <a:extLst>
                <a:ext uri="{FF2B5EF4-FFF2-40B4-BE49-F238E27FC236}">
                  <a16:creationId xmlns:a16="http://schemas.microsoft.com/office/drawing/2014/main" id="{00000000-0008-0000-0000-000072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01" y="339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5" name="Line 75">
              <a:extLst>
                <a:ext uri="{FF2B5EF4-FFF2-40B4-BE49-F238E27FC236}">
                  <a16:creationId xmlns:a16="http://schemas.microsoft.com/office/drawing/2014/main" id="{00000000-0008-0000-0000-000073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51" y="338"/>
              <a:ext cx="1" cy="10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6" name="Line 76">
              <a:extLst>
                <a:ext uri="{FF2B5EF4-FFF2-40B4-BE49-F238E27FC236}">
                  <a16:creationId xmlns:a16="http://schemas.microsoft.com/office/drawing/2014/main" id="{00000000-0008-0000-0000-000074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6" y="368"/>
              <a:ext cx="1" cy="4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11" name="Group 77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GrpSpPr>
            <a:grpSpLocks/>
          </xdr:cNvGrpSpPr>
        </xdr:nvGrpSpPr>
        <xdr:grpSpPr bwMode="auto">
          <a:xfrm>
            <a:off x="191" y="17"/>
            <a:ext cx="123" cy="125"/>
            <a:chOff x="357" y="117"/>
            <a:chExt cx="315" cy="267"/>
          </a:xfrm>
        </xdr:grpSpPr>
        <xdr:grpSp>
          <xdr:nvGrpSpPr>
            <xdr:cNvPr id="12" name="Group 78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57" y="117"/>
              <a:ext cx="315" cy="267"/>
              <a:chOff x="336" y="96"/>
              <a:chExt cx="702" cy="576"/>
            </a:xfrm>
          </xdr:grpSpPr>
          <xdr:sp macro="" textlink="">
            <xdr:nvSpPr>
              <xdr:cNvPr id="111" name="AutoShape 79">
                <a:extLst>
                  <a:ext uri="{FF2B5EF4-FFF2-40B4-BE49-F238E27FC236}">
                    <a16:creationId xmlns:a16="http://schemas.microsoft.com/office/drawing/2014/main" id="{00000000-0008-0000-0000-00006F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49" y="77"/>
                <a:ext cx="599" cy="595"/>
              </a:xfrm>
              <a:prstGeom prst="star5">
                <a:avLst/>
              </a:prstGeom>
              <a:solidFill>
                <a:srgbClr val="3333CC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112" name="AutoShape 80">
                <a:extLst>
                  <a:ext uri="{FF2B5EF4-FFF2-40B4-BE49-F238E27FC236}">
                    <a16:creationId xmlns:a16="http://schemas.microsoft.com/office/drawing/2014/main" id="{00000000-0008-0000-0000-000070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36" y="77"/>
                <a:ext cx="602" cy="595"/>
              </a:xfrm>
              <a:prstGeom prst="star5">
                <a:avLst/>
              </a:prstGeom>
              <a:solidFill>
                <a:srgbClr val="00CC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113" name="AutoShape 81">
                <a:extLst>
                  <a:ext uri="{FF2B5EF4-FFF2-40B4-BE49-F238E27FC236}">
                    <a16:creationId xmlns:a16="http://schemas.microsoft.com/office/drawing/2014/main" id="{00000000-0008-0000-0000-000071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87" y="77"/>
                <a:ext cx="599" cy="595"/>
              </a:xfrm>
              <a:prstGeom prst="star5">
                <a:avLst/>
              </a:prstGeom>
              <a:solidFill>
                <a:srgbClr val="FFFF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</xdr:grpSp>
        <xdr:grpSp>
          <xdr:nvGrpSpPr>
            <xdr:cNvPr id="13" name="Group 82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29" y="176"/>
              <a:ext cx="202" cy="208"/>
              <a:chOff x="914" y="81"/>
              <a:chExt cx="266" cy="235"/>
            </a:xfrm>
          </xdr:grpSpPr>
          <xdr:sp macro="" textlink="">
            <xdr:nvSpPr>
              <xdr:cNvPr id="14" name="Freeform 83">
                <a:extLst>
                  <a:ext uri="{FF2B5EF4-FFF2-40B4-BE49-F238E27FC236}">
                    <a16:creationId xmlns:a16="http://schemas.microsoft.com/office/drawing/2014/main" id="{00000000-0008-0000-0000-00000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54"/>
                <a:ext cx="121" cy="119"/>
              </a:xfrm>
              <a:custGeom>
                <a:avLst/>
                <a:gdLst>
                  <a:gd name="T0" fmla="*/ 72 w 121"/>
                  <a:gd name="T1" fmla="*/ 106 h 119"/>
                  <a:gd name="T2" fmla="*/ 76 w 121"/>
                  <a:gd name="T3" fmla="*/ 109 h 119"/>
                  <a:gd name="T4" fmla="*/ 86 w 121"/>
                  <a:gd name="T5" fmla="*/ 114 h 119"/>
                  <a:gd name="T6" fmla="*/ 86 w 121"/>
                  <a:gd name="T7" fmla="*/ 116 h 119"/>
                  <a:gd name="T8" fmla="*/ 86 w 121"/>
                  <a:gd name="T9" fmla="*/ 116 h 119"/>
                  <a:gd name="T10" fmla="*/ 86 w 121"/>
                  <a:gd name="T11" fmla="*/ 116 h 119"/>
                  <a:gd name="T12" fmla="*/ 86 w 121"/>
                  <a:gd name="T13" fmla="*/ 119 h 119"/>
                  <a:gd name="T14" fmla="*/ 91 w 121"/>
                  <a:gd name="T15" fmla="*/ 109 h 119"/>
                  <a:gd name="T16" fmla="*/ 121 w 121"/>
                  <a:gd name="T17" fmla="*/ 119 h 119"/>
                  <a:gd name="T18" fmla="*/ 118 w 121"/>
                  <a:gd name="T19" fmla="*/ 116 h 119"/>
                  <a:gd name="T20" fmla="*/ 116 w 121"/>
                  <a:gd name="T21" fmla="*/ 116 h 119"/>
                  <a:gd name="T22" fmla="*/ 113 w 121"/>
                  <a:gd name="T23" fmla="*/ 114 h 119"/>
                  <a:gd name="T24" fmla="*/ 113 w 121"/>
                  <a:gd name="T25" fmla="*/ 111 h 119"/>
                  <a:gd name="T26" fmla="*/ 113 w 121"/>
                  <a:gd name="T27" fmla="*/ 109 h 119"/>
                  <a:gd name="T28" fmla="*/ 113 w 121"/>
                  <a:gd name="T29" fmla="*/ 106 h 119"/>
                  <a:gd name="T30" fmla="*/ 118 w 121"/>
                  <a:gd name="T31" fmla="*/ 101 h 119"/>
                  <a:gd name="T32" fmla="*/ 118 w 121"/>
                  <a:gd name="T33" fmla="*/ 99 h 119"/>
                  <a:gd name="T34" fmla="*/ 118 w 121"/>
                  <a:gd name="T35" fmla="*/ 99 h 119"/>
                  <a:gd name="T36" fmla="*/ 116 w 121"/>
                  <a:gd name="T37" fmla="*/ 91 h 119"/>
                  <a:gd name="T38" fmla="*/ 116 w 121"/>
                  <a:gd name="T39" fmla="*/ 88 h 119"/>
                  <a:gd name="T40" fmla="*/ 116 w 121"/>
                  <a:gd name="T41" fmla="*/ 86 h 119"/>
                  <a:gd name="T42" fmla="*/ 118 w 121"/>
                  <a:gd name="T43" fmla="*/ 86 h 119"/>
                  <a:gd name="T44" fmla="*/ 116 w 121"/>
                  <a:gd name="T45" fmla="*/ 83 h 119"/>
                  <a:gd name="T46" fmla="*/ 113 w 121"/>
                  <a:gd name="T47" fmla="*/ 81 h 119"/>
                  <a:gd name="T48" fmla="*/ 108 w 121"/>
                  <a:gd name="T49" fmla="*/ 76 h 119"/>
                  <a:gd name="T50" fmla="*/ 108 w 121"/>
                  <a:gd name="T51" fmla="*/ 76 h 119"/>
                  <a:gd name="T52" fmla="*/ 108 w 121"/>
                  <a:gd name="T53" fmla="*/ 73 h 119"/>
                  <a:gd name="T54" fmla="*/ 106 w 121"/>
                  <a:gd name="T55" fmla="*/ 73 h 119"/>
                  <a:gd name="T56" fmla="*/ 94 w 121"/>
                  <a:gd name="T57" fmla="*/ 58 h 119"/>
                  <a:gd name="T58" fmla="*/ 94 w 121"/>
                  <a:gd name="T59" fmla="*/ 56 h 119"/>
                  <a:gd name="T60" fmla="*/ 91 w 121"/>
                  <a:gd name="T61" fmla="*/ 51 h 119"/>
                  <a:gd name="T62" fmla="*/ 89 w 121"/>
                  <a:gd name="T63" fmla="*/ 51 h 119"/>
                  <a:gd name="T64" fmla="*/ 89 w 121"/>
                  <a:gd name="T65" fmla="*/ 48 h 119"/>
                  <a:gd name="T66" fmla="*/ 89 w 121"/>
                  <a:gd name="T67" fmla="*/ 46 h 119"/>
                  <a:gd name="T68" fmla="*/ 89 w 121"/>
                  <a:gd name="T69" fmla="*/ 40 h 119"/>
                  <a:gd name="T70" fmla="*/ 89 w 121"/>
                  <a:gd name="T71" fmla="*/ 40 h 119"/>
                  <a:gd name="T72" fmla="*/ 91 w 121"/>
                  <a:gd name="T73" fmla="*/ 35 h 119"/>
                  <a:gd name="T74" fmla="*/ 91 w 121"/>
                  <a:gd name="T75" fmla="*/ 35 h 119"/>
                  <a:gd name="T76" fmla="*/ 89 w 121"/>
                  <a:gd name="T77" fmla="*/ 23 h 119"/>
                  <a:gd name="T78" fmla="*/ 86 w 121"/>
                  <a:gd name="T79" fmla="*/ 13 h 119"/>
                  <a:gd name="T80" fmla="*/ 84 w 121"/>
                  <a:gd name="T81" fmla="*/ 10 h 119"/>
                  <a:gd name="T82" fmla="*/ 79 w 121"/>
                  <a:gd name="T83" fmla="*/ 5 h 119"/>
                  <a:gd name="T84" fmla="*/ 74 w 121"/>
                  <a:gd name="T85" fmla="*/ 13 h 119"/>
                  <a:gd name="T86" fmla="*/ 59 w 121"/>
                  <a:gd name="T87" fmla="*/ 10 h 119"/>
                  <a:gd name="T88" fmla="*/ 35 w 121"/>
                  <a:gd name="T89" fmla="*/ 0 h 119"/>
                  <a:gd name="T90" fmla="*/ 0 w 121"/>
                  <a:gd name="T91" fmla="*/ 33 h 119"/>
                  <a:gd name="T92" fmla="*/ 72 w 121"/>
                  <a:gd name="T93" fmla="*/ 106 h 119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121"/>
                  <a:gd name="T142" fmla="*/ 0 h 119"/>
                  <a:gd name="T143" fmla="*/ 121 w 121"/>
                  <a:gd name="T144" fmla="*/ 119 h 119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121" h="119">
                    <a:moveTo>
                      <a:pt x="72" y="106"/>
                    </a:moveTo>
                    <a:lnTo>
                      <a:pt x="76" y="109"/>
                    </a:lnTo>
                    <a:lnTo>
                      <a:pt x="86" y="114"/>
                    </a:lnTo>
                    <a:lnTo>
                      <a:pt x="86" y="116"/>
                    </a:lnTo>
                    <a:lnTo>
                      <a:pt x="86" y="119"/>
                    </a:lnTo>
                    <a:lnTo>
                      <a:pt x="91" y="109"/>
                    </a:lnTo>
                    <a:lnTo>
                      <a:pt x="121" y="119"/>
                    </a:lnTo>
                    <a:lnTo>
                      <a:pt x="118" y="116"/>
                    </a:lnTo>
                    <a:lnTo>
                      <a:pt x="116" y="116"/>
                    </a:lnTo>
                    <a:lnTo>
                      <a:pt x="113" y="114"/>
                    </a:lnTo>
                    <a:lnTo>
                      <a:pt x="113" y="111"/>
                    </a:lnTo>
                    <a:lnTo>
                      <a:pt x="113" y="109"/>
                    </a:lnTo>
                    <a:lnTo>
                      <a:pt x="113" y="106"/>
                    </a:lnTo>
                    <a:lnTo>
                      <a:pt x="118" y="101"/>
                    </a:lnTo>
                    <a:lnTo>
                      <a:pt x="118" y="99"/>
                    </a:lnTo>
                    <a:lnTo>
                      <a:pt x="116" y="91"/>
                    </a:lnTo>
                    <a:lnTo>
                      <a:pt x="116" y="88"/>
                    </a:lnTo>
                    <a:lnTo>
                      <a:pt x="116" y="86"/>
                    </a:lnTo>
                    <a:lnTo>
                      <a:pt x="118" y="86"/>
                    </a:lnTo>
                    <a:lnTo>
                      <a:pt x="116" y="83"/>
                    </a:lnTo>
                    <a:lnTo>
                      <a:pt x="113" y="81"/>
                    </a:lnTo>
                    <a:lnTo>
                      <a:pt x="108" y="76"/>
                    </a:lnTo>
                    <a:lnTo>
                      <a:pt x="108" y="73"/>
                    </a:lnTo>
                    <a:lnTo>
                      <a:pt x="106" y="73"/>
                    </a:lnTo>
                    <a:lnTo>
                      <a:pt x="94" y="58"/>
                    </a:lnTo>
                    <a:lnTo>
                      <a:pt x="94" y="56"/>
                    </a:lnTo>
                    <a:lnTo>
                      <a:pt x="91" y="51"/>
                    </a:lnTo>
                    <a:lnTo>
                      <a:pt x="89" y="51"/>
                    </a:lnTo>
                    <a:lnTo>
                      <a:pt x="89" y="48"/>
                    </a:lnTo>
                    <a:lnTo>
                      <a:pt x="89" y="46"/>
                    </a:lnTo>
                    <a:lnTo>
                      <a:pt x="89" y="40"/>
                    </a:lnTo>
                    <a:lnTo>
                      <a:pt x="91" y="35"/>
                    </a:lnTo>
                    <a:lnTo>
                      <a:pt x="89" y="23"/>
                    </a:lnTo>
                    <a:lnTo>
                      <a:pt x="86" y="13"/>
                    </a:lnTo>
                    <a:lnTo>
                      <a:pt x="84" y="10"/>
                    </a:lnTo>
                    <a:lnTo>
                      <a:pt x="79" y="5"/>
                    </a:lnTo>
                    <a:lnTo>
                      <a:pt x="74" y="13"/>
                    </a:lnTo>
                    <a:lnTo>
                      <a:pt x="59" y="10"/>
                    </a:lnTo>
                    <a:lnTo>
                      <a:pt x="35" y="0"/>
                    </a:lnTo>
                    <a:lnTo>
                      <a:pt x="0" y="33"/>
                    </a:lnTo>
                    <a:lnTo>
                      <a:pt x="72" y="106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5" name="Freeform 84">
                <a:extLst>
                  <a:ext uri="{FF2B5EF4-FFF2-40B4-BE49-F238E27FC236}">
                    <a16:creationId xmlns:a16="http://schemas.microsoft.com/office/drawing/2014/main" id="{00000000-0008-0000-0000-00000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26"/>
                <a:ext cx="83" cy="147"/>
              </a:xfrm>
              <a:custGeom>
                <a:avLst/>
                <a:gdLst>
                  <a:gd name="T0" fmla="*/ 83 w 83"/>
                  <a:gd name="T1" fmla="*/ 132 h 147"/>
                  <a:gd name="T2" fmla="*/ 81 w 83"/>
                  <a:gd name="T3" fmla="*/ 127 h 147"/>
                  <a:gd name="T4" fmla="*/ 79 w 83"/>
                  <a:gd name="T5" fmla="*/ 116 h 147"/>
                  <a:gd name="T6" fmla="*/ 71 w 83"/>
                  <a:gd name="T7" fmla="*/ 101 h 147"/>
                  <a:gd name="T8" fmla="*/ 56 w 83"/>
                  <a:gd name="T9" fmla="*/ 74 h 147"/>
                  <a:gd name="T10" fmla="*/ 52 w 83"/>
                  <a:gd name="T11" fmla="*/ 66 h 147"/>
                  <a:gd name="T12" fmla="*/ 47 w 83"/>
                  <a:gd name="T13" fmla="*/ 56 h 147"/>
                  <a:gd name="T14" fmla="*/ 44 w 83"/>
                  <a:gd name="T15" fmla="*/ 46 h 147"/>
                  <a:gd name="T16" fmla="*/ 42 w 83"/>
                  <a:gd name="T17" fmla="*/ 43 h 147"/>
                  <a:gd name="T18" fmla="*/ 42 w 83"/>
                  <a:gd name="T19" fmla="*/ 41 h 147"/>
                  <a:gd name="T20" fmla="*/ 42 w 83"/>
                  <a:gd name="T21" fmla="*/ 38 h 147"/>
                  <a:gd name="T22" fmla="*/ 42 w 83"/>
                  <a:gd name="T23" fmla="*/ 36 h 147"/>
                  <a:gd name="T24" fmla="*/ 42 w 83"/>
                  <a:gd name="T25" fmla="*/ 33 h 147"/>
                  <a:gd name="T26" fmla="*/ 42 w 83"/>
                  <a:gd name="T27" fmla="*/ 28 h 147"/>
                  <a:gd name="T28" fmla="*/ 42 w 83"/>
                  <a:gd name="T29" fmla="*/ 26 h 147"/>
                  <a:gd name="T30" fmla="*/ 42 w 83"/>
                  <a:gd name="T31" fmla="*/ 20 h 147"/>
                  <a:gd name="T32" fmla="*/ 0 w 83"/>
                  <a:gd name="T33" fmla="*/ 0 h 147"/>
                  <a:gd name="T34" fmla="*/ 10 w 83"/>
                  <a:gd name="T35" fmla="*/ 109 h 147"/>
                  <a:gd name="T36" fmla="*/ 25 w 83"/>
                  <a:gd name="T37" fmla="*/ 111 h 147"/>
                  <a:gd name="T38" fmla="*/ 20 w 83"/>
                  <a:gd name="T39" fmla="*/ 129 h 147"/>
                  <a:gd name="T40" fmla="*/ 15 w 83"/>
                  <a:gd name="T41" fmla="*/ 139 h 147"/>
                  <a:gd name="T42" fmla="*/ 15 w 83"/>
                  <a:gd name="T43" fmla="*/ 142 h 147"/>
                  <a:gd name="T44" fmla="*/ 27 w 83"/>
                  <a:gd name="T45" fmla="*/ 147 h 147"/>
                  <a:gd name="T46" fmla="*/ 69 w 83"/>
                  <a:gd name="T47" fmla="*/ 132 h 147"/>
                  <a:gd name="T48" fmla="*/ 79 w 83"/>
                  <a:gd name="T49" fmla="*/ 129 h 147"/>
                  <a:gd name="T50" fmla="*/ 83 w 83"/>
                  <a:gd name="T51" fmla="*/ 132 h 147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w 83"/>
                  <a:gd name="T79" fmla="*/ 0 h 147"/>
                  <a:gd name="T80" fmla="*/ 83 w 83"/>
                  <a:gd name="T81" fmla="*/ 147 h 147"/>
                </a:gdLst>
                <a:ahLst/>
                <a:cxnLst>
                  <a:cxn ang="T52">
                    <a:pos x="T0" y="T1"/>
                  </a:cxn>
                  <a:cxn ang="T53">
                    <a:pos x="T2" y="T3"/>
                  </a:cxn>
                  <a:cxn ang="T54">
                    <a:pos x="T4" y="T5"/>
                  </a:cxn>
                  <a:cxn ang="T55">
                    <a:pos x="T6" y="T7"/>
                  </a:cxn>
                  <a:cxn ang="T56">
                    <a:pos x="T8" y="T9"/>
                  </a:cxn>
                  <a:cxn ang="T57">
                    <a:pos x="T10" y="T11"/>
                  </a:cxn>
                  <a:cxn ang="T58">
                    <a:pos x="T12" y="T13"/>
                  </a:cxn>
                  <a:cxn ang="T59">
                    <a:pos x="T14" y="T15"/>
                  </a:cxn>
                  <a:cxn ang="T60">
                    <a:pos x="T16" y="T17"/>
                  </a:cxn>
                  <a:cxn ang="T61">
                    <a:pos x="T18" y="T19"/>
                  </a:cxn>
                  <a:cxn ang="T62">
                    <a:pos x="T20" y="T21"/>
                  </a:cxn>
                  <a:cxn ang="T63">
                    <a:pos x="T22" y="T23"/>
                  </a:cxn>
                  <a:cxn ang="T64">
                    <a:pos x="T24" y="T25"/>
                  </a:cxn>
                  <a:cxn ang="T65">
                    <a:pos x="T26" y="T27"/>
                  </a:cxn>
                  <a:cxn ang="T66">
                    <a:pos x="T28" y="T29"/>
                  </a:cxn>
                  <a:cxn ang="T67">
                    <a:pos x="T30" y="T31"/>
                  </a:cxn>
                  <a:cxn ang="T68">
                    <a:pos x="T32" y="T33"/>
                  </a:cxn>
                  <a:cxn ang="T69">
                    <a:pos x="T34" y="T35"/>
                  </a:cxn>
                  <a:cxn ang="T70">
                    <a:pos x="T36" y="T37"/>
                  </a:cxn>
                  <a:cxn ang="T71">
                    <a:pos x="T38" y="T39"/>
                  </a:cxn>
                  <a:cxn ang="T72">
                    <a:pos x="T40" y="T41"/>
                  </a:cxn>
                  <a:cxn ang="T73">
                    <a:pos x="T42" y="T43"/>
                  </a:cxn>
                  <a:cxn ang="T74">
                    <a:pos x="T44" y="T45"/>
                  </a:cxn>
                  <a:cxn ang="T75">
                    <a:pos x="T46" y="T47"/>
                  </a:cxn>
                  <a:cxn ang="T76">
                    <a:pos x="T48" y="T49"/>
                  </a:cxn>
                  <a:cxn ang="T77">
                    <a:pos x="T50" y="T51"/>
                  </a:cxn>
                </a:cxnLst>
                <a:rect l="T78" t="T79" r="T80" b="T81"/>
                <a:pathLst>
                  <a:path w="83" h="147">
                    <a:moveTo>
                      <a:pt x="83" y="132"/>
                    </a:moveTo>
                    <a:lnTo>
                      <a:pt x="81" y="127"/>
                    </a:lnTo>
                    <a:lnTo>
                      <a:pt x="79" y="116"/>
                    </a:lnTo>
                    <a:lnTo>
                      <a:pt x="71" y="101"/>
                    </a:lnTo>
                    <a:lnTo>
                      <a:pt x="56" y="74"/>
                    </a:lnTo>
                    <a:lnTo>
                      <a:pt x="52" y="66"/>
                    </a:lnTo>
                    <a:lnTo>
                      <a:pt x="47" y="56"/>
                    </a:lnTo>
                    <a:lnTo>
                      <a:pt x="44" y="46"/>
                    </a:lnTo>
                    <a:lnTo>
                      <a:pt x="42" y="43"/>
                    </a:lnTo>
                    <a:lnTo>
                      <a:pt x="42" y="41"/>
                    </a:lnTo>
                    <a:lnTo>
                      <a:pt x="42" y="38"/>
                    </a:lnTo>
                    <a:lnTo>
                      <a:pt x="42" y="36"/>
                    </a:lnTo>
                    <a:lnTo>
                      <a:pt x="42" y="33"/>
                    </a:lnTo>
                    <a:lnTo>
                      <a:pt x="42" y="28"/>
                    </a:lnTo>
                    <a:lnTo>
                      <a:pt x="42" y="26"/>
                    </a:lnTo>
                    <a:lnTo>
                      <a:pt x="42" y="20"/>
                    </a:lnTo>
                    <a:lnTo>
                      <a:pt x="0" y="0"/>
                    </a:lnTo>
                    <a:lnTo>
                      <a:pt x="10" y="109"/>
                    </a:lnTo>
                    <a:lnTo>
                      <a:pt x="25" y="111"/>
                    </a:lnTo>
                    <a:lnTo>
                      <a:pt x="20" y="129"/>
                    </a:lnTo>
                    <a:lnTo>
                      <a:pt x="15" y="139"/>
                    </a:lnTo>
                    <a:lnTo>
                      <a:pt x="15" y="142"/>
                    </a:lnTo>
                    <a:lnTo>
                      <a:pt x="27" y="147"/>
                    </a:lnTo>
                    <a:lnTo>
                      <a:pt x="69" y="132"/>
                    </a:lnTo>
                    <a:lnTo>
                      <a:pt x="79" y="129"/>
                    </a:lnTo>
                    <a:lnTo>
                      <a:pt x="83" y="132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6" name="Freeform 85">
                <a:extLst>
                  <a:ext uri="{FF2B5EF4-FFF2-40B4-BE49-F238E27FC236}">
                    <a16:creationId xmlns:a16="http://schemas.microsoft.com/office/drawing/2014/main" id="{00000000-0008-0000-0000-00001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44" cy="217"/>
              </a:xfrm>
              <a:custGeom>
                <a:avLst/>
                <a:gdLst>
                  <a:gd name="T0" fmla="*/ 0 w 44"/>
                  <a:gd name="T1" fmla="*/ 0 h 217"/>
                  <a:gd name="T2" fmla="*/ 34 w 44"/>
                  <a:gd name="T3" fmla="*/ 217 h 217"/>
                  <a:gd name="T4" fmla="*/ 44 w 44"/>
                  <a:gd name="T5" fmla="*/ 217 h 217"/>
                  <a:gd name="T6" fmla="*/ 7 w 44"/>
                  <a:gd name="T7" fmla="*/ 0 h 217"/>
                  <a:gd name="T8" fmla="*/ 0 w 44"/>
                  <a:gd name="T9" fmla="*/ 0 h 217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44"/>
                  <a:gd name="T16" fmla="*/ 0 h 217"/>
                  <a:gd name="T17" fmla="*/ 44 w 44"/>
                  <a:gd name="T18" fmla="*/ 217 h 217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44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44" y="217"/>
                    </a:lnTo>
                    <a:lnTo>
                      <a:pt x="7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7" name="Freeform 86">
                <a:extLst>
                  <a:ext uri="{FF2B5EF4-FFF2-40B4-BE49-F238E27FC236}">
                    <a16:creationId xmlns:a16="http://schemas.microsoft.com/office/drawing/2014/main" id="{00000000-0008-0000-0000-00001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39" cy="217"/>
              </a:xfrm>
              <a:custGeom>
                <a:avLst/>
                <a:gdLst>
                  <a:gd name="T0" fmla="*/ 0 w 39"/>
                  <a:gd name="T1" fmla="*/ 0 h 217"/>
                  <a:gd name="T2" fmla="*/ 34 w 39"/>
                  <a:gd name="T3" fmla="*/ 217 h 217"/>
                  <a:gd name="T4" fmla="*/ 37 w 39"/>
                  <a:gd name="T5" fmla="*/ 217 h 217"/>
                  <a:gd name="T6" fmla="*/ 32 w 39"/>
                  <a:gd name="T7" fmla="*/ 194 h 217"/>
                  <a:gd name="T8" fmla="*/ 37 w 39"/>
                  <a:gd name="T9" fmla="*/ 184 h 217"/>
                  <a:gd name="T10" fmla="*/ 39 w 39"/>
                  <a:gd name="T11" fmla="*/ 181 h 217"/>
                  <a:gd name="T12" fmla="*/ 37 w 39"/>
                  <a:gd name="T13" fmla="*/ 174 h 217"/>
                  <a:gd name="T14" fmla="*/ 37 w 39"/>
                  <a:gd name="T15" fmla="*/ 156 h 217"/>
                  <a:gd name="T16" fmla="*/ 27 w 39"/>
                  <a:gd name="T17" fmla="*/ 108 h 217"/>
                  <a:gd name="T18" fmla="*/ 10 w 39"/>
                  <a:gd name="T19" fmla="*/ 17 h 217"/>
                  <a:gd name="T20" fmla="*/ 7 w 39"/>
                  <a:gd name="T21" fmla="*/ 10 h 217"/>
                  <a:gd name="T22" fmla="*/ 2 w 39"/>
                  <a:gd name="T23" fmla="*/ 10 h 217"/>
                  <a:gd name="T24" fmla="*/ 2 w 39"/>
                  <a:gd name="T25" fmla="*/ 0 h 217"/>
                  <a:gd name="T26" fmla="*/ 0 w 39"/>
                  <a:gd name="T27" fmla="*/ 0 h 217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w 39"/>
                  <a:gd name="T43" fmla="*/ 0 h 217"/>
                  <a:gd name="T44" fmla="*/ 39 w 39"/>
                  <a:gd name="T45" fmla="*/ 217 h 217"/>
                </a:gdLst>
                <a:ahLst/>
                <a:cxnLst>
                  <a:cxn ang="T28">
                    <a:pos x="T0" y="T1"/>
                  </a:cxn>
                  <a:cxn ang="T29">
                    <a:pos x="T2" y="T3"/>
                  </a:cxn>
                  <a:cxn ang="T30">
                    <a:pos x="T4" y="T5"/>
                  </a:cxn>
                  <a:cxn ang="T31">
                    <a:pos x="T6" y="T7"/>
                  </a:cxn>
                  <a:cxn ang="T32">
                    <a:pos x="T8" y="T9"/>
                  </a:cxn>
                  <a:cxn ang="T33">
                    <a:pos x="T10" y="T11"/>
                  </a:cxn>
                  <a:cxn ang="T34">
                    <a:pos x="T12" y="T13"/>
                  </a:cxn>
                  <a:cxn ang="T35">
                    <a:pos x="T14" y="T15"/>
                  </a:cxn>
                  <a:cxn ang="T36">
                    <a:pos x="T16" y="T17"/>
                  </a:cxn>
                  <a:cxn ang="T37">
                    <a:pos x="T18" y="T19"/>
                  </a:cxn>
                  <a:cxn ang="T38">
                    <a:pos x="T20" y="T21"/>
                  </a:cxn>
                  <a:cxn ang="T39">
                    <a:pos x="T22" y="T23"/>
                  </a:cxn>
                  <a:cxn ang="T40">
                    <a:pos x="T24" y="T25"/>
                  </a:cxn>
                  <a:cxn ang="T41">
                    <a:pos x="T26" y="T27"/>
                  </a:cxn>
                </a:cxnLst>
                <a:rect l="T42" t="T43" r="T44" b="T45"/>
                <a:pathLst>
                  <a:path w="39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37" y="217"/>
                    </a:lnTo>
                    <a:lnTo>
                      <a:pt x="32" y="194"/>
                    </a:lnTo>
                    <a:lnTo>
                      <a:pt x="37" y="184"/>
                    </a:lnTo>
                    <a:lnTo>
                      <a:pt x="39" y="181"/>
                    </a:lnTo>
                    <a:lnTo>
                      <a:pt x="37" y="174"/>
                    </a:lnTo>
                    <a:lnTo>
                      <a:pt x="37" y="156"/>
                    </a:lnTo>
                    <a:lnTo>
                      <a:pt x="27" y="108"/>
                    </a:lnTo>
                    <a:lnTo>
                      <a:pt x="10" y="17"/>
                    </a:lnTo>
                    <a:lnTo>
                      <a:pt x="7" y="10"/>
                    </a:lnTo>
                    <a:lnTo>
                      <a:pt x="2" y="10"/>
                    </a:lnTo>
                    <a:lnTo>
                      <a:pt x="2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8" name="Freeform 87">
                <a:extLst>
                  <a:ext uri="{FF2B5EF4-FFF2-40B4-BE49-F238E27FC236}">
                    <a16:creationId xmlns:a16="http://schemas.microsoft.com/office/drawing/2014/main" id="{00000000-0008-0000-0000-00001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108"/>
              </a:xfrm>
              <a:custGeom>
                <a:avLst/>
                <a:gdLst>
                  <a:gd name="T0" fmla="*/ 7 w 9"/>
                  <a:gd name="T1" fmla="*/ 108 h 108"/>
                  <a:gd name="T2" fmla="*/ 7 w 9"/>
                  <a:gd name="T3" fmla="*/ 101 h 108"/>
                  <a:gd name="T4" fmla="*/ 7 w 9"/>
                  <a:gd name="T5" fmla="*/ 96 h 108"/>
                  <a:gd name="T6" fmla="*/ 7 w 9"/>
                  <a:gd name="T7" fmla="*/ 88 h 108"/>
                  <a:gd name="T8" fmla="*/ 7 w 9"/>
                  <a:gd name="T9" fmla="*/ 83 h 108"/>
                  <a:gd name="T10" fmla="*/ 7 w 9"/>
                  <a:gd name="T11" fmla="*/ 78 h 108"/>
                  <a:gd name="T12" fmla="*/ 7 w 9"/>
                  <a:gd name="T13" fmla="*/ 73 h 108"/>
                  <a:gd name="T14" fmla="*/ 7 w 9"/>
                  <a:gd name="T15" fmla="*/ 65 h 108"/>
                  <a:gd name="T16" fmla="*/ 7 w 9"/>
                  <a:gd name="T17" fmla="*/ 60 h 108"/>
                  <a:gd name="T18" fmla="*/ 7 w 9"/>
                  <a:gd name="T19" fmla="*/ 53 h 108"/>
                  <a:gd name="T20" fmla="*/ 7 w 9"/>
                  <a:gd name="T21" fmla="*/ 48 h 108"/>
                  <a:gd name="T22" fmla="*/ 5 w 9"/>
                  <a:gd name="T23" fmla="*/ 40 h 108"/>
                  <a:gd name="T24" fmla="*/ 5 w 9"/>
                  <a:gd name="T25" fmla="*/ 35 h 108"/>
                  <a:gd name="T26" fmla="*/ 5 w 9"/>
                  <a:gd name="T27" fmla="*/ 27 h 108"/>
                  <a:gd name="T28" fmla="*/ 2 w 9"/>
                  <a:gd name="T29" fmla="*/ 20 h 108"/>
                  <a:gd name="T30" fmla="*/ 2 w 9"/>
                  <a:gd name="T31" fmla="*/ 10 h 108"/>
                  <a:gd name="T32" fmla="*/ 0 w 9"/>
                  <a:gd name="T33" fmla="*/ 0 h 108"/>
                  <a:gd name="T34" fmla="*/ 5 w 9"/>
                  <a:gd name="T35" fmla="*/ 12 h 108"/>
                  <a:gd name="T36" fmla="*/ 5 w 9"/>
                  <a:gd name="T37" fmla="*/ 15 h 108"/>
                  <a:gd name="T38" fmla="*/ 5 w 9"/>
                  <a:gd name="T39" fmla="*/ 17 h 108"/>
                  <a:gd name="T40" fmla="*/ 5 w 9"/>
                  <a:gd name="T41" fmla="*/ 22 h 108"/>
                  <a:gd name="T42" fmla="*/ 7 w 9"/>
                  <a:gd name="T43" fmla="*/ 30 h 108"/>
                  <a:gd name="T44" fmla="*/ 7 w 9"/>
                  <a:gd name="T45" fmla="*/ 35 h 108"/>
                  <a:gd name="T46" fmla="*/ 7 w 9"/>
                  <a:gd name="T47" fmla="*/ 40 h 108"/>
                  <a:gd name="T48" fmla="*/ 9 w 9"/>
                  <a:gd name="T49" fmla="*/ 48 h 108"/>
                  <a:gd name="T50" fmla="*/ 9 w 9"/>
                  <a:gd name="T51" fmla="*/ 53 h 108"/>
                  <a:gd name="T52" fmla="*/ 9 w 9"/>
                  <a:gd name="T53" fmla="*/ 58 h 108"/>
                  <a:gd name="T54" fmla="*/ 9 w 9"/>
                  <a:gd name="T55" fmla="*/ 65 h 108"/>
                  <a:gd name="T56" fmla="*/ 9 w 9"/>
                  <a:gd name="T57" fmla="*/ 70 h 108"/>
                  <a:gd name="T58" fmla="*/ 9 w 9"/>
                  <a:gd name="T59" fmla="*/ 75 h 108"/>
                  <a:gd name="T60" fmla="*/ 9 w 9"/>
                  <a:gd name="T61" fmla="*/ 81 h 108"/>
                  <a:gd name="T62" fmla="*/ 9 w 9"/>
                  <a:gd name="T63" fmla="*/ 86 h 108"/>
                  <a:gd name="T64" fmla="*/ 9 w 9"/>
                  <a:gd name="T65" fmla="*/ 93 h 108"/>
                  <a:gd name="T66" fmla="*/ 9 w 9"/>
                  <a:gd name="T67" fmla="*/ 98 h 108"/>
                  <a:gd name="T68" fmla="*/ 9 w 9"/>
                  <a:gd name="T69" fmla="*/ 98 h 108"/>
                  <a:gd name="T70" fmla="*/ 9 w 9"/>
                  <a:gd name="T71" fmla="*/ 98 h 108"/>
                  <a:gd name="T72" fmla="*/ 9 w 9"/>
                  <a:gd name="T73" fmla="*/ 98 h 108"/>
                  <a:gd name="T74" fmla="*/ 9 w 9"/>
                  <a:gd name="T75" fmla="*/ 101 h 108"/>
                  <a:gd name="T76" fmla="*/ 9 w 9"/>
                  <a:gd name="T77" fmla="*/ 101 h 108"/>
                  <a:gd name="T78" fmla="*/ 9 w 9"/>
                  <a:gd name="T79" fmla="*/ 101 h 108"/>
                  <a:gd name="T80" fmla="*/ 9 w 9"/>
                  <a:gd name="T81" fmla="*/ 101 h 108"/>
                  <a:gd name="T82" fmla="*/ 9 w 9"/>
                  <a:gd name="T83" fmla="*/ 103 h 108"/>
                  <a:gd name="T84" fmla="*/ 9 w 9"/>
                  <a:gd name="T85" fmla="*/ 103 h 108"/>
                  <a:gd name="T86" fmla="*/ 9 w 9"/>
                  <a:gd name="T87" fmla="*/ 103 h 108"/>
                  <a:gd name="T88" fmla="*/ 9 w 9"/>
                  <a:gd name="T89" fmla="*/ 103 h 108"/>
                  <a:gd name="T90" fmla="*/ 9 w 9"/>
                  <a:gd name="T91" fmla="*/ 106 h 108"/>
                  <a:gd name="T92" fmla="*/ 9 w 9"/>
                  <a:gd name="T93" fmla="*/ 106 h 108"/>
                  <a:gd name="T94" fmla="*/ 9 w 9"/>
                  <a:gd name="T95" fmla="*/ 106 h 108"/>
                  <a:gd name="T96" fmla="*/ 9 w 9"/>
                  <a:gd name="T97" fmla="*/ 108 h 108"/>
                  <a:gd name="T98" fmla="*/ 9 w 9"/>
                  <a:gd name="T99" fmla="*/ 108 h 108"/>
                  <a:gd name="T100" fmla="*/ 9 w 9"/>
                  <a:gd name="T101" fmla="*/ 108 h 108"/>
                  <a:gd name="T102" fmla="*/ 7 w 9"/>
                  <a:gd name="T103" fmla="*/ 108 h 108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9"/>
                  <a:gd name="T157" fmla="*/ 0 h 108"/>
                  <a:gd name="T158" fmla="*/ 9 w 9"/>
                  <a:gd name="T159" fmla="*/ 108 h 108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9" h="108">
                    <a:moveTo>
                      <a:pt x="7" y="108"/>
                    </a:moveTo>
                    <a:lnTo>
                      <a:pt x="7" y="101"/>
                    </a:lnTo>
                    <a:lnTo>
                      <a:pt x="7" y="96"/>
                    </a:lnTo>
                    <a:lnTo>
                      <a:pt x="7" y="88"/>
                    </a:lnTo>
                    <a:lnTo>
                      <a:pt x="7" y="83"/>
                    </a:lnTo>
                    <a:lnTo>
                      <a:pt x="7" y="78"/>
                    </a:lnTo>
                    <a:lnTo>
                      <a:pt x="7" y="73"/>
                    </a:lnTo>
                    <a:lnTo>
                      <a:pt x="7" y="65"/>
                    </a:lnTo>
                    <a:lnTo>
                      <a:pt x="7" y="60"/>
                    </a:lnTo>
                    <a:lnTo>
                      <a:pt x="7" y="53"/>
                    </a:lnTo>
                    <a:lnTo>
                      <a:pt x="7" y="48"/>
                    </a:lnTo>
                    <a:lnTo>
                      <a:pt x="5" y="40"/>
                    </a:lnTo>
                    <a:lnTo>
                      <a:pt x="5" y="35"/>
                    </a:lnTo>
                    <a:lnTo>
                      <a:pt x="5" y="27"/>
                    </a:lnTo>
                    <a:lnTo>
                      <a:pt x="2" y="20"/>
                    </a:lnTo>
                    <a:lnTo>
                      <a:pt x="2" y="10"/>
                    </a:lnTo>
                    <a:lnTo>
                      <a:pt x="0" y="0"/>
                    </a:lnTo>
                    <a:lnTo>
                      <a:pt x="5" y="12"/>
                    </a:lnTo>
                    <a:lnTo>
                      <a:pt x="5" y="15"/>
                    </a:lnTo>
                    <a:lnTo>
                      <a:pt x="5" y="17"/>
                    </a:lnTo>
                    <a:lnTo>
                      <a:pt x="5" y="22"/>
                    </a:lnTo>
                    <a:lnTo>
                      <a:pt x="7" y="30"/>
                    </a:lnTo>
                    <a:lnTo>
                      <a:pt x="7" y="35"/>
                    </a:lnTo>
                    <a:lnTo>
                      <a:pt x="7" y="40"/>
                    </a:lnTo>
                    <a:lnTo>
                      <a:pt x="9" y="48"/>
                    </a:lnTo>
                    <a:lnTo>
                      <a:pt x="9" y="53"/>
                    </a:lnTo>
                    <a:lnTo>
                      <a:pt x="9" y="58"/>
                    </a:lnTo>
                    <a:lnTo>
                      <a:pt x="9" y="65"/>
                    </a:lnTo>
                    <a:lnTo>
                      <a:pt x="9" y="70"/>
                    </a:lnTo>
                    <a:lnTo>
                      <a:pt x="9" y="75"/>
                    </a:lnTo>
                    <a:lnTo>
                      <a:pt x="9" y="81"/>
                    </a:lnTo>
                    <a:lnTo>
                      <a:pt x="9" y="86"/>
                    </a:lnTo>
                    <a:lnTo>
                      <a:pt x="9" y="93"/>
                    </a:lnTo>
                    <a:lnTo>
                      <a:pt x="9" y="98"/>
                    </a:lnTo>
                    <a:lnTo>
                      <a:pt x="9" y="101"/>
                    </a:lnTo>
                    <a:lnTo>
                      <a:pt x="9" y="103"/>
                    </a:lnTo>
                    <a:lnTo>
                      <a:pt x="9" y="106"/>
                    </a:lnTo>
                    <a:lnTo>
                      <a:pt x="9" y="108"/>
                    </a:lnTo>
                    <a:lnTo>
                      <a:pt x="7" y="108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" name="Freeform 88">
                <a:extLst>
                  <a:ext uri="{FF2B5EF4-FFF2-40B4-BE49-F238E27FC236}">
                    <a16:creationId xmlns:a16="http://schemas.microsoft.com/office/drawing/2014/main" id="{00000000-0008-0000-0000-00001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4" y="121"/>
                <a:ext cx="47" cy="195"/>
              </a:xfrm>
              <a:custGeom>
                <a:avLst/>
                <a:gdLst>
                  <a:gd name="T0" fmla="*/ 10 w 47"/>
                  <a:gd name="T1" fmla="*/ 43 h 195"/>
                  <a:gd name="T2" fmla="*/ 15 w 47"/>
                  <a:gd name="T3" fmla="*/ 86 h 195"/>
                  <a:gd name="T4" fmla="*/ 22 w 47"/>
                  <a:gd name="T5" fmla="*/ 132 h 195"/>
                  <a:gd name="T6" fmla="*/ 22 w 47"/>
                  <a:gd name="T7" fmla="*/ 137 h 195"/>
                  <a:gd name="T8" fmla="*/ 25 w 47"/>
                  <a:gd name="T9" fmla="*/ 144 h 195"/>
                  <a:gd name="T10" fmla="*/ 27 w 47"/>
                  <a:gd name="T11" fmla="*/ 149 h 195"/>
                  <a:gd name="T12" fmla="*/ 30 w 47"/>
                  <a:gd name="T13" fmla="*/ 157 h 195"/>
                  <a:gd name="T14" fmla="*/ 32 w 47"/>
                  <a:gd name="T15" fmla="*/ 162 h 195"/>
                  <a:gd name="T16" fmla="*/ 42 w 47"/>
                  <a:gd name="T17" fmla="*/ 182 h 195"/>
                  <a:gd name="T18" fmla="*/ 44 w 47"/>
                  <a:gd name="T19" fmla="*/ 187 h 195"/>
                  <a:gd name="T20" fmla="*/ 47 w 47"/>
                  <a:gd name="T21" fmla="*/ 195 h 195"/>
                  <a:gd name="T22" fmla="*/ 44 w 47"/>
                  <a:gd name="T23" fmla="*/ 195 h 195"/>
                  <a:gd name="T24" fmla="*/ 42 w 47"/>
                  <a:gd name="T25" fmla="*/ 187 h 195"/>
                  <a:gd name="T26" fmla="*/ 27 w 47"/>
                  <a:gd name="T27" fmla="*/ 154 h 195"/>
                  <a:gd name="T28" fmla="*/ 25 w 47"/>
                  <a:gd name="T29" fmla="*/ 149 h 195"/>
                  <a:gd name="T30" fmla="*/ 22 w 47"/>
                  <a:gd name="T31" fmla="*/ 142 h 195"/>
                  <a:gd name="T32" fmla="*/ 17 w 47"/>
                  <a:gd name="T33" fmla="*/ 124 h 195"/>
                  <a:gd name="T34" fmla="*/ 15 w 47"/>
                  <a:gd name="T35" fmla="*/ 106 h 195"/>
                  <a:gd name="T36" fmla="*/ 10 w 47"/>
                  <a:gd name="T37" fmla="*/ 71 h 195"/>
                  <a:gd name="T38" fmla="*/ 5 w 47"/>
                  <a:gd name="T39" fmla="*/ 18 h 195"/>
                  <a:gd name="T40" fmla="*/ 0 w 47"/>
                  <a:gd name="T41" fmla="*/ 0 h 195"/>
                  <a:gd name="T42" fmla="*/ 10 w 47"/>
                  <a:gd name="T43" fmla="*/ 43 h 195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95"/>
                  <a:gd name="T68" fmla="*/ 47 w 47"/>
                  <a:gd name="T69" fmla="*/ 195 h 195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95">
                    <a:moveTo>
                      <a:pt x="10" y="43"/>
                    </a:moveTo>
                    <a:lnTo>
                      <a:pt x="15" y="86"/>
                    </a:lnTo>
                    <a:lnTo>
                      <a:pt x="22" y="132"/>
                    </a:lnTo>
                    <a:lnTo>
                      <a:pt x="22" y="137"/>
                    </a:lnTo>
                    <a:lnTo>
                      <a:pt x="25" y="144"/>
                    </a:lnTo>
                    <a:lnTo>
                      <a:pt x="27" y="149"/>
                    </a:lnTo>
                    <a:lnTo>
                      <a:pt x="30" y="157"/>
                    </a:lnTo>
                    <a:lnTo>
                      <a:pt x="32" y="162"/>
                    </a:lnTo>
                    <a:lnTo>
                      <a:pt x="42" y="182"/>
                    </a:lnTo>
                    <a:lnTo>
                      <a:pt x="44" y="187"/>
                    </a:lnTo>
                    <a:lnTo>
                      <a:pt x="47" y="195"/>
                    </a:lnTo>
                    <a:lnTo>
                      <a:pt x="44" y="195"/>
                    </a:lnTo>
                    <a:lnTo>
                      <a:pt x="42" y="187"/>
                    </a:lnTo>
                    <a:lnTo>
                      <a:pt x="27" y="154"/>
                    </a:lnTo>
                    <a:lnTo>
                      <a:pt x="25" y="149"/>
                    </a:lnTo>
                    <a:lnTo>
                      <a:pt x="22" y="142"/>
                    </a:lnTo>
                    <a:lnTo>
                      <a:pt x="17" y="124"/>
                    </a:lnTo>
                    <a:lnTo>
                      <a:pt x="15" y="106"/>
                    </a:lnTo>
                    <a:lnTo>
                      <a:pt x="10" y="71"/>
                    </a:lnTo>
                    <a:lnTo>
                      <a:pt x="5" y="18"/>
                    </a:lnTo>
                    <a:lnTo>
                      <a:pt x="0" y="0"/>
                    </a:lnTo>
                    <a:lnTo>
                      <a:pt x="10" y="43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" name="Freeform 89">
                <a:extLst>
                  <a:ext uri="{FF2B5EF4-FFF2-40B4-BE49-F238E27FC236}">
                    <a16:creationId xmlns:a16="http://schemas.microsoft.com/office/drawing/2014/main" id="{00000000-0008-0000-00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1"/>
                <a:ext cx="13" cy="18"/>
              </a:xfrm>
              <a:custGeom>
                <a:avLst/>
                <a:gdLst>
                  <a:gd name="T0" fmla="*/ 0 w 13"/>
                  <a:gd name="T1" fmla="*/ 18 h 18"/>
                  <a:gd name="T2" fmla="*/ 0 w 13"/>
                  <a:gd name="T3" fmla="*/ 7 h 18"/>
                  <a:gd name="T4" fmla="*/ 3 w 13"/>
                  <a:gd name="T5" fmla="*/ 2 h 18"/>
                  <a:gd name="T6" fmla="*/ 3 w 13"/>
                  <a:gd name="T7" fmla="*/ 0 h 18"/>
                  <a:gd name="T8" fmla="*/ 3 w 13"/>
                  <a:gd name="T9" fmla="*/ 0 h 18"/>
                  <a:gd name="T10" fmla="*/ 10 w 13"/>
                  <a:gd name="T11" fmla="*/ 10 h 18"/>
                  <a:gd name="T12" fmla="*/ 13 w 13"/>
                  <a:gd name="T13" fmla="*/ 15 h 18"/>
                  <a:gd name="T14" fmla="*/ 0 w 13"/>
                  <a:gd name="T15" fmla="*/ 18 h 18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3"/>
                  <a:gd name="T25" fmla="*/ 0 h 18"/>
                  <a:gd name="T26" fmla="*/ 13 w 13"/>
                  <a:gd name="T27" fmla="*/ 18 h 18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3" h="18">
                    <a:moveTo>
                      <a:pt x="0" y="18"/>
                    </a:moveTo>
                    <a:lnTo>
                      <a:pt x="0" y="7"/>
                    </a:lnTo>
                    <a:lnTo>
                      <a:pt x="3" y="2"/>
                    </a:lnTo>
                    <a:lnTo>
                      <a:pt x="3" y="0"/>
                    </a:lnTo>
                    <a:lnTo>
                      <a:pt x="10" y="10"/>
                    </a:lnTo>
                    <a:lnTo>
                      <a:pt x="13" y="15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" name="Freeform 90">
                <a:extLst>
                  <a:ext uri="{FF2B5EF4-FFF2-40B4-BE49-F238E27FC236}">
                    <a16:creationId xmlns:a16="http://schemas.microsoft.com/office/drawing/2014/main" id="{00000000-0008-0000-00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6"/>
                <a:ext cx="13" cy="13"/>
              </a:xfrm>
              <a:custGeom>
                <a:avLst/>
                <a:gdLst>
                  <a:gd name="T0" fmla="*/ 0 w 13"/>
                  <a:gd name="T1" fmla="*/ 13 h 13"/>
                  <a:gd name="T2" fmla="*/ 0 w 13"/>
                  <a:gd name="T3" fmla="*/ 10 h 13"/>
                  <a:gd name="T4" fmla="*/ 0 w 13"/>
                  <a:gd name="T5" fmla="*/ 0 h 13"/>
                  <a:gd name="T6" fmla="*/ 0 w 13"/>
                  <a:gd name="T7" fmla="*/ 5 h 13"/>
                  <a:gd name="T8" fmla="*/ 3 w 13"/>
                  <a:gd name="T9" fmla="*/ 7 h 13"/>
                  <a:gd name="T10" fmla="*/ 5 w 13"/>
                  <a:gd name="T11" fmla="*/ 10 h 13"/>
                  <a:gd name="T12" fmla="*/ 10 w 13"/>
                  <a:gd name="T13" fmla="*/ 10 h 13"/>
                  <a:gd name="T14" fmla="*/ 13 w 13"/>
                  <a:gd name="T15" fmla="*/ 10 h 13"/>
                  <a:gd name="T16" fmla="*/ 5 w 13"/>
                  <a:gd name="T17" fmla="*/ 13 h 13"/>
                  <a:gd name="T18" fmla="*/ 0 w 13"/>
                  <a:gd name="T19" fmla="*/ 13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13"/>
                  <a:gd name="T31" fmla="*/ 0 h 13"/>
                  <a:gd name="T32" fmla="*/ 13 w 13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13" h="13">
                    <a:moveTo>
                      <a:pt x="0" y="13"/>
                    </a:moveTo>
                    <a:lnTo>
                      <a:pt x="0" y="10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3" y="7"/>
                    </a:lnTo>
                    <a:lnTo>
                      <a:pt x="5" y="10"/>
                    </a:lnTo>
                    <a:lnTo>
                      <a:pt x="10" y="10"/>
                    </a:lnTo>
                    <a:lnTo>
                      <a:pt x="13" y="10"/>
                    </a:lnTo>
                    <a:lnTo>
                      <a:pt x="5" y="13"/>
                    </a:lnTo>
                    <a:lnTo>
                      <a:pt x="0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" name="Freeform 91">
                <a:extLst>
                  <a:ext uri="{FF2B5EF4-FFF2-40B4-BE49-F238E27FC236}">
                    <a16:creationId xmlns:a16="http://schemas.microsoft.com/office/drawing/2014/main" id="{00000000-0008-0000-0000-00001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44" cy="81"/>
              </a:xfrm>
              <a:custGeom>
                <a:avLst/>
                <a:gdLst>
                  <a:gd name="T0" fmla="*/ 2 w 44"/>
                  <a:gd name="T1" fmla="*/ 5 h 81"/>
                  <a:gd name="T2" fmla="*/ 0 w 44"/>
                  <a:gd name="T3" fmla="*/ 0 h 81"/>
                  <a:gd name="T4" fmla="*/ 0 w 44"/>
                  <a:gd name="T5" fmla="*/ 2 h 81"/>
                  <a:gd name="T6" fmla="*/ 0 w 44"/>
                  <a:gd name="T7" fmla="*/ 7 h 81"/>
                  <a:gd name="T8" fmla="*/ 0 w 44"/>
                  <a:gd name="T9" fmla="*/ 10 h 81"/>
                  <a:gd name="T10" fmla="*/ 0 w 44"/>
                  <a:gd name="T11" fmla="*/ 12 h 81"/>
                  <a:gd name="T12" fmla="*/ 0 w 44"/>
                  <a:gd name="T13" fmla="*/ 18 h 81"/>
                  <a:gd name="T14" fmla="*/ 2 w 44"/>
                  <a:gd name="T15" fmla="*/ 20 h 81"/>
                  <a:gd name="T16" fmla="*/ 2 w 44"/>
                  <a:gd name="T17" fmla="*/ 23 h 81"/>
                  <a:gd name="T18" fmla="*/ 5 w 44"/>
                  <a:gd name="T19" fmla="*/ 33 h 81"/>
                  <a:gd name="T20" fmla="*/ 7 w 44"/>
                  <a:gd name="T21" fmla="*/ 35 h 81"/>
                  <a:gd name="T22" fmla="*/ 25 w 44"/>
                  <a:gd name="T23" fmla="*/ 58 h 81"/>
                  <a:gd name="T24" fmla="*/ 29 w 44"/>
                  <a:gd name="T25" fmla="*/ 63 h 81"/>
                  <a:gd name="T26" fmla="*/ 39 w 44"/>
                  <a:gd name="T27" fmla="*/ 76 h 81"/>
                  <a:gd name="T28" fmla="*/ 39 w 44"/>
                  <a:gd name="T29" fmla="*/ 78 h 81"/>
                  <a:gd name="T30" fmla="*/ 42 w 44"/>
                  <a:gd name="T31" fmla="*/ 78 h 81"/>
                  <a:gd name="T32" fmla="*/ 42 w 44"/>
                  <a:gd name="T33" fmla="*/ 81 h 81"/>
                  <a:gd name="T34" fmla="*/ 44 w 44"/>
                  <a:gd name="T35" fmla="*/ 81 h 81"/>
                  <a:gd name="T36" fmla="*/ 44 w 44"/>
                  <a:gd name="T37" fmla="*/ 78 h 81"/>
                  <a:gd name="T38" fmla="*/ 42 w 44"/>
                  <a:gd name="T39" fmla="*/ 76 h 81"/>
                  <a:gd name="T40" fmla="*/ 42 w 44"/>
                  <a:gd name="T41" fmla="*/ 73 h 81"/>
                  <a:gd name="T42" fmla="*/ 34 w 44"/>
                  <a:gd name="T43" fmla="*/ 66 h 81"/>
                  <a:gd name="T44" fmla="*/ 22 w 44"/>
                  <a:gd name="T45" fmla="*/ 53 h 81"/>
                  <a:gd name="T46" fmla="*/ 15 w 44"/>
                  <a:gd name="T47" fmla="*/ 43 h 81"/>
                  <a:gd name="T48" fmla="*/ 7 w 44"/>
                  <a:gd name="T49" fmla="*/ 33 h 81"/>
                  <a:gd name="T50" fmla="*/ 2 w 44"/>
                  <a:gd name="T51" fmla="*/ 20 h 81"/>
                  <a:gd name="T52" fmla="*/ 2 w 44"/>
                  <a:gd name="T53" fmla="*/ 5 h 81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w 44"/>
                  <a:gd name="T82" fmla="*/ 0 h 81"/>
                  <a:gd name="T83" fmla="*/ 44 w 44"/>
                  <a:gd name="T84" fmla="*/ 81 h 81"/>
                </a:gdLst>
                <a:ahLst/>
                <a:cxnLst>
                  <a:cxn ang="T54">
                    <a:pos x="T0" y="T1"/>
                  </a:cxn>
                  <a:cxn ang="T55">
                    <a:pos x="T2" y="T3"/>
                  </a:cxn>
                  <a:cxn ang="T56">
                    <a:pos x="T4" y="T5"/>
                  </a:cxn>
                  <a:cxn ang="T57">
                    <a:pos x="T6" y="T7"/>
                  </a:cxn>
                  <a:cxn ang="T58">
                    <a:pos x="T8" y="T9"/>
                  </a:cxn>
                  <a:cxn ang="T59">
                    <a:pos x="T10" y="T11"/>
                  </a:cxn>
                  <a:cxn ang="T60">
                    <a:pos x="T12" y="T13"/>
                  </a:cxn>
                  <a:cxn ang="T61">
                    <a:pos x="T14" y="T15"/>
                  </a:cxn>
                  <a:cxn ang="T62">
                    <a:pos x="T16" y="T17"/>
                  </a:cxn>
                  <a:cxn ang="T63">
                    <a:pos x="T18" y="T19"/>
                  </a:cxn>
                  <a:cxn ang="T64">
                    <a:pos x="T20" y="T21"/>
                  </a:cxn>
                  <a:cxn ang="T65">
                    <a:pos x="T22" y="T23"/>
                  </a:cxn>
                  <a:cxn ang="T66">
                    <a:pos x="T24" y="T25"/>
                  </a:cxn>
                  <a:cxn ang="T67">
                    <a:pos x="T26" y="T27"/>
                  </a:cxn>
                  <a:cxn ang="T68">
                    <a:pos x="T28" y="T29"/>
                  </a:cxn>
                  <a:cxn ang="T69">
                    <a:pos x="T30" y="T31"/>
                  </a:cxn>
                  <a:cxn ang="T70">
                    <a:pos x="T32" y="T33"/>
                  </a:cxn>
                  <a:cxn ang="T71">
                    <a:pos x="T34" y="T35"/>
                  </a:cxn>
                  <a:cxn ang="T72">
                    <a:pos x="T36" y="T37"/>
                  </a:cxn>
                  <a:cxn ang="T73">
                    <a:pos x="T38" y="T39"/>
                  </a:cxn>
                  <a:cxn ang="T74">
                    <a:pos x="T40" y="T41"/>
                  </a:cxn>
                  <a:cxn ang="T75">
                    <a:pos x="T42" y="T43"/>
                  </a:cxn>
                  <a:cxn ang="T76">
                    <a:pos x="T44" y="T45"/>
                  </a:cxn>
                  <a:cxn ang="T77">
                    <a:pos x="T46" y="T47"/>
                  </a:cxn>
                  <a:cxn ang="T78">
                    <a:pos x="T48" y="T49"/>
                  </a:cxn>
                  <a:cxn ang="T79">
                    <a:pos x="T50" y="T51"/>
                  </a:cxn>
                  <a:cxn ang="T80">
                    <a:pos x="T52" y="T53"/>
                  </a:cxn>
                </a:cxnLst>
                <a:rect l="T81" t="T82" r="T83" b="T84"/>
                <a:pathLst>
                  <a:path w="44" h="81">
                    <a:moveTo>
                      <a:pt x="2" y="5"/>
                    </a:moveTo>
                    <a:lnTo>
                      <a:pt x="0" y="0"/>
                    </a:lnTo>
                    <a:lnTo>
                      <a:pt x="0" y="2"/>
                    </a:lnTo>
                    <a:lnTo>
                      <a:pt x="0" y="7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18"/>
                    </a:lnTo>
                    <a:lnTo>
                      <a:pt x="2" y="20"/>
                    </a:lnTo>
                    <a:lnTo>
                      <a:pt x="2" y="23"/>
                    </a:lnTo>
                    <a:lnTo>
                      <a:pt x="5" y="33"/>
                    </a:lnTo>
                    <a:lnTo>
                      <a:pt x="7" y="35"/>
                    </a:lnTo>
                    <a:lnTo>
                      <a:pt x="25" y="58"/>
                    </a:lnTo>
                    <a:lnTo>
                      <a:pt x="29" y="63"/>
                    </a:lnTo>
                    <a:lnTo>
                      <a:pt x="39" y="76"/>
                    </a:lnTo>
                    <a:lnTo>
                      <a:pt x="39" y="78"/>
                    </a:lnTo>
                    <a:lnTo>
                      <a:pt x="42" y="78"/>
                    </a:lnTo>
                    <a:lnTo>
                      <a:pt x="42" y="81"/>
                    </a:lnTo>
                    <a:lnTo>
                      <a:pt x="44" y="81"/>
                    </a:lnTo>
                    <a:lnTo>
                      <a:pt x="44" y="78"/>
                    </a:lnTo>
                    <a:lnTo>
                      <a:pt x="42" y="76"/>
                    </a:lnTo>
                    <a:lnTo>
                      <a:pt x="42" y="73"/>
                    </a:lnTo>
                    <a:lnTo>
                      <a:pt x="34" y="66"/>
                    </a:lnTo>
                    <a:lnTo>
                      <a:pt x="22" y="53"/>
                    </a:lnTo>
                    <a:lnTo>
                      <a:pt x="15" y="43"/>
                    </a:lnTo>
                    <a:lnTo>
                      <a:pt x="7" y="33"/>
                    </a:lnTo>
                    <a:lnTo>
                      <a:pt x="2" y="20"/>
                    </a:lnTo>
                    <a:lnTo>
                      <a:pt x="2" y="5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" name="Freeform 92">
                <a:extLst>
                  <a:ext uri="{FF2B5EF4-FFF2-40B4-BE49-F238E27FC236}">
                    <a16:creationId xmlns:a16="http://schemas.microsoft.com/office/drawing/2014/main" id="{00000000-0008-0000-0000-00001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48"/>
              </a:xfrm>
              <a:custGeom>
                <a:avLst/>
                <a:gdLst>
                  <a:gd name="T0" fmla="*/ 0 w 9"/>
                  <a:gd name="T1" fmla="*/ 0 h 48"/>
                  <a:gd name="T2" fmla="*/ 5 w 9"/>
                  <a:gd name="T3" fmla="*/ 7 h 48"/>
                  <a:gd name="T4" fmla="*/ 5 w 9"/>
                  <a:gd name="T5" fmla="*/ 17 h 48"/>
                  <a:gd name="T6" fmla="*/ 5 w 9"/>
                  <a:gd name="T7" fmla="*/ 20 h 48"/>
                  <a:gd name="T8" fmla="*/ 5 w 9"/>
                  <a:gd name="T9" fmla="*/ 20 h 48"/>
                  <a:gd name="T10" fmla="*/ 5 w 9"/>
                  <a:gd name="T11" fmla="*/ 22 h 48"/>
                  <a:gd name="T12" fmla="*/ 7 w 9"/>
                  <a:gd name="T13" fmla="*/ 22 h 48"/>
                  <a:gd name="T14" fmla="*/ 7 w 9"/>
                  <a:gd name="T15" fmla="*/ 25 h 48"/>
                  <a:gd name="T16" fmla="*/ 7 w 9"/>
                  <a:gd name="T17" fmla="*/ 27 h 48"/>
                  <a:gd name="T18" fmla="*/ 7 w 9"/>
                  <a:gd name="T19" fmla="*/ 30 h 48"/>
                  <a:gd name="T20" fmla="*/ 7 w 9"/>
                  <a:gd name="T21" fmla="*/ 33 h 48"/>
                  <a:gd name="T22" fmla="*/ 7 w 9"/>
                  <a:gd name="T23" fmla="*/ 35 h 48"/>
                  <a:gd name="T24" fmla="*/ 7 w 9"/>
                  <a:gd name="T25" fmla="*/ 38 h 48"/>
                  <a:gd name="T26" fmla="*/ 7 w 9"/>
                  <a:gd name="T27" fmla="*/ 40 h 48"/>
                  <a:gd name="T28" fmla="*/ 9 w 9"/>
                  <a:gd name="T29" fmla="*/ 43 h 48"/>
                  <a:gd name="T30" fmla="*/ 9 w 9"/>
                  <a:gd name="T31" fmla="*/ 45 h 48"/>
                  <a:gd name="T32" fmla="*/ 9 w 9"/>
                  <a:gd name="T33" fmla="*/ 48 h 48"/>
                  <a:gd name="T34" fmla="*/ 9 w 9"/>
                  <a:gd name="T35" fmla="*/ 48 h 48"/>
                  <a:gd name="T36" fmla="*/ 9 w 9"/>
                  <a:gd name="T37" fmla="*/ 48 h 48"/>
                  <a:gd name="T38" fmla="*/ 9 w 9"/>
                  <a:gd name="T39" fmla="*/ 48 h 48"/>
                  <a:gd name="T40" fmla="*/ 7 w 9"/>
                  <a:gd name="T41" fmla="*/ 45 h 48"/>
                  <a:gd name="T42" fmla="*/ 7 w 9"/>
                  <a:gd name="T43" fmla="*/ 45 h 48"/>
                  <a:gd name="T44" fmla="*/ 7 w 9"/>
                  <a:gd name="T45" fmla="*/ 43 h 48"/>
                  <a:gd name="T46" fmla="*/ 7 w 9"/>
                  <a:gd name="T47" fmla="*/ 40 h 48"/>
                  <a:gd name="T48" fmla="*/ 7 w 9"/>
                  <a:gd name="T49" fmla="*/ 40 h 48"/>
                  <a:gd name="T50" fmla="*/ 7 w 9"/>
                  <a:gd name="T51" fmla="*/ 38 h 48"/>
                  <a:gd name="T52" fmla="*/ 7 w 9"/>
                  <a:gd name="T53" fmla="*/ 35 h 48"/>
                  <a:gd name="T54" fmla="*/ 7 w 9"/>
                  <a:gd name="T55" fmla="*/ 33 h 48"/>
                  <a:gd name="T56" fmla="*/ 7 w 9"/>
                  <a:gd name="T57" fmla="*/ 30 h 48"/>
                  <a:gd name="T58" fmla="*/ 5 w 9"/>
                  <a:gd name="T59" fmla="*/ 27 h 48"/>
                  <a:gd name="T60" fmla="*/ 5 w 9"/>
                  <a:gd name="T61" fmla="*/ 27 h 48"/>
                  <a:gd name="T62" fmla="*/ 5 w 9"/>
                  <a:gd name="T63" fmla="*/ 25 h 48"/>
                  <a:gd name="T64" fmla="*/ 5 w 9"/>
                  <a:gd name="T65" fmla="*/ 25 h 48"/>
                  <a:gd name="T66" fmla="*/ 5 w 9"/>
                  <a:gd name="T67" fmla="*/ 25 h 48"/>
                  <a:gd name="T68" fmla="*/ 5 w 9"/>
                  <a:gd name="T69" fmla="*/ 25 h 48"/>
                  <a:gd name="T70" fmla="*/ 0 w 9"/>
                  <a:gd name="T71" fmla="*/ 0 h 48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9"/>
                  <a:gd name="T109" fmla="*/ 0 h 48"/>
                  <a:gd name="T110" fmla="*/ 9 w 9"/>
                  <a:gd name="T111" fmla="*/ 48 h 48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9" h="48">
                    <a:moveTo>
                      <a:pt x="0" y="0"/>
                    </a:moveTo>
                    <a:lnTo>
                      <a:pt x="5" y="7"/>
                    </a:lnTo>
                    <a:lnTo>
                      <a:pt x="5" y="17"/>
                    </a:lnTo>
                    <a:lnTo>
                      <a:pt x="5" y="20"/>
                    </a:lnTo>
                    <a:lnTo>
                      <a:pt x="5" y="22"/>
                    </a:lnTo>
                    <a:lnTo>
                      <a:pt x="7" y="22"/>
                    </a:lnTo>
                    <a:lnTo>
                      <a:pt x="7" y="25"/>
                    </a:lnTo>
                    <a:lnTo>
                      <a:pt x="7" y="27"/>
                    </a:lnTo>
                    <a:lnTo>
                      <a:pt x="7" y="30"/>
                    </a:lnTo>
                    <a:lnTo>
                      <a:pt x="7" y="33"/>
                    </a:lnTo>
                    <a:lnTo>
                      <a:pt x="7" y="35"/>
                    </a:lnTo>
                    <a:lnTo>
                      <a:pt x="7" y="38"/>
                    </a:lnTo>
                    <a:lnTo>
                      <a:pt x="7" y="40"/>
                    </a:lnTo>
                    <a:lnTo>
                      <a:pt x="9" y="43"/>
                    </a:lnTo>
                    <a:lnTo>
                      <a:pt x="9" y="45"/>
                    </a:lnTo>
                    <a:lnTo>
                      <a:pt x="9" y="48"/>
                    </a:lnTo>
                    <a:lnTo>
                      <a:pt x="7" y="45"/>
                    </a:lnTo>
                    <a:lnTo>
                      <a:pt x="7" y="43"/>
                    </a:lnTo>
                    <a:lnTo>
                      <a:pt x="7" y="40"/>
                    </a:lnTo>
                    <a:lnTo>
                      <a:pt x="7" y="38"/>
                    </a:lnTo>
                    <a:lnTo>
                      <a:pt x="7" y="35"/>
                    </a:lnTo>
                    <a:lnTo>
                      <a:pt x="7" y="33"/>
                    </a:lnTo>
                    <a:lnTo>
                      <a:pt x="7" y="30"/>
                    </a:lnTo>
                    <a:lnTo>
                      <a:pt x="5" y="27"/>
                    </a:lnTo>
                    <a:lnTo>
                      <a:pt x="5" y="25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" name="Freeform 93">
                <a:extLst>
                  <a:ext uri="{FF2B5EF4-FFF2-40B4-BE49-F238E27FC236}">
                    <a16:creationId xmlns:a16="http://schemas.microsoft.com/office/drawing/2014/main" id="{00000000-0008-0000-0000-00001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9" y="83"/>
                <a:ext cx="5" cy="10"/>
              </a:xfrm>
              <a:custGeom>
                <a:avLst/>
                <a:gdLst>
                  <a:gd name="T0" fmla="*/ 5 w 5"/>
                  <a:gd name="T1" fmla="*/ 8 h 10"/>
                  <a:gd name="T2" fmla="*/ 3 w 5"/>
                  <a:gd name="T3" fmla="*/ 8 h 10"/>
                  <a:gd name="T4" fmla="*/ 0 w 5"/>
                  <a:gd name="T5" fmla="*/ 0 h 10"/>
                  <a:gd name="T6" fmla="*/ 0 w 5"/>
                  <a:gd name="T7" fmla="*/ 5 h 10"/>
                  <a:gd name="T8" fmla="*/ 0 w 5"/>
                  <a:gd name="T9" fmla="*/ 8 h 10"/>
                  <a:gd name="T10" fmla="*/ 3 w 5"/>
                  <a:gd name="T11" fmla="*/ 10 h 10"/>
                  <a:gd name="T12" fmla="*/ 5 w 5"/>
                  <a:gd name="T13" fmla="*/ 8 h 10"/>
                  <a:gd name="T14" fmla="*/ 5 w 5"/>
                  <a:gd name="T15" fmla="*/ 8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5"/>
                  <a:gd name="T25" fmla="*/ 0 h 10"/>
                  <a:gd name="T26" fmla="*/ 5 w 5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5" h="10">
                    <a:moveTo>
                      <a:pt x="5" y="8"/>
                    </a:moveTo>
                    <a:lnTo>
                      <a:pt x="3" y="8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0" y="8"/>
                    </a:lnTo>
                    <a:lnTo>
                      <a:pt x="3" y="10"/>
                    </a:lnTo>
                    <a:lnTo>
                      <a:pt x="5" y="8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" name="Freeform 94">
                <a:extLst>
                  <a:ext uri="{FF2B5EF4-FFF2-40B4-BE49-F238E27FC236}">
                    <a16:creationId xmlns:a16="http://schemas.microsoft.com/office/drawing/2014/main" id="{00000000-0008-0000-00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67"/>
                <a:ext cx="143" cy="111"/>
              </a:xfrm>
              <a:custGeom>
                <a:avLst/>
                <a:gdLst>
                  <a:gd name="T0" fmla="*/ 143 w 143"/>
                  <a:gd name="T1" fmla="*/ 70 h 111"/>
                  <a:gd name="T2" fmla="*/ 140 w 143"/>
                  <a:gd name="T3" fmla="*/ 60 h 111"/>
                  <a:gd name="T4" fmla="*/ 140 w 143"/>
                  <a:gd name="T5" fmla="*/ 43 h 111"/>
                  <a:gd name="T6" fmla="*/ 140 w 143"/>
                  <a:gd name="T7" fmla="*/ 40 h 111"/>
                  <a:gd name="T8" fmla="*/ 138 w 143"/>
                  <a:gd name="T9" fmla="*/ 35 h 111"/>
                  <a:gd name="T10" fmla="*/ 138 w 143"/>
                  <a:gd name="T11" fmla="*/ 33 h 111"/>
                  <a:gd name="T12" fmla="*/ 133 w 143"/>
                  <a:gd name="T13" fmla="*/ 25 h 111"/>
                  <a:gd name="T14" fmla="*/ 128 w 143"/>
                  <a:gd name="T15" fmla="*/ 17 h 111"/>
                  <a:gd name="T16" fmla="*/ 116 w 143"/>
                  <a:gd name="T17" fmla="*/ 0 h 111"/>
                  <a:gd name="T18" fmla="*/ 3 w 143"/>
                  <a:gd name="T19" fmla="*/ 7 h 111"/>
                  <a:gd name="T20" fmla="*/ 3 w 143"/>
                  <a:gd name="T21" fmla="*/ 35 h 111"/>
                  <a:gd name="T22" fmla="*/ 5 w 143"/>
                  <a:gd name="T23" fmla="*/ 50 h 111"/>
                  <a:gd name="T24" fmla="*/ 3 w 143"/>
                  <a:gd name="T25" fmla="*/ 63 h 111"/>
                  <a:gd name="T26" fmla="*/ 0 w 143"/>
                  <a:gd name="T27" fmla="*/ 91 h 111"/>
                  <a:gd name="T28" fmla="*/ 0 w 143"/>
                  <a:gd name="T29" fmla="*/ 98 h 111"/>
                  <a:gd name="T30" fmla="*/ 3 w 143"/>
                  <a:gd name="T31" fmla="*/ 111 h 111"/>
                  <a:gd name="T32" fmla="*/ 3 w 143"/>
                  <a:gd name="T33" fmla="*/ 111 h 111"/>
                  <a:gd name="T34" fmla="*/ 10 w 143"/>
                  <a:gd name="T35" fmla="*/ 103 h 111"/>
                  <a:gd name="T36" fmla="*/ 20 w 143"/>
                  <a:gd name="T37" fmla="*/ 98 h 111"/>
                  <a:gd name="T38" fmla="*/ 42 w 143"/>
                  <a:gd name="T39" fmla="*/ 93 h 111"/>
                  <a:gd name="T40" fmla="*/ 81 w 143"/>
                  <a:gd name="T41" fmla="*/ 83 h 111"/>
                  <a:gd name="T42" fmla="*/ 133 w 143"/>
                  <a:gd name="T43" fmla="*/ 60 h 111"/>
                  <a:gd name="T44" fmla="*/ 138 w 143"/>
                  <a:gd name="T45" fmla="*/ 65 h 111"/>
                  <a:gd name="T46" fmla="*/ 143 w 143"/>
                  <a:gd name="T47" fmla="*/ 70 h 111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43"/>
                  <a:gd name="T73" fmla="*/ 0 h 111"/>
                  <a:gd name="T74" fmla="*/ 143 w 143"/>
                  <a:gd name="T75" fmla="*/ 111 h 111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43" h="111">
                    <a:moveTo>
                      <a:pt x="143" y="70"/>
                    </a:moveTo>
                    <a:lnTo>
                      <a:pt x="140" y="60"/>
                    </a:lnTo>
                    <a:lnTo>
                      <a:pt x="140" y="43"/>
                    </a:lnTo>
                    <a:lnTo>
                      <a:pt x="140" y="40"/>
                    </a:lnTo>
                    <a:lnTo>
                      <a:pt x="138" y="35"/>
                    </a:lnTo>
                    <a:lnTo>
                      <a:pt x="138" y="33"/>
                    </a:lnTo>
                    <a:lnTo>
                      <a:pt x="133" y="25"/>
                    </a:lnTo>
                    <a:lnTo>
                      <a:pt x="128" y="17"/>
                    </a:lnTo>
                    <a:lnTo>
                      <a:pt x="116" y="0"/>
                    </a:lnTo>
                    <a:lnTo>
                      <a:pt x="3" y="7"/>
                    </a:lnTo>
                    <a:lnTo>
                      <a:pt x="3" y="35"/>
                    </a:lnTo>
                    <a:lnTo>
                      <a:pt x="5" y="50"/>
                    </a:lnTo>
                    <a:lnTo>
                      <a:pt x="3" y="63"/>
                    </a:lnTo>
                    <a:lnTo>
                      <a:pt x="0" y="91"/>
                    </a:lnTo>
                    <a:lnTo>
                      <a:pt x="0" y="98"/>
                    </a:lnTo>
                    <a:lnTo>
                      <a:pt x="3" y="111"/>
                    </a:lnTo>
                    <a:lnTo>
                      <a:pt x="10" y="103"/>
                    </a:lnTo>
                    <a:lnTo>
                      <a:pt x="20" y="98"/>
                    </a:lnTo>
                    <a:lnTo>
                      <a:pt x="42" y="93"/>
                    </a:lnTo>
                    <a:lnTo>
                      <a:pt x="81" y="83"/>
                    </a:lnTo>
                    <a:lnTo>
                      <a:pt x="133" y="60"/>
                    </a:lnTo>
                    <a:lnTo>
                      <a:pt x="138" y="65"/>
                    </a:lnTo>
                    <a:lnTo>
                      <a:pt x="143" y="7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" name="Freeform 95">
                <a:extLst>
                  <a:ext uri="{FF2B5EF4-FFF2-40B4-BE49-F238E27FC236}">
                    <a16:creationId xmlns:a16="http://schemas.microsoft.com/office/drawing/2014/main" id="{00000000-0008-0000-00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2"/>
                <a:ext cx="54" cy="33"/>
              </a:xfrm>
              <a:custGeom>
                <a:avLst/>
                <a:gdLst>
                  <a:gd name="T0" fmla="*/ 54 w 54"/>
                  <a:gd name="T1" fmla="*/ 33 h 33"/>
                  <a:gd name="T2" fmla="*/ 52 w 54"/>
                  <a:gd name="T3" fmla="*/ 33 h 33"/>
                  <a:gd name="T4" fmla="*/ 52 w 54"/>
                  <a:gd name="T5" fmla="*/ 30 h 33"/>
                  <a:gd name="T6" fmla="*/ 49 w 54"/>
                  <a:gd name="T7" fmla="*/ 28 h 33"/>
                  <a:gd name="T8" fmla="*/ 49 w 54"/>
                  <a:gd name="T9" fmla="*/ 28 h 33"/>
                  <a:gd name="T10" fmla="*/ 47 w 54"/>
                  <a:gd name="T11" fmla="*/ 25 h 33"/>
                  <a:gd name="T12" fmla="*/ 44 w 54"/>
                  <a:gd name="T13" fmla="*/ 22 h 33"/>
                  <a:gd name="T14" fmla="*/ 42 w 54"/>
                  <a:gd name="T15" fmla="*/ 20 h 33"/>
                  <a:gd name="T16" fmla="*/ 37 w 54"/>
                  <a:gd name="T17" fmla="*/ 20 h 33"/>
                  <a:gd name="T18" fmla="*/ 35 w 54"/>
                  <a:gd name="T19" fmla="*/ 17 h 33"/>
                  <a:gd name="T20" fmla="*/ 32 w 54"/>
                  <a:gd name="T21" fmla="*/ 15 h 33"/>
                  <a:gd name="T22" fmla="*/ 27 w 54"/>
                  <a:gd name="T23" fmla="*/ 12 h 33"/>
                  <a:gd name="T24" fmla="*/ 25 w 54"/>
                  <a:gd name="T25" fmla="*/ 10 h 33"/>
                  <a:gd name="T26" fmla="*/ 22 w 54"/>
                  <a:gd name="T27" fmla="*/ 10 h 33"/>
                  <a:gd name="T28" fmla="*/ 17 w 54"/>
                  <a:gd name="T29" fmla="*/ 7 h 33"/>
                  <a:gd name="T30" fmla="*/ 15 w 54"/>
                  <a:gd name="T31" fmla="*/ 5 h 33"/>
                  <a:gd name="T32" fmla="*/ 12 w 54"/>
                  <a:gd name="T33" fmla="*/ 2 h 33"/>
                  <a:gd name="T34" fmla="*/ 10 w 54"/>
                  <a:gd name="T35" fmla="*/ 2 h 33"/>
                  <a:gd name="T36" fmla="*/ 10 w 54"/>
                  <a:gd name="T37" fmla="*/ 2 h 33"/>
                  <a:gd name="T38" fmla="*/ 8 w 54"/>
                  <a:gd name="T39" fmla="*/ 2 h 33"/>
                  <a:gd name="T40" fmla="*/ 8 w 54"/>
                  <a:gd name="T41" fmla="*/ 0 h 33"/>
                  <a:gd name="T42" fmla="*/ 8 w 54"/>
                  <a:gd name="T43" fmla="*/ 0 h 33"/>
                  <a:gd name="T44" fmla="*/ 5 w 54"/>
                  <a:gd name="T45" fmla="*/ 0 h 33"/>
                  <a:gd name="T46" fmla="*/ 5 w 54"/>
                  <a:gd name="T47" fmla="*/ 0 h 33"/>
                  <a:gd name="T48" fmla="*/ 5 w 54"/>
                  <a:gd name="T49" fmla="*/ 0 h 33"/>
                  <a:gd name="T50" fmla="*/ 3 w 54"/>
                  <a:gd name="T51" fmla="*/ 0 h 33"/>
                  <a:gd name="T52" fmla="*/ 3 w 54"/>
                  <a:gd name="T53" fmla="*/ 0 h 33"/>
                  <a:gd name="T54" fmla="*/ 3 w 54"/>
                  <a:gd name="T55" fmla="*/ 0 h 33"/>
                  <a:gd name="T56" fmla="*/ 3 w 54"/>
                  <a:gd name="T57" fmla="*/ 0 h 33"/>
                  <a:gd name="T58" fmla="*/ 0 w 54"/>
                  <a:gd name="T59" fmla="*/ 0 h 33"/>
                  <a:gd name="T60" fmla="*/ 0 w 54"/>
                  <a:gd name="T61" fmla="*/ 0 h 33"/>
                  <a:gd name="T62" fmla="*/ 0 w 54"/>
                  <a:gd name="T63" fmla="*/ 0 h 33"/>
                  <a:gd name="T64" fmla="*/ 0 w 54"/>
                  <a:gd name="T65" fmla="*/ 0 h 33"/>
                  <a:gd name="T66" fmla="*/ 0 w 54"/>
                  <a:gd name="T67" fmla="*/ 0 h 33"/>
                  <a:gd name="T68" fmla="*/ 0 w 54"/>
                  <a:gd name="T69" fmla="*/ 0 h 33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54"/>
                  <a:gd name="T106" fmla="*/ 0 h 33"/>
                  <a:gd name="T107" fmla="*/ 54 w 54"/>
                  <a:gd name="T108" fmla="*/ 33 h 33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54" h="33">
                    <a:moveTo>
                      <a:pt x="54" y="33"/>
                    </a:moveTo>
                    <a:lnTo>
                      <a:pt x="52" y="33"/>
                    </a:lnTo>
                    <a:lnTo>
                      <a:pt x="52" y="30"/>
                    </a:lnTo>
                    <a:lnTo>
                      <a:pt x="49" y="28"/>
                    </a:lnTo>
                    <a:lnTo>
                      <a:pt x="47" y="25"/>
                    </a:lnTo>
                    <a:lnTo>
                      <a:pt x="44" y="22"/>
                    </a:lnTo>
                    <a:lnTo>
                      <a:pt x="42" y="20"/>
                    </a:lnTo>
                    <a:lnTo>
                      <a:pt x="37" y="20"/>
                    </a:lnTo>
                    <a:lnTo>
                      <a:pt x="35" y="17"/>
                    </a:lnTo>
                    <a:lnTo>
                      <a:pt x="32" y="15"/>
                    </a:lnTo>
                    <a:lnTo>
                      <a:pt x="27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17" y="7"/>
                    </a:lnTo>
                    <a:lnTo>
                      <a:pt x="15" y="5"/>
                    </a:lnTo>
                    <a:lnTo>
                      <a:pt x="12" y="2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8" y="0"/>
                    </a:lnTo>
                    <a:lnTo>
                      <a:pt x="5" y="0"/>
                    </a:lnTo>
                    <a:lnTo>
                      <a:pt x="3" y="0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" name="Freeform 96">
                <a:extLst>
                  <a:ext uri="{FF2B5EF4-FFF2-40B4-BE49-F238E27FC236}">
                    <a16:creationId xmlns:a16="http://schemas.microsoft.com/office/drawing/2014/main" id="{00000000-0008-0000-00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70"/>
                <a:ext cx="10" cy="25"/>
              </a:xfrm>
              <a:custGeom>
                <a:avLst/>
                <a:gdLst>
                  <a:gd name="T0" fmla="*/ 3 w 10"/>
                  <a:gd name="T1" fmla="*/ 13 h 25"/>
                  <a:gd name="T2" fmla="*/ 3 w 10"/>
                  <a:gd name="T3" fmla="*/ 13 h 25"/>
                  <a:gd name="T4" fmla="*/ 3 w 10"/>
                  <a:gd name="T5" fmla="*/ 10 h 25"/>
                  <a:gd name="T6" fmla="*/ 3 w 10"/>
                  <a:gd name="T7" fmla="*/ 8 h 25"/>
                  <a:gd name="T8" fmla="*/ 0 w 10"/>
                  <a:gd name="T9" fmla="*/ 8 h 25"/>
                  <a:gd name="T10" fmla="*/ 0 w 10"/>
                  <a:gd name="T11" fmla="*/ 5 h 25"/>
                  <a:gd name="T12" fmla="*/ 0 w 10"/>
                  <a:gd name="T13" fmla="*/ 5 h 25"/>
                  <a:gd name="T14" fmla="*/ 0 w 10"/>
                  <a:gd name="T15" fmla="*/ 5 h 25"/>
                  <a:gd name="T16" fmla="*/ 3 w 10"/>
                  <a:gd name="T17" fmla="*/ 5 h 25"/>
                  <a:gd name="T18" fmla="*/ 0 w 10"/>
                  <a:gd name="T19" fmla="*/ 5 h 25"/>
                  <a:gd name="T20" fmla="*/ 0 w 10"/>
                  <a:gd name="T21" fmla="*/ 5 h 25"/>
                  <a:gd name="T22" fmla="*/ 0 w 10"/>
                  <a:gd name="T23" fmla="*/ 3 h 25"/>
                  <a:gd name="T24" fmla="*/ 0 w 10"/>
                  <a:gd name="T25" fmla="*/ 3 h 25"/>
                  <a:gd name="T26" fmla="*/ 0 w 10"/>
                  <a:gd name="T27" fmla="*/ 0 h 25"/>
                  <a:gd name="T28" fmla="*/ 0 w 10"/>
                  <a:gd name="T29" fmla="*/ 0 h 25"/>
                  <a:gd name="T30" fmla="*/ 0 w 10"/>
                  <a:gd name="T31" fmla="*/ 0 h 25"/>
                  <a:gd name="T32" fmla="*/ 3 w 10"/>
                  <a:gd name="T33" fmla="*/ 3 h 25"/>
                  <a:gd name="T34" fmla="*/ 5 w 10"/>
                  <a:gd name="T35" fmla="*/ 10 h 25"/>
                  <a:gd name="T36" fmla="*/ 10 w 10"/>
                  <a:gd name="T37" fmla="*/ 15 h 25"/>
                  <a:gd name="T38" fmla="*/ 10 w 10"/>
                  <a:gd name="T39" fmla="*/ 15 h 25"/>
                  <a:gd name="T40" fmla="*/ 8 w 10"/>
                  <a:gd name="T41" fmla="*/ 15 h 25"/>
                  <a:gd name="T42" fmla="*/ 8 w 10"/>
                  <a:gd name="T43" fmla="*/ 13 h 25"/>
                  <a:gd name="T44" fmla="*/ 8 w 10"/>
                  <a:gd name="T45" fmla="*/ 13 h 25"/>
                  <a:gd name="T46" fmla="*/ 8 w 10"/>
                  <a:gd name="T47" fmla="*/ 15 h 25"/>
                  <a:gd name="T48" fmla="*/ 8 w 10"/>
                  <a:gd name="T49" fmla="*/ 15 h 25"/>
                  <a:gd name="T50" fmla="*/ 8 w 10"/>
                  <a:gd name="T51" fmla="*/ 18 h 25"/>
                  <a:gd name="T52" fmla="*/ 5 w 10"/>
                  <a:gd name="T53" fmla="*/ 15 h 25"/>
                  <a:gd name="T54" fmla="*/ 10 w 10"/>
                  <a:gd name="T55" fmla="*/ 25 h 25"/>
                  <a:gd name="T56" fmla="*/ 10 w 10"/>
                  <a:gd name="T57" fmla="*/ 23 h 25"/>
                  <a:gd name="T58" fmla="*/ 8 w 10"/>
                  <a:gd name="T59" fmla="*/ 23 h 25"/>
                  <a:gd name="T60" fmla="*/ 8 w 10"/>
                  <a:gd name="T61" fmla="*/ 20 h 25"/>
                  <a:gd name="T62" fmla="*/ 5 w 10"/>
                  <a:gd name="T63" fmla="*/ 18 h 25"/>
                  <a:gd name="T64" fmla="*/ 5 w 10"/>
                  <a:gd name="T65" fmla="*/ 15 h 25"/>
                  <a:gd name="T66" fmla="*/ 5 w 10"/>
                  <a:gd name="T67" fmla="*/ 15 h 25"/>
                  <a:gd name="T68" fmla="*/ 3 w 10"/>
                  <a:gd name="T69" fmla="*/ 15 h 25"/>
                  <a:gd name="T70" fmla="*/ 3 w 10"/>
                  <a:gd name="T71" fmla="*/ 15 h 25"/>
                  <a:gd name="T72" fmla="*/ 3 w 10"/>
                  <a:gd name="T73" fmla="*/ 15 h 25"/>
                  <a:gd name="T74" fmla="*/ 3 w 10"/>
                  <a:gd name="T75" fmla="*/ 13 h 25"/>
                  <a:gd name="T76" fmla="*/ 3 w 10"/>
                  <a:gd name="T77" fmla="*/ 13 h 25"/>
                  <a:gd name="T78" fmla="*/ 3 w 10"/>
                  <a:gd name="T79" fmla="*/ 13 h 25"/>
                  <a:gd name="T80" fmla="*/ 3 w 10"/>
                  <a:gd name="T81" fmla="*/ 13 h 25"/>
                  <a:gd name="T82" fmla="*/ 0 w 10"/>
                  <a:gd name="T83" fmla="*/ 10 h 25"/>
                  <a:gd name="T84" fmla="*/ 0 w 10"/>
                  <a:gd name="T85" fmla="*/ 10 h 25"/>
                  <a:gd name="T86" fmla="*/ 0 w 10"/>
                  <a:gd name="T87" fmla="*/ 8 h 25"/>
                  <a:gd name="T88" fmla="*/ 3 w 10"/>
                  <a:gd name="T89" fmla="*/ 13 h 25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0"/>
                  <a:gd name="T136" fmla="*/ 0 h 25"/>
                  <a:gd name="T137" fmla="*/ 10 w 10"/>
                  <a:gd name="T138" fmla="*/ 25 h 25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0" h="25">
                    <a:moveTo>
                      <a:pt x="3" y="13"/>
                    </a:moveTo>
                    <a:lnTo>
                      <a:pt x="3" y="13"/>
                    </a:lnTo>
                    <a:lnTo>
                      <a:pt x="3" y="10"/>
                    </a:lnTo>
                    <a:lnTo>
                      <a:pt x="3" y="8"/>
                    </a:lnTo>
                    <a:lnTo>
                      <a:pt x="0" y="8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0" y="5"/>
                    </a:lnTo>
                    <a:lnTo>
                      <a:pt x="0" y="3"/>
                    </a:lnTo>
                    <a:lnTo>
                      <a:pt x="0" y="0"/>
                    </a:lnTo>
                    <a:lnTo>
                      <a:pt x="3" y="0"/>
                    </a:lnTo>
                    <a:lnTo>
                      <a:pt x="3" y="3"/>
                    </a:lnTo>
                    <a:lnTo>
                      <a:pt x="3" y="8"/>
                    </a:lnTo>
                    <a:lnTo>
                      <a:pt x="5" y="10"/>
                    </a:lnTo>
                    <a:lnTo>
                      <a:pt x="10" y="15"/>
                    </a:lnTo>
                    <a:lnTo>
                      <a:pt x="8" y="15"/>
                    </a:lnTo>
                    <a:lnTo>
                      <a:pt x="8" y="13"/>
                    </a:lnTo>
                    <a:lnTo>
                      <a:pt x="8" y="15"/>
                    </a:lnTo>
                    <a:lnTo>
                      <a:pt x="8" y="18"/>
                    </a:lnTo>
                    <a:lnTo>
                      <a:pt x="5" y="15"/>
                    </a:lnTo>
                    <a:lnTo>
                      <a:pt x="10" y="25"/>
                    </a:lnTo>
                    <a:lnTo>
                      <a:pt x="10" y="23"/>
                    </a:lnTo>
                    <a:lnTo>
                      <a:pt x="8" y="23"/>
                    </a:lnTo>
                    <a:lnTo>
                      <a:pt x="8" y="20"/>
                    </a:lnTo>
                    <a:lnTo>
                      <a:pt x="5" y="18"/>
                    </a:lnTo>
                    <a:lnTo>
                      <a:pt x="5" y="15"/>
                    </a:lnTo>
                    <a:lnTo>
                      <a:pt x="3" y="15"/>
                    </a:lnTo>
                    <a:lnTo>
                      <a:pt x="3" y="13"/>
                    </a:lnTo>
                    <a:lnTo>
                      <a:pt x="0" y="10"/>
                    </a:lnTo>
                    <a:lnTo>
                      <a:pt x="0" y="8"/>
                    </a:lnTo>
                    <a:lnTo>
                      <a:pt x="3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" name="Freeform 97">
                <a:extLst>
                  <a:ext uri="{FF2B5EF4-FFF2-40B4-BE49-F238E27FC236}">
                    <a16:creationId xmlns:a16="http://schemas.microsoft.com/office/drawing/2014/main" id="{00000000-0008-0000-0000-00001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2" cy="20"/>
              </a:xfrm>
              <a:custGeom>
                <a:avLst/>
                <a:gdLst>
                  <a:gd name="T0" fmla="*/ 0 w 2"/>
                  <a:gd name="T1" fmla="*/ 0 h 20"/>
                  <a:gd name="T2" fmla="*/ 2 w 2"/>
                  <a:gd name="T3" fmla="*/ 5 h 20"/>
                  <a:gd name="T4" fmla="*/ 2 w 2"/>
                  <a:gd name="T5" fmla="*/ 20 h 20"/>
                  <a:gd name="T6" fmla="*/ 2 w 2"/>
                  <a:gd name="T7" fmla="*/ 20 h 20"/>
                  <a:gd name="T8" fmla="*/ 2 w 2"/>
                  <a:gd name="T9" fmla="*/ 20 h 20"/>
                  <a:gd name="T10" fmla="*/ 2 w 2"/>
                  <a:gd name="T11" fmla="*/ 18 h 20"/>
                  <a:gd name="T12" fmla="*/ 2 w 2"/>
                  <a:gd name="T13" fmla="*/ 18 h 20"/>
                  <a:gd name="T14" fmla="*/ 2 w 2"/>
                  <a:gd name="T15" fmla="*/ 15 h 20"/>
                  <a:gd name="T16" fmla="*/ 2 w 2"/>
                  <a:gd name="T17" fmla="*/ 15 h 20"/>
                  <a:gd name="T18" fmla="*/ 2 w 2"/>
                  <a:gd name="T19" fmla="*/ 15 h 20"/>
                  <a:gd name="T20" fmla="*/ 2 w 2"/>
                  <a:gd name="T21" fmla="*/ 12 h 20"/>
                  <a:gd name="T22" fmla="*/ 2 w 2"/>
                  <a:gd name="T23" fmla="*/ 12 h 20"/>
                  <a:gd name="T24" fmla="*/ 0 w 2"/>
                  <a:gd name="T25" fmla="*/ 10 h 20"/>
                  <a:gd name="T26" fmla="*/ 0 w 2"/>
                  <a:gd name="T27" fmla="*/ 10 h 20"/>
                  <a:gd name="T28" fmla="*/ 0 w 2"/>
                  <a:gd name="T29" fmla="*/ 10 h 20"/>
                  <a:gd name="T30" fmla="*/ 0 w 2"/>
                  <a:gd name="T31" fmla="*/ 10 h 20"/>
                  <a:gd name="T32" fmla="*/ 0 w 2"/>
                  <a:gd name="T33" fmla="*/ 10 h 20"/>
                  <a:gd name="T34" fmla="*/ 0 w 2"/>
                  <a:gd name="T35" fmla="*/ 10 h 20"/>
                  <a:gd name="T36" fmla="*/ 0 w 2"/>
                  <a:gd name="T37" fmla="*/ 10 h 20"/>
                  <a:gd name="T38" fmla="*/ 0 w 2"/>
                  <a:gd name="T39" fmla="*/ 10 h 20"/>
                  <a:gd name="T40" fmla="*/ 0 w 2"/>
                  <a:gd name="T41" fmla="*/ 10 h 20"/>
                  <a:gd name="T42" fmla="*/ 0 w 2"/>
                  <a:gd name="T43" fmla="*/ 10 h 20"/>
                  <a:gd name="T44" fmla="*/ 0 w 2"/>
                  <a:gd name="T45" fmla="*/ 7 h 20"/>
                  <a:gd name="T46" fmla="*/ 0 w 2"/>
                  <a:gd name="T47" fmla="*/ 7 h 20"/>
                  <a:gd name="T48" fmla="*/ 0 w 2"/>
                  <a:gd name="T49" fmla="*/ 7 h 20"/>
                  <a:gd name="T50" fmla="*/ 0 w 2"/>
                  <a:gd name="T51" fmla="*/ 7 h 20"/>
                  <a:gd name="T52" fmla="*/ 0 w 2"/>
                  <a:gd name="T53" fmla="*/ 5 h 20"/>
                  <a:gd name="T54" fmla="*/ 0 w 2"/>
                  <a:gd name="T55" fmla="*/ 5 h 20"/>
                  <a:gd name="T56" fmla="*/ 0 w 2"/>
                  <a:gd name="T57" fmla="*/ 5 h 20"/>
                  <a:gd name="T58" fmla="*/ 0 w 2"/>
                  <a:gd name="T59" fmla="*/ 2 h 20"/>
                  <a:gd name="T60" fmla="*/ 0 w 2"/>
                  <a:gd name="T61" fmla="*/ 2 h 20"/>
                  <a:gd name="T62" fmla="*/ 0 w 2"/>
                  <a:gd name="T63" fmla="*/ 2 h 20"/>
                  <a:gd name="T64" fmla="*/ 0 w 2"/>
                  <a:gd name="T65" fmla="*/ 0 h 20"/>
                  <a:gd name="T66" fmla="*/ 0 w 2"/>
                  <a:gd name="T67" fmla="*/ 0 h 20"/>
                  <a:gd name="T68" fmla="*/ 0 w 2"/>
                  <a:gd name="T69" fmla="*/ 0 h 20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2"/>
                  <a:gd name="T106" fmla="*/ 0 h 20"/>
                  <a:gd name="T107" fmla="*/ 2 w 2"/>
                  <a:gd name="T108" fmla="*/ 20 h 20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2" h="20">
                    <a:moveTo>
                      <a:pt x="0" y="0"/>
                    </a:moveTo>
                    <a:lnTo>
                      <a:pt x="2" y="5"/>
                    </a:lnTo>
                    <a:lnTo>
                      <a:pt x="2" y="20"/>
                    </a:lnTo>
                    <a:lnTo>
                      <a:pt x="2" y="18"/>
                    </a:lnTo>
                    <a:lnTo>
                      <a:pt x="2" y="15"/>
                    </a:lnTo>
                    <a:lnTo>
                      <a:pt x="2" y="12"/>
                    </a:lnTo>
                    <a:lnTo>
                      <a:pt x="0" y="10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0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9" name="Freeform 98">
                <a:extLst>
                  <a:ext uri="{FF2B5EF4-FFF2-40B4-BE49-F238E27FC236}">
                    <a16:creationId xmlns:a16="http://schemas.microsoft.com/office/drawing/2014/main" id="{00000000-0008-0000-0000-00001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47"/>
                <a:ext cx="12" cy="11"/>
              </a:xfrm>
              <a:custGeom>
                <a:avLst/>
                <a:gdLst>
                  <a:gd name="T0" fmla="*/ 12 w 12"/>
                  <a:gd name="T1" fmla="*/ 11 h 11"/>
                  <a:gd name="T2" fmla="*/ 10 w 12"/>
                  <a:gd name="T3" fmla="*/ 8 h 11"/>
                  <a:gd name="T4" fmla="*/ 7 w 12"/>
                  <a:gd name="T5" fmla="*/ 6 h 11"/>
                  <a:gd name="T6" fmla="*/ 5 w 12"/>
                  <a:gd name="T7" fmla="*/ 6 h 11"/>
                  <a:gd name="T8" fmla="*/ 2 w 12"/>
                  <a:gd name="T9" fmla="*/ 3 h 11"/>
                  <a:gd name="T10" fmla="*/ 0 w 12"/>
                  <a:gd name="T11" fmla="*/ 0 h 11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11"/>
                  <a:gd name="T20" fmla="*/ 12 w 12"/>
                  <a:gd name="T21" fmla="*/ 11 h 11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11">
                    <a:moveTo>
                      <a:pt x="12" y="11"/>
                    </a:moveTo>
                    <a:lnTo>
                      <a:pt x="10" y="8"/>
                    </a:lnTo>
                    <a:lnTo>
                      <a:pt x="7" y="6"/>
                    </a:lnTo>
                    <a:lnTo>
                      <a:pt x="5" y="6"/>
                    </a:lnTo>
                    <a:lnTo>
                      <a:pt x="2" y="3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" name="Freeform 99">
                <a:extLst>
                  <a:ext uri="{FF2B5EF4-FFF2-40B4-BE49-F238E27FC236}">
                    <a16:creationId xmlns:a16="http://schemas.microsoft.com/office/drawing/2014/main" id="{00000000-0008-0000-0000-00001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6" y="260"/>
                <a:ext cx="17" cy="10"/>
              </a:xfrm>
              <a:custGeom>
                <a:avLst/>
                <a:gdLst>
                  <a:gd name="T0" fmla="*/ 0 w 17"/>
                  <a:gd name="T1" fmla="*/ 3 h 10"/>
                  <a:gd name="T2" fmla="*/ 2 w 17"/>
                  <a:gd name="T3" fmla="*/ 0 h 10"/>
                  <a:gd name="T4" fmla="*/ 7 w 17"/>
                  <a:gd name="T5" fmla="*/ 0 h 10"/>
                  <a:gd name="T6" fmla="*/ 14 w 17"/>
                  <a:gd name="T7" fmla="*/ 3 h 10"/>
                  <a:gd name="T8" fmla="*/ 17 w 17"/>
                  <a:gd name="T9" fmla="*/ 3 h 10"/>
                  <a:gd name="T10" fmla="*/ 12 w 17"/>
                  <a:gd name="T11" fmla="*/ 10 h 10"/>
                  <a:gd name="T12" fmla="*/ 2 w 17"/>
                  <a:gd name="T13" fmla="*/ 5 h 10"/>
                  <a:gd name="T14" fmla="*/ 0 w 17"/>
                  <a:gd name="T15" fmla="*/ 3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7"/>
                  <a:gd name="T25" fmla="*/ 0 h 10"/>
                  <a:gd name="T26" fmla="*/ 17 w 17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7" h="10">
                    <a:moveTo>
                      <a:pt x="0" y="3"/>
                    </a:moveTo>
                    <a:lnTo>
                      <a:pt x="2" y="0"/>
                    </a:lnTo>
                    <a:lnTo>
                      <a:pt x="7" y="0"/>
                    </a:lnTo>
                    <a:lnTo>
                      <a:pt x="14" y="3"/>
                    </a:lnTo>
                    <a:lnTo>
                      <a:pt x="17" y="3"/>
                    </a:lnTo>
                    <a:lnTo>
                      <a:pt x="12" y="10"/>
                    </a:lnTo>
                    <a:lnTo>
                      <a:pt x="2" y="5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1" name="Freeform 100">
                <a:extLst>
                  <a:ext uri="{FF2B5EF4-FFF2-40B4-BE49-F238E27FC236}">
                    <a16:creationId xmlns:a16="http://schemas.microsoft.com/office/drawing/2014/main" id="{00000000-0008-0000-0000-00001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8" y="268"/>
                <a:ext cx="5" cy="5"/>
              </a:xfrm>
              <a:custGeom>
                <a:avLst/>
                <a:gdLst>
                  <a:gd name="T0" fmla="*/ 0 w 5"/>
                  <a:gd name="T1" fmla="*/ 0 h 5"/>
                  <a:gd name="T2" fmla="*/ 2 w 5"/>
                  <a:gd name="T3" fmla="*/ 5 h 5"/>
                  <a:gd name="T4" fmla="*/ 2 w 5"/>
                  <a:gd name="T5" fmla="*/ 5 h 5"/>
                  <a:gd name="T6" fmla="*/ 5 w 5"/>
                  <a:gd name="T7" fmla="*/ 0 h 5"/>
                  <a:gd name="T8" fmla="*/ 0 w 5"/>
                  <a:gd name="T9" fmla="*/ 0 h 5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5"/>
                  <a:gd name="T16" fmla="*/ 0 h 5"/>
                  <a:gd name="T17" fmla="*/ 5 w 5"/>
                  <a:gd name="T18" fmla="*/ 5 h 5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5" h="5">
                    <a:moveTo>
                      <a:pt x="0" y="0"/>
                    </a:moveTo>
                    <a:lnTo>
                      <a:pt x="2" y="5"/>
                    </a:lnTo>
                    <a:lnTo>
                      <a:pt x="5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2" name="Line 101">
                <a:extLst>
                  <a:ext uri="{FF2B5EF4-FFF2-40B4-BE49-F238E27FC236}">
                    <a16:creationId xmlns:a16="http://schemas.microsoft.com/office/drawing/2014/main" id="{00000000-0008-0000-0000-000020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 flipV="1">
                <a:off x="1130" y="255"/>
                <a:ext cx="3" cy="3"/>
              </a:xfrm>
              <a:prstGeom prst="line">
                <a:avLst/>
              </a:pr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3" name="Freeform 102">
                <a:extLst>
                  <a:ext uri="{FF2B5EF4-FFF2-40B4-BE49-F238E27FC236}">
                    <a16:creationId xmlns:a16="http://schemas.microsoft.com/office/drawing/2014/main" id="{00000000-0008-0000-0000-00002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8" y="265"/>
                <a:ext cx="12" cy="8"/>
              </a:xfrm>
              <a:custGeom>
                <a:avLst/>
                <a:gdLst>
                  <a:gd name="T0" fmla="*/ 7 w 12"/>
                  <a:gd name="T1" fmla="*/ 3 h 8"/>
                  <a:gd name="T2" fmla="*/ 12 w 12"/>
                  <a:gd name="T3" fmla="*/ 8 h 8"/>
                  <a:gd name="T4" fmla="*/ 9 w 12"/>
                  <a:gd name="T5" fmla="*/ 5 h 8"/>
                  <a:gd name="T6" fmla="*/ 0 w 12"/>
                  <a:gd name="T7" fmla="*/ 0 h 8"/>
                  <a:gd name="T8" fmla="*/ 5 w 12"/>
                  <a:gd name="T9" fmla="*/ 0 h 8"/>
                  <a:gd name="T10" fmla="*/ 7 w 12"/>
                  <a:gd name="T11" fmla="*/ 3 h 8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8"/>
                  <a:gd name="T20" fmla="*/ 12 w 12"/>
                  <a:gd name="T21" fmla="*/ 8 h 8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8">
                    <a:moveTo>
                      <a:pt x="7" y="3"/>
                    </a:moveTo>
                    <a:lnTo>
                      <a:pt x="12" y="8"/>
                    </a:lnTo>
                    <a:lnTo>
                      <a:pt x="9" y="5"/>
                    </a:lnTo>
                    <a:lnTo>
                      <a:pt x="0" y="0"/>
                    </a:lnTo>
                    <a:lnTo>
                      <a:pt x="5" y="0"/>
                    </a:lnTo>
                    <a:lnTo>
                      <a:pt x="7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4" name="Freeform 103">
                <a:extLst>
                  <a:ext uri="{FF2B5EF4-FFF2-40B4-BE49-F238E27FC236}">
                    <a16:creationId xmlns:a16="http://schemas.microsoft.com/office/drawing/2014/main" id="{00000000-0008-0000-0000-00002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11"/>
                <a:ext cx="7" cy="25"/>
              </a:xfrm>
              <a:custGeom>
                <a:avLst/>
                <a:gdLst>
                  <a:gd name="T0" fmla="*/ 5 w 7"/>
                  <a:gd name="T1" fmla="*/ 25 h 25"/>
                  <a:gd name="T2" fmla="*/ 2 w 7"/>
                  <a:gd name="T3" fmla="*/ 20 h 25"/>
                  <a:gd name="T4" fmla="*/ 0 w 7"/>
                  <a:gd name="T5" fmla="*/ 3 h 25"/>
                  <a:gd name="T6" fmla="*/ 5 w 7"/>
                  <a:gd name="T7" fmla="*/ 0 h 25"/>
                  <a:gd name="T8" fmla="*/ 7 w 7"/>
                  <a:gd name="T9" fmla="*/ 8 h 25"/>
                  <a:gd name="T10" fmla="*/ 5 w 7"/>
                  <a:gd name="T11" fmla="*/ 18 h 25"/>
                  <a:gd name="T12" fmla="*/ 5 w 7"/>
                  <a:gd name="T13" fmla="*/ 25 h 25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7"/>
                  <a:gd name="T22" fmla="*/ 0 h 25"/>
                  <a:gd name="T23" fmla="*/ 7 w 7"/>
                  <a:gd name="T24" fmla="*/ 25 h 25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7" h="25">
                    <a:moveTo>
                      <a:pt x="5" y="25"/>
                    </a:moveTo>
                    <a:lnTo>
                      <a:pt x="2" y="20"/>
                    </a:lnTo>
                    <a:lnTo>
                      <a:pt x="0" y="3"/>
                    </a:lnTo>
                    <a:lnTo>
                      <a:pt x="5" y="0"/>
                    </a:lnTo>
                    <a:lnTo>
                      <a:pt x="7" y="8"/>
                    </a:lnTo>
                    <a:lnTo>
                      <a:pt x="5" y="18"/>
                    </a:lnTo>
                    <a:lnTo>
                      <a:pt x="5" y="25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5" name="Freeform 104">
                <a:extLst>
                  <a:ext uri="{FF2B5EF4-FFF2-40B4-BE49-F238E27FC236}">
                    <a16:creationId xmlns:a16="http://schemas.microsoft.com/office/drawing/2014/main" id="{00000000-0008-0000-0000-00002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184"/>
                <a:ext cx="135" cy="33"/>
              </a:xfrm>
              <a:custGeom>
                <a:avLst/>
                <a:gdLst>
                  <a:gd name="T0" fmla="*/ 0 w 135"/>
                  <a:gd name="T1" fmla="*/ 18 h 33"/>
                  <a:gd name="T2" fmla="*/ 14 w 135"/>
                  <a:gd name="T3" fmla="*/ 16 h 33"/>
                  <a:gd name="T4" fmla="*/ 22 w 135"/>
                  <a:gd name="T5" fmla="*/ 13 h 33"/>
                  <a:gd name="T6" fmla="*/ 37 w 135"/>
                  <a:gd name="T7" fmla="*/ 16 h 33"/>
                  <a:gd name="T8" fmla="*/ 44 w 135"/>
                  <a:gd name="T9" fmla="*/ 16 h 33"/>
                  <a:gd name="T10" fmla="*/ 54 w 135"/>
                  <a:gd name="T11" fmla="*/ 21 h 33"/>
                  <a:gd name="T12" fmla="*/ 68 w 135"/>
                  <a:gd name="T13" fmla="*/ 21 h 33"/>
                  <a:gd name="T14" fmla="*/ 71 w 135"/>
                  <a:gd name="T15" fmla="*/ 21 h 33"/>
                  <a:gd name="T16" fmla="*/ 73 w 135"/>
                  <a:gd name="T17" fmla="*/ 21 h 33"/>
                  <a:gd name="T18" fmla="*/ 76 w 135"/>
                  <a:gd name="T19" fmla="*/ 18 h 33"/>
                  <a:gd name="T20" fmla="*/ 86 w 135"/>
                  <a:gd name="T21" fmla="*/ 13 h 33"/>
                  <a:gd name="T22" fmla="*/ 93 w 135"/>
                  <a:gd name="T23" fmla="*/ 5 h 33"/>
                  <a:gd name="T24" fmla="*/ 95 w 135"/>
                  <a:gd name="T25" fmla="*/ 3 h 33"/>
                  <a:gd name="T26" fmla="*/ 98 w 135"/>
                  <a:gd name="T27" fmla="*/ 3 h 33"/>
                  <a:gd name="T28" fmla="*/ 115 w 135"/>
                  <a:gd name="T29" fmla="*/ 0 h 33"/>
                  <a:gd name="T30" fmla="*/ 118 w 135"/>
                  <a:gd name="T31" fmla="*/ 0 h 33"/>
                  <a:gd name="T32" fmla="*/ 120 w 135"/>
                  <a:gd name="T33" fmla="*/ 0 h 33"/>
                  <a:gd name="T34" fmla="*/ 127 w 135"/>
                  <a:gd name="T35" fmla="*/ 3 h 33"/>
                  <a:gd name="T36" fmla="*/ 127 w 135"/>
                  <a:gd name="T37" fmla="*/ 5 h 33"/>
                  <a:gd name="T38" fmla="*/ 130 w 135"/>
                  <a:gd name="T39" fmla="*/ 8 h 33"/>
                  <a:gd name="T40" fmla="*/ 135 w 135"/>
                  <a:gd name="T41" fmla="*/ 16 h 33"/>
                  <a:gd name="T42" fmla="*/ 135 w 135"/>
                  <a:gd name="T43" fmla="*/ 18 h 33"/>
                  <a:gd name="T44" fmla="*/ 135 w 135"/>
                  <a:gd name="T45" fmla="*/ 18 h 33"/>
                  <a:gd name="T46" fmla="*/ 135 w 135"/>
                  <a:gd name="T47" fmla="*/ 18 h 33"/>
                  <a:gd name="T48" fmla="*/ 135 w 135"/>
                  <a:gd name="T49" fmla="*/ 16 h 33"/>
                  <a:gd name="T50" fmla="*/ 132 w 135"/>
                  <a:gd name="T51" fmla="*/ 16 h 33"/>
                  <a:gd name="T52" fmla="*/ 130 w 135"/>
                  <a:gd name="T53" fmla="*/ 13 h 33"/>
                  <a:gd name="T54" fmla="*/ 130 w 135"/>
                  <a:gd name="T55" fmla="*/ 13 h 33"/>
                  <a:gd name="T56" fmla="*/ 127 w 135"/>
                  <a:gd name="T57" fmla="*/ 13 h 33"/>
                  <a:gd name="T58" fmla="*/ 125 w 135"/>
                  <a:gd name="T59" fmla="*/ 10 h 33"/>
                  <a:gd name="T60" fmla="*/ 122 w 135"/>
                  <a:gd name="T61" fmla="*/ 10 h 33"/>
                  <a:gd name="T62" fmla="*/ 120 w 135"/>
                  <a:gd name="T63" fmla="*/ 10 h 33"/>
                  <a:gd name="T64" fmla="*/ 105 w 135"/>
                  <a:gd name="T65" fmla="*/ 10 h 33"/>
                  <a:gd name="T66" fmla="*/ 103 w 135"/>
                  <a:gd name="T67" fmla="*/ 13 h 33"/>
                  <a:gd name="T68" fmla="*/ 100 w 135"/>
                  <a:gd name="T69" fmla="*/ 13 h 33"/>
                  <a:gd name="T70" fmla="*/ 93 w 135"/>
                  <a:gd name="T71" fmla="*/ 16 h 33"/>
                  <a:gd name="T72" fmla="*/ 88 w 135"/>
                  <a:gd name="T73" fmla="*/ 21 h 33"/>
                  <a:gd name="T74" fmla="*/ 73 w 135"/>
                  <a:gd name="T75" fmla="*/ 31 h 33"/>
                  <a:gd name="T76" fmla="*/ 73 w 135"/>
                  <a:gd name="T77" fmla="*/ 33 h 33"/>
                  <a:gd name="T78" fmla="*/ 71 w 135"/>
                  <a:gd name="T79" fmla="*/ 33 h 33"/>
                  <a:gd name="T80" fmla="*/ 56 w 135"/>
                  <a:gd name="T81" fmla="*/ 33 h 33"/>
                  <a:gd name="T82" fmla="*/ 49 w 135"/>
                  <a:gd name="T83" fmla="*/ 31 h 33"/>
                  <a:gd name="T84" fmla="*/ 29 w 135"/>
                  <a:gd name="T85" fmla="*/ 28 h 33"/>
                  <a:gd name="T86" fmla="*/ 19 w 135"/>
                  <a:gd name="T87" fmla="*/ 28 h 33"/>
                  <a:gd name="T88" fmla="*/ 10 w 135"/>
                  <a:gd name="T89" fmla="*/ 31 h 33"/>
                  <a:gd name="T90" fmla="*/ 10 w 135"/>
                  <a:gd name="T91" fmla="*/ 31 h 33"/>
                  <a:gd name="T92" fmla="*/ 0 w 135"/>
                  <a:gd name="T93" fmla="*/ 33 h 33"/>
                  <a:gd name="T94" fmla="*/ 0 w 135"/>
                  <a:gd name="T95" fmla="*/ 18 h 33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135"/>
                  <a:gd name="T145" fmla="*/ 0 h 33"/>
                  <a:gd name="T146" fmla="*/ 135 w 135"/>
                  <a:gd name="T147" fmla="*/ 33 h 33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135" h="33">
                    <a:moveTo>
                      <a:pt x="0" y="18"/>
                    </a:moveTo>
                    <a:lnTo>
                      <a:pt x="14" y="16"/>
                    </a:lnTo>
                    <a:lnTo>
                      <a:pt x="22" y="13"/>
                    </a:lnTo>
                    <a:lnTo>
                      <a:pt x="37" y="16"/>
                    </a:lnTo>
                    <a:lnTo>
                      <a:pt x="44" y="16"/>
                    </a:lnTo>
                    <a:lnTo>
                      <a:pt x="54" y="21"/>
                    </a:lnTo>
                    <a:lnTo>
                      <a:pt x="68" y="21"/>
                    </a:lnTo>
                    <a:lnTo>
                      <a:pt x="71" y="21"/>
                    </a:lnTo>
                    <a:lnTo>
                      <a:pt x="73" y="21"/>
                    </a:lnTo>
                    <a:lnTo>
                      <a:pt x="76" y="18"/>
                    </a:lnTo>
                    <a:lnTo>
                      <a:pt x="86" y="13"/>
                    </a:lnTo>
                    <a:lnTo>
                      <a:pt x="93" y="5"/>
                    </a:lnTo>
                    <a:lnTo>
                      <a:pt x="95" y="3"/>
                    </a:lnTo>
                    <a:lnTo>
                      <a:pt x="98" y="3"/>
                    </a:lnTo>
                    <a:lnTo>
                      <a:pt x="115" y="0"/>
                    </a:lnTo>
                    <a:lnTo>
                      <a:pt x="118" y="0"/>
                    </a:lnTo>
                    <a:lnTo>
                      <a:pt x="120" y="0"/>
                    </a:lnTo>
                    <a:lnTo>
                      <a:pt x="127" y="3"/>
                    </a:lnTo>
                    <a:lnTo>
                      <a:pt x="127" y="5"/>
                    </a:lnTo>
                    <a:lnTo>
                      <a:pt x="130" y="8"/>
                    </a:lnTo>
                    <a:lnTo>
                      <a:pt x="135" y="16"/>
                    </a:lnTo>
                    <a:lnTo>
                      <a:pt x="135" y="18"/>
                    </a:lnTo>
                    <a:lnTo>
                      <a:pt x="135" y="16"/>
                    </a:lnTo>
                    <a:lnTo>
                      <a:pt x="132" y="16"/>
                    </a:lnTo>
                    <a:lnTo>
                      <a:pt x="130" y="13"/>
                    </a:lnTo>
                    <a:lnTo>
                      <a:pt x="127" y="13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20" y="10"/>
                    </a:lnTo>
                    <a:lnTo>
                      <a:pt x="105" y="10"/>
                    </a:lnTo>
                    <a:lnTo>
                      <a:pt x="103" y="13"/>
                    </a:lnTo>
                    <a:lnTo>
                      <a:pt x="100" y="13"/>
                    </a:lnTo>
                    <a:lnTo>
                      <a:pt x="93" y="16"/>
                    </a:lnTo>
                    <a:lnTo>
                      <a:pt x="88" y="21"/>
                    </a:lnTo>
                    <a:lnTo>
                      <a:pt x="73" y="31"/>
                    </a:lnTo>
                    <a:lnTo>
                      <a:pt x="73" y="33"/>
                    </a:lnTo>
                    <a:lnTo>
                      <a:pt x="71" y="33"/>
                    </a:lnTo>
                    <a:lnTo>
                      <a:pt x="56" y="33"/>
                    </a:lnTo>
                    <a:lnTo>
                      <a:pt x="49" y="31"/>
                    </a:lnTo>
                    <a:lnTo>
                      <a:pt x="29" y="28"/>
                    </a:lnTo>
                    <a:lnTo>
                      <a:pt x="19" y="28"/>
                    </a:lnTo>
                    <a:lnTo>
                      <a:pt x="10" y="31"/>
                    </a:lnTo>
                    <a:lnTo>
                      <a:pt x="0" y="33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6" name="Freeform 105">
                <a:extLst>
                  <a:ext uri="{FF2B5EF4-FFF2-40B4-BE49-F238E27FC236}">
                    <a16:creationId xmlns:a16="http://schemas.microsoft.com/office/drawing/2014/main" id="{00000000-0008-0000-0000-00002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205"/>
                <a:ext cx="137" cy="42"/>
              </a:xfrm>
              <a:custGeom>
                <a:avLst/>
                <a:gdLst>
                  <a:gd name="T0" fmla="*/ 0 w 137"/>
                  <a:gd name="T1" fmla="*/ 27 h 42"/>
                  <a:gd name="T2" fmla="*/ 10 w 137"/>
                  <a:gd name="T3" fmla="*/ 22 h 42"/>
                  <a:gd name="T4" fmla="*/ 14 w 137"/>
                  <a:gd name="T5" fmla="*/ 22 h 42"/>
                  <a:gd name="T6" fmla="*/ 29 w 137"/>
                  <a:gd name="T7" fmla="*/ 20 h 42"/>
                  <a:gd name="T8" fmla="*/ 44 w 137"/>
                  <a:gd name="T9" fmla="*/ 22 h 42"/>
                  <a:gd name="T10" fmla="*/ 49 w 137"/>
                  <a:gd name="T11" fmla="*/ 22 h 42"/>
                  <a:gd name="T12" fmla="*/ 68 w 137"/>
                  <a:gd name="T13" fmla="*/ 22 h 42"/>
                  <a:gd name="T14" fmla="*/ 76 w 137"/>
                  <a:gd name="T15" fmla="*/ 20 h 42"/>
                  <a:gd name="T16" fmla="*/ 83 w 137"/>
                  <a:gd name="T17" fmla="*/ 15 h 42"/>
                  <a:gd name="T18" fmla="*/ 91 w 137"/>
                  <a:gd name="T19" fmla="*/ 7 h 42"/>
                  <a:gd name="T20" fmla="*/ 93 w 137"/>
                  <a:gd name="T21" fmla="*/ 7 h 42"/>
                  <a:gd name="T22" fmla="*/ 95 w 137"/>
                  <a:gd name="T23" fmla="*/ 5 h 42"/>
                  <a:gd name="T24" fmla="*/ 95 w 137"/>
                  <a:gd name="T25" fmla="*/ 5 h 42"/>
                  <a:gd name="T26" fmla="*/ 100 w 137"/>
                  <a:gd name="T27" fmla="*/ 2 h 42"/>
                  <a:gd name="T28" fmla="*/ 103 w 137"/>
                  <a:gd name="T29" fmla="*/ 2 h 42"/>
                  <a:gd name="T30" fmla="*/ 110 w 137"/>
                  <a:gd name="T31" fmla="*/ 0 h 42"/>
                  <a:gd name="T32" fmla="*/ 120 w 137"/>
                  <a:gd name="T33" fmla="*/ 0 h 42"/>
                  <a:gd name="T34" fmla="*/ 122 w 137"/>
                  <a:gd name="T35" fmla="*/ 0 h 42"/>
                  <a:gd name="T36" fmla="*/ 130 w 137"/>
                  <a:gd name="T37" fmla="*/ 0 h 42"/>
                  <a:gd name="T38" fmla="*/ 130 w 137"/>
                  <a:gd name="T39" fmla="*/ 0 h 42"/>
                  <a:gd name="T40" fmla="*/ 132 w 137"/>
                  <a:gd name="T41" fmla="*/ 0 h 42"/>
                  <a:gd name="T42" fmla="*/ 137 w 137"/>
                  <a:gd name="T43" fmla="*/ 5 h 42"/>
                  <a:gd name="T44" fmla="*/ 137 w 137"/>
                  <a:gd name="T45" fmla="*/ 15 h 42"/>
                  <a:gd name="T46" fmla="*/ 137 w 137"/>
                  <a:gd name="T47" fmla="*/ 15 h 42"/>
                  <a:gd name="T48" fmla="*/ 137 w 137"/>
                  <a:gd name="T49" fmla="*/ 12 h 42"/>
                  <a:gd name="T50" fmla="*/ 135 w 137"/>
                  <a:gd name="T51" fmla="*/ 12 h 42"/>
                  <a:gd name="T52" fmla="*/ 132 w 137"/>
                  <a:gd name="T53" fmla="*/ 10 h 42"/>
                  <a:gd name="T54" fmla="*/ 132 w 137"/>
                  <a:gd name="T55" fmla="*/ 10 h 42"/>
                  <a:gd name="T56" fmla="*/ 130 w 137"/>
                  <a:gd name="T57" fmla="*/ 10 h 42"/>
                  <a:gd name="T58" fmla="*/ 127 w 137"/>
                  <a:gd name="T59" fmla="*/ 10 h 42"/>
                  <a:gd name="T60" fmla="*/ 125 w 137"/>
                  <a:gd name="T61" fmla="*/ 10 h 42"/>
                  <a:gd name="T62" fmla="*/ 122 w 137"/>
                  <a:gd name="T63" fmla="*/ 10 h 42"/>
                  <a:gd name="T64" fmla="*/ 113 w 137"/>
                  <a:gd name="T65" fmla="*/ 10 h 42"/>
                  <a:gd name="T66" fmla="*/ 100 w 137"/>
                  <a:gd name="T67" fmla="*/ 12 h 42"/>
                  <a:gd name="T68" fmla="*/ 95 w 137"/>
                  <a:gd name="T69" fmla="*/ 17 h 42"/>
                  <a:gd name="T70" fmla="*/ 71 w 137"/>
                  <a:gd name="T71" fmla="*/ 32 h 42"/>
                  <a:gd name="T72" fmla="*/ 68 w 137"/>
                  <a:gd name="T73" fmla="*/ 35 h 42"/>
                  <a:gd name="T74" fmla="*/ 56 w 137"/>
                  <a:gd name="T75" fmla="*/ 35 h 42"/>
                  <a:gd name="T76" fmla="*/ 39 w 137"/>
                  <a:gd name="T77" fmla="*/ 32 h 42"/>
                  <a:gd name="T78" fmla="*/ 14 w 137"/>
                  <a:gd name="T79" fmla="*/ 35 h 42"/>
                  <a:gd name="T80" fmla="*/ 2 w 137"/>
                  <a:gd name="T81" fmla="*/ 40 h 42"/>
                  <a:gd name="T82" fmla="*/ 0 w 137"/>
                  <a:gd name="T83" fmla="*/ 42 h 42"/>
                  <a:gd name="T84" fmla="*/ 0 w 137"/>
                  <a:gd name="T85" fmla="*/ 42 h 42"/>
                  <a:gd name="T86" fmla="*/ 0 w 137"/>
                  <a:gd name="T87" fmla="*/ 35 h 42"/>
                  <a:gd name="T88" fmla="*/ 0 w 137"/>
                  <a:gd name="T89" fmla="*/ 27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37"/>
                  <a:gd name="T136" fmla="*/ 0 h 42"/>
                  <a:gd name="T137" fmla="*/ 137 w 137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37" h="42">
                    <a:moveTo>
                      <a:pt x="0" y="27"/>
                    </a:moveTo>
                    <a:lnTo>
                      <a:pt x="10" y="22"/>
                    </a:lnTo>
                    <a:lnTo>
                      <a:pt x="14" y="22"/>
                    </a:lnTo>
                    <a:lnTo>
                      <a:pt x="29" y="20"/>
                    </a:lnTo>
                    <a:lnTo>
                      <a:pt x="44" y="22"/>
                    </a:lnTo>
                    <a:lnTo>
                      <a:pt x="49" y="22"/>
                    </a:lnTo>
                    <a:lnTo>
                      <a:pt x="68" y="22"/>
                    </a:lnTo>
                    <a:lnTo>
                      <a:pt x="76" y="20"/>
                    </a:lnTo>
                    <a:lnTo>
                      <a:pt x="83" y="15"/>
                    </a:lnTo>
                    <a:lnTo>
                      <a:pt x="91" y="7"/>
                    </a:lnTo>
                    <a:lnTo>
                      <a:pt x="93" y="7"/>
                    </a:lnTo>
                    <a:lnTo>
                      <a:pt x="95" y="5"/>
                    </a:lnTo>
                    <a:lnTo>
                      <a:pt x="100" y="2"/>
                    </a:lnTo>
                    <a:lnTo>
                      <a:pt x="103" y="2"/>
                    </a:lnTo>
                    <a:lnTo>
                      <a:pt x="110" y="0"/>
                    </a:lnTo>
                    <a:lnTo>
                      <a:pt x="120" y="0"/>
                    </a:lnTo>
                    <a:lnTo>
                      <a:pt x="122" y="0"/>
                    </a:lnTo>
                    <a:lnTo>
                      <a:pt x="130" y="0"/>
                    </a:lnTo>
                    <a:lnTo>
                      <a:pt x="132" y="0"/>
                    </a:lnTo>
                    <a:lnTo>
                      <a:pt x="137" y="5"/>
                    </a:lnTo>
                    <a:lnTo>
                      <a:pt x="137" y="15"/>
                    </a:lnTo>
                    <a:lnTo>
                      <a:pt x="137" y="12"/>
                    </a:lnTo>
                    <a:lnTo>
                      <a:pt x="135" y="12"/>
                    </a:lnTo>
                    <a:lnTo>
                      <a:pt x="132" y="10"/>
                    </a:lnTo>
                    <a:lnTo>
                      <a:pt x="130" y="10"/>
                    </a:lnTo>
                    <a:lnTo>
                      <a:pt x="127" y="10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13" y="10"/>
                    </a:lnTo>
                    <a:lnTo>
                      <a:pt x="100" y="12"/>
                    </a:lnTo>
                    <a:lnTo>
                      <a:pt x="95" y="17"/>
                    </a:lnTo>
                    <a:lnTo>
                      <a:pt x="71" y="32"/>
                    </a:lnTo>
                    <a:lnTo>
                      <a:pt x="68" y="35"/>
                    </a:lnTo>
                    <a:lnTo>
                      <a:pt x="56" y="35"/>
                    </a:lnTo>
                    <a:lnTo>
                      <a:pt x="39" y="32"/>
                    </a:lnTo>
                    <a:lnTo>
                      <a:pt x="14" y="35"/>
                    </a:lnTo>
                    <a:lnTo>
                      <a:pt x="2" y="40"/>
                    </a:lnTo>
                    <a:lnTo>
                      <a:pt x="0" y="42"/>
                    </a:lnTo>
                    <a:lnTo>
                      <a:pt x="0" y="35"/>
                    </a:lnTo>
                    <a:lnTo>
                      <a:pt x="0" y="2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7" name="Freeform 106">
                <a:extLst>
                  <a:ext uri="{FF2B5EF4-FFF2-40B4-BE49-F238E27FC236}">
                    <a16:creationId xmlns:a16="http://schemas.microsoft.com/office/drawing/2014/main" id="{00000000-0008-0000-0000-00002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22"/>
                <a:ext cx="145" cy="56"/>
              </a:xfrm>
              <a:custGeom>
                <a:avLst/>
                <a:gdLst>
                  <a:gd name="T0" fmla="*/ 0 w 145"/>
                  <a:gd name="T1" fmla="*/ 41 h 56"/>
                  <a:gd name="T2" fmla="*/ 8 w 145"/>
                  <a:gd name="T3" fmla="*/ 38 h 56"/>
                  <a:gd name="T4" fmla="*/ 25 w 145"/>
                  <a:gd name="T5" fmla="*/ 31 h 56"/>
                  <a:gd name="T6" fmla="*/ 35 w 145"/>
                  <a:gd name="T7" fmla="*/ 28 h 56"/>
                  <a:gd name="T8" fmla="*/ 42 w 145"/>
                  <a:gd name="T9" fmla="*/ 28 h 56"/>
                  <a:gd name="T10" fmla="*/ 59 w 145"/>
                  <a:gd name="T11" fmla="*/ 28 h 56"/>
                  <a:gd name="T12" fmla="*/ 67 w 145"/>
                  <a:gd name="T13" fmla="*/ 28 h 56"/>
                  <a:gd name="T14" fmla="*/ 86 w 145"/>
                  <a:gd name="T15" fmla="*/ 20 h 56"/>
                  <a:gd name="T16" fmla="*/ 96 w 145"/>
                  <a:gd name="T17" fmla="*/ 13 h 56"/>
                  <a:gd name="T18" fmla="*/ 101 w 145"/>
                  <a:gd name="T19" fmla="*/ 8 h 56"/>
                  <a:gd name="T20" fmla="*/ 113 w 145"/>
                  <a:gd name="T21" fmla="*/ 3 h 56"/>
                  <a:gd name="T22" fmla="*/ 125 w 145"/>
                  <a:gd name="T23" fmla="*/ 0 h 56"/>
                  <a:gd name="T24" fmla="*/ 128 w 145"/>
                  <a:gd name="T25" fmla="*/ 0 h 56"/>
                  <a:gd name="T26" fmla="*/ 130 w 145"/>
                  <a:gd name="T27" fmla="*/ 0 h 56"/>
                  <a:gd name="T28" fmla="*/ 133 w 145"/>
                  <a:gd name="T29" fmla="*/ 3 h 56"/>
                  <a:gd name="T30" fmla="*/ 135 w 145"/>
                  <a:gd name="T31" fmla="*/ 3 h 56"/>
                  <a:gd name="T32" fmla="*/ 138 w 145"/>
                  <a:gd name="T33" fmla="*/ 3 h 56"/>
                  <a:gd name="T34" fmla="*/ 140 w 145"/>
                  <a:gd name="T35" fmla="*/ 5 h 56"/>
                  <a:gd name="T36" fmla="*/ 140 w 145"/>
                  <a:gd name="T37" fmla="*/ 10 h 56"/>
                  <a:gd name="T38" fmla="*/ 145 w 145"/>
                  <a:gd name="T39" fmla="*/ 15 h 56"/>
                  <a:gd name="T40" fmla="*/ 145 w 145"/>
                  <a:gd name="T41" fmla="*/ 15 h 56"/>
                  <a:gd name="T42" fmla="*/ 143 w 145"/>
                  <a:gd name="T43" fmla="*/ 15 h 56"/>
                  <a:gd name="T44" fmla="*/ 140 w 145"/>
                  <a:gd name="T45" fmla="*/ 15 h 56"/>
                  <a:gd name="T46" fmla="*/ 138 w 145"/>
                  <a:gd name="T47" fmla="*/ 13 h 56"/>
                  <a:gd name="T48" fmla="*/ 138 w 145"/>
                  <a:gd name="T49" fmla="*/ 13 h 56"/>
                  <a:gd name="T50" fmla="*/ 135 w 145"/>
                  <a:gd name="T51" fmla="*/ 13 h 56"/>
                  <a:gd name="T52" fmla="*/ 133 w 145"/>
                  <a:gd name="T53" fmla="*/ 13 h 56"/>
                  <a:gd name="T54" fmla="*/ 113 w 145"/>
                  <a:gd name="T55" fmla="*/ 18 h 56"/>
                  <a:gd name="T56" fmla="*/ 103 w 145"/>
                  <a:gd name="T57" fmla="*/ 20 h 56"/>
                  <a:gd name="T58" fmla="*/ 96 w 145"/>
                  <a:gd name="T59" fmla="*/ 28 h 56"/>
                  <a:gd name="T60" fmla="*/ 81 w 145"/>
                  <a:gd name="T61" fmla="*/ 36 h 56"/>
                  <a:gd name="T62" fmla="*/ 71 w 145"/>
                  <a:gd name="T63" fmla="*/ 38 h 56"/>
                  <a:gd name="T64" fmla="*/ 59 w 145"/>
                  <a:gd name="T65" fmla="*/ 41 h 56"/>
                  <a:gd name="T66" fmla="*/ 32 w 145"/>
                  <a:gd name="T67" fmla="*/ 43 h 56"/>
                  <a:gd name="T68" fmla="*/ 15 w 145"/>
                  <a:gd name="T69" fmla="*/ 51 h 56"/>
                  <a:gd name="T70" fmla="*/ 8 w 145"/>
                  <a:gd name="T71" fmla="*/ 56 h 56"/>
                  <a:gd name="T72" fmla="*/ 5 w 145"/>
                  <a:gd name="T73" fmla="*/ 56 h 56"/>
                  <a:gd name="T74" fmla="*/ 3 w 145"/>
                  <a:gd name="T75" fmla="*/ 56 h 56"/>
                  <a:gd name="T76" fmla="*/ 3 w 145"/>
                  <a:gd name="T77" fmla="*/ 48 h 56"/>
                  <a:gd name="T78" fmla="*/ 0 w 145"/>
                  <a:gd name="T79" fmla="*/ 41 h 5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145"/>
                  <a:gd name="T121" fmla="*/ 0 h 56"/>
                  <a:gd name="T122" fmla="*/ 145 w 145"/>
                  <a:gd name="T123" fmla="*/ 56 h 56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145" h="56">
                    <a:moveTo>
                      <a:pt x="0" y="41"/>
                    </a:moveTo>
                    <a:lnTo>
                      <a:pt x="8" y="38"/>
                    </a:lnTo>
                    <a:lnTo>
                      <a:pt x="25" y="31"/>
                    </a:lnTo>
                    <a:lnTo>
                      <a:pt x="35" y="28"/>
                    </a:lnTo>
                    <a:lnTo>
                      <a:pt x="42" y="28"/>
                    </a:lnTo>
                    <a:lnTo>
                      <a:pt x="59" y="28"/>
                    </a:lnTo>
                    <a:lnTo>
                      <a:pt x="67" y="28"/>
                    </a:lnTo>
                    <a:lnTo>
                      <a:pt x="86" y="20"/>
                    </a:lnTo>
                    <a:lnTo>
                      <a:pt x="96" y="13"/>
                    </a:lnTo>
                    <a:lnTo>
                      <a:pt x="101" y="8"/>
                    </a:lnTo>
                    <a:lnTo>
                      <a:pt x="113" y="3"/>
                    </a:lnTo>
                    <a:lnTo>
                      <a:pt x="125" y="0"/>
                    </a:lnTo>
                    <a:lnTo>
                      <a:pt x="128" y="0"/>
                    </a:lnTo>
                    <a:lnTo>
                      <a:pt x="130" y="0"/>
                    </a:lnTo>
                    <a:lnTo>
                      <a:pt x="133" y="3"/>
                    </a:lnTo>
                    <a:lnTo>
                      <a:pt x="135" y="3"/>
                    </a:lnTo>
                    <a:lnTo>
                      <a:pt x="138" y="3"/>
                    </a:lnTo>
                    <a:lnTo>
                      <a:pt x="140" y="5"/>
                    </a:lnTo>
                    <a:lnTo>
                      <a:pt x="140" y="10"/>
                    </a:lnTo>
                    <a:lnTo>
                      <a:pt x="145" y="15"/>
                    </a:lnTo>
                    <a:lnTo>
                      <a:pt x="143" y="15"/>
                    </a:lnTo>
                    <a:lnTo>
                      <a:pt x="140" y="15"/>
                    </a:lnTo>
                    <a:lnTo>
                      <a:pt x="138" y="13"/>
                    </a:lnTo>
                    <a:lnTo>
                      <a:pt x="135" y="13"/>
                    </a:lnTo>
                    <a:lnTo>
                      <a:pt x="133" y="13"/>
                    </a:lnTo>
                    <a:lnTo>
                      <a:pt x="113" y="18"/>
                    </a:lnTo>
                    <a:lnTo>
                      <a:pt x="103" y="20"/>
                    </a:lnTo>
                    <a:lnTo>
                      <a:pt x="96" y="28"/>
                    </a:lnTo>
                    <a:lnTo>
                      <a:pt x="81" y="36"/>
                    </a:lnTo>
                    <a:lnTo>
                      <a:pt x="71" y="38"/>
                    </a:lnTo>
                    <a:lnTo>
                      <a:pt x="59" y="41"/>
                    </a:lnTo>
                    <a:lnTo>
                      <a:pt x="32" y="43"/>
                    </a:lnTo>
                    <a:lnTo>
                      <a:pt x="15" y="51"/>
                    </a:lnTo>
                    <a:lnTo>
                      <a:pt x="8" y="56"/>
                    </a:lnTo>
                    <a:lnTo>
                      <a:pt x="5" y="56"/>
                    </a:lnTo>
                    <a:lnTo>
                      <a:pt x="3" y="56"/>
                    </a:lnTo>
                    <a:lnTo>
                      <a:pt x="3" y="48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8" name="Freeform 107">
                <a:extLst>
                  <a:ext uri="{FF2B5EF4-FFF2-40B4-BE49-F238E27FC236}">
                    <a16:creationId xmlns:a16="http://schemas.microsoft.com/office/drawing/2014/main" id="{00000000-0008-0000-0000-00002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99"/>
                <a:ext cx="7" cy="27"/>
              </a:xfrm>
              <a:custGeom>
                <a:avLst/>
                <a:gdLst>
                  <a:gd name="T0" fmla="*/ 0 w 7"/>
                  <a:gd name="T1" fmla="*/ 0 h 27"/>
                  <a:gd name="T2" fmla="*/ 0 w 7"/>
                  <a:gd name="T3" fmla="*/ 12 h 27"/>
                  <a:gd name="T4" fmla="*/ 0 w 7"/>
                  <a:gd name="T5" fmla="*/ 15 h 27"/>
                  <a:gd name="T6" fmla="*/ 2 w 7"/>
                  <a:gd name="T7" fmla="*/ 17 h 27"/>
                  <a:gd name="T8" fmla="*/ 5 w 7"/>
                  <a:gd name="T9" fmla="*/ 22 h 27"/>
                  <a:gd name="T10" fmla="*/ 5 w 7"/>
                  <a:gd name="T11" fmla="*/ 27 h 27"/>
                  <a:gd name="T12" fmla="*/ 7 w 7"/>
                  <a:gd name="T13" fmla="*/ 15 h 27"/>
                  <a:gd name="T14" fmla="*/ 7 w 7"/>
                  <a:gd name="T15" fmla="*/ 10 h 27"/>
                  <a:gd name="T16" fmla="*/ 7 w 7"/>
                  <a:gd name="T17" fmla="*/ 10 h 27"/>
                  <a:gd name="T18" fmla="*/ 5 w 7"/>
                  <a:gd name="T19" fmla="*/ 2 h 27"/>
                  <a:gd name="T20" fmla="*/ 0 w 7"/>
                  <a:gd name="T21" fmla="*/ 0 h 2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27"/>
                  <a:gd name="T35" fmla="*/ 7 w 7"/>
                  <a:gd name="T36" fmla="*/ 27 h 2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27">
                    <a:moveTo>
                      <a:pt x="0" y="0"/>
                    </a:moveTo>
                    <a:lnTo>
                      <a:pt x="0" y="12"/>
                    </a:lnTo>
                    <a:lnTo>
                      <a:pt x="0" y="15"/>
                    </a:lnTo>
                    <a:lnTo>
                      <a:pt x="2" y="17"/>
                    </a:lnTo>
                    <a:lnTo>
                      <a:pt x="5" y="22"/>
                    </a:lnTo>
                    <a:lnTo>
                      <a:pt x="5" y="27"/>
                    </a:lnTo>
                    <a:lnTo>
                      <a:pt x="7" y="15"/>
                    </a:lnTo>
                    <a:lnTo>
                      <a:pt x="7" y="10"/>
                    </a:lnTo>
                    <a:lnTo>
                      <a:pt x="5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9" name="Freeform 108">
                <a:extLst>
                  <a:ext uri="{FF2B5EF4-FFF2-40B4-BE49-F238E27FC236}">
                    <a16:creationId xmlns:a16="http://schemas.microsoft.com/office/drawing/2014/main" id="{00000000-0008-0000-0000-00002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2" y="116"/>
                <a:ext cx="39" cy="38"/>
              </a:xfrm>
              <a:custGeom>
                <a:avLst/>
                <a:gdLst>
                  <a:gd name="T0" fmla="*/ 0 w 39"/>
                  <a:gd name="T1" fmla="*/ 15 h 38"/>
                  <a:gd name="T2" fmla="*/ 5 w 39"/>
                  <a:gd name="T3" fmla="*/ 20 h 38"/>
                  <a:gd name="T4" fmla="*/ 12 w 39"/>
                  <a:gd name="T5" fmla="*/ 25 h 38"/>
                  <a:gd name="T6" fmla="*/ 22 w 39"/>
                  <a:gd name="T7" fmla="*/ 28 h 38"/>
                  <a:gd name="T8" fmla="*/ 34 w 39"/>
                  <a:gd name="T9" fmla="*/ 33 h 38"/>
                  <a:gd name="T10" fmla="*/ 37 w 39"/>
                  <a:gd name="T11" fmla="*/ 36 h 38"/>
                  <a:gd name="T12" fmla="*/ 37 w 39"/>
                  <a:gd name="T13" fmla="*/ 36 h 38"/>
                  <a:gd name="T14" fmla="*/ 37 w 39"/>
                  <a:gd name="T15" fmla="*/ 38 h 38"/>
                  <a:gd name="T16" fmla="*/ 37 w 39"/>
                  <a:gd name="T17" fmla="*/ 38 h 38"/>
                  <a:gd name="T18" fmla="*/ 39 w 39"/>
                  <a:gd name="T19" fmla="*/ 25 h 38"/>
                  <a:gd name="T20" fmla="*/ 39 w 39"/>
                  <a:gd name="T21" fmla="*/ 18 h 38"/>
                  <a:gd name="T22" fmla="*/ 37 w 39"/>
                  <a:gd name="T23" fmla="*/ 18 h 38"/>
                  <a:gd name="T24" fmla="*/ 37 w 39"/>
                  <a:gd name="T25" fmla="*/ 15 h 38"/>
                  <a:gd name="T26" fmla="*/ 32 w 39"/>
                  <a:gd name="T27" fmla="*/ 13 h 38"/>
                  <a:gd name="T28" fmla="*/ 24 w 39"/>
                  <a:gd name="T29" fmla="*/ 13 h 38"/>
                  <a:gd name="T30" fmla="*/ 17 w 39"/>
                  <a:gd name="T31" fmla="*/ 10 h 38"/>
                  <a:gd name="T32" fmla="*/ 5 w 39"/>
                  <a:gd name="T33" fmla="*/ 5 h 38"/>
                  <a:gd name="T34" fmla="*/ 5 w 39"/>
                  <a:gd name="T35" fmla="*/ 5 h 38"/>
                  <a:gd name="T36" fmla="*/ 5 w 39"/>
                  <a:gd name="T37" fmla="*/ 3 h 38"/>
                  <a:gd name="T38" fmla="*/ 2 w 39"/>
                  <a:gd name="T39" fmla="*/ 3 h 38"/>
                  <a:gd name="T40" fmla="*/ 2 w 39"/>
                  <a:gd name="T41" fmla="*/ 0 h 38"/>
                  <a:gd name="T42" fmla="*/ 0 w 39"/>
                  <a:gd name="T43" fmla="*/ 15 h 38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39"/>
                  <a:gd name="T67" fmla="*/ 0 h 38"/>
                  <a:gd name="T68" fmla="*/ 39 w 39"/>
                  <a:gd name="T69" fmla="*/ 38 h 38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39" h="38">
                    <a:moveTo>
                      <a:pt x="0" y="15"/>
                    </a:moveTo>
                    <a:lnTo>
                      <a:pt x="5" y="20"/>
                    </a:lnTo>
                    <a:lnTo>
                      <a:pt x="12" y="25"/>
                    </a:lnTo>
                    <a:lnTo>
                      <a:pt x="22" y="28"/>
                    </a:lnTo>
                    <a:lnTo>
                      <a:pt x="34" y="33"/>
                    </a:lnTo>
                    <a:lnTo>
                      <a:pt x="37" y="36"/>
                    </a:lnTo>
                    <a:lnTo>
                      <a:pt x="37" y="38"/>
                    </a:lnTo>
                    <a:lnTo>
                      <a:pt x="39" y="25"/>
                    </a:lnTo>
                    <a:lnTo>
                      <a:pt x="39" y="18"/>
                    </a:lnTo>
                    <a:lnTo>
                      <a:pt x="37" y="18"/>
                    </a:lnTo>
                    <a:lnTo>
                      <a:pt x="37" y="15"/>
                    </a:lnTo>
                    <a:lnTo>
                      <a:pt x="32" y="13"/>
                    </a:lnTo>
                    <a:lnTo>
                      <a:pt x="24" y="13"/>
                    </a:lnTo>
                    <a:lnTo>
                      <a:pt x="17" y="10"/>
                    </a:lnTo>
                    <a:lnTo>
                      <a:pt x="5" y="5"/>
                    </a:lnTo>
                    <a:lnTo>
                      <a:pt x="5" y="3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0" name="Freeform 109">
                <a:extLst>
                  <a:ext uri="{FF2B5EF4-FFF2-40B4-BE49-F238E27FC236}">
                    <a16:creationId xmlns:a16="http://schemas.microsoft.com/office/drawing/2014/main" id="{00000000-0008-0000-0000-00002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46"/>
                <a:ext cx="37" cy="31"/>
              </a:xfrm>
              <a:custGeom>
                <a:avLst/>
                <a:gdLst>
                  <a:gd name="T0" fmla="*/ 0 w 37"/>
                  <a:gd name="T1" fmla="*/ 0 h 31"/>
                  <a:gd name="T2" fmla="*/ 13 w 37"/>
                  <a:gd name="T3" fmla="*/ 16 h 31"/>
                  <a:gd name="T4" fmla="*/ 20 w 37"/>
                  <a:gd name="T5" fmla="*/ 21 h 31"/>
                  <a:gd name="T6" fmla="*/ 32 w 37"/>
                  <a:gd name="T7" fmla="*/ 26 h 31"/>
                  <a:gd name="T8" fmla="*/ 35 w 37"/>
                  <a:gd name="T9" fmla="*/ 26 h 31"/>
                  <a:gd name="T10" fmla="*/ 37 w 37"/>
                  <a:gd name="T11" fmla="*/ 31 h 31"/>
                  <a:gd name="T12" fmla="*/ 35 w 37"/>
                  <a:gd name="T13" fmla="*/ 23 h 31"/>
                  <a:gd name="T14" fmla="*/ 35 w 37"/>
                  <a:gd name="T15" fmla="*/ 21 h 31"/>
                  <a:gd name="T16" fmla="*/ 35 w 37"/>
                  <a:gd name="T17" fmla="*/ 18 h 31"/>
                  <a:gd name="T18" fmla="*/ 35 w 37"/>
                  <a:gd name="T19" fmla="*/ 16 h 31"/>
                  <a:gd name="T20" fmla="*/ 32 w 37"/>
                  <a:gd name="T21" fmla="*/ 13 h 31"/>
                  <a:gd name="T22" fmla="*/ 30 w 37"/>
                  <a:gd name="T23" fmla="*/ 11 h 31"/>
                  <a:gd name="T24" fmla="*/ 30 w 37"/>
                  <a:gd name="T25" fmla="*/ 11 h 31"/>
                  <a:gd name="T26" fmla="*/ 22 w 37"/>
                  <a:gd name="T27" fmla="*/ 8 h 31"/>
                  <a:gd name="T28" fmla="*/ 10 w 37"/>
                  <a:gd name="T29" fmla="*/ 6 h 31"/>
                  <a:gd name="T30" fmla="*/ 8 w 37"/>
                  <a:gd name="T31" fmla="*/ 3 h 31"/>
                  <a:gd name="T32" fmla="*/ 5 w 37"/>
                  <a:gd name="T33" fmla="*/ 3 h 31"/>
                  <a:gd name="T34" fmla="*/ 3 w 37"/>
                  <a:gd name="T35" fmla="*/ 0 h 31"/>
                  <a:gd name="T36" fmla="*/ 0 w 37"/>
                  <a:gd name="T37" fmla="*/ 0 h 31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7"/>
                  <a:gd name="T58" fmla="*/ 0 h 31"/>
                  <a:gd name="T59" fmla="*/ 37 w 37"/>
                  <a:gd name="T60" fmla="*/ 31 h 31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7" h="31">
                    <a:moveTo>
                      <a:pt x="0" y="0"/>
                    </a:moveTo>
                    <a:lnTo>
                      <a:pt x="13" y="16"/>
                    </a:lnTo>
                    <a:lnTo>
                      <a:pt x="20" y="21"/>
                    </a:lnTo>
                    <a:lnTo>
                      <a:pt x="32" y="26"/>
                    </a:lnTo>
                    <a:lnTo>
                      <a:pt x="35" y="26"/>
                    </a:lnTo>
                    <a:lnTo>
                      <a:pt x="37" y="31"/>
                    </a:lnTo>
                    <a:lnTo>
                      <a:pt x="35" y="23"/>
                    </a:lnTo>
                    <a:lnTo>
                      <a:pt x="35" y="21"/>
                    </a:lnTo>
                    <a:lnTo>
                      <a:pt x="35" y="18"/>
                    </a:lnTo>
                    <a:lnTo>
                      <a:pt x="35" y="16"/>
                    </a:lnTo>
                    <a:lnTo>
                      <a:pt x="32" y="13"/>
                    </a:lnTo>
                    <a:lnTo>
                      <a:pt x="30" y="11"/>
                    </a:lnTo>
                    <a:lnTo>
                      <a:pt x="22" y="8"/>
                    </a:lnTo>
                    <a:lnTo>
                      <a:pt x="10" y="6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1" name="Freeform 110">
                <a:extLst>
                  <a:ext uri="{FF2B5EF4-FFF2-40B4-BE49-F238E27FC236}">
                    <a16:creationId xmlns:a16="http://schemas.microsoft.com/office/drawing/2014/main" id="{00000000-0008-0000-0000-00002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4" y="174"/>
                <a:ext cx="25" cy="20"/>
              </a:xfrm>
              <a:custGeom>
                <a:avLst/>
                <a:gdLst>
                  <a:gd name="T0" fmla="*/ 7 w 25"/>
                  <a:gd name="T1" fmla="*/ 13 h 20"/>
                  <a:gd name="T2" fmla="*/ 10 w 25"/>
                  <a:gd name="T3" fmla="*/ 15 h 20"/>
                  <a:gd name="T4" fmla="*/ 20 w 25"/>
                  <a:gd name="T5" fmla="*/ 15 h 20"/>
                  <a:gd name="T6" fmla="*/ 25 w 25"/>
                  <a:gd name="T7" fmla="*/ 20 h 20"/>
                  <a:gd name="T8" fmla="*/ 20 w 25"/>
                  <a:gd name="T9" fmla="*/ 10 h 20"/>
                  <a:gd name="T10" fmla="*/ 20 w 25"/>
                  <a:gd name="T11" fmla="*/ 10 h 20"/>
                  <a:gd name="T12" fmla="*/ 12 w 25"/>
                  <a:gd name="T13" fmla="*/ 5 h 20"/>
                  <a:gd name="T14" fmla="*/ 2 w 25"/>
                  <a:gd name="T15" fmla="*/ 3 h 20"/>
                  <a:gd name="T16" fmla="*/ 2 w 25"/>
                  <a:gd name="T17" fmla="*/ 3 h 20"/>
                  <a:gd name="T18" fmla="*/ 0 w 25"/>
                  <a:gd name="T19" fmla="*/ 0 h 20"/>
                  <a:gd name="T20" fmla="*/ 5 w 25"/>
                  <a:gd name="T21" fmla="*/ 8 h 20"/>
                  <a:gd name="T22" fmla="*/ 7 w 25"/>
                  <a:gd name="T23" fmla="*/ 13 h 2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25"/>
                  <a:gd name="T37" fmla="*/ 0 h 20"/>
                  <a:gd name="T38" fmla="*/ 25 w 25"/>
                  <a:gd name="T39" fmla="*/ 20 h 20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25" h="20">
                    <a:moveTo>
                      <a:pt x="7" y="13"/>
                    </a:moveTo>
                    <a:lnTo>
                      <a:pt x="10" y="15"/>
                    </a:lnTo>
                    <a:lnTo>
                      <a:pt x="20" y="15"/>
                    </a:lnTo>
                    <a:lnTo>
                      <a:pt x="25" y="20"/>
                    </a:lnTo>
                    <a:lnTo>
                      <a:pt x="20" y="10"/>
                    </a:lnTo>
                    <a:lnTo>
                      <a:pt x="12" y="5"/>
                    </a:lnTo>
                    <a:lnTo>
                      <a:pt x="2" y="3"/>
                    </a:lnTo>
                    <a:lnTo>
                      <a:pt x="0" y="0"/>
                    </a:lnTo>
                    <a:lnTo>
                      <a:pt x="5" y="8"/>
                    </a:lnTo>
                    <a:lnTo>
                      <a:pt x="7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2" name="Freeform 111">
                <a:extLst>
                  <a:ext uri="{FF2B5EF4-FFF2-40B4-BE49-F238E27FC236}">
                    <a16:creationId xmlns:a16="http://schemas.microsoft.com/office/drawing/2014/main" id="{00000000-0008-0000-0000-00002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200"/>
                <a:ext cx="22" cy="12"/>
              </a:xfrm>
              <a:custGeom>
                <a:avLst/>
                <a:gdLst>
                  <a:gd name="T0" fmla="*/ 2 w 22"/>
                  <a:gd name="T1" fmla="*/ 7 h 12"/>
                  <a:gd name="T2" fmla="*/ 14 w 22"/>
                  <a:gd name="T3" fmla="*/ 7 h 12"/>
                  <a:gd name="T4" fmla="*/ 19 w 22"/>
                  <a:gd name="T5" fmla="*/ 10 h 12"/>
                  <a:gd name="T6" fmla="*/ 22 w 22"/>
                  <a:gd name="T7" fmla="*/ 12 h 12"/>
                  <a:gd name="T8" fmla="*/ 14 w 22"/>
                  <a:gd name="T9" fmla="*/ 2 h 12"/>
                  <a:gd name="T10" fmla="*/ 10 w 22"/>
                  <a:gd name="T11" fmla="*/ 0 h 12"/>
                  <a:gd name="T12" fmla="*/ 0 w 22"/>
                  <a:gd name="T13" fmla="*/ 0 h 12"/>
                  <a:gd name="T14" fmla="*/ 0 w 22"/>
                  <a:gd name="T15" fmla="*/ 0 h 12"/>
                  <a:gd name="T16" fmla="*/ 2 w 22"/>
                  <a:gd name="T17" fmla="*/ 7 h 12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22"/>
                  <a:gd name="T28" fmla="*/ 0 h 12"/>
                  <a:gd name="T29" fmla="*/ 22 w 22"/>
                  <a:gd name="T30" fmla="*/ 12 h 12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22" h="12">
                    <a:moveTo>
                      <a:pt x="2" y="7"/>
                    </a:moveTo>
                    <a:lnTo>
                      <a:pt x="14" y="7"/>
                    </a:lnTo>
                    <a:lnTo>
                      <a:pt x="19" y="10"/>
                    </a:lnTo>
                    <a:lnTo>
                      <a:pt x="22" y="12"/>
                    </a:lnTo>
                    <a:lnTo>
                      <a:pt x="14" y="2"/>
                    </a:lnTo>
                    <a:lnTo>
                      <a:pt x="10" y="0"/>
                    </a:lnTo>
                    <a:lnTo>
                      <a:pt x="0" y="0"/>
                    </a:lnTo>
                    <a:lnTo>
                      <a:pt x="2" y="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3" name="Freeform 112">
                <a:extLst>
                  <a:ext uri="{FF2B5EF4-FFF2-40B4-BE49-F238E27FC236}">
                    <a16:creationId xmlns:a16="http://schemas.microsoft.com/office/drawing/2014/main" id="{00000000-0008-0000-0000-00002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215"/>
                <a:ext cx="30" cy="15"/>
              </a:xfrm>
              <a:custGeom>
                <a:avLst/>
                <a:gdLst>
                  <a:gd name="T0" fmla="*/ 0 w 30"/>
                  <a:gd name="T1" fmla="*/ 2 h 15"/>
                  <a:gd name="T2" fmla="*/ 8 w 30"/>
                  <a:gd name="T3" fmla="*/ 2 h 15"/>
                  <a:gd name="T4" fmla="*/ 15 w 30"/>
                  <a:gd name="T5" fmla="*/ 0 h 15"/>
                  <a:gd name="T6" fmla="*/ 17 w 30"/>
                  <a:gd name="T7" fmla="*/ 0 h 15"/>
                  <a:gd name="T8" fmla="*/ 22 w 30"/>
                  <a:gd name="T9" fmla="*/ 2 h 15"/>
                  <a:gd name="T10" fmla="*/ 22 w 30"/>
                  <a:gd name="T11" fmla="*/ 2 h 15"/>
                  <a:gd name="T12" fmla="*/ 25 w 30"/>
                  <a:gd name="T13" fmla="*/ 5 h 15"/>
                  <a:gd name="T14" fmla="*/ 30 w 30"/>
                  <a:gd name="T15" fmla="*/ 15 h 15"/>
                  <a:gd name="T16" fmla="*/ 30 w 30"/>
                  <a:gd name="T17" fmla="*/ 15 h 15"/>
                  <a:gd name="T18" fmla="*/ 27 w 30"/>
                  <a:gd name="T19" fmla="*/ 12 h 15"/>
                  <a:gd name="T20" fmla="*/ 25 w 30"/>
                  <a:gd name="T21" fmla="*/ 12 h 15"/>
                  <a:gd name="T22" fmla="*/ 25 w 30"/>
                  <a:gd name="T23" fmla="*/ 10 h 15"/>
                  <a:gd name="T24" fmla="*/ 22 w 30"/>
                  <a:gd name="T25" fmla="*/ 10 h 15"/>
                  <a:gd name="T26" fmla="*/ 20 w 30"/>
                  <a:gd name="T27" fmla="*/ 10 h 15"/>
                  <a:gd name="T28" fmla="*/ 17 w 30"/>
                  <a:gd name="T29" fmla="*/ 10 h 15"/>
                  <a:gd name="T30" fmla="*/ 10 w 30"/>
                  <a:gd name="T31" fmla="*/ 10 h 15"/>
                  <a:gd name="T32" fmla="*/ 0 w 30"/>
                  <a:gd name="T33" fmla="*/ 15 h 15"/>
                  <a:gd name="T34" fmla="*/ 0 w 30"/>
                  <a:gd name="T35" fmla="*/ 5 h 15"/>
                  <a:gd name="T36" fmla="*/ 0 w 30"/>
                  <a:gd name="T37" fmla="*/ 2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0"/>
                  <a:gd name="T58" fmla="*/ 0 h 15"/>
                  <a:gd name="T59" fmla="*/ 30 w 30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0" h="15">
                    <a:moveTo>
                      <a:pt x="0" y="2"/>
                    </a:moveTo>
                    <a:lnTo>
                      <a:pt x="8" y="2"/>
                    </a:lnTo>
                    <a:lnTo>
                      <a:pt x="15" y="0"/>
                    </a:lnTo>
                    <a:lnTo>
                      <a:pt x="17" y="0"/>
                    </a:lnTo>
                    <a:lnTo>
                      <a:pt x="22" y="2"/>
                    </a:lnTo>
                    <a:lnTo>
                      <a:pt x="25" y="5"/>
                    </a:lnTo>
                    <a:lnTo>
                      <a:pt x="30" y="15"/>
                    </a:lnTo>
                    <a:lnTo>
                      <a:pt x="27" y="12"/>
                    </a:lnTo>
                    <a:lnTo>
                      <a:pt x="25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20" y="10"/>
                    </a:lnTo>
                    <a:lnTo>
                      <a:pt x="17" y="10"/>
                    </a:lnTo>
                    <a:lnTo>
                      <a:pt x="10" y="10"/>
                    </a:lnTo>
                    <a:lnTo>
                      <a:pt x="0" y="15"/>
                    </a:lnTo>
                    <a:lnTo>
                      <a:pt x="0" y="5"/>
                    </a:lnTo>
                    <a:lnTo>
                      <a:pt x="0" y="2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4" name="Freeform 113">
                <a:extLst>
                  <a:ext uri="{FF2B5EF4-FFF2-40B4-BE49-F238E27FC236}">
                    <a16:creationId xmlns:a16="http://schemas.microsoft.com/office/drawing/2014/main" id="{00000000-0008-0000-0000-00002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2" y="232"/>
                <a:ext cx="54" cy="23"/>
              </a:xfrm>
              <a:custGeom>
                <a:avLst/>
                <a:gdLst>
                  <a:gd name="T0" fmla="*/ 24 w 54"/>
                  <a:gd name="T1" fmla="*/ 5 h 23"/>
                  <a:gd name="T2" fmla="*/ 39 w 54"/>
                  <a:gd name="T3" fmla="*/ 0 h 23"/>
                  <a:gd name="T4" fmla="*/ 41 w 54"/>
                  <a:gd name="T5" fmla="*/ 0 h 23"/>
                  <a:gd name="T6" fmla="*/ 44 w 54"/>
                  <a:gd name="T7" fmla="*/ 0 h 23"/>
                  <a:gd name="T8" fmla="*/ 46 w 54"/>
                  <a:gd name="T9" fmla="*/ 0 h 23"/>
                  <a:gd name="T10" fmla="*/ 46 w 54"/>
                  <a:gd name="T11" fmla="*/ 0 h 23"/>
                  <a:gd name="T12" fmla="*/ 49 w 54"/>
                  <a:gd name="T13" fmla="*/ 3 h 23"/>
                  <a:gd name="T14" fmla="*/ 51 w 54"/>
                  <a:gd name="T15" fmla="*/ 3 h 23"/>
                  <a:gd name="T16" fmla="*/ 51 w 54"/>
                  <a:gd name="T17" fmla="*/ 5 h 23"/>
                  <a:gd name="T18" fmla="*/ 54 w 54"/>
                  <a:gd name="T19" fmla="*/ 15 h 23"/>
                  <a:gd name="T20" fmla="*/ 54 w 54"/>
                  <a:gd name="T21" fmla="*/ 13 h 23"/>
                  <a:gd name="T22" fmla="*/ 51 w 54"/>
                  <a:gd name="T23" fmla="*/ 13 h 23"/>
                  <a:gd name="T24" fmla="*/ 51 w 54"/>
                  <a:gd name="T25" fmla="*/ 10 h 23"/>
                  <a:gd name="T26" fmla="*/ 49 w 54"/>
                  <a:gd name="T27" fmla="*/ 10 h 23"/>
                  <a:gd name="T28" fmla="*/ 46 w 54"/>
                  <a:gd name="T29" fmla="*/ 8 h 23"/>
                  <a:gd name="T30" fmla="*/ 46 w 54"/>
                  <a:gd name="T31" fmla="*/ 8 h 23"/>
                  <a:gd name="T32" fmla="*/ 44 w 54"/>
                  <a:gd name="T33" fmla="*/ 8 h 23"/>
                  <a:gd name="T34" fmla="*/ 36 w 54"/>
                  <a:gd name="T35" fmla="*/ 10 h 23"/>
                  <a:gd name="T36" fmla="*/ 9 w 54"/>
                  <a:gd name="T37" fmla="*/ 23 h 23"/>
                  <a:gd name="T38" fmla="*/ 2 w 54"/>
                  <a:gd name="T39" fmla="*/ 23 h 23"/>
                  <a:gd name="T40" fmla="*/ 0 w 54"/>
                  <a:gd name="T41" fmla="*/ 23 h 23"/>
                  <a:gd name="T42" fmla="*/ 24 w 54"/>
                  <a:gd name="T43" fmla="*/ 5 h 23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54"/>
                  <a:gd name="T67" fmla="*/ 0 h 23"/>
                  <a:gd name="T68" fmla="*/ 54 w 54"/>
                  <a:gd name="T69" fmla="*/ 23 h 23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54" h="23">
                    <a:moveTo>
                      <a:pt x="24" y="5"/>
                    </a:moveTo>
                    <a:lnTo>
                      <a:pt x="39" y="0"/>
                    </a:lnTo>
                    <a:lnTo>
                      <a:pt x="41" y="0"/>
                    </a:lnTo>
                    <a:lnTo>
                      <a:pt x="44" y="0"/>
                    </a:lnTo>
                    <a:lnTo>
                      <a:pt x="46" y="0"/>
                    </a:lnTo>
                    <a:lnTo>
                      <a:pt x="49" y="3"/>
                    </a:lnTo>
                    <a:lnTo>
                      <a:pt x="51" y="3"/>
                    </a:lnTo>
                    <a:lnTo>
                      <a:pt x="51" y="5"/>
                    </a:lnTo>
                    <a:lnTo>
                      <a:pt x="54" y="15"/>
                    </a:lnTo>
                    <a:lnTo>
                      <a:pt x="54" y="13"/>
                    </a:lnTo>
                    <a:lnTo>
                      <a:pt x="51" y="13"/>
                    </a:lnTo>
                    <a:lnTo>
                      <a:pt x="51" y="10"/>
                    </a:lnTo>
                    <a:lnTo>
                      <a:pt x="49" y="10"/>
                    </a:lnTo>
                    <a:lnTo>
                      <a:pt x="46" y="8"/>
                    </a:lnTo>
                    <a:lnTo>
                      <a:pt x="44" y="8"/>
                    </a:lnTo>
                    <a:lnTo>
                      <a:pt x="36" y="10"/>
                    </a:lnTo>
                    <a:lnTo>
                      <a:pt x="9" y="23"/>
                    </a:lnTo>
                    <a:lnTo>
                      <a:pt x="2" y="23"/>
                    </a:lnTo>
                    <a:lnTo>
                      <a:pt x="0" y="23"/>
                    </a:lnTo>
                    <a:lnTo>
                      <a:pt x="24" y="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5" name="Freeform 114">
                <a:extLst>
                  <a:ext uri="{FF2B5EF4-FFF2-40B4-BE49-F238E27FC236}">
                    <a16:creationId xmlns:a16="http://schemas.microsoft.com/office/drawing/2014/main" id="{00000000-0008-0000-0000-00002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50"/>
                <a:ext cx="71" cy="28"/>
              </a:xfrm>
              <a:custGeom>
                <a:avLst/>
                <a:gdLst>
                  <a:gd name="T0" fmla="*/ 71 w 71"/>
                  <a:gd name="T1" fmla="*/ 13 h 28"/>
                  <a:gd name="T2" fmla="*/ 68 w 71"/>
                  <a:gd name="T3" fmla="*/ 5 h 28"/>
                  <a:gd name="T4" fmla="*/ 68 w 71"/>
                  <a:gd name="T5" fmla="*/ 5 h 28"/>
                  <a:gd name="T6" fmla="*/ 66 w 71"/>
                  <a:gd name="T7" fmla="*/ 3 h 28"/>
                  <a:gd name="T8" fmla="*/ 66 w 71"/>
                  <a:gd name="T9" fmla="*/ 3 h 28"/>
                  <a:gd name="T10" fmla="*/ 64 w 71"/>
                  <a:gd name="T11" fmla="*/ 0 h 28"/>
                  <a:gd name="T12" fmla="*/ 61 w 71"/>
                  <a:gd name="T13" fmla="*/ 0 h 28"/>
                  <a:gd name="T14" fmla="*/ 59 w 71"/>
                  <a:gd name="T15" fmla="*/ 0 h 28"/>
                  <a:gd name="T16" fmla="*/ 59 w 71"/>
                  <a:gd name="T17" fmla="*/ 0 h 28"/>
                  <a:gd name="T18" fmla="*/ 56 w 71"/>
                  <a:gd name="T19" fmla="*/ 0 h 28"/>
                  <a:gd name="T20" fmla="*/ 54 w 71"/>
                  <a:gd name="T21" fmla="*/ 0 h 28"/>
                  <a:gd name="T22" fmla="*/ 46 w 71"/>
                  <a:gd name="T23" fmla="*/ 3 h 28"/>
                  <a:gd name="T24" fmla="*/ 39 w 71"/>
                  <a:gd name="T25" fmla="*/ 5 h 28"/>
                  <a:gd name="T26" fmla="*/ 29 w 71"/>
                  <a:gd name="T27" fmla="*/ 13 h 28"/>
                  <a:gd name="T28" fmla="*/ 27 w 71"/>
                  <a:gd name="T29" fmla="*/ 13 h 28"/>
                  <a:gd name="T30" fmla="*/ 17 w 71"/>
                  <a:gd name="T31" fmla="*/ 18 h 28"/>
                  <a:gd name="T32" fmla="*/ 14 w 71"/>
                  <a:gd name="T33" fmla="*/ 18 h 28"/>
                  <a:gd name="T34" fmla="*/ 12 w 71"/>
                  <a:gd name="T35" fmla="*/ 18 h 28"/>
                  <a:gd name="T36" fmla="*/ 10 w 71"/>
                  <a:gd name="T37" fmla="*/ 18 h 28"/>
                  <a:gd name="T38" fmla="*/ 7 w 71"/>
                  <a:gd name="T39" fmla="*/ 18 h 28"/>
                  <a:gd name="T40" fmla="*/ 7 w 71"/>
                  <a:gd name="T41" fmla="*/ 15 h 28"/>
                  <a:gd name="T42" fmla="*/ 5 w 71"/>
                  <a:gd name="T43" fmla="*/ 15 h 28"/>
                  <a:gd name="T44" fmla="*/ 2 w 71"/>
                  <a:gd name="T45" fmla="*/ 15 h 28"/>
                  <a:gd name="T46" fmla="*/ 2 w 71"/>
                  <a:gd name="T47" fmla="*/ 15 h 28"/>
                  <a:gd name="T48" fmla="*/ 0 w 71"/>
                  <a:gd name="T49" fmla="*/ 18 h 28"/>
                  <a:gd name="T50" fmla="*/ 0 w 71"/>
                  <a:gd name="T51" fmla="*/ 23 h 28"/>
                  <a:gd name="T52" fmla="*/ 7 w 71"/>
                  <a:gd name="T53" fmla="*/ 28 h 28"/>
                  <a:gd name="T54" fmla="*/ 10 w 71"/>
                  <a:gd name="T55" fmla="*/ 28 h 28"/>
                  <a:gd name="T56" fmla="*/ 12 w 71"/>
                  <a:gd name="T57" fmla="*/ 28 h 28"/>
                  <a:gd name="T58" fmla="*/ 14 w 71"/>
                  <a:gd name="T59" fmla="*/ 28 h 28"/>
                  <a:gd name="T60" fmla="*/ 22 w 71"/>
                  <a:gd name="T61" fmla="*/ 25 h 28"/>
                  <a:gd name="T62" fmla="*/ 39 w 71"/>
                  <a:gd name="T63" fmla="*/ 20 h 28"/>
                  <a:gd name="T64" fmla="*/ 51 w 71"/>
                  <a:gd name="T65" fmla="*/ 13 h 28"/>
                  <a:gd name="T66" fmla="*/ 59 w 71"/>
                  <a:gd name="T67" fmla="*/ 10 h 28"/>
                  <a:gd name="T68" fmla="*/ 59 w 71"/>
                  <a:gd name="T69" fmla="*/ 10 h 28"/>
                  <a:gd name="T70" fmla="*/ 61 w 71"/>
                  <a:gd name="T71" fmla="*/ 10 h 28"/>
                  <a:gd name="T72" fmla="*/ 66 w 71"/>
                  <a:gd name="T73" fmla="*/ 10 h 28"/>
                  <a:gd name="T74" fmla="*/ 68 w 71"/>
                  <a:gd name="T75" fmla="*/ 13 h 28"/>
                  <a:gd name="T76" fmla="*/ 71 w 71"/>
                  <a:gd name="T77" fmla="*/ 13 h 28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w 71"/>
                  <a:gd name="T118" fmla="*/ 0 h 28"/>
                  <a:gd name="T119" fmla="*/ 71 w 71"/>
                  <a:gd name="T120" fmla="*/ 28 h 28"/>
                </a:gdLst>
                <a:ahLst/>
                <a:cxnLst>
                  <a:cxn ang="T78">
                    <a:pos x="T0" y="T1"/>
                  </a:cxn>
                  <a:cxn ang="T79">
                    <a:pos x="T2" y="T3"/>
                  </a:cxn>
                  <a:cxn ang="T80">
                    <a:pos x="T4" y="T5"/>
                  </a:cxn>
                  <a:cxn ang="T81">
                    <a:pos x="T6" y="T7"/>
                  </a:cxn>
                  <a:cxn ang="T82">
                    <a:pos x="T8" y="T9"/>
                  </a:cxn>
                  <a:cxn ang="T83">
                    <a:pos x="T10" y="T11"/>
                  </a:cxn>
                  <a:cxn ang="T84">
                    <a:pos x="T12" y="T13"/>
                  </a:cxn>
                  <a:cxn ang="T85">
                    <a:pos x="T14" y="T15"/>
                  </a:cxn>
                  <a:cxn ang="T86">
                    <a:pos x="T16" y="T17"/>
                  </a:cxn>
                  <a:cxn ang="T87">
                    <a:pos x="T18" y="T19"/>
                  </a:cxn>
                  <a:cxn ang="T88">
                    <a:pos x="T20" y="T21"/>
                  </a:cxn>
                  <a:cxn ang="T89">
                    <a:pos x="T22" y="T23"/>
                  </a:cxn>
                  <a:cxn ang="T90">
                    <a:pos x="T24" y="T25"/>
                  </a:cxn>
                  <a:cxn ang="T91">
                    <a:pos x="T26" y="T27"/>
                  </a:cxn>
                  <a:cxn ang="T92">
                    <a:pos x="T28" y="T29"/>
                  </a:cxn>
                  <a:cxn ang="T93">
                    <a:pos x="T30" y="T31"/>
                  </a:cxn>
                  <a:cxn ang="T94">
                    <a:pos x="T32" y="T33"/>
                  </a:cxn>
                  <a:cxn ang="T95">
                    <a:pos x="T34" y="T35"/>
                  </a:cxn>
                  <a:cxn ang="T96">
                    <a:pos x="T36" y="T37"/>
                  </a:cxn>
                  <a:cxn ang="T97">
                    <a:pos x="T38" y="T39"/>
                  </a:cxn>
                  <a:cxn ang="T98">
                    <a:pos x="T40" y="T41"/>
                  </a:cxn>
                  <a:cxn ang="T99">
                    <a:pos x="T42" y="T43"/>
                  </a:cxn>
                  <a:cxn ang="T100">
                    <a:pos x="T44" y="T45"/>
                  </a:cxn>
                  <a:cxn ang="T101">
                    <a:pos x="T46" y="T47"/>
                  </a:cxn>
                  <a:cxn ang="T102">
                    <a:pos x="T48" y="T49"/>
                  </a:cxn>
                  <a:cxn ang="T103">
                    <a:pos x="T50" y="T51"/>
                  </a:cxn>
                  <a:cxn ang="T104">
                    <a:pos x="T52" y="T53"/>
                  </a:cxn>
                  <a:cxn ang="T105">
                    <a:pos x="T54" y="T55"/>
                  </a:cxn>
                  <a:cxn ang="T106">
                    <a:pos x="T56" y="T57"/>
                  </a:cxn>
                  <a:cxn ang="T107">
                    <a:pos x="T58" y="T59"/>
                  </a:cxn>
                  <a:cxn ang="T108">
                    <a:pos x="T60" y="T61"/>
                  </a:cxn>
                  <a:cxn ang="T109">
                    <a:pos x="T62" y="T63"/>
                  </a:cxn>
                  <a:cxn ang="T110">
                    <a:pos x="T64" y="T65"/>
                  </a:cxn>
                  <a:cxn ang="T111">
                    <a:pos x="T66" y="T67"/>
                  </a:cxn>
                  <a:cxn ang="T112">
                    <a:pos x="T68" y="T69"/>
                  </a:cxn>
                  <a:cxn ang="T113">
                    <a:pos x="T70" y="T71"/>
                  </a:cxn>
                  <a:cxn ang="T114">
                    <a:pos x="T72" y="T73"/>
                  </a:cxn>
                  <a:cxn ang="T115">
                    <a:pos x="T74" y="T75"/>
                  </a:cxn>
                  <a:cxn ang="T116">
                    <a:pos x="T76" y="T77"/>
                  </a:cxn>
                </a:cxnLst>
                <a:rect l="T117" t="T118" r="T119" b="T120"/>
                <a:pathLst>
                  <a:path w="71" h="28">
                    <a:moveTo>
                      <a:pt x="71" y="13"/>
                    </a:moveTo>
                    <a:lnTo>
                      <a:pt x="68" y="5"/>
                    </a:lnTo>
                    <a:lnTo>
                      <a:pt x="66" y="3"/>
                    </a:lnTo>
                    <a:lnTo>
                      <a:pt x="64" y="0"/>
                    </a:lnTo>
                    <a:lnTo>
                      <a:pt x="61" y="0"/>
                    </a:lnTo>
                    <a:lnTo>
                      <a:pt x="59" y="0"/>
                    </a:lnTo>
                    <a:lnTo>
                      <a:pt x="56" y="0"/>
                    </a:lnTo>
                    <a:lnTo>
                      <a:pt x="54" y="0"/>
                    </a:lnTo>
                    <a:lnTo>
                      <a:pt x="46" y="3"/>
                    </a:lnTo>
                    <a:lnTo>
                      <a:pt x="39" y="5"/>
                    </a:lnTo>
                    <a:lnTo>
                      <a:pt x="29" y="13"/>
                    </a:lnTo>
                    <a:lnTo>
                      <a:pt x="27" y="13"/>
                    </a:lnTo>
                    <a:lnTo>
                      <a:pt x="17" y="18"/>
                    </a:lnTo>
                    <a:lnTo>
                      <a:pt x="14" y="18"/>
                    </a:lnTo>
                    <a:lnTo>
                      <a:pt x="12" y="18"/>
                    </a:lnTo>
                    <a:lnTo>
                      <a:pt x="10" y="18"/>
                    </a:lnTo>
                    <a:lnTo>
                      <a:pt x="7" y="18"/>
                    </a:lnTo>
                    <a:lnTo>
                      <a:pt x="7" y="15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8"/>
                    </a:lnTo>
                    <a:lnTo>
                      <a:pt x="0" y="23"/>
                    </a:lnTo>
                    <a:lnTo>
                      <a:pt x="7" y="28"/>
                    </a:lnTo>
                    <a:lnTo>
                      <a:pt x="10" y="28"/>
                    </a:lnTo>
                    <a:lnTo>
                      <a:pt x="12" y="28"/>
                    </a:lnTo>
                    <a:lnTo>
                      <a:pt x="14" y="28"/>
                    </a:lnTo>
                    <a:lnTo>
                      <a:pt x="22" y="25"/>
                    </a:lnTo>
                    <a:lnTo>
                      <a:pt x="39" y="20"/>
                    </a:lnTo>
                    <a:lnTo>
                      <a:pt x="51" y="13"/>
                    </a:lnTo>
                    <a:lnTo>
                      <a:pt x="59" y="10"/>
                    </a:lnTo>
                    <a:lnTo>
                      <a:pt x="61" y="10"/>
                    </a:lnTo>
                    <a:lnTo>
                      <a:pt x="66" y="10"/>
                    </a:lnTo>
                    <a:lnTo>
                      <a:pt x="68" y="13"/>
                    </a:lnTo>
                    <a:lnTo>
                      <a:pt x="71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6" name="Freeform 115">
                <a:extLst>
                  <a:ext uri="{FF2B5EF4-FFF2-40B4-BE49-F238E27FC236}">
                    <a16:creationId xmlns:a16="http://schemas.microsoft.com/office/drawing/2014/main" id="{00000000-0008-0000-0000-00002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35"/>
                <a:ext cx="34" cy="30"/>
              </a:xfrm>
              <a:custGeom>
                <a:avLst/>
                <a:gdLst>
                  <a:gd name="T0" fmla="*/ 0 w 34"/>
                  <a:gd name="T1" fmla="*/ 30 h 30"/>
                  <a:gd name="T2" fmla="*/ 2 w 34"/>
                  <a:gd name="T3" fmla="*/ 28 h 30"/>
                  <a:gd name="T4" fmla="*/ 5 w 34"/>
                  <a:gd name="T5" fmla="*/ 25 h 30"/>
                  <a:gd name="T6" fmla="*/ 5 w 34"/>
                  <a:gd name="T7" fmla="*/ 23 h 30"/>
                  <a:gd name="T8" fmla="*/ 7 w 34"/>
                  <a:gd name="T9" fmla="*/ 23 h 30"/>
                  <a:gd name="T10" fmla="*/ 10 w 34"/>
                  <a:gd name="T11" fmla="*/ 20 h 30"/>
                  <a:gd name="T12" fmla="*/ 17 w 34"/>
                  <a:gd name="T13" fmla="*/ 15 h 30"/>
                  <a:gd name="T14" fmla="*/ 32 w 34"/>
                  <a:gd name="T15" fmla="*/ 10 h 30"/>
                  <a:gd name="T16" fmla="*/ 34 w 34"/>
                  <a:gd name="T17" fmla="*/ 10 h 30"/>
                  <a:gd name="T18" fmla="*/ 34 w 34"/>
                  <a:gd name="T19" fmla="*/ 7 h 30"/>
                  <a:gd name="T20" fmla="*/ 34 w 34"/>
                  <a:gd name="T21" fmla="*/ 7 h 30"/>
                  <a:gd name="T22" fmla="*/ 34 w 34"/>
                  <a:gd name="T23" fmla="*/ 5 h 30"/>
                  <a:gd name="T24" fmla="*/ 32 w 34"/>
                  <a:gd name="T25" fmla="*/ 2 h 30"/>
                  <a:gd name="T26" fmla="*/ 27 w 34"/>
                  <a:gd name="T27" fmla="*/ 0 h 30"/>
                  <a:gd name="T28" fmla="*/ 14 w 34"/>
                  <a:gd name="T29" fmla="*/ 2 h 30"/>
                  <a:gd name="T30" fmla="*/ 5 w 34"/>
                  <a:gd name="T31" fmla="*/ 7 h 30"/>
                  <a:gd name="T32" fmla="*/ 5 w 34"/>
                  <a:gd name="T33" fmla="*/ 12 h 30"/>
                  <a:gd name="T34" fmla="*/ 2 w 34"/>
                  <a:gd name="T35" fmla="*/ 23 h 30"/>
                  <a:gd name="T36" fmla="*/ 0 w 34"/>
                  <a:gd name="T37" fmla="*/ 30 h 30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4"/>
                  <a:gd name="T58" fmla="*/ 0 h 30"/>
                  <a:gd name="T59" fmla="*/ 34 w 34"/>
                  <a:gd name="T60" fmla="*/ 30 h 30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4" h="30">
                    <a:moveTo>
                      <a:pt x="0" y="30"/>
                    </a:moveTo>
                    <a:lnTo>
                      <a:pt x="2" y="28"/>
                    </a:lnTo>
                    <a:lnTo>
                      <a:pt x="5" y="25"/>
                    </a:lnTo>
                    <a:lnTo>
                      <a:pt x="5" y="23"/>
                    </a:lnTo>
                    <a:lnTo>
                      <a:pt x="7" y="23"/>
                    </a:lnTo>
                    <a:lnTo>
                      <a:pt x="10" y="20"/>
                    </a:lnTo>
                    <a:lnTo>
                      <a:pt x="17" y="15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4" y="7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27" y="0"/>
                    </a:lnTo>
                    <a:lnTo>
                      <a:pt x="14" y="2"/>
                    </a:lnTo>
                    <a:lnTo>
                      <a:pt x="5" y="7"/>
                    </a:lnTo>
                    <a:lnTo>
                      <a:pt x="5" y="12"/>
                    </a:lnTo>
                    <a:lnTo>
                      <a:pt x="2" y="23"/>
                    </a:lnTo>
                    <a:lnTo>
                      <a:pt x="0" y="3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7" name="Freeform 116">
                <a:extLst>
                  <a:ext uri="{FF2B5EF4-FFF2-40B4-BE49-F238E27FC236}">
                    <a16:creationId xmlns:a16="http://schemas.microsoft.com/office/drawing/2014/main" id="{00000000-0008-0000-0000-00002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7" y="235"/>
                <a:ext cx="22" cy="12"/>
              </a:xfrm>
              <a:custGeom>
                <a:avLst/>
                <a:gdLst>
                  <a:gd name="T0" fmla="*/ 22 w 22"/>
                  <a:gd name="T1" fmla="*/ 0 h 12"/>
                  <a:gd name="T2" fmla="*/ 19 w 22"/>
                  <a:gd name="T3" fmla="*/ 2 h 12"/>
                  <a:gd name="T4" fmla="*/ 2 w 22"/>
                  <a:gd name="T5" fmla="*/ 7 h 12"/>
                  <a:gd name="T6" fmla="*/ 2 w 22"/>
                  <a:gd name="T7" fmla="*/ 10 h 12"/>
                  <a:gd name="T8" fmla="*/ 0 w 22"/>
                  <a:gd name="T9" fmla="*/ 10 h 12"/>
                  <a:gd name="T10" fmla="*/ 0 w 22"/>
                  <a:gd name="T11" fmla="*/ 12 h 12"/>
                  <a:gd name="T12" fmla="*/ 0 w 22"/>
                  <a:gd name="T13" fmla="*/ 7 h 12"/>
                  <a:gd name="T14" fmla="*/ 0 w 22"/>
                  <a:gd name="T15" fmla="*/ 5 h 12"/>
                  <a:gd name="T16" fmla="*/ 7 w 22"/>
                  <a:gd name="T17" fmla="*/ 2 h 12"/>
                  <a:gd name="T18" fmla="*/ 22 w 22"/>
                  <a:gd name="T19" fmla="*/ 0 h 12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22"/>
                  <a:gd name="T31" fmla="*/ 0 h 12"/>
                  <a:gd name="T32" fmla="*/ 22 w 22"/>
                  <a:gd name="T33" fmla="*/ 12 h 12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22" h="12">
                    <a:moveTo>
                      <a:pt x="22" y="0"/>
                    </a:moveTo>
                    <a:lnTo>
                      <a:pt x="19" y="2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7" y="2"/>
                    </a:lnTo>
                    <a:lnTo>
                      <a:pt x="2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8" name="Freeform 117">
                <a:extLst>
                  <a:ext uri="{FF2B5EF4-FFF2-40B4-BE49-F238E27FC236}">
                    <a16:creationId xmlns:a16="http://schemas.microsoft.com/office/drawing/2014/main" id="{00000000-0008-0000-0000-00003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154"/>
                <a:ext cx="49" cy="15"/>
              </a:xfrm>
              <a:custGeom>
                <a:avLst/>
                <a:gdLst>
                  <a:gd name="T0" fmla="*/ 0 w 49"/>
                  <a:gd name="T1" fmla="*/ 0 h 15"/>
                  <a:gd name="T2" fmla="*/ 2 w 49"/>
                  <a:gd name="T3" fmla="*/ 0 h 15"/>
                  <a:gd name="T4" fmla="*/ 5 w 49"/>
                  <a:gd name="T5" fmla="*/ 0 h 15"/>
                  <a:gd name="T6" fmla="*/ 7 w 49"/>
                  <a:gd name="T7" fmla="*/ 0 h 15"/>
                  <a:gd name="T8" fmla="*/ 19 w 49"/>
                  <a:gd name="T9" fmla="*/ 3 h 15"/>
                  <a:gd name="T10" fmla="*/ 27 w 49"/>
                  <a:gd name="T11" fmla="*/ 8 h 15"/>
                  <a:gd name="T12" fmla="*/ 29 w 49"/>
                  <a:gd name="T13" fmla="*/ 10 h 15"/>
                  <a:gd name="T14" fmla="*/ 37 w 49"/>
                  <a:gd name="T15" fmla="*/ 10 h 15"/>
                  <a:gd name="T16" fmla="*/ 44 w 49"/>
                  <a:gd name="T17" fmla="*/ 5 h 15"/>
                  <a:gd name="T18" fmla="*/ 49 w 49"/>
                  <a:gd name="T19" fmla="*/ 10 h 15"/>
                  <a:gd name="T20" fmla="*/ 49 w 49"/>
                  <a:gd name="T21" fmla="*/ 10 h 15"/>
                  <a:gd name="T22" fmla="*/ 49 w 49"/>
                  <a:gd name="T23" fmla="*/ 13 h 15"/>
                  <a:gd name="T24" fmla="*/ 46 w 49"/>
                  <a:gd name="T25" fmla="*/ 15 h 15"/>
                  <a:gd name="T26" fmla="*/ 39 w 49"/>
                  <a:gd name="T27" fmla="*/ 15 h 15"/>
                  <a:gd name="T28" fmla="*/ 29 w 49"/>
                  <a:gd name="T29" fmla="*/ 13 h 15"/>
                  <a:gd name="T30" fmla="*/ 22 w 49"/>
                  <a:gd name="T31" fmla="*/ 10 h 15"/>
                  <a:gd name="T32" fmla="*/ 7 w 49"/>
                  <a:gd name="T33" fmla="*/ 10 h 15"/>
                  <a:gd name="T34" fmla="*/ 0 w 49"/>
                  <a:gd name="T35" fmla="*/ 10 h 15"/>
                  <a:gd name="T36" fmla="*/ 0 w 49"/>
                  <a:gd name="T37" fmla="*/ 0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9"/>
                  <a:gd name="T58" fmla="*/ 0 h 15"/>
                  <a:gd name="T59" fmla="*/ 49 w 49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9" h="15">
                    <a:moveTo>
                      <a:pt x="0" y="0"/>
                    </a:move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9" y="3"/>
                    </a:lnTo>
                    <a:lnTo>
                      <a:pt x="27" y="8"/>
                    </a:lnTo>
                    <a:lnTo>
                      <a:pt x="29" y="10"/>
                    </a:lnTo>
                    <a:lnTo>
                      <a:pt x="37" y="10"/>
                    </a:lnTo>
                    <a:lnTo>
                      <a:pt x="44" y="5"/>
                    </a:lnTo>
                    <a:lnTo>
                      <a:pt x="49" y="10"/>
                    </a:lnTo>
                    <a:lnTo>
                      <a:pt x="49" y="13"/>
                    </a:lnTo>
                    <a:lnTo>
                      <a:pt x="46" y="15"/>
                    </a:lnTo>
                    <a:lnTo>
                      <a:pt x="39" y="15"/>
                    </a:lnTo>
                    <a:lnTo>
                      <a:pt x="29" y="13"/>
                    </a:lnTo>
                    <a:lnTo>
                      <a:pt x="22" y="10"/>
                    </a:lnTo>
                    <a:lnTo>
                      <a:pt x="7" y="10"/>
                    </a:lnTo>
                    <a:lnTo>
                      <a:pt x="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9" name="Freeform 118">
                <a:extLst>
                  <a:ext uri="{FF2B5EF4-FFF2-40B4-BE49-F238E27FC236}">
                    <a16:creationId xmlns:a16="http://schemas.microsoft.com/office/drawing/2014/main" id="{00000000-0008-0000-0000-00003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6" y="172"/>
                <a:ext cx="47" cy="12"/>
              </a:xfrm>
              <a:custGeom>
                <a:avLst/>
                <a:gdLst>
                  <a:gd name="T0" fmla="*/ 0 w 47"/>
                  <a:gd name="T1" fmla="*/ 0 h 12"/>
                  <a:gd name="T2" fmla="*/ 3 w 47"/>
                  <a:gd name="T3" fmla="*/ 0 h 12"/>
                  <a:gd name="T4" fmla="*/ 5 w 47"/>
                  <a:gd name="T5" fmla="*/ 0 h 12"/>
                  <a:gd name="T6" fmla="*/ 7 w 47"/>
                  <a:gd name="T7" fmla="*/ 0 h 12"/>
                  <a:gd name="T8" fmla="*/ 10 w 47"/>
                  <a:gd name="T9" fmla="*/ 0 h 12"/>
                  <a:gd name="T10" fmla="*/ 17 w 47"/>
                  <a:gd name="T11" fmla="*/ 0 h 12"/>
                  <a:gd name="T12" fmla="*/ 30 w 47"/>
                  <a:gd name="T13" fmla="*/ 5 h 12"/>
                  <a:gd name="T14" fmla="*/ 30 w 47"/>
                  <a:gd name="T15" fmla="*/ 5 h 12"/>
                  <a:gd name="T16" fmla="*/ 37 w 47"/>
                  <a:gd name="T17" fmla="*/ 5 h 12"/>
                  <a:gd name="T18" fmla="*/ 47 w 47"/>
                  <a:gd name="T19" fmla="*/ 0 h 12"/>
                  <a:gd name="T20" fmla="*/ 47 w 47"/>
                  <a:gd name="T21" fmla="*/ 10 h 12"/>
                  <a:gd name="T22" fmla="*/ 47 w 47"/>
                  <a:gd name="T23" fmla="*/ 10 h 12"/>
                  <a:gd name="T24" fmla="*/ 47 w 47"/>
                  <a:gd name="T25" fmla="*/ 12 h 12"/>
                  <a:gd name="T26" fmla="*/ 44 w 47"/>
                  <a:gd name="T27" fmla="*/ 12 h 12"/>
                  <a:gd name="T28" fmla="*/ 42 w 47"/>
                  <a:gd name="T29" fmla="*/ 12 h 12"/>
                  <a:gd name="T30" fmla="*/ 39 w 47"/>
                  <a:gd name="T31" fmla="*/ 12 h 12"/>
                  <a:gd name="T32" fmla="*/ 30 w 47"/>
                  <a:gd name="T33" fmla="*/ 10 h 12"/>
                  <a:gd name="T34" fmla="*/ 27 w 47"/>
                  <a:gd name="T35" fmla="*/ 10 h 12"/>
                  <a:gd name="T36" fmla="*/ 25 w 47"/>
                  <a:gd name="T37" fmla="*/ 10 h 12"/>
                  <a:gd name="T38" fmla="*/ 20 w 47"/>
                  <a:gd name="T39" fmla="*/ 10 h 12"/>
                  <a:gd name="T40" fmla="*/ 20 w 47"/>
                  <a:gd name="T41" fmla="*/ 10 h 12"/>
                  <a:gd name="T42" fmla="*/ 0 w 47"/>
                  <a:gd name="T43" fmla="*/ 0 h 12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2"/>
                  <a:gd name="T68" fmla="*/ 47 w 47"/>
                  <a:gd name="T69" fmla="*/ 12 h 12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2">
                    <a:moveTo>
                      <a:pt x="0" y="0"/>
                    </a:moveTo>
                    <a:lnTo>
                      <a:pt x="3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7" y="0"/>
                    </a:lnTo>
                    <a:lnTo>
                      <a:pt x="30" y="5"/>
                    </a:lnTo>
                    <a:lnTo>
                      <a:pt x="37" y="5"/>
                    </a:lnTo>
                    <a:lnTo>
                      <a:pt x="47" y="0"/>
                    </a:lnTo>
                    <a:lnTo>
                      <a:pt x="47" y="10"/>
                    </a:lnTo>
                    <a:lnTo>
                      <a:pt x="47" y="12"/>
                    </a:lnTo>
                    <a:lnTo>
                      <a:pt x="44" y="12"/>
                    </a:lnTo>
                    <a:lnTo>
                      <a:pt x="42" y="12"/>
                    </a:lnTo>
                    <a:lnTo>
                      <a:pt x="39" y="12"/>
                    </a:lnTo>
                    <a:lnTo>
                      <a:pt x="30" y="10"/>
                    </a:lnTo>
                    <a:lnTo>
                      <a:pt x="27" y="10"/>
                    </a:lnTo>
                    <a:lnTo>
                      <a:pt x="25" y="10"/>
                    </a:lnTo>
                    <a:lnTo>
                      <a:pt x="2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0" name="Freeform 119">
                <a:extLst>
                  <a:ext uri="{FF2B5EF4-FFF2-40B4-BE49-F238E27FC236}">
                    <a16:creationId xmlns:a16="http://schemas.microsoft.com/office/drawing/2014/main" id="{00000000-0008-0000-0000-00003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7"/>
                <a:ext cx="47" cy="23"/>
              </a:xfrm>
              <a:custGeom>
                <a:avLst/>
                <a:gdLst>
                  <a:gd name="T0" fmla="*/ 47 w 47"/>
                  <a:gd name="T1" fmla="*/ 23 h 23"/>
                  <a:gd name="T2" fmla="*/ 42 w 47"/>
                  <a:gd name="T3" fmla="*/ 17 h 23"/>
                  <a:gd name="T4" fmla="*/ 37 w 47"/>
                  <a:gd name="T5" fmla="*/ 15 h 23"/>
                  <a:gd name="T6" fmla="*/ 32 w 47"/>
                  <a:gd name="T7" fmla="*/ 12 h 23"/>
                  <a:gd name="T8" fmla="*/ 30 w 47"/>
                  <a:gd name="T9" fmla="*/ 12 h 23"/>
                  <a:gd name="T10" fmla="*/ 25 w 47"/>
                  <a:gd name="T11" fmla="*/ 10 h 23"/>
                  <a:gd name="T12" fmla="*/ 12 w 47"/>
                  <a:gd name="T13" fmla="*/ 7 h 23"/>
                  <a:gd name="T14" fmla="*/ 5 w 47"/>
                  <a:gd name="T15" fmla="*/ 10 h 23"/>
                  <a:gd name="T16" fmla="*/ 5 w 47"/>
                  <a:gd name="T17" fmla="*/ 10 h 23"/>
                  <a:gd name="T18" fmla="*/ 0 w 47"/>
                  <a:gd name="T19" fmla="*/ 2 h 23"/>
                  <a:gd name="T20" fmla="*/ 3 w 47"/>
                  <a:gd name="T21" fmla="*/ 0 h 23"/>
                  <a:gd name="T22" fmla="*/ 10 w 47"/>
                  <a:gd name="T23" fmla="*/ 0 h 23"/>
                  <a:gd name="T24" fmla="*/ 12 w 47"/>
                  <a:gd name="T25" fmla="*/ 2 h 23"/>
                  <a:gd name="T26" fmla="*/ 20 w 47"/>
                  <a:gd name="T27" fmla="*/ 2 h 23"/>
                  <a:gd name="T28" fmla="*/ 22 w 47"/>
                  <a:gd name="T29" fmla="*/ 5 h 23"/>
                  <a:gd name="T30" fmla="*/ 27 w 47"/>
                  <a:gd name="T31" fmla="*/ 7 h 23"/>
                  <a:gd name="T32" fmla="*/ 32 w 47"/>
                  <a:gd name="T33" fmla="*/ 10 h 23"/>
                  <a:gd name="T34" fmla="*/ 35 w 47"/>
                  <a:gd name="T35" fmla="*/ 12 h 23"/>
                  <a:gd name="T36" fmla="*/ 47 w 47"/>
                  <a:gd name="T37" fmla="*/ 23 h 23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7"/>
                  <a:gd name="T58" fmla="*/ 0 h 23"/>
                  <a:gd name="T59" fmla="*/ 47 w 47"/>
                  <a:gd name="T60" fmla="*/ 23 h 23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7" h="23">
                    <a:moveTo>
                      <a:pt x="47" y="23"/>
                    </a:moveTo>
                    <a:lnTo>
                      <a:pt x="42" y="17"/>
                    </a:lnTo>
                    <a:lnTo>
                      <a:pt x="37" y="15"/>
                    </a:lnTo>
                    <a:lnTo>
                      <a:pt x="32" y="12"/>
                    </a:lnTo>
                    <a:lnTo>
                      <a:pt x="30" y="12"/>
                    </a:lnTo>
                    <a:lnTo>
                      <a:pt x="25" y="10"/>
                    </a:lnTo>
                    <a:lnTo>
                      <a:pt x="12" y="7"/>
                    </a:lnTo>
                    <a:lnTo>
                      <a:pt x="5" y="10"/>
                    </a:lnTo>
                    <a:lnTo>
                      <a:pt x="0" y="2"/>
                    </a:lnTo>
                    <a:lnTo>
                      <a:pt x="3" y="0"/>
                    </a:lnTo>
                    <a:lnTo>
                      <a:pt x="10" y="0"/>
                    </a:lnTo>
                    <a:lnTo>
                      <a:pt x="12" y="2"/>
                    </a:lnTo>
                    <a:lnTo>
                      <a:pt x="20" y="2"/>
                    </a:lnTo>
                    <a:lnTo>
                      <a:pt x="22" y="5"/>
                    </a:lnTo>
                    <a:lnTo>
                      <a:pt x="27" y="7"/>
                    </a:lnTo>
                    <a:lnTo>
                      <a:pt x="32" y="10"/>
                    </a:lnTo>
                    <a:lnTo>
                      <a:pt x="35" y="12"/>
                    </a:lnTo>
                    <a:lnTo>
                      <a:pt x="47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1" name="Freeform 120">
                <a:extLst>
                  <a:ext uri="{FF2B5EF4-FFF2-40B4-BE49-F238E27FC236}">
                    <a16:creationId xmlns:a16="http://schemas.microsoft.com/office/drawing/2014/main" id="{00000000-0008-0000-0000-00003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189"/>
                <a:ext cx="17" cy="16"/>
              </a:xfrm>
              <a:custGeom>
                <a:avLst/>
                <a:gdLst>
                  <a:gd name="T0" fmla="*/ 0 w 17"/>
                  <a:gd name="T1" fmla="*/ 0 h 16"/>
                  <a:gd name="T2" fmla="*/ 2 w 17"/>
                  <a:gd name="T3" fmla="*/ 3 h 16"/>
                  <a:gd name="T4" fmla="*/ 15 w 17"/>
                  <a:gd name="T5" fmla="*/ 5 h 16"/>
                  <a:gd name="T6" fmla="*/ 17 w 17"/>
                  <a:gd name="T7" fmla="*/ 0 h 16"/>
                  <a:gd name="T8" fmla="*/ 15 w 17"/>
                  <a:gd name="T9" fmla="*/ 13 h 16"/>
                  <a:gd name="T10" fmla="*/ 17 w 17"/>
                  <a:gd name="T11" fmla="*/ 16 h 16"/>
                  <a:gd name="T12" fmla="*/ 15 w 17"/>
                  <a:gd name="T13" fmla="*/ 13 h 16"/>
                  <a:gd name="T14" fmla="*/ 7 w 17"/>
                  <a:gd name="T15" fmla="*/ 8 h 16"/>
                  <a:gd name="T16" fmla="*/ 0 w 17"/>
                  <a:gd name="T17" fmla="*/ 0 h 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7"/>
                  <a:gd name="T28" fmla="*/ 0 h 16"/>
                  <a:gd name="T29" fmla="*/ 17 w 17"/>
                  <a:gd name="T30" fmla="*/ 16 h 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7" h="16">
                    <a:moveTo>
                      <a:pt x="0" y="0"/>
                    </a:moveTo>
                    <a:lnTo>
                      <a:pt x="2" y="3"/>
                    </a:lnTo>
                    <a:lnTo>
                      <a:pt x="15" y="5"/>
                    </a:lnTo>
                    <a:lnTo>
                      <a:pt x="17" y="0"/>
                    </a:lnTo>
                    <a:lnTo>
                      <a:pt x="15" y="13"/>
                    </a:lnTo>
                    <a:lnTo>
                      <a:pt x="17" y="16"/>
                    </a:lnTo>
                    <a:lnTo>
                      <a:pt x="15" y="13"/>
                    </a:lnTo>
                    <a:lnTo>
                      <a:pt x="7" y="8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2" name="Freeform 121">
                <a:extLst>
                  <a:ext uri="{FF2B5EF4-FFF2-40B4-BE49-F238E27FC236}">
                    <a16:creationId xmlns:a16="http://schemas.microsoft.com/office/drawing/2014/main" id="{00000000-0008-0000-0000-00003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9" y="194"/>
                <a:ext cx="51" cy="23"/>
              </a:xfrm>
              <a:custGeom>
                <a:avLst/>
                <a:gdLst>
                  <a:gd name="T0" fmla="*/ 51 w 51"/>
                  <a:gd name="T1" fmla="*/ 23 h 23"/>
                  <a:gd name="T2" fmla="*/ 44 w 51"/>
                  <a:gd name="T3" fmla="*/ 18 h 23"/>
                  <a:gd name="T4" fmla="*/ 27 w 51"/>
                  <a:gd name="T5" fmla="*/ 11 h 23"/>
                  <a:gd name="T6" fmla="*/ 22 w 51"/>
                  <a:gd name="T7" fmla="*/ 8 h 23"/>
                  <a:gd name="T8" fmla="*/ 14 w 51"/>
                  <a:gd name="T9" fmla="*/ 8 h 23"/>
                  <a:gd name="T10" fmla="*/ 12 w 51"/>
                  <a:gd name="T11" fmla="*/ 8 h 23"/>
                  <a:gd name="T12" fmla="*/ 9 w 51"/>
                  <a:gd name="T13" fmla="*/ 8 h 23"/>
                  <a:gd name="T14" fmla="*/ 7 w 51"/>
                  <a:gd name="T15" fmla="*/ 8 h 23"/>
                  <a:gd name="T16" fmla="*/ 0 w 51"/>
                  <a:gd name="T17" fmla="*/ 0 h 23"/>
                  <a:gd name="T18" fmla="*/ 4 w 51"/>
                  <a:gd name="T19" fmla="*/ 0 h 23"/>
                  <a:gd name="T20" fmla="*/ 17 w 51"/>
                  <a:gd name="T21" fmla="*/ 0 h 23"/>
                  <a:gd name="T22" fmla="*/ 19 w 51"/>
                  <a:gd name="T23" fmla="*/ 3 h 23"/>
                  <a:gd name="T24" fmla="*/ 24 w 51"/>
                  <a:gd name="T25" fmla="*/ 3 h 23"/>
                  <a:gd name="T26" fmla="*/ 27 w 51"/>
                  <a:gd name="T27" fmla="*/ 3 h 23"/>
                  <a:gd name="T28" fmla="*/ 29 w 51"/>
                  <a:gd name="T29" fmla="*/ 6 h 23"/>
                  <a:gd name="T30" fmla="*/ 39 w 51"/>
                  <a:gd name="T31" fmla="*/ 8 h 23"/>
                  <a:gd name="T32" fmla="*/ 44 w 51"/>
                  <a:gd name="T33" fmla="*/ 13 h 23"/>
                  <a:gd name="T34" fmla="*/ 46 w 51"/>
                  <a:gd name="T35" fmla="*/ 13 h 23"/>
                  <a:gd name="T36" fmla="*/ 49 w 51"/>
                  <a:gd name="T37" fmla="*/ 16 h 23"/>
                  <a:gd name="T38" fmla="*/ 51 w 51"/>
                  <a:gd name="T39" fmla="*/ 23 h 23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51"/>
                  <a:gd name="T61" fmla="*/ 0 h 23"/>
                  <a:gd name="T62" fmla="*/ 51 w 51"/>
                  <a:gd name="T63" fmla="*/ 23 h 23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51" h="23">
                    <a:moveTo>
                      <a:pt x="51" y="23"/>
                    </a:moveTo>
                    <a:lnTo>
                      <a:pt x="44" y="18"/>
                    </a:lnTo>
                    <a:lnTo>
                      <a:pt x="27" y="11"/>
                    </a:lnTo>
                    <a:lnTo>
                      <a:pt x="22" y="8"/>
                    </a:lnTo>
                    <a:lnTo>
                      <a:pt x="14" y="8"/>
                    </a:lnTo>
                    <a:lnTo>
                      <a:pt x="12" y="8"/>
                    </a:lnTo>
                    <a:lnTo>
                      <a:pt x="9" y="8"/>
                    </a:lnTo>
                    <a:lnTo>
                      <a:pt x="7" y="8"/>
                    </a:lnTo>
                    <a:lnTo>
                      <a:pt x="0" y="0"/>
                    </a:lnTo>
                    <a:lnTo>
                      <a:pt x="4" y="0"/>
                    </a:lnTo>
                    <a:lnTo>
                      <a:pt x="17" y="0"/>
                    </a:lnTo>
                    <a:lnTo>
                      <a:pt x="19" y="3"/>
                    </a:lnTo>
                    <a:lnTo>
                      <a:pt x="24" y="3"/>
                    </a:lnTo>
                    <a:lnTo>
                      <a:pt x="27" y="3"/>
                    </a:lnTo>
                    <a:lnTo>
                      <a:pt x="29" y="6"/>
                    </a:lnTo>
                    <a:lnTo>
                      <a:pt x="39" y="8"/>
                    </a:lnTo>
                    <a:lnTo>
                      <a:pt x="44" y="13"/>
                    </a:lnTo>
                    <a:lnTo>
                      <a:pt x="46" y="13"/>
                    </a:lnTo>
                    <a:lnTo>
                      <a:pt x="49" y="16"/>
                    </a:lnTo>
                    <a:lnTo>
                      <a:pt x="51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3" name="Freeform 122">
                <a:extLst>
                  <a:ext uri="{FF2B5EF4-FFF2-40B4-BE49-F238E27FC236}">
                    <a16:creationId xmlns:a16="http://schemas.microsoft.com/office/drawing/2014/main" id="{00000000-0008-0000-0000-00003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1" y="210"/>
                <a:ext cx="49" cy="17"/>
              </a:xfrm>
              <a:custGeom>
                <a:avLst/>
                <a:gdLst>
                  <a:gd name="T0" fmla="*/ 49 w 49"/>
                  <a:gd name="T1" fmla="*/ 17 h 17"/>
                  <a:gd name="T2" fmla="*/ 44 w 49"/>
                  <a:gd name="T3" fmla="*/ 15 h 17"/>
                  <a:gd name="T4" fmla="*/ 37 w 49"/>
                  <a:gd name="T5" fmla="*/ 15 h 17"/>
                  <a:gd name="T6" fmla="*/ 32 w 49"/>
                  <a:gd name="T7" fmla="*/ 15 h 17"/>
                  <a:gd name="T8" fmla="*/ 29 w 49"/>
                  <a:gd name="T9" fmla="*/ 12 h 17"/>
                  <a:gd name="T10" fmla="*/ 24 w 49"/>
                  <a:gd name="T11" fmla="*/ 12 h 17"/>
                  <a:gd name="T12" fmla="*/ 19 w 49"/>
                  <a:gd name="T13" fmla="*/ 12 h 17"/>
                  <a:gd name="T14" fmla="*/ 7 w 49"/>
                  <a:gd name="T15" fmla="*/ 12 h 17"/>
                  <a:gd name="T16" fmla="*/ 5 w 49"/>
                  <a:gd name="T17" fmla="*/ 12 h 17"/>
                  <a:gd name="T18" fmla="*/ 0 w 49"/>
                  <a:gd name="T19" fmla="*/ 2 h 17"/>
                  <a:gd name="T20" fmla="*/ 2 w 49"/>
                  <a:gd name="T21" fmla="*/ 0 h 17"/>
                  <a:gd name="T22" fmla="*/ 5 w 49"/>
                  <a:gd name="T23" fmla="*/ 0 h 17"/>
                  <a:gd name="T24" fmla="*/ 7 w 49"/>
                  <a:gd name="T25" fmla="*/ 0 h 17"/>
                  <a:gd name="T26" fmla="*/ 10 w 49"/>
                  <a:gd name="T27" fmla="*/ 0 h 17"/>
                  <a:gd name="T28" fmla="*/ 12 w 49"/>
                  <a:gd name="T29" fmla="*/ 0 h 17"/>
                  <a:gd name="T30" fmla="*/ 24 w 49"/>
                  <a:gd name="T31" fmla="*/ 5 h 17"/>
                  <a:gd name="T32" fmla="*/ 37 w 49"/>
                  <a:gd name="T33" fmla="*/ 10 h 17"/>
                  <a:gd name="T34" fmla="*/ 44 w 49"/>
                  <a:gd name="T35" fmla="*/ 12 h 17"/>
                  <a:gd name="T36" fmla="*/ 46 w 49"/>
                  <a:gd name="T37" fmla="*/ 17 h 17"/>
                  <a:gd name="T38" fmla="*/ 49 w 49"/>
                  <a:gd name="T39" fmla="*/ 17 h 17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49"/>
                  <a:gd name="T61" fmla="*/ 0 h 17"/>
                  <a:gd name="T62" fmla="*/ 49 w 49"/>
                  <a:gd name="T63" fmla="*/ 17 h 17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49" h="17">
                    <a:moveTo>
                      <a:pt x="49" y="17"/>
                    </a:moveTo>
                    <a:lnTo>
                      <a:pt x="44" y="15"/>
                    </a:lnTo>
                    <a:lnTo>
                      <a:pt x="37" y="15"/>
                    </a:lnTo>
                    <a:lnTo>
                      <a:pt x="32" y="15"/>
                    </a:lnTo>
                    <a:lnTo>
                      <a:pt x="29" y="12"/>
                    </a:lnTo>
                    <a:lnTo>
                      <a:pt x="24" y="12"/>
                    </a:lnTo>
                    <a:lnTo>
                      <a:pt x="19" y="12"/>
                    </a:lnTo>
                    <a:lnTo>
                      <a:pt x="7" y="12"/>
                    </a:lnTo>
                    <a:lnTo>
                      <a:pt x="5" y="12"/>
                    </a:lnTo>
                    <a:lnTo>
                      <a:pt x="0" y="2"/>
                    </a:ln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0"/>
                    </a:lnTo>
                    <a:lnTo>
                      <a:pt x="24" y="5"/>
                    </a:lnTo>
                    <a:lnTo>
                      <a:pt x="37" y="10"/>
                    </a:lnTo>
                    <a:lnTo>
                      <a:pt x="44" y="12"/>
                    </a:lnTo>
                    <a:lnTo>
                      <a:pt x="46" y="17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4" name="Freeform 123">
                <a:extLst>
                  <a:ext uri="{FF2B5EF4-FFF2-40B4-BE49-F238E27FC236}">
                    <a16:creationId xmlns:a16="http://schemas.microsoft.com/office/drawing/2014/main" id="{00000000-0008-0000-0000-00003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1" y="230"/>
                <a:ext cx="51" cy="17"/>
              </a:xfrm>
              <a:custGeom>
                <a:avLst/>
                <a:gdLst>
                  <a:gd name="T0" fmla="*/ 49 w 51"/>
                  <a:gd name="T1" fmla="*/ 17 h 17"/>
                  <a:gd name="T2" fmla="*/ 49 w 51"/>
                  <a:gd name="T3" fmla="*/ 17 h 17"/>
                  <a:gd name="T4" fmla="*/ 46 w 51"/>
                  <a:gd name="T5" fmla="*/ 15 h 17"/>
                  <a:gd name="T6" fmla="*/ 44 w 51"/>
                  <a:gd name="T7" fmla="*/ 12 h 17"/>
                  <a:gd name="T8" fmla="*/ 41 w 51"/>
                  <a:gd name="T9" fmla="*/ 12 h 17"/>
                  <a:gd name="T10" fmla="*/ 39 w 51"/>
                  <a:gd name="T11" fmla="*/ 10 h 17"/>
                  <a:gd name="T12" fmla="*/ 36 w 51"/>
                  <a:gd name="T13" fmla="*/ 10 h 17"/>
                  <a:gd name="T14" fmla="*/ 34 w 51"/>
                  <a:gd name="T15" fmla="*/ 10 h 17"/>
                  <a:gd name="T16" fmla="*/ 32 w 51"/>
                  <a:gd name="T17" fmla="*/ 10 h 17"/>
                  <a:gd name="T18" fmla="*/ 27 w 51"/>
                  <a:gd name="T19" fmla="*/ 10 h 17"/>
                  <a:gd name="T20" fmla="*/ 24 w 51"/>
                  <a:gd name="T21" fmla="*/ 10 h 17"/>
                  <a:gd name="T22" fmla="*/ 2 w 51"/>
                  <a:gd name="T23" fmla="*/ 7 h 17"/>
                  <a:gd name="T24" fmla="*/ 0 w 51"/>
                  <a:gd name="T25" fmla="*/ 2 h 17"/>
                  <a:gd name="T26" fmla="*/ 0 w 51"/>
                  <a:gd name="T27" fmla="*/ 0 h 17"/>
                  <a:gd name="T28" fmla="*/ 2 w 51"/>
                  <a:gd name="T29" fmla="*/ 0 h 17"/>
                  <a:gd name="T30" fmla="*/ 14 w 51"/>
                  <a:gd name="T31" fmla="*/ 2 h 17"/>
                  <a:gd name="T32" fmla="*/ 19 w 51"/>
                  <a:gd name="T33" fmla="*/ 2 h 17"/>
                  <a:gd name="T34" fmla="*/ 24 w 51"/>
                  <a:gd name="T35" fmla="*/ 2 h 17"/>
                  <a:gd name="T36" fmla="*/ 27 w 51"/>
                  <a:gd name="T37" fmla="*/ 2 h 17"/>
                  <a:gd name="T38" fmla="*/ 29 w 51"/>
                  <a:gd name="T39" fmla="*/ 0 h 17"/>
                  <a:gd name="T40" fmla="*/ 34 w 51"/>
                  <a:gd name="T41" fmla="*/ 0 h 17"/>
                  <a:gd name="T42" fmla="*/ 36 w 51"/>
                  <a:gd name="T43" fmla="*/ 0 h 17"/>
                  <a:gd name="T44" fmla="*/ 39 w 51"/>
                  <a:gd name="T45" fmla="*/ 0 h 17"/>
                  <a:gd name="T46" fmla="*/ 41 w 51"/>
                  <a:gd name="T47" fmla="*/ 2 h 17"/>
                  <a:gd name="T48" fmla="*/ 44 w 51"/>
                  <a:gd name="T49" fmla="*/ 2 h 17"/>
                  <a:gd name="T50" fmla="*/ 46 w 51"/>
                  <a:gd name="T51" fmla="*/ 5 h 17"/>
                  <a:gd name="T52" fmla="*/ 49 w 51"/>
                  <a:gd name="T53" fmla="*/ 7 h 17"/>
                  <a:gd name="T54" fmla="*/ 51 w 51"/>
                  <a:gd name="T55" fmla="*/ 7 h 17"/>
                  <a:gd name="T56" fmla="*/ 51 w 51"/>
                  <a:gd name="T57" fmla="*/ 10 h 17"/>
                  <a:gd name="T58" fmla="*/ 51 w 51"/>
                  <a:gd name="T59" fmla="*/ 15 h 17"/>
                  <a:gd name="T60" fmla="*/ 49 w 51"/>
                  <a:gd name="T61" fmla="*/ 17 h 17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w 51"/>
                  <a:gd name="T94" fmla="*/ 0 h 17"/>
                  <a:gd name="T95" fmla="*/ 51 w 51"/>
                  <a:gd name="T96" fmla="*/ 17 h 17"/>
                </a:gdLst>
                <a:ahLst/>
                <a:cxnLst>
                  <a:cxn ang="T62">
                    <a:pos x="T0" y="T1"/>
                  </a:cxn>
                  <a:cxn ang="T63">
                    <a:pos x="T2" y="T3"/>
                  </a:cxn>
                  <a:cxn ang="T64">
                    <a:pos x="T4" y="T5"/>
                  </a:cxn>
                  <a:cxn ang="T65">
                    <a:pos x="T6" y="T7"/>
                  </a:cxn>
                  <a:cxn ang="T66">
                    <a:pos x="T8" y="T9"/>
                  </a:cxn>
                  <a:cxn ang="T67">
                    <a:pos x="T10" y="T11"/>
                  </a:cxn>
                  <a:cxn ang="T68">
                    <a:pos x="T12" y="T13"/>
                  </a:cxn>
                  <a:cxn ang="T69">
                    <a:pos x="T14" y="T15"/>
                  </a:cxn>
                  <a:cxn ang="T70">
                    <a:pos x="T16" y="T17"/>
                  </a:cxn>
                  <a:cxn ang="T71">
                    <a:pos x="T18" y="T19"/>
                  </a:cxn>
                  <a:cxn ang="T72">
                    <a:pos x="T20" y="T21"/>
                  </a:cxn>
                  <a:cxn ang="T73">
                    <a:pos x="T22" y="T23"/>
                  </a:cxn>
                  <a:cxn ang="T74">
                    <a:pos x="T24" y="T25"/>
                  </a:cxn>
                  <a:cxn ang="T75">
                    <a:pos x="T26" y="T27"/>
                  </a:cxn>
                  <a:cxn ang="T76">
                    <a:pos x="T28" y="T29"/>
                  </a:cxn>
                  <a:cxn ang="T77">
                    <a:pos x="T30" y="T31"/>
                  </a:cxn>
                  <a:cxn ang="T78">
                    <a:pos x="T32" y="T33"/>
                  </a:cxn>
                  <a:cxn ang="T79">
                    <a:pos x="T34" y="T35"/>
                  </a:cxn>
                  <a:cxn ang="T80">
                    <a:pos x="T36" y="T37"/>
                  </a:cxn>
                  <a:cxn ang="T81">
                    <a:pos x="T38" y="T39"/>
                  </a:cxn>
                  <a:cxn ang="T82">
                    <a:pos x="T40" y="T41"/>
                  </a:cxn>
                  <a:cxn ang="T83">
                    <a:pos x="T42" y="T43"/>
                  </a:cxn>
                  <a:cxn ang="T84">
                    <a:pos x="T44" y="T45"/>
                  </a:cxn>
                  <a:cxn ang="T85">
                    <a:pos x="T46" y="T47"/>
                  </a:cxn>
                  <a:cxn ang="T86">
                    <a:pos x="T48" y="T49"/>
                  </a:cxn>
                  <a:cxn ang="T87">
                    <a:pos x="T50" y="T51"/>
                  </a:cxn>
                  <a:cxn ang="T88">
                    <a:pos x="T52" y="T53"/>
                  </a:cxn>
                  <a:cxn ang="T89">
                    <a:pos x="T54" y="T55"/>
                  </a:cxn>
                  <a:cxn ang="T90">
                    <a:pos x="T56" y="T57"/>
                  </a:cxn>
                  <a:cxn ang="T91">
                    <a:pos x="T58" y="T59"/>
                  </a:cxn>
                  <a:cxn ang="T92">
                    <a:pos x="T60" y="T61"/>
                  </a:cxn>
                </a:cxnLst>
                <a:rect l="T93" t="T94" r="T95" b="T96"/>
                <a:pathLst>
                  <a:path w="51" h="17">
                    <a:moveTo>
                      <a:pt x="49" y="17"/>
                    </a:moveTo>
                    <a:lnTo>
                      <a:pt x="49" y="17"/>
                    </a:lnTo>
                    <a:lnTo>
                      <a:pt x="46" y="15"/>
                    </a:lnTo>
                    <a:lnTo>
                      <a:pt x="44" y="12"/>
                    </a:lnTo>
                    <a:lnTo>
                      <a:pt x="41" y="12"/>
                    </a:lnTo>
                    <a:lnTo>
                      <a:pt x="39" y="10"/>
                    </a:lnTo>
                    <a:lnTo>
                      <a:pt x="36" y="10"/>
                    </a:lnTo>
                    <a:lnTo>
                      <a:pt x="34" y="10"/>
                    </a:lnTo>
                    <a:lnTo>
                      <a:pt x="32" y="10"/>
                    </a:lnTo>
                    <a:lnTo>
                      <a:pt x="27" y="10"/>
                    </a:lnTo>
                    <a:lnTo>
                      <a:pt x="24" y="10"/>
                    </a:lnTo>
                    <a:lnTo>
                      <a:pt x="2" y="7"/>
                    </a:lnTo>
                    <a:lnTo>
                      <a:pt x="0" y="2"/>
                    </a:lnTo>
                    <a:lnTo>
                      <a:pt x="0" y="0"/>
                    </a:lnTo>
                    <a:lnTo>
                      <a:pt x="2" y="0"/>
                    </a:lnTo>
                    <a:lnTo>
                      <a:pt x="14" y="2"/>
                    </a:lnTo>
                    <a:lnTo>
                      <a:pt x="19" y="2"/>
                    </a:lnTo>
                    <a:lnTo>
                      <a:pt x="24" y="2"/>
                    </a:lnTo>
                    <a:lnTo>
                      <a:pt x="27" y="2"/>
                    </a:lnTo>
                    <a:lnTo>
                      <a:pt x="29" y="0"/>
                    </a:lnTo>
                    <a:lnTo>
                      <a:pt x="34" y="0"/>
                    </a:lnTo>
                    <a:lnTo>
                      <a:pt x="36" y="0"/>
                    </a:lnTo>
                    <a:lnTo>
                      <a:pt x="39" y="0"/>
                    </a:lnTo>
                    <a:lnTo>
                      <a:pt x="41" y="2"/>
                    </a:lnTo>
                    <a:lnTo>
                      <a:pt x="44" y="2"/>
                    </a:lnTo>
                    <a:lnTo>
                      <a:pt x="46" y="5"/>
                    </a:lnTo>
                    <a:lnTo>
                      <a:pt x="49" y="7"/>
                    </a:lnTo>
                    <a:lnTo>
                      <a:pt x="51" y="7"/>
                    </a:lnTo>
                    <a:lnTo>
                      <a:pt x="51" y="10"/>
                    </a:lnTo>
                    <a:lnTo>
                      <a:pt x="51" y="15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5" name="Freeform 124">
                <a:extLst>
                  <a:ext uri="{FF2B5EF4-FFF2-40B4-BE49-F238E27FC236}">
                    <a16:creationId xmlns:a16="http://schemas.microsoft.com/office/drawing/2014/main" id="{00000000-0008-0000-0000-00003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3" y="240"/>
                <a:ext cx="47" cy="25"/>
              </a:xfrm>
              <a:custGeom>
                <a:avLst/>
                <a:gdLst>
                  <a:gd name="T0" fmla="*/ 44 w 47"/>
                  <a:gd name="T1" fmla="*/ 25 h 25"/>
                  <a:gd name="T2" fmla="*/ 15 w 47"/>
                  <a:gd name="T3" fmla="*/ 13 h 25"/>
                  <a:gd name="T4" fmla="*/ 10 w 47"/>
                  <a:gd name="T5" fmla="*/ 7 h 25"/>
                  <a:gd name="T6" fmla="*/ 3 w 47"/>
                  <a:gd name="T7" fmla="*/ 2 h 25"/>
                  <a:gd name="T8" fmla="*/ 0 w 47"/>
                  <a:gd name="T9" fmla="*/ 0 h 25"/>
                  <a:gd name="T10" fmla="*/ 10 w 47"/>
                  <a:gd name="T11" fmla="*/ 5 h 25"/>
                  <a:gd name="T12" fmla="*/ 12 w 47"/>
                  <a:gd name="T13" fmla="*/ 7 h 25"/>
                  <a:gd name="T14" fmla="*/ 17 w 47"/>
                  <a:gd name="T15" fmla="*/ 7 h 25"/>
                  <a:gd name="T16" fmla="*/ 20 w 47"/>
                  <a:gd name="T17" fmla="*/ 7 h 25"/>
                  <a:gd name="T18" fmla="*/ 32 w 47"/>
                  <a:gd name="T19" fmla="*/ 10 h 25"/>
                  <a:gd name="T20" fmla="*/ 34 w 47"/>
                  <a:gd name="T21" fmla="*/ 10 h 25"/>
                  <a:gd name="T22" fmla="*/ 37 w 47"/>
                  <a:gd name="T23" fmla="*/ 10 h 25"/>
                  <a:gd name="T24" fmla="*/ 47 w 47"/>
                  <a:gd name="T25" fmla="*/ 15 h 25"/>
                  <a:gd name="T26" fmla="*/ 44 w 47"/>
                  <a:gd name="T27" fmla="*/ 23 h 25"/>
                  <a:gd name="T28" fmla="*/ 44 w 47"/>
                  <a:gd name="T29" fmla="*/ 23 h 25"/>
                  <a:gd name="T30" fmla="*/ 44 w 47"/>
                  <a:gd name="T31" fmla="*/ 25 h 25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w 47"/>
                  <a:gd name="T49" fmla="*/ 0 h 25"/>
                  <a:gd name="T50" fmla="*/ 47 w 47"/>
                  <a:gd name="T51" fmla="*/ 25 h 25"/>
                </a:gdLst>
                <a:ahLst/>
                <a:cxnLst>
                  <a:cxn ang="T32">
                    <a:pos x="T0" y="T1"/>
                  </a:cxn>
                  <a:cxn ang="T33">
                    <a:pos x="T2" y="T3"/>
                  </a:cxn>
                  <a:cxn ang="T34">
                    <a:pos x="T4" y="T5"/>
                  </a:cxn>
                  <a:cxn ang="T35">
                    <a:pos x="T6" y="T7"/>
                  </a:cxn>
                  <a:cxn ang="T36">
                    <a:pos x="T8" y="T9"/>
                  </a:cxn>
                  <a:cxn ang="T37">
                    <a:pos x="T10" y="T11"/>
                  </a:cxn>
                  <a:cxn ang="T38">
                    <a:pos x="T12" y="T13"/>
                  </a:cxn>
                  <a:cxn ang="T39">
                    <a:pos x="T14" y="T15"/>
                  </a:cxn>
                  <a:cxn ang="T40">
                    <a:pos x="T16" y="T17"/>
                  </a:cxn>
                  <a:cxn ang="T41">
                    <a:pos x="T18" y="T19"/>
                  </a:cxn>
                  <a:cxn ang="T42">
                    <a:pos x="T20" y="T21"/>
                  </a:cxn>
                  <a:cxn ang="T43">
                    <a:pos x="T22" y="T23"/>
                  </a:cxn>
                  <a:cxn ang="T44">
                    <a:pos x="T24" y="T25"/>
                  </a:cxn>
                  <a:cxn ang="T45">
                    <a:pos x="T26" y="T27"/>
                  </a:cxn>
                  <a:cxn ang="T46">
                    <a:pos x="T28" y="T29"/>
                  </a:cxn>
                  <a:cxn ang="T47">
                    <a:pos x="T30" y="T31"/>
                  </a:cxn>
                </a:cxnLst>
                <a:rect l="T48" t="T49" r="T50" b="T51"/>
                <a:pathLst>
                  <a:path w="47" h="25">
                    <a:moveTo>
                      <a:pt x="44" y="25"/>
                    </a:moveTo>
                    <a:lnTo>
                      <a:pt x="15" y="13"/>
                    </a:lnTo>
                    <a:lnTo>
                      <a:pt x="10" y="7"/>
                    </a:lnTo>
                    <a:lnTo>
                      <a:pt x="3" y="2"/>
                    </a:lnTo>
                    <a:lnTo>
                      <a:pt x="0" y="0"/>
                    </a:lnTo>
                    <a:lnTo>
                      <a:pt x="10" y="5"/>
                    </a:lnTo>
                    <a:lnTo>
                      <a:pt x="12" y="7"/>
                    </a:lnTo>
                    <a:lnTo>
                      <a:pt x="17" y="7"/>
                    </a:lnTo>
                    <a:lnTo>
                      <a:pt x="20" y="7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7" y="10"/>
                    </a:lnTo>
                    <a:lnTo>
                      <a:pt x="47" y="15"/>
                    </a:lnTo>
                    <a:lnTo>
                      <a:pt x="44" y="23"/>
                    </a:lnTo>
                    <a:lnTo>
                      <a:pt x="44" y="2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6" name="Freeform 125">
                <a:extLst>
                  <a:ext uri="{FF2B5EF4-FFF2-40B4-BE49-F238E27FC236}">
                    <a16:creationId xmlns:a16="http://schemas.microsoft.com/office/drawing/2014/main" id="{00000000-0008-0000-0000-00003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6" y="242"/>
                <a:ext cx="7" cy="11"/>
              </a:xfrm>
              <a:custGeom>
                <a:avLst/>
                <a:gdLst>
                  <a:gd name="T0" fmla="*/ 2 w 7"/>
                  <a:gd name="T1" fmla="*/ 11 h 11"/>
                  <a:gd name="T2" fmla="*/ 2 w 7"/>
                  <a:gd name="T3" fmla="*/ 8 h 11"/>
                  <a:gd name="T4" fmla="*/ 2 w 7"/>
                  <a:gd name="T5" fmla="*/ 8 h 11"/>
                  <a:gd name="T6" fmla="*/ 2 w 7"/>
                  <a:gd name="T7" fmla="*/ 8 h 11"/>
                  <a:gd name="T8" fmla="*/ 2 w 7"/>
                  <a:gd name="T9" fmla="*/ 8 h 11"/>
                  <a:gd name="T10" fmla="*/ 2 w 7"/>
                  <a:gd name="T11" fmla="*/ 8 h 11"/>
                  <a:gd name="T12" fmla="*/ 2 w 7"/>
                  <a:gd name="T13" fmla="*/ 8 h 11"/>
                  <a:gd name="T14" fmla="*/ 2 w 7"/>
                  <a:gd name="T15" fmla="*/ 8 h 11"/>
                  <a:gd name="T16" fmla="*/ 2 w 7"/>
                  <a:gd name="T17" fmla="*/ 5 h 11"/>
                  <a:gd name="T18" fmla="*/ 4 w 7"/>
                  <a:gd name="T19" fmla="*/ 5 h 11"/>
                  <a:gd name="T20" fmla="*/ 4 w 7"/>
                  <a:gd name="T21" fmla="*/ 5 h 11"/>
                  <a:gd name="T22" fmla="*/ 4 w 7"/>
                  <a:gd name="T23" fmla="*/ 5 h 11"/>
                  <a:gd name="T24" fmla="*/ 4 w 7"/>
                  <a:gd name="T25" fmla="*/ 5 h 11"/>
                  <a:gd name="T26" fmla="*/ 4 w 7"/>
                  <a:gd name="T27" fmla="*/ 5 h 11"/>
                  <a:gd name="T28" fmla="*/ 7 w 7"/>
                  <a:gd name="T29" fmla="*/ 5 h 11"/>
                  <a:gd name="T30" fmla="*/ 7 w 7"/>
                  <a:gd name="T31" fmla="*/ 5 h 11"/>
                  <a:gd name="T32" fmla="*/ 7 w 7"/>
                  <a:gd name="T33" fmla="*/ 5 h 11"/>
                  <a:gd name="T34" fmla="*/ 7 w 7"/>
                  <a:gd name="T35" fmla="*/ 5 h 11"/>
                  <a:gd name="T36" fmla="*/ 0 w 7"/>
                  <a:gd name="T37" fmla="*/ 0 h 11"/>
                  <a:gd name="T38" fmla="*/ 2 w 7"/>
                  <a:gd name="T39" fmla="*/ 11 h 11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7"/>
                  <a:gd name="T61" fmla="*/ 0 h 11"/>
                  <a:gd name="T62" fmla="*/ 7 w 7"/>
                  <a:gd name="T63" fmla="*/ 11 h 11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7" h="11">
                    <a:moveTo>
                      <a:pt x="2" y="11"/>
                    </a:moveTo>
                    <a:lnTo>
                      <a:pt x="2" y="8"/>
                    </a:lnTo>
                    <a:lnTo>
                      <a:pt x="2" y="5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0" y="0"/>
                    </a:lnTo>
                    <a:lnTo>
                      <a:pt x="2" y="1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7" name="Freeform 126">
                <a:extLst>
                  <a:ext uri="{FF2B5EF4-FFF2-40B4-BE49-F238E27FC236}">
                    <a16:creationId xmlns:a16="http://schemas.microsoft.com/office/drawing/2014/main" id="{00000000-0008-0000-0000-00003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5" y="260"/>
                <a:ext cx="35" cy="13"/>
              </a:xfrm>
              <a:custGeom>
                <a:avLst/>
                <a:gdLst>
                  <a:gd name="T0" fmla="*/ 0 w 35"/>
                  <a:gd name="T1" fmla="*/ 0 h 13"/>
                  <a:gd name="T2" fmla="*/ 15 w 35"/>
                  <a:gd name="T3" fmla="*/ 5 h 13"/>
                  <a:gd name="T4" fmla="*/ 25 w 35"/>
                  <a:gd name="T5" fmla="*/ 8 h 13"/>
                  <a:gd name="T6" fmla="*/ 27 w 35"/>
                  <a:gd name="T7" fmla="*/ 10 h 13"/>
                  <a:gd name="T8" fmla="*/ 32 w 35"/>
                  <a:gd name="T9" fmla="*/ 13 h 13"/>
                  <a:gd name="T10" fmla="*/ 35 w 35"/>
                  <a:gd name="T11" fmla="*/ 13 h 13"/>
                  <a:gd name="T12" fmla="*/ 22 w 35"/>
                  <a:gd name="T13" fmla="*/ 13 h 13"/>
                  <a:gd name="T14" fmla="*/ 15 w 35"/>
                  <a:gd name="T15" fmla="*/ 13 h 13"/>
                  <a:gd name="T16" fmla="*/ 5 w 35"/>
                  <a:gd name="T17" fmla="*/ 3 h 13"/>
                  <a:gd name="T18" fmla="*/ 0 w 35"/>
                  <a:gd name="T19" fmla="*/ 0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35"/>
                  <a:gd name="T31" fmla="*/ 0 h 13"/>
                  <a:gd name="T32" fmla="*/ 35 w 35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35" h="13">
                    <a:moveTo>
                      <a:pt x="0" y="0"/>
                    </a:moveTo>
                    <a:lnTo>
                      <a:pt x="15" y="5"/>
                    </a:lnTo>
                    <a:lnTo>
                      <a:pt x="25" y="8"/>
                    </a:lnTo>
                    <a:lnTo>
                      <a:pt x="27" y="10"/>
                    </a:lnTo>
                    <a:lnTo>
                      <a:pt x="32" y="13"/>
                    </a:lnTo>
                    <a:lnTo>
                      <a:pt x="35" y="13"/>
                    </a:lnTo>
                    <a:lnTo>
                      <a:pt x="22" y="13"/>
                    </a:lnTo>
                    <a:lnTo>
                      <a:pt x="15" y="13"/>
                    </a:lnTo>
                    <a:lnTo>
                      <a:pt x="5" y="3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8" name="Freeform 127">
                <a:extLst>
                  <a:ext uri="{FF2B5EF4-FFF2-40B4-BE49-F238E27FC236}">
                    <a16:creationId xmlns:a16="http://schemas.microsoft.com/office/drawing/2014/main" id="{00000000-0008-0000-0000-00003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255"/>
                <a:ext cx="12" cy="15"/>
              </a:xfrm>
              <a:custGeom>
                <a:avLst/>
                <a:gdLst>
                  <a:gd name="T0" fmla="*/ 0 w 12"/>
                  <a:gd name="T1" fmla="*/ 15 h 15"/>
                  <a:gd name="T2" fmla="*/ 0 w 12"/>
                  <a:gd name="T3" fmla="*/ 15 h 15"/>
                  <a:gd name="T4" fmla="*/ 0 w 12"/>
                  <a:gd name="T5" fmla="*/ 15 h 15"/>
                  <a:gd name="T6" fmla="*/ 0 w 12"/>
                  <a:gd name="T7" fmla="*/ 13 h 15"/>
                  <a:gd name="T8" fmla="*/ 2 w 12"/>
                  <a:gd name="T9" fmla="*/ 13 h 15"/>
                  <a:gd name="T10" fmla="*/ 2 w 12"/>
                  <a:gd name="T11" fmla="*/ 13 h 15"/>
                  <a:gd name="T12" fmla="*/ 2 w 12"/>
                  <a:gd name="T13" fmla="*/ 13 h 15"/>
                  <a:gd name="T14" fmla="*/ 2 w 12"/>
                  <a:gd name="T15" fmla="*/ 10 h 15"/>
                  <a:gd name="T16" fmla="*/ 2 w 12"/>
                  <a:gd name="T17" fmla="*/ 10 h 15"/>
                  <a:gd name="T18" fmla="*/ 2 w 12"/>
                  <a:gd name="T19" fmla="*/ 10 h 15"/>
                  <a:gd name="T20" fmla="*/ 5 w 12"/>
                  <a:gd name="T21" fmla="*/ 8 h 15"/>
                  <a:gd name="T22" fmla="*/ 5 w 12"/>
                  <a:gd name="T23" fmla="*/ 8 h 15"/>
                  <a:gd name="T24" fmla="*/ 5 w 12"/>
                  <a:gd name="T25" fmla="*/ 8 h 15"/>
                  <a:gd name="T26" fmla="*/ 2 w 12"/>
                  <a:gd name="T27" fmla="*/ 5 h 15"/>
                  <a:gd name="T28" fmla="*/ 2 w 12"/>
                  <a:gd name="T29" fmla="*/ 5 h 15"/>
                  <a:gd name="T30" fmla="*/ 2 w 12"/>
                  <a:gd name="T31" fmla="*/ 3 h 15"/>
                  <a:gd name="T32" fmla="*/ 2 w 12"/>
                  <a:gd name="T33" fmla="*/ 3 h 15"/>
                  <a:gd name="T34" fmla="*/ 2 w 12"/>
                  <a:gd name="T35" fmla="*/ 0 h 15"/>
                  <a:gd name="T36" fmla="*/ 2 w 12"/>
                  <a:gd name="T37" fmla="*/ 3 h 15"/>
                  <a:gd name="T38" fmla="*/ 2 w 12"/>
                  <a:gd name="T39" fmla="*/ 3 h 15"/>
                  <a:gd name="T40" fmla="*/ 2 w 12"/>
                  <a:gd name="T41" fmla="*/ 3 h 15"/>
                  <a:gd name="T42" fmla="*/ 2 w 12"/>
                  <a:gd name="T43" fmla="*/ 3 h 15"/>
                  <a:gd name="T44" fmla="*/ 2 w 12"/>
                  <a:gd name="T45" fmla="*/ 3 h 15"/>
                  <a:gd name="T46" fmla="*/ 5 w 12"/>
                  <a:gd name="T47" fmla="*/ 3 h 15"/>
                  <a:gd name="T48" fmla="*/ 5 w 12"/>
                  <a:gd name="T49" fmla="*/ 3 h 15"/>
                  <a:gd name="T50" fmla="*/ 5 w 12"/>
                  <a:gd name="T51" fmla="*/ 3 h 15"/>
                  <a:gd name="T52" fmla="*/ 5 w 12"/>
                  <a:gd name="T53" fmla="*/ 3 h 15"/>
                  <a:gd name="T54" fmla="*/ 5 w 12"/>
                  <a:gd name="T55" fmla="*/ 3 h 15"/>
                  <a:gd name="T56" fmla="*/ 5 w 12"/>
                  <a:gd name="T57" fmla="*/ 5 h 15"/>
                  <a:gd name="T58" fmla="*/ 7 w 12"/>
                  <a:gd name="T59" fmla="*/ 5 h 15"/>
                  <a:gd name="T60" fmla="*/ 7 w 12"/>
                  <a:gd name="T61" fmla="*/ 5 h 15"/>
                  <a:gd name="T62" fmla="*/ 7 w 12"/>
                  <a:gd name="T63" fmla="*/ 5 h 15"/>
                  <a:gd name="T64" fmla="*/ 7 w 12"/>
                  <a:gd name="T65" fmla="*/ 8 h 15"/>
                  <a:gd name="T66" fmla="*/ 10 w 12"/>
                  <a:gd name="T67" fmla="*/ 8 h 15"/>
                  <a:gd name="T68" fmla="*/ 10 w 12"/>
                  <a:gd name="T69" fmla="*/ 8 h 15"/>
                  <a:gd name="T70" fmla="*/ 10 w 12"/>
                  <a:gd name="T71" fmla="*/ 8 h 15"/>
                  <a:gd name="T72" fmla="*/ 10 w 12"/>
                  <a:gd name="T73" fmla="*/ 10 h 15"/>
                  <a:gd name="T74" fmla="*/ 12 w 12"/>
                  <a:gd name="T75" fmla="*/ 10 h 15"/>
                  <a:gd name="T76" fmla="*/ 12 w 12"/>
                  <a:gd name="T77" fmla="*/ 10 h 15"/>
                  <a:gd name="T78" fmla="*/ 12 w 12"/>
                  <a:gd name="T79" fmla="*/ 13 h 15"/>
                  <a:gd name="T80" fmla="*/ 12 w 12"/>
                  <a:gd name="T81" fmla="*/ 13 h 15"/>
                  <a:gd name="T82" fmla="*/ 12 w 12"/>
                  <a:gd name="T83" fmla="*/ 13 h 15"/>
                  <a:gd name="T84" fmla="*/ 12 w 12"/>
                  <a:gd name="T85" fmla="*/ 13 h 15"/>
                  <a:gd name="T86" fmla="*/ 12 w 12"/>
                  <a:gd name="T87" fmla="*/ 13 h 15"/>
                  <a:gd name="T88" fmla="*/ 12 w 12"/>
                  <a:gd name="T89" fmla="*/ 13 h 15"/>
                  <a:gd name="T90" fmla="*/ 10 w 12"/>
                  <a:gd name="T91" fmla="*/ 13 h 15"/>
                  <a:gd name="T92" fmla="*/ 10 w 12"/>
                  <a:gd name="T93" fmla="*/ 13 h 15"/>
                  <a:gd name="T94" fmla="*/ 10 w 12"/>
                  <a:gd name="T95" fmla="*/ 13 h 15"/>
                  <a:gd name="T96" fmla="*/ 7 w 12"/>
                  <a:gd name="T97" fmla="*/ 13 h 15"/>
                  <a:gd name="T98" fmla="*/ 7 w 12"/>
                  <a:gd name="T99" fmla="*/ 13 h 15"/>
                  <a:gd name="T100" fmla="*/ 7 w 12"/>
                  <a:gd name="T101" fmla="*/ 13 h 15"/>
                  <a:gd name="T102" fmla="*/ 5 w 12"/>
                  <a:gd name="T103" fmla="*/ 15 h 15"/>
                  <a:gd name="T104" fmla="*/ 5 w 12"/>
                  <a:gd name="T105" fmla="*/ 15 h 15"/>
                  <a:gd name="T106" fmla="*/ 2 w 12"/>
                  <a:gd name="T107" fmla="*/ 15 h 15"/>
                  <a:gd name="T108" fmla="*/ 2 w 12"/>
                  <a:gd name="T109" fmla="*/ 15 h 15"/>
                  <a:gd name="T110" fmla="*/ 2 w 12"/>
                  <a:gd name="T111" fmla="*/ 15 h 15"/>
                  <a:gd name="T112" fmla="*/ 0 w 12"/>
                  <a:gd name="T113" fmla="*/ 15 h 15"/>
                  <a:gd name="T114" fmla="*/ 0 w 12"/>
                  <a:gd name="T115" fmla="*/ 15 h 15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w 12"/>
                  <a:gd name="T175" fmla="*/ 0 h 15"/>
                  <a:gd name="T176" fmla="*/ 12 w 12"/>
                  <a:gd name="T177" fmla="*/ 15 h 15"/>
                </a:gdLst>
                <a:ahLst/>
                <a:cxnLst>
                  <a:cxn ang="T116">
                    <a:pos x="T0" y="T1"/>
                  </a:cxn>
                  <a:cxn ang="T117">
                    <a:pos x="T2" y="T3"/>
                  </a:cxn>
                  <a:cxn ang="T118">
                    <a:pos x="T4" y="T5"/>
                  </a:cxn>
                  <a:cxn ang="T119">
                    <a:pos x="T6" y="T7"/>
                  </a:cxn>
                  <a:cxn ang="T120">
                    <a:pos x="T8" y="T9"/>
                  </a:cxn>
                  <a:cxn ang="T121">
                    <a:pos x="T10" y="T11"/>
                  </a:cxn>
                  <a:cxn ang="T122">
                    <a:pos x="T12" y="T13"/>
                  </a:cxn>
                  <a:cxn ang="T123">
                    <a:pos x="T14" y="T15"/>
                  </a:cxn>
                  <a:cxn ang="T124">
                    <a:pos x="T16" y="T17"/>
                  </a:cxn>
                  <a:cxn ang="T125">
                    <a:pos x="T18" y="T19"/>
                  </a:cxn>
                  <a:cxn ang="T126">
                    <a:pos x="T20" y="T21"/>
                  </a:cxn>
                  <a:cxn ang="T127">
                    <a:pos x="T22" y="T23"/>
                  </a:cxn>
                  <a:cxn ang="T128">
                    <a:pos x="T24" y="T25"/>
                  </a:cxn>
                  <a:cxn ang="T129">
                    <a:pos x="T26" y="T27"/>
                  </a:cxn>
                  <a:cxn ang="T130">
                    <a:pos x="T28" y="T29"/>
                  </a:cxn>
                  <a:cxn ang="T131">
                    <a:pos x="T30" y="T31"/>
                  </a:cxn>
                  <a:cxn ang="T132">
                    <a:pos x="T32" y="T33"/>
                  </a:cxn>
                  <a:cxn ang="T133">
                    <a:pos x="T34" y="T35"/>
                  </a:cxn>
                  <a:cxn ang="T134">
                    <a:pos x="T36" y="T37"/>
                  </a:cxn>
                  <a:cxn ang="T135">
                    <a:pos x="T38" y="T39"/>
                  </a:cxn>
                  <a:cxn ang="T136">
                    <a:pos x="T40" y="T41"/>
                  </a:cxn>
                  <a:cxn ang="T137">
                    <a:pos x="T42" y="T43"/>
                  </a:cxn>
                  <a:cxn ang="T138">
                    <a:pos x="T44" y="T45"/>
                  </a:cxn>
                  <a:cxn ang="T139">
                    <a:pos x="T46" y="T47"/>
                  </a:cxn>
                  <a:cxn ang="T140">
                    <a:pos x="T48" y="T49"/>
                  </a:cxn>
                  <a:cxn ang="T141">
                    <a:pos x="T50" y="T51"/>
                  </a:cxn>
                  <a:cxn ang="T142">
                    <a:pos x="T52" y="T53"/>
                  </a:cxn>
                  <a:cxn ang="T143">
                    <a:pos x="T54" y="T55"/>
                  </a:cxn>
                  <a:cxn ang="T144">
                    <a:pos x="T56" y="T57"/>
                  </a:cxn>
                  <a:cxn ang="T145">
                    <a:pos x="T58" y="T59"/>
                  </a:cxn>
                  <a:cxn ang="T146">
                    <a:pos x="T60" y="T61"/>
                  </a:cxn>
                  <a:cxn ang="T147">
                    <a:pos x="T62" y="T63"/>
                  </a:cxn>
                  <a:cxn ang="T148">
                    <a:pos x="T64" y="T65"/>
                  </a:cxn>
                  <a:cxn ang="T149">
                    <a:pos x="T66" y="T67"/>
                  </a:cxn>
                  <a:cxn ang="T150">
                    <a:pos x="T68" y="T69"/>
                  </a:cxn>
                  <a:cxn ang="T151">
                    <a:pos x="T70" y="T71"/>
                  </a:cxn>
                  <a:cxn ang="T152">
                    <a:pos x="T72" y="T73"/>
                  </a:cxn>
                  <a:cxn ang="T153">
                    <a:pos x="T74" y="T75"/>
                  </a:cxn>
                  <a:cxn ang="T154">
                    <a:pos x="T76" y="T77"/>
                  </a:cxn>
                  <a:cxn ang="T155">
                    <a:pos x="T78" y="T79"/>
                  </a:cxn>
                  <a:cxn ang="T156">
                    <a:pos x="T80" y="T81"/>
                  </a:cxn>
                  <a:cxn ang="T157">
                    <a:pos x="T82" y="T83"/>
                  </a:cxn>
                  <a:cxn ang="T158">
                    <a:pos x="T84" y="T85"/>
                  </a:cxn>
                  <a:cxn ang="T159">
                    <a:pos x="T86" y="T87"/>
                  </a:cxn>
                  <a:cxn ang="T160">
                    <a:pos x="T88" y="T89"/>
                  </a:cxn>
                  <a:cxn ang="T161">
                    <a:pos x="T90" y="T91"/>
                  </a:cxn>
                  <a:cxn ang="T162">
                    <a:pos x="T92" y="T93"/>
                  </a:cxn>
                  <a:cxn ang="T163">
                    <a:pos x="T94" y="T95"/>
                  </a:cxn>
                  <a:cxn ang="T164">
                    <a:pos x="T96" y="T97"/>
                  </a:cxn>
                  <a:cxn ang="T165">
                    <a:pos x="T98" y="T99"/>
                  </a:cxn>
                  <a:cxn ang="T166">
                    <a:pos x="T100" y="T101"/>
                  </a:cxn>
                  <a:cxn ang="T167">
                    <a:pos x="T102" y="T103"/>
                  </a:cxn>
                  <a:cxn ang="T168">
                    <a:pos x="T104" y="T105"/>
                  </a:cxn>
                  <a:cxn ang="T169">
                    <a:pos x="T106" y="T107"/>
                  </a:cxn>
                  <a:cxn ang="T170">
                    <a:pos x="T108" y="T109"/>
                  </a:cxn>
                  <a:cxn ang="T171">
                    <a:pos x="T110" y="T111"/>
                  </a:cxn>
                  <a:cxn ang="T172">
                    <a:pos x="T112" y="T113"/>
                  </a:cxn>
                  <a:cxn ang="T173">
                    <a:pos x="T114" y="T115"/>
                  </a:cxn>
                </a:cxnLst>
                <a:rect l="T174" t="T175" r="T176" b="T177"/>
                <a:pathLst>
                  <a:path w="12" h="15">
                    <a:moveTo>
                      <a:pt x="0" y="15"/>
                    </a:moveTo>
                    <a:lnTo>
                      <a:pt x="0" y="15"/>
                    </a:lnTo>
                    <a:lnTo>
                      <a:pt x="0" y="13"/>
                    </a:lnTo>
                    <a:lnTo>
                      <a:pt x="2" y="13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2" y="5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2" y="3"/>
                    </a:lnTo>
                    <a:lnTo>
                      <a:pt x="5" y="3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7" y="8"/>
                    </a:lnTo>
                    <a:lnTo>
                      <a:pt x="10" y="8"/>
                    </a:lnTo>
                    <a:lnTo>
                      <a:pt x="10" y="10"/>
                    </a:lnTo>
                    <a:lnTo>
                      <a:pt x="12" y="10"/>
                    </a:lnTo>
                    <a:lnTo>
                      <a:pt x="12" y="13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9" name="Freeform 128">
                <a:extLst>
                  <a:ext uri="{FF2B5EF4-FFF2-40B4-BE49-F238E27FC236}">
                    <a16:creationId xmlns:a16="http://schemas.microsoft.com/office/drawing/2014/main" id="{00000000-0008-0000-0000-00003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55"/>
                <a:ext cx="20" cy="18"/>
              </a:xfrm>
              <a:custGeom>
                <a:avLst/>
                <a:gdLst>
                  <a:gd name="T0" fmla="*/ 10 w 20"/>
                  <a:gd name="T1" fmla="*/ 18 h 18"/>
                  <a:gd name="T2" fmla="*/ 7 w 20"/>
                  <a:gd name="T3" fmla="*/ 18 h 18"/>
                  <a:gd name="T4" fmla="*/ 10 w 20"/>
                  <a:gd name="T5" fmla="*/ 13 h 18"/>
                  <a:gd name="T6" fmla="*/ 7 w 20"/>
                  <a:gd name="T7" fmla="*/ 13 h 18"/>
                  <a:gd name="T8" fmla="*/ 7 w 20"/>
                  <a:gd name="T9" fmla="*/ 13 h 18"/>
                  <a:gd name="T10" fmla="*/ 0 w 20"/>
                  <a:gd name="T11" fmla="*/ 3 h 18"/>
                  <a:gd name="T12" fmla="*/ 7 w 20"/>
                  <a:gd name="T13" fmla="*/ 0 h 18"/>
                  <a:gd name="T14" fmla="*/ 10 w 20"/>
                  <a:gd name="T15" fmla="*/ 0 h 18"/>
                  <a:gd name="T16" fmla="*/ 12 w 20"/>
                  <a:gd name="T17" fmla="*/ 3 h 18"/>
                  <a:gd name="T18" fmla="*/ 17 w 20"/>
                  <a:gd name="T19" fmla="*/ 10 h 18"/>
                  <a:gd name="T20" fmla="*/ 20 w 20"/>
                  <a:gd name="T21" fmla="*/ 10 h 18"/>
                  <a:gd name="T22" fmla="*/ 15 w 20"/>
                  <a:gd name="T23" fmla="*/ 10 h 18"/>
                  <a:gd name="T24" fmla="*/ 10 w 20"/>
                  <a:gd name="T25" fmla="*/ 18 h 1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20"/>
                  <a:gd name="T40" fmla="*/ 0 h 18"/>
                  <a:gd name="T41" fmla="*/ 20 w 20"/>
                  <a:gd name="T42" fmla="*/ 18 h 1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20" h="18">
                    <a:moveTo>
                      <a:pt x="10" y="18"/>
                    </a:moveTo>
                    <a:lnTo>
                      <a:pt x="7" y="18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0" y="3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3"/>
                    </a:lnTo>
                    <a:lnTo>
                      <a:pt x="17" y="10"/>
                    </a:lnTo>
                    <a:lnTo>
                      <a:pt x="20" y="10"/>
                    </a:lnTo>
                    <a:lnTo>
                      <a:pt x="15" y="10"/>
                    </a:lnTo>
                    <a:lnTo>
                      <a:pt x="1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0" name="Freeform 129">
                <a:extLst>
                  <a:ext uri="{FF2B5EF4-FFF2-40B4-BE49-F238E27FC236}">
                    <a16:creationId xmlns:a16="http://schemas.microsoft.com/office/drawing/2014/main" id="{00000000-0008-0000-0000-00003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2" y="96"/>
                <a:ext cx="162" cy="98"/>
              </a:xfrm>
              <a:custGeom>
                <a:avLst/>
                <a:gdLst>
                  <a:gd name="T0" fmla="*/ 7 w 162"/>
                  <a:gd name="T1" fmla="*/ 23 h 98"/>
                  <a:gd name="T2" fmla="*/ 19 w 162"/>
                  <a:gd name="T3" fmla="*/ 50 h 98"/>
                  <a:gd name="T4" fmla="*/ 32 w 162"/>
                  <a:gd name="T5" fmla="*/ 91 h 98"/>
                  <a:gd name="T6" fmla="*/ 37 w 162"/>
                  <a:gd name="T7" fmla="*/ 91 h 98"/>
                  <a:gd name="T8" fmla="*/ 42 w 162"/>
                  <a:gd name="T9" fmla="*/ 88 h 98"/>
                  <a:gd name="T10" fmla="*/ 54 w 162"/>
                  <a:gd name="T11" fmla="*/ 86 h 98"/>
                  <a:gd name="T12" fmla="*/ 69 w 162"/>
                  <a:gd name="T13" fmla="*/ 86 h 98"/>
                  <a:gd name="T14" fmla="*/ 76 w 162"/>
                  <a:gd name="T15" fmla="*/ 88 h 98"/>
                  <a:gd name="T16" fmla="*/ 81 w 162"/>
                  <a:gd name="T17" fmla="*/ 93 h 98"/>
                  <a:gd name="T18" fmla="*/ 86 w 162"/>
                  <a:gd name="T19" fmla="*/ 96 h 98"/>
                  <a:gd name="T20" fmla="*/ 91 w 162"/>
                  <a:gd name="T21" fmla="*/ 96 h 98"/>
                  <a:gd name="T22" fmla="*/ 96 w 162"/>
                  <a:gd name="T23" fmla="*/ 96 h 98"/>
                  <a:gd name="T24" fmla="*/ 103 w 162"/>
                  <a:gd name="T25" fmla="*/ 96 h 98"/>
                  <a:gd name="T26" fmla="*/ 110 w 162"/>
                  <a:gd name="T27" fmla="*/ 93 h 98"/>
                  <a:gd name="T28" fmla="*/ 125 w 162"/>
                  <a:gd name="T29" fmla="*/ 83 h 98"/>
                  <a:gd name="T30" fmla="*/ 132 w 162"/>
                  <a:gd name="T31" fmla="*/ 81 h 98"/>
                  <a:gd name="T32" fmla="*/ 142 w 162"/>
                  <a:gd name="T33" fmla="*/ 78 h 98"/>
                  <a:gd name="T34" fmla="*/ 150 w 162"/>
                  <a:gd name="T35" fmla="*/ 81 h 98"/>
                  <a:gd name="T36" fmla="*/ 162 w 162"/>
                  <a:gd name="T37" fmla="*/ 96 h 98"/>
                  <a:gd name="T38" fmla="*/ 132 w 162"/>
                  <a:gd name="T39" fmla="*/ 50 h 98"/>
                  <a:gd name="T40" fmla="*/ 125 w 162"/>
                  <a:gd name="T41" fmla="*/ 23 h 98"/>
                  <a:gd name="T42" fmla="*/ 125 w 162"/>
                  <a:gd name="T43" fmla="*/ 10 h 98"/>
                  <a:gd name="T44" fmla="*/ 125 w 162"/>
                  <a:gd name="T45" fmla="*/ 3 h 98"/>
                  <a:gd name="T46" fmla="*/ 115 w 162"/>
                  <a:gd name="T47" fmla="*/ 0 h 98"/>
                  <a:gd name="T48" fmla="*/ 108 w 162"/>
                  <a:gd name="T49" fmla="*/ 3 h 98"/>
                  <a:gd name="T50" fmla="*/ 96 w 162"/>
                  <a:gd name="T51" fmla="*/ 5 h 98"/>
                  <a:gd name="T52" fmla="*/ 78 w 162"/>
                  <a:gd name="T53" fmla="*/ 10 h 98"/>
                  <a:gd name="T54" fmla="*/ 76 w 162"/>
                  <a:gd name="T55" fmla="*/ 13 h 98"/>
                  <a:gd name="T56" fmla="*/ 59 w 162"/>
                  <a:gd name="T57" fmla="*/ 5 h 98"/>
                  <a:gd name="T58" fmla="*/ 49 w 162"/>
                  <a:gd name="T59" fmla="*/ 5 h 98"/>
                  <a:gd name="T60" fmla="*/ 42 w 162"/>
                  <a:gd name="T61" fmla="*/ 3 h 98"/>
                  <a:gd name="T62" fmla="*/ 29 w 162"/>
                  <a:gd name="T63" fmla="*/ 3 h 98"/>
                  <a:gd name="T64" fmla="*/ 17 w 162"/>
                  <a:gd name="T65" fmla="*/ 5 h 98"/>
                  <a:gd name="T66" fmla="*/ 0 w 162"/>
                  <a:gd name="T67" fmla="*/ 10 h 98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62"/>
                  <a:gd name="T103" fmla="*/ 0 h 98"/>
                  <a:gd name="T104" fmla="*/ 162 w 162"/>
                  <a:gd name="T105" fmla="*/ 98 h 98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62" h="98">
                    <a:moveTo>
                      <a:pt x="0" y="10"/>
                    </a:moveTo>
                    <a:lnTo>
                      <a:pt x="7" y="23"/>
                    </a:lnTo>
                    <a:lnTo>
                      <a:pt x="10" y="28"/>
                    </a:lnTo>
                    <a:lnTo>
                      <a:pt x="19" y="50"/>
                    </a:lnTo>
                    <a:lnTo>
                      <a:pt x="27" y="73"/>
                    </a:lnTo>
                    <a:lnTo>
                      <a:pt x="32" y="91"/>
                    </a:lnTo>
                    <a:lnTo>
                      <a:pt x="32" y="96"/>
                    </a:lnTo>
                    <a:lnTo>
                      <a:pt x="37" y="91"/>
                    </a:lnTo>
                    <a:lnTo>
                      <a:pt x="39" y="88"/>
                    </a:lnTo>
                    <a:lnTo>
                      <a:pt x="42" y="88"/>
                    </a:lnTo>
                    <a:lnTo>
                      <a:pt x="44" y="88"/>
                    </a:lnTo>
                    <a:lnTo>
                      <a:pt x="54" y="86"/>
                    </a:lnTo>
                    <a:lnTo>
                      <a:pt x="61" y="86"/>
                    </a:lnTo>
                    <a:lnTo>
                      <a:pt x="69" y="86"/>
                    </a:lnTo>
                    <a:lnTo>
                      <a:pt x="73" y="88"/>
                    </a:lnTo>
                    <a:lnTo>
                      <a:pt x="76" y="88"/>
                    </a:lnTo>
                    <a:lnTo>
                      <a:pt x="78" y="91"/>
                    </a:lnTo>
                    <a:lnTo>
                      <a:pt x="81" y="93"/>
                    </a:lnTo>
                    <a:lnTo>
                      <a:pt x="83" y="93"/>
                    </a:lnTo>
                    <a:lnTo>
                      <a:pt x="86" y="96"/>
                    </a:lnTo>
                    <a:lnTo>
                      <a:pt x="88" y="96"/>
                    </a:lnTo>
                    <a:lnTo>
                      <a:pt x="91" y="96"/>
                    </a:lnTo>
                    <a:lnTo>
                      <a:pt x="93" y="98"/>
                    </a:lnTo>
                    <a:lnTo>
                      <a:pt x="96" y="96"/>
                    </a:lnTo>
                    <a:lnTo>
                      <a:pt x="100" y="96"/>
                    </a:lnTo>
                    <a:lnTo>
                      <a:pt x="103" y="96"/>
                    </a:lnTo>
                    <a:lnTo>
                      <a:pt x="108" y="93"/>
                    </a:lnTo>
                    <a:lnTo>
                      <a:pt x="110" y="93"/>
                    </a:lnTo>
                    <a:lnTo>
                      <a:pt x="123" y="86"/>
                    </a:lnTo>
                    <a:lnTo>
                      <a:pt x="125" y="83"/>
                    </a:lnTo>
                    <a:lnTo>
                      <a:pt x="127" y="81"/>
                    </a:lnTo>
                    <a:lnTo>
                      <a:pt x="132" y="81"/>
                    </a:lnTo>
                    <a:lnTo>
                      <a:pt x="137" y="78"/>
                    </a:lnTo>
                    <a:lnTo>
                      <a:pt x="142" y="78"/>
                    </a:lnTo>
                    <a:lnTo>
                      <a:pt x="142" y="81"/>
                    </a:lnTo>
                    <a:lnTo>
                      <a:pt x="150" y="81"/>
                    </a:lnTo>
                    <a:lnTo>
                      <a:pt x="157" y="86"/>
                    </a:lnTo>
                    <a:lnTo>
                      <a:pt x="162" y="96"/>
                    </a:lnTo>
                    <a:lnTo>
                      <a:pt x="145" y="68"/>
                    </a:lnTo>
                    <a:lnTo>
                      <a:pt x="132" y="50"/>
                    </a:lnTo>
                    <a:lnTo>
                      <a:pt x="132" y="45"/>
                    </a:lnTo>
                    <a:lnTo>
                      <a:pt x="125" y="23"/>
                    </a:lnTo>
                    <a:lnTo>
                      <a:pt x="125" y="18"/>
                    </a:lnTo>
                    <a:lnTo>
                      <a:pt x="125" y="10"/>
                    </a:lnTo>
                    <a:lnTo>
                      <a:pt x="123" y="8"/>
                    </a:lnTo>
                    <a:lnTo>
                      <a:pt x="125" y="3"/>
                    </a:lnTo>
                    <a:lnTo>
                      <a:pt x="120" y="3"/>
                    </a:lnTo>
                    <a:lnTo>
                      <a:pt x="115" y="0"/>
                    </a:lnTo>
                    <a:lnTo>
                      <a:pt x="113" y="0"/>
                    </a:lnTo>
                    <a:lnTo>
                      <a:pt x="108" y="3"/>
                    </a:lnTo>
                    <a:lnTo>
                      <a:pt x="105" y="3"/>
                    </a:lnTo>
                    <a:lnTo>
                      <a:pt x="96" y="5"/>
                    </a:lnTo>
                    <a:lnTo>
                      <a:pt x="81" y="10"/>
                    </a:lnTo>
                    <a:lnTo>
                      <a:pt x="78" y="10"/>
                    </a:lnTo>
                    <a:lnTo>
                      <a:pt x="76" y="13"/>
                    </a:lnTo>
                    <a:lnTo>
                      <a:pt x="73" y="10"/>
                    </a:lnTo>
                    <a:lnTo>
                      <a:pt x="59" y="5"/>
                    </a:lnTo>
                    <a:lnTo>
                      <a:pt x="54" y="5"/>
                    </a:lnTo>
                    <a:lnTo>
                      <a:pt x="49" y="5"/>
                    </a:lnTo>
                    <a:lnTo>
                      <a:pt x="46" y="3"/>
                    </a:lnTo>
                    <a:lnTo>
                      <a:pt x="42" y="3"/>
                    </a:lnTo>
                    <a:lnTo>
                      <a:pt x="34" y="3"/>
                    </a:lnTo>
                    <a:lnTo>
                      <a:pt x="29" y="3"/>
                    </a:lnTo>
                    <a:lnTo>
                      <a:pt x="22" y="5"/>
                    </a:lnTo>
                    <a:lnTo>
                      <a:pt x="17" y="5"/>
                    </a:lnTo>
                    <a:lnTo>
                      <a:pt x="10" y="8"/>
                    </a:lnTo>
                    <a:lnTo>
                      <a:pt x="0" y="10"/>
                    </a:lnTo>
                    <a:close/>
                  </a:path>
                </a:pathLst>
              </a:custGeom>
              <a:solidFill>
                <a:srgbClr val="0000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1" name="Freeform 130">
                <a:extLst>
                  <a:ext uri="{FF2B5EF4-FFF2-40B4-BE49-F238E27FC236}">
                    <a16:creationId xmlns:a16="http://schemas.microsoft.com/office/drawing/2014/main" id="{00000000-0008-0000-0000-00003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1" y="106"/>
                <a:ext cx="10" cy="8"/>
              </a:xfrm>
              <a:custGeom>
                <a:avLst/>
                <a:gdLst>
                  <a:gd name="T0" fmla="*/ 3 w 10"/>
                  <a:gd name="T1" fmla="*/ 0 h 8"/>
                  <a:gd name="T2" fmla="*/ 3 w 10"/>
                  <a:gd name="T3" fmla="*/ 3 h 8"/>
                  <a:gd name="T4" fmla="*/ 0 w 10"/>
                  <a:gd name="T5" fmla="*/ 3 h 8"/>
                  <a:gd name="T6" fmla="*/ 3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0 h 8"/>
                  <a:gd name="T18" fmla="*/ 5 w 10"/>
                  <a:gd name="T19" fmla="*/ 3 h 8"/>
                  <a:gd name="T20" fmla="*/ 3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2" name="Freeform 131">
                <a:extLst>
                  <a:ext uri="{FF2B5EF4-FFF2-40B4-BE49-F238E27FC236}">
                    <a16:creationId xmlns:a16="http://schemas.microsoft.com/office/drawing/2014/main" id="{00000000-0008-0000-0000-00003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6" y="121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3" name="Freeform 132">
                <a:extLst>
                  <a:ext uri="{FF2B5EF4-FFF2-40B4-BE49-F238E27FC236}">
                    <a16:creationId xmlns:a16="http://schemas.microsoft.com/office/drawing/2014/main" id="{00000000-0008-0000-0000-00003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3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3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5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4" name="Freeform 133">
                <a:extLst>
                  <a:ext uri="{FF2B5EF4-FFF2-40B4-BE49-F238E27FC236}">
                    <a16:creationId xmlns:a16="http://schemas.microsoft.com/office/drawing/2014/main" id="{00000000-0008-0000-0000-00004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6" y="154"/>
                <a:ext cx="8" cy="8"/>
              </a:xfrm>
              <a:custGeom>
                <a:avLst/>
                <a:gdLst>
                  <a:gd name="T0" fmla="*/ 3 w 8"/>
                  <a:gd name="T1" fmla="*/ 0 h 8"/>
                  <a:gd name="T2" fmla="*/ 3 w 8"/>
                  <a:gd name="T3" fmla="*/ 3 h 8"/>
                  <a:gd name="T4" fmla="*/ 0 w 8"/>
                  <a:gd name="T5" fmla="*/ 3 h 8"/>
                  <a:gd name="T6" fmla="*/ 3 w 8"/>
                  <a:gd name="T7" fmla="*/ 5 h 8"/>
                  <a:gd name="T8" fmla="*/ 3 w 8"/>
                  <a:gd name="T9" fmla="*/ 8 h 8"/>
                  <a:gd name="T10" fmla="*/ 5 w 8"/>
                  <a:gd name="T11" fmla="*/ 5 h 8"/>
                  <a:gd name="T12" fmla="*/ 8 w 8"/>
                  <a:gd name="T13" fmla="*/ 8 h 8"/>
                  <a:gd name="T14" fmla="*/ 8 w 8"/>
                  <a:gd name="T15" fmla="*/ 3 h 8"/>
                  <a:gd name="T16" fmla="*/ 8 w 8"/>
                  <a:gd name="T17" fmla="*/ 0 h 8"/>
                  <a:gd name="T18" fmla="*/ 5 w 8"/>
                  <a:gd name="T19" fmla="*/ 3 h 8"/>
                  <a:gd name="T20" fmla="*/ 3 w 8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8"/>
                  <a:gd name="T35" fmla="*/ 8 w 8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3"/>
                    </a:lnTo>
                    <a:lnTo>
                      <a:pt x="8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5" name="Freeform 134">
                <a:extLst>
                  <a:ext uri="{FF2B5EF4-FFF2-40B4-BE49-F238E27FC236}">
                    <a16:creationId xmlns:a16="http://schemas.microsoft.com/office/drawing/2014/main" id="{00000000-0008-0000-0000-00004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69"/>
                <a:ext cx="9" cy="8"/>
              </a:xfrm>
              <a:custGeom>
                <a:avLst/>
                <a:gdLst>
                  <a:gd name="T0" fmla="*/ 5 w 9"/>
                  <a:gd name="T1" fmla="*/ 0 h 8"/>
                  <a:gd name="T2" fmla="*/ 5 w 9"/>
                  <a:gd name="T3" fmla="*/ 3 h 8"/>
                  <a:gd name="T4" fmla="*/ 0 w 9"/>
                  <a:gd name="T5" fmla="*/ 3 h 8"/>
                  <a:gd name="T6" fmla="*/ 5 w 9"/>
                  <a:gd name="T7" fmla="*/ 5 h 8"/>
                  <a:gd name="T8" fmla="*/ 5 w 9"/>
                  <a:gd name="T9" fmla="*/ 8 h 8"/>
                  <a:gd name="T10" fmla="*/ 7 w 9"/>
                  <a:gd name="T11" fmla="*/ 5 h 8"/>
                  <a:gd name="T12" fmla="*/ 9 w 9"/>
                  <a:gd name="T13" fmla="*/ 8 h 8"/>
                  <a:gd name="T14" fmla="*/ 7 w 9"/>
                  <a:gd name="T15" fmla="*/ 3 h 8"/>
                  <a:gd name="T16" fmla="*/ 9 w 9"/>
                  <a:gd name="T17" fmla="*/ 0 h 8"/>
                  <a:gd name="T18" fmla="*/ 7 w 9"/>
                  <a:gd name="T19" fmla="*/ 3 h 8"/>
                  <a:gd name="T20" fmla="*/ 5 w 9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8"/>
                  <a:gd name="T35" fmla="*/ 9 w 9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9" y="8"/>
                    </a:lnTo>
                    <a:lnTo>
                      <a:pt x="7" y="3"/>
                    </a:lnTo>
                    <a:lnTo>
                      <a:pt x="9" y="0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6" name="Freeform 135">
                <a:extLst>
                  <a:ext uri="{FF2B5EF4-FFF2-40B4-BE49-F238E27FC236}">
                    <a16:creationId xmlns:a16="http://schemas.microsoft.com/office/drawing/2014/main" id="{00000000-0008-0000-0000-00004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0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7 h 10"/>
                  <a:gd name="T16" fmla="*/ 7 w 7"/>
                  <a:gd name="T17" fmla="*/ 5 h 10"/>
                  <a:gd name="T18" fmla="*/ 5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7" name="Freeform 136">
                <a:extLst>
                  <a:ext uri="{FF2B5EF4-FFF2-40B4-BE49-F238E27FC236}">
                    <a16:creationId xmlns:a16="http://schemas.microsoft.com/office/drawing/2014/main" id="{00000000-0008-0000-0000-00004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1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3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8" name="Freeform 137">
                <a:extLst>
                  <a:ext uri="{FF2B5EF4-FFF2-40B4-BE49-F238E27FC236}">
                    <a16:creationId xmlns:a16="http://schemas.microsoft.com/office/drawing/2014/main" id="{00000000-0008-0000-0000-00004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4" y="11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4 w 7"/>
                  <a:gd name="T11" fmla="*/ 7 h 10"/>
                  <a:gd name="T12" fmla="*/ 7 w 7"/>
                  <a:gd name="T13" fmla="*/ 10 h 10"/>
                  <a:gd name="T14" fmla="*/ 4 w 7"/>
                  <a:gd name="T15" fmla="*/ 7 h 10"/>
                  <a:gd name="T16" fmla="*/ 7 w 7"/>
                  <a:gd name="T17" fmla="*/ 5 h 10"/>
                  <a:gd name="T18" fmla="*/ 4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4" y="7"/>
                    </a:lnTo>
                    <a:lnTo>
                      <a:pt x="7" y="10"/>
                    </a:lnTo>
                    <a:lnTo>
                      <a:pt x="4" y="7"/>
                    </a:lnTo>
                    <a:lnTo>
                      <a:pt x="7" y="5"/>
                    </a:lnTo>
                    <a:lnTo>
                      <a:pt x="4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9" name="Freeform 138">
                <a:extLst>
                  <a:ext uri="{FF2B5EF4-FFF2-40B4-BE49-F238E27FC236}">
                    <a16:creationId xmlns:a16="http://schemas.microsoft.com/office/drawing/2014/main" id="{00000000-0008-0000-0000-00004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26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0" name="Freeform 139">
                <a:extLst>
                  <a:ext uri="{FF2B5EF4-FFF2-40B4-BE49-F238E27FC236}">
                    <a16:creationId xmlns:a16="http://schemas.microsoft.com/office/drawing/2014/main" id="{00000000-0008-0000-0000-00004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34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2 h 10"/>
                  <a:gd name="T4" fmla="*/ 0 w 8"/>
                  <a:gd name="T5" fmla="*/ 2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7 h 10"/>
                  <a:gd name="T12" fmla="*/ 8 w 8"/>
                  <a:gd name="T13" fmla="*/ 10 h 10"/>
                  <a:gd name="T14" fmla="*/ 5 w 8"/>
                  <a:gd name="T15" fmla="*/ 5 h 10"/>
                  <a:gd name="T16" fmla="*/ 8 w 8"/>
                  <a:gd name="T17" fmla="*/ 2 h 10"/>
                  <a:gd name="T18" fmla="*/ 5 w 8"/>
                  <a:gd name="T19" fmla="*/ 2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7"/>
                    </a:lnTo>
                    <a:lnTo>
                      <a:pt x="8" y="10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1" name="Freeform 140">
                <a:extLst>
                  <a:ext uri="{FF2B5EF4-FFF2-40B4-BE49-F238E27FC236}">
                    <a16:creationId xmlns:a16="http://schemas.microsoft.com/office/drawing/2014/main" id="{00000000-0008-0000-0000-00004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1" y="144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2 h 8"/>
                  <a:gd name="T4" fmla="*/ 0 w 10"/>
                  <a:gd name="T5" fmla="*/ 2 h 8"/>
                  <a:gd name="T6" fmla="*/ 5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2 h 8"/>
                  <a:gd name="T18" fmla="*/ 5 w 10"/>
                  <a:gd name="T19" fmla="*/ 2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" name="Freeform 141">
                <a:extLst>
                  <a:ext uri="{FF2B5EF4-FFF2-40B4-BE49-F238E27FC236}">
                    <a16:creationId xmlns:a16="http://schemas.microsoft.com/office/drawing/2014/main" id="{00000000-0008-0000-0000-00004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52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2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" name="Freeform 142">
                <a:extLst>
                  <a:ext uri="{FF2B5EF4-FFF2-40B4-BE49-F238E27FC236}">
                    <a16:creationId xmlns:a16="http://schemas.microsoft.com/office/drawing/2014/main" id="{00000000-0008-0000-0000-00004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6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7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3 h 8"/>
                  <a:gd name="T18" fmla="*/ 7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4" name="Freeform 143">
                <a:extLst>
                  <a:ext uri="{FF2B5EF4-FFF2-40B4-BE49-F238E27FC236}">
                    <a16:creationId xmlns:a16="http://schemas.microsoft.com/office/drawing/2014/main" id="{00000000-0008-0000-0000-00004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67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7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2 h 7"/>
                  <a:gd name="T18" fmla="*/ 7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" name="Freeform 144">
                <a:extLst>
                  <a:ext uri="{FF2B5EF4-FFF2-40B4-BE49-F238E27FC236}">
                    <a16:creationId xmlns:a16="http://schemas.microsoft.com/office/drawing/2014/main" id="{00000000-0008-0000-0000-00004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0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10 h 10"/>
                  <a:gd name="T14" fmla="*/ 7 w 10"/>
                  <a:gd name="T15" fmla="*/ 7 h 10"/>
                  <a:gd name="T16" fmla="*/ 10 w 10"/>
                  <a:gd name="T17" fmla="*/ 5 h 10"/>
                  <a:gd name="T18" fmla="*/ 5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10"/>
                    </a:lnTo>
                    <a:lnTo>
                      <a:pt x="7" y="7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6" name="Freeform 145">
                <a:extLst>
                  <a:ext uri="{FF2B5EF4-FFF2-40B4-BE49-F238E27FC236}">
                    <a16:creationId xmlns:a16="http://schemas.microsoft.com/office/drawing/2014/main" id="{00000000-0008-0000-0000-00004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1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" name="Freeform 146">
                <a:extLst>
                  <a:ext uri="{FF2B5EF4-FFF2-40B4-BE49-F238E27FC236}">
                    <a16:creationId xmlns:a16="http://schemas.microsoft.com/office/drawing/2014/main" id="{00000000-0008-0000-0000-00004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1" y="12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7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5 h 10"/>
                  <a:gd name="T16" fmla="*/ 7 w 7"/>
                  <a:gd name="T17" fmla="*/ 5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8" name="Freeform 147">
                <a:extLst>
                  <a:ext uri="{FF2B5EF4-FFF2-40B4-BE49-F238E27FC236}">
                    <a16:creationId xmlns:a16="http://schemas.microsoft.com/office/drawing/2014/main" id="{00000000-0008-0000-0000-00004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2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2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9" name="Freeform 148">
                <a:extLst>
                  <a:ext uri="{FF2B5EF4-FFF2-40B4-BE49-F238E27FC236}">
                    <a16:creationId xmlns:a16="http://schemas.microsoft.com/office/drawing/2014/main" id="{00000000-0008-0000-0000-00004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36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3 h 10"/>
                  <a:gd name="T4" fmla="*/ 0 w 10"/>
                  <a:gd name="T5" fmla="*/ 3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8 h 10"/>
                  <a:gd name="T16" fmla="*/ 10 w 10"/>
                  <a:gd name="T17" fmla="*/ 5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8"/>
                    </a:lnTo>
                    <a:lnTo>
                      <a:pt x="10" y="5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0" name="Freeform 149">
                <a:extLst>
                  <a:ext uri="{FF2B5EF4-FFF2-40B4-BE49-F238E27FC236}">
                    <a16:creationId xmlns:a16="http://schemas.microsoft.com/office/drawing/2014/main" id="{00000000-0008-0000-0000-00005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8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" name="Freeform 150">
                <a:extLst>
                  <a:ext uri="{FF2B5EF4-FFF2-40B4-BE49-F238E27FC236}">
                    <a16:creationId xmlns:a16="http://schemas.microsoft.com/office/drawing/2014/main" id="{00000000-0008-0000-0000-00005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5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8 h 10"/>
                  <a:gd name="T10" fmla="*/ 4 w 7"/>
                  <a:gd name="T11" fmla="*/ 8 h 10"/>
                  <a:gd name="T12" fmla="*/ 7 w 7"/>
                  <a:gd name="T13" fmla="*/ 10 h 10"/>
                  <a:gd name="T14" fmla="*/ 4 w 7"/>
                  <a:gd name="T15" fmla="*/ 5 h 10"/>
                  <a:gd name="T16" fmla="*/ 7 w 7"/>
                  <a:gd name="T17" fmla="*/ 5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4" y="8"/>
                    </a:lnTo>
                    <a:lnTo>
                      <a:pt x="7" y="10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2" name="Freeform 151">
                <a:extLst>
                  <a:ext uri="{FF2B5EF4-FFF2-40B4-BE49-F238E27FC236}">
                    <a16:creationId xmlns:a16="http://schemas.microsoft.com/office/drawing/2014/main" id="{00000000-0008-0000-0000-00005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3 h 8"/>
                  <a:gd name="T18" fmla="*/ 5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3" name="Freeform 152">
                <a:extLst>
                  <a:ext uri="{FF2B5EF4-FFF2-40B4-BE49-F238E27FC236}">
                    <a16:creationId xmlns:a16="http://schemas.microsoft.com/office/drawing/2014/main" id="{00000000-0008-0000-0000-00005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69"/>
                <a:ext cx="10" cy="13"/>
              </a:xfrm>
              <a:custGeom>
                <a:avLst/>
                <a:gdLst>
                  <a:gd name="T0" fmla="*/ 5 w 10"/>
                  <a:gd name="T1" fmla="*/ 0 h 13"/>
                  <a:gd name="T2" fmla="*/ 5 w 10"/>
                  <a:gd name="T3" fmla="*/ 3 h 13"/>
                  <a:gd name="T4" fmla="*/ 0 w 10"/>
                  <a:gd name="T5" fmla="*/ 3 h 13"/>
                  <a:gd name="T6" fmla="*/ 5 w 10"/>
                  <a:gd name="T7" fmla="*/ 5 h 13"/>
                  <a:gd name="T8" fmla="*/ 5 w 10"/>
                  <a:gd name="T9" fmla="*/ 10 h 13"/>
                  <a:gd name="T10" fmla="*/ 7 w 10"/>
                  <a:gd name="T11" fmla="*/ 8 h 13"/>
                  <a:gd name="T12" fmla="*/ 10 w 10"/>
                  <a:gd name="T13" fmla="*/ 13 h 13"/>
                  <a:gd name="T14" fmla="*/ 7 w 10"/>
                  <a:gd name="T15" fmla="*/ 8 h 13"/>
                  <a:gd name="T16" fmla="*/ 10 w 10"/>
                  <a:gd name="T17" fmla="*/ 5 h 13"/>
                  <a:gd name="T18" fmla="*/ 7 w 10"/>
                  <a:gd name="T19" fmla="*/ 5 h 13"/>
                  <a:gd name="T20" fmla="*/ 5 w 10"/>
                  <a:gd name="T21" fmla="*/ 0 h 13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3"/>
                  <a:gd name="T35" fmla="*/ 10 w 10"/>
                  <a:gd name="T36" fmla="*/ 13 h 13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3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3"/>
                    </a:lnTo>
                    <a:lnTo>
                      <a:pt x="7" y="8"/>
                    </a:lnTo>
                    <a:lnTo>
                      <a:pt x="10" y="5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" name="Freeform 153">
                <a:extLst>
                  <a:ext uri="{FF2B5EF4-FFF2-40B4-BE49-F238E27FC236}">
                    <a16:creationId xmlns:a16="http://schemas.microsoft.com/office/drawing/2014/main" id="{00000000-0008-0000-0000-00005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11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5" name="Freeform 154">
                <a:extLst>
                  <a:ext uri="{FF2B5EF4-FFF2-40B4-BE49-F238E27FC236}">
                    <a16:creationId xmlns:a16="http://schemas.microsoft.com/office/drawing/2014/main" id="{00000000-0008-0000-0000-00005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6" y="119"/>
                <a:ext cx="9" cy="10"/>
              </a:xfrm>
              <a:custGeom>
                <a:avLst/>
                <a:gdLst>
                  <a:gd name="T0" fmla="*/ 5 w 9"/>
                  <a:gd name="T1" fmla="*/ 0 h 10"/>
                  <a:gd name="T2" fmla="*/ 5 w 9"/>
                  <a:gd name="T3" fmla="*/ 2 h 10"/>
                  <a:gd name="T4" fmla="*/ 0 w 9"/>
                  <a:gd name="T5" fmla="*/ 0 h 10"/>
                  <a:gd name="T6" fmla="*/ 5 w 9"/>
                  <a:gd name="T7" fmla="*/ 5 h 10"/>
                  <a:gd name="T8" fmla="*/ 5 w 9"/>
                  <a:gd name="T9" fmla="*/ 7 h 10"/>
                  <a:gd name="T10" fmla="*/ 7 w 9"/>
                  <a:gd name="T11" fmla="*/ 7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2 h 10"/>
                  <a:gd name="T18" fmla="*/ 7 w 9"/>
                  <a:gd name="T19" fmla="*/ 2 h 10"/>
                  <a:gd name="T20" fmla="*/ 5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7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" name="Freeform 155">
                <a:extLst>
                  <a:ext uri="{FF2B5EF4-FFF2-40B4-BE49-F238E27FC236}">
                    <a16:creationId xmlns:a16="http://schemas.microsoft.com/office/drawing/2014/main" id="{00000000-0008-0000-0000-00005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2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5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10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5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5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10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5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7" name="Freeform 156">
                <a:extLst>
                  <a:ext uri="{FF2B5EF4-FFF2-40B4-BE49-F238E27FC236}">
                    <a16:creationId xmlns:a16="http://schemas.microsoft.com/office/drawing/2014/main" id="{00000000-0008-0000-0000-00005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31"/>
                <a:ext cx="9" cy="10"/>
              </a:xfrm>
              <a:custGeom>
                <a:avLst/>
                <a:gdLst>
                  <a:gd name="T0" fmla="*/ 2 w 9"/>
                  <a:gd name="T1" fmla="*/ 0 h 10"/>
                  <a:gd name="T2" fmla="*/ 2 w 9"/>
                  <a:gd name="T3" fmla="*/ 3 h 10"/>
                  <a:gd name="T4" fmla="*/ 0 w 9"/>
                  <a:gd name="T5" fmla="*/ 5 h 10"/>
                  <a:gd name="T6" fmla="*/ 2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2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8" name="Freeform 157">
                <a:extLst>
                  <a:ext uri="{FF2B5EF4-FFF2-40B4-BE49-F238E27FC236}">
                    <a16:creationId xmlns:a16="http://schemas.microsoft.com/office/drawing/2014/main" id="{00000000-0008-0000-0000-00005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3" y="141"/>
                <a:ext cx="10" cy="11"/>
              </a:xfrm>
              <a:custGeom>
                <a:avLst/>
                <a:gdLst>
                  <a:gd name="T0" fmla="*/ 2 w 10"/>
                  <a:gd name="T1" fmla="*/ 0 h 11"/>
                  <a:gd name="T2" fmla="*/ 2 w 10"/>
                  <a:gd name="T3" fmla="*/ 3 h 11"/>
                  <a:gd name="T4" fmla="*/ 0 w 10"/>
                  <a:gd name="T5" fmla="*/ 3 h 11"/>
                  <a:gd name="T6" fmla="*/ 2 w 10"/>
                  <a:gd name="T7" fmla="*/ 5 h 11"/>
                  <a:gd name="T8" fmla="*/ 2 w 10"/>
                  <a:gd name="T9" fmla="*/ 11 h 11"/>
                  <a:gd name="T10" fmla="*/ 5 w 10"/>
                  <a:gd name="T11" fmla="*/ 8 h 11"/>
                  <a:gd name="T12" fmla="*/ 10 w 10"/>
                  <a:gd name="T13" fmla="*/ 11 h 11"/>
                  <a:gd name="T14" fmla="*/ 7 w 10"/>
                  <a:gd name="T15" fmla="*/ 5 h 11"/>
                  <a:gd name="T16" fmla="*/ 10 w 10"/>
                  <a:gd name="T17" fmla="*/ 5 h 11"/>
                  <a:gd name="T18" fmla="*/ 5 w 10"/>
                  <a:gd name="T19" fmla="*/ 3 h 11"/>
                  <a:gd name="T20" fmla="*/ 2 w 10"/>
                  <a:gd name="T21" fmla="*/ 0 h 11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1"/>
                  <a:gd name="T35" fmla="*/ 10 w 10"/>
                  <a:gd name="T36" fmla="*/ 11 h 11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1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1"/>
                    </a:lnTo>
                    <a:lnTo>
                      <a:pt x="5" y="8"/>
                    </a:lnTo>
                    <a:lnTo>
                      <a:pt x="10" y="11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9" name="Freeform 158">
                <a:extLst>
                  <a:ext uri="{FF2B5EF4-FFF2-40B4-BE49-F238E27FC236}">
                    <a16:creationId xmlns:a16="http://schemas.microsoft.com/office/drawing/2014/main" id="{00000000-0008-0000-0000-00005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8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3 h 10"/>
                  <a:gd name="T6" fmla="*/ 2 w 7"/>
                  <a:gd name="T7" fmla="*/ 5 h 10"/>
                  <a:gd name="T8" fmla="*/ 2 w 7"/>
                  <a:gd name="T9" fmla="*/ 8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8 h 10"/>
                  <a:gd name="T16" fmla="*/ 7 w 7"/>
                  <a:gd name="T17" fmla="*/ 5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0" name="Freeform 159">
                <a:extLst>
                  <a:ext uri="{FF2B5EF4-FFF2-40B4-BE49-F238E27FC236}">
                    <a16:creationId xmlns:a16="http://schemas.microsoft.com/office/drawing/2014/main" id="{00000000-0008-0000-0000-00005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3 h 10"/>
                  <a:gd name="T4" fmla="*/ 0 w 10"/>
                  <a:gd name="T5" fmla="*/ 3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5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1" name="Freeform 160">
                <a:extLst>
                  <a:ext uri="{FF2B5EF4-FFF2-40B4-BE49-F238E27FC236}">
                    <a16:creationId xmlns:a16="http://schemas.microsoft.com/office/drawing/2014/main" id="{00000000-0008-0000-0000-00005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6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3 w 10"/>
                  <a:gd name="T3" fmla="*/ 3 h 10"/>
                  <a:gd name="T4" fmla="*/ 0 w 10"/>
                  <a:gd name="T5" fmla="*/ 0 h 10"/>
                  <a:gd name="T6" fmla="*/ 5 w 10"/>
                  <a:gd name="T7" fmla="*/ 5 h 10"/>
                  <a:gd name="T8" fmla="*/ 3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3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3" y="3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2" name="Freeform 161">
                <a:extLst>
                  <a:ext uri="{FF2B5EF4-FFF2-40B4-BE49-F238E27FC236}">
                    <a16:creationId xmlns:a16="http://schemas.microsoft.com/office/drawing/2014/main" id="{00000000-0008-0000-0000-00005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3" y="177"/>
                <a:ext cx="9" cy="7"/>
              </a:xfrm>
              <a:custGeom>
                <a:avLst/>
                <a:gdLst>
                  <a:gd name="T0" fmla="*/ 5 w 9"/>
                  <a:gd name="T1" fmla="*/ 0 h 7"/>
                  <a:gd name="T2" fmla="*/ 5 w 9"/>
                  <a:gd name="T3" fmla="*/ 2 h 7"/>
                  <a:gd name="T4" fmla="*/ 0 w 9"/>
                  <a:gd name="T5" fmla="*/ 2 h 7"/>
                  <a:gd name="T6" fmla="*/ 5 w 9"/>
                  <a:gd name="T7" fmla="*/ 5 h 7"/>
                  <a:gd name="T8" fmla="*/ 5 w 9"/>
                  <a:gd name="T9" fmla="*/ 7 h 7"/>
                  <a:gd name="T10" fmla="*/ 5 w 9"/>
                  <a:gd name="T11" fmla="*/ 5 h 7"/>
                  <a:gd name="T12" fmla="*/ 9 w 9"/>
                  <a:gd name="T13" fmla="*/ 7 h 7"/>
                  <a:gd name="T14" fmla="*/ 7 w 9"/>
                  <a:gd name="T15" fmla="*/ 5 h 7"/>
                  <a:gd name="T16" fmla="*/ 9 w 9"/>
                  <a:gd name="T17" fmla="*/ 2 h 7"/>
                  <a:gd name="T18" fmla="*/ 5 w 9"/>
                  <a:gd name="T19" fmla="*/ 2 h 7"/>
                  <a:gd name="T20" fmla="*/ 5 w 9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7"/>
                  <a:gd name="T35" fmla="*/ 9 w 9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9" y="7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3" name="Freeform 162">
                <a:extLst>
                  <a:ext uri="{FF2B5EF4-FFF2-40B4-BE49-F238E27FC236}">
                    <a16:creationId xmlns:a16="http://schemas.microsoft.com/office/drawing/2014/main" id="{00000000-0008-0000-0000-00005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0" y="10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5 h 7"/>
                  <a:gd name="T14" fmla="*/ 5 w 8"/>
                  <a:gd name="T15" fmla="*/ 2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5"/>
                    </a:lnTo>
                    <a:lnTo>
                      <a:pt x="5" y="2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4" name="Freeform 163">
                <a:extLst>
                  <a:ext uri="{FF2B5EF4-FFF2-40B4-BE49-F238E27FC236}">
                    <a16:creationId xmlns:a16="http://schemas.microsoft.com/office/drawing/2014/main" id="{00000000-0008-0000-0000-00005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5" y="11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5" name="Freeform 164">
                <a:extLst>
                  <a:ext uri="{FF2B5EF4-FFF2-40B4-BE49-F238E27FC236}">
                    <a16:creationId xmlns:a16="http://schemas.microsoft.com/office/drawing/2014/main" id="{00000000-0008-0000-0000-00005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24"/>
                <a:ext cx="7" cy="10"/>
              </a:xfrm>
              <a:custGeom>
                <a:avLst/>
                <a:gdLst>
                  <a:gd name="T0" fmla="*/ 3 w 7"/>
                  <a:gd name="T1" fmla="*/ 0 h 10"/>
                  <a:gd name="T2" fmla="*/ 3 w 7"/>
                  <a:gd name="T3" fmla="*/ 2 h 10"/>
                  <a:gd name="T4" fmla="*/ 0 w 7"/>
                  <a:gd name="T5" fmla="*/ 5 h 10"/>
                  <a:gd name="T6" fmla="*/ 3 w 7"/>
                  <a:gd name="T7" fmla="*/ 5 h 10"/>
                  <a:gd name="T8" fmla="*/ 3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0 h 10"/>
                  <a:gd name="T18" fmla="*/ 5 w 7"/>
                  <a:gd name="T19" fmla="*/ 2 h 10"/>
                  <a:gd name="T20" fmla="*/ 3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6" name="Freeform 165">
                <a:extLst>
                  <a:ext uri="{FF2B5EF4-FFF2-40B4-BE49-F238E27FC236}">
                    <a16:creationId xmlns:a16="http://schemas.microsoft.com/office/drawing/2014/main" id="{00000000-0008-0000-0000-00006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3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5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7" name="Freeform 166">
                <a:extLst>
                  <a:ext uri="{FF2B5EF4-FFF2-40B4-BE49-F238E27FC236}">
                    <a16:creationId xmlns:a16="http://schemas.microsoft.com/office/drawing/2014/main" id="{00000000-0008-0000-0000-00006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3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2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2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8" name="Freeform 167">
                <a:extLst>
                  <a:ext uri="{FF2B5EF4-FFF2-40B4-BE49-F238E27FC236}">
                    <a16:creationId xmlns:a16="http://schemas.microsoft.com/office/drawing/2014/main" id="{00000000-0008-0000-0000-00006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52"/>
                <a:ext cx="7" cy="7"/>
              </a:xfrm>
              <a:custGeom>
                <a:avLst/>
                <a:gdLst>
                  <a:gd name="T0" fmla="*/ 3 w 7"/>
                  <a:gd name="T1" fmla="*/ 0 h 7"/>
                  <a:gd name="T2" fmla="*/ 3 w 7"/>
                  <a:gd name="T3" fmla="*/ 2 h 7"/>
                  <a:gd name="T4" fmla="*/ 0 w 7"/>
                  <a:gd name="T5" fmla="*/ 2 h 7"/>
                  <a:gd name="T6" fmla="*/ 3 w 7"/>
                  <a:gd name="T7" fmla="*/ 5 h 7"/>
                  <a:gd name="T8" fmla="*/ 3 w 7"/>
                  <a:gd name="T9" fmla="*/ 7 h 7"/>
                  <a:gd name="T10" fmla="*/ 5 w 7"/>
                  <a:gd name="T11" fmla="*/ 5 h 7"/>
                  <a:gd name="T12" fmla="*/ 7 w 7"/>
                  <a:gd name="T13" fmla="*/ 7 h 7"/>
                  <a:gd name="T14" fmla="*/ 5 w 7"/>
                  <a:gd name="T15" fmla="*/ 5 h 7"/>
                  <a:gd name="T16" fmla="*/ 7 w 7"/>
                  <a:gd name="T17" fmla="*/ 0 h 7"/>
                  <a:gd name="T18" fmla="*/ 5 w 7"/>
                  <a:gd name="T19" fmla="*/ 2 h 7"/>
                  <a:gd name="T20" fmla="*/ 3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5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9" name="Freeform 168">
                <a:extLst>
                  <a:ext uri="{FF2B5EF4-FFF2-40B4-BE49-F238E27FC236}">
                    <a16:creationId xmlns:a16="http://schemas.microsoft.com/office/drawing/2014/main" id="{00000000-0008-0000-0000-00006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57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0" name="Freeform 169">
                <a:extLst>
                  <a:ext uri="{FF2B5EF4-FFF2-40B4-BE49-F238E27FC236}">
                    <a16:creationId xmlns:a16="http://schemas.microsoft.com/office/drawing/2014/main" id="{00000000-0008-0000-0000-00006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8" y="164"/>
                <a:ext cx="9" cy="10"/>
              </a:xfrm>
              <a:custGeom>
                <a:avLst/>
                <a:gdLst>
                  <a:gd name="T0" fmla="*/ 4 w 9"/>
                  <a:gd name="T1" fmla="*/ 0 h 10"/>
                  <a:gd name="T2" fmla="*/ 4 w 9"/>
                  <a:gd name="T3" fmla="*/ 3 h 10"/>
                  <a:gd name="T4" fmla="*/ 0 w 9"/>
                  <a:gd name="T5" fmla="*/ 5 h 10"/>
                  <a:gd name="T6" fmla="*/ 4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4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4" y="0"/>
                    </a:moveTo>
                    <a:lnTo>
                      <a:pt x="4" y="3"/>
                    </a:lnTo>
                    <a:lnTo>
                      <a:pt x="0" y="5"/>
                    </a:lnTo>
                    <a:lnTo>
                      <a:pt x="4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4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1" name="Freeform 170">
                <a:extLst>
                  <a:ext uri="{FF2B5EF4-FFF2-40B4-BE49-F238E27FC236}">
                    <a16:creationId xmlns:a16="http://schemas.microsoft.com/office/drawing/2014/main" id="{00000000-0008-0000-0000-00006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72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2" name="Freeform 171">
                <a:extLst>
                  <a:ext uri="{FF2B5EF4-FFF2-40B4-BE49-F238E27FC236}">
                    <a16:creationId xmlns:a16="http://schemas.microsoft.com/office/drawing/2014/main" id="{00000000-0008-0000-0000-00006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0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8 h 10"/>
                  <a:gd name="T8" fmla="*/ 5 w 10"/>
                  <a:gd name="T9" fmla="*/ 10 h 10"/>
                  <a:gd name="T10" fmla="*/ 7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7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8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3" name="Freeform 172">
                <a:extLst>
                  <a:ext uri="{FF2B5EF4-FFF2-40B4-BE49-F238E27FC236}">
                    <a16:creationId xmlns:a16="http://schemas.microsoft.com/office/drawing/2014/main" id="{00000000-0008-0000-0000-00006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1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4" name="Freeform 173">
                <a:extLst>
                  <a:ext uri="{FF2B5EF4-FFF2-40B4-BE49-F238E27FC236}">
                    <a16:creationId xmlns:a16="http://schemas.microsoft.com/office/drawing/2014/main" id="{00000000-0008-0000-0000-00006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1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7 w 10"/>
                  <a:gd name="T11" fmla="*/ 5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7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5" name="Freeform 174">
                <a:extLst>
                  <a:ext uri="{FF2B5EF4-FFF2-40B4-BE49-F238E27FC236}">
                    <a16:creationId xmlns:a16="http://schemas.microsoft.com/office/drawing/2014/main" id="{00000000-0008-0000-0000-00006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29"/>
                <a:ext cx="10" cy="7"/>
              </a:xfrm>
              <a:custGeom>
                <a:avLst/>
                <a:gdLst>
                  <a:gd name="T0" fmla="*/ 2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2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6" name="Freeform 175">
                <a:extLst>
                  <a:ext uri="{FF2B5EF4-FFF2-40B4-BE49-F238E27FC236}">
                    <a16:creationId xmlns:a16="http://schemas.microsoft.com/office/drawing/2014/main" id="{00000000-0008-0000-0000-00006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3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7" name="Freeform 176">
                <a:extLst>
                  <a:ext uri="{FF2B5EF4-FFF2-40B4-BE49-F238E27FC236}">
                    <a16:creationId xmlns:a16="http://schemas.microsoft.com/office/drawing/2014/main" id="{00000000-0008-0000-0000-00006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8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8" name="Freeform 177">
                <a:extLst>
                  <a:ext uri="{FF2B5EF4-FFF2-40B4-BE49-F238E27FC236}">
                    <a16:creationId xmlns:a16="http://schemas.microsoft.com/office/drawing/2014/main" id="{00000000-0008-0000-0000-00006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0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8 h 10"/>
                  <a:gd name="T14" fmla="*/ 7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9" name="Freeform 178">
                <a:extLst>
                  <a:ext uri="{FF2B5EF4-FFF2-40B4-BE49-F238E27FC236}">
                    <a16:creationId xmlns:a16="http://schemas.microsoft.com/office/drawing/2014/main" id="{00000000-0008-0000-0000-00006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7 w 10"/>
                  <a:gd name="T13" fmla="*/ 8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3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10" name="Freeform 179">
                <a:extLst>
                  <a:ext uri="{FF2B5EF4-FFF2-40B4-BE49-F238E27FC236}">
                    <a16:creationId xmlns:a16="http://schemas.microsoft.com/office/drawing/2014/main" id="{00000000-0008-0000-0000-00006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5" y="16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4 w 7"/>
                  <a:gd name="T11" fmla="*/ 8 h 10"/>
                  <a:gd name="T12" fmla="*/ 7 w 7"/>
                  <a:gd name="T13" fmla="*/ 8 h 10"/>
                  <a:gd name="T14" fmla="*/ 4 w 7"/>
                  <a:gd name="T15" fmla="*/ 5 h 10"/>
                  <a:gd name="T16" fmla="*/ 7 w 7"/>
                  <a:gd name="T17" fmla="*/ 3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7" y="8"/>
                    </a:lnTo>
                    <a:lnTo>
                      <a:pt x="4" y="5"/>
                    </a:lnTo>
                    <a:lnTo>
                      <a:pt x="7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</xdr:grpSp>
      </xdr:grpSp>
    </xdr:grpSp>
    <xdr:clientData/>
  </xdr:twoCellAnchor>
  <xdr:twoCellAnchor>
    <xdr:from>
      <xdr:col>0</xdr:col>
      <xdr:colOff>209550</xdr:colOff>
      <xdr:row>2</xdr:row>
      <xdr:rowOff>0</xdr:rowOff>
    </xdr:from>
    <xdr:to>
      <xdr:col>4</xdr:col>
      <xdr:colOff>0</xdr:colOff>
      <xdr:row>5</xdr:row>
      <xdr:rowOff>0</xdr:rowOff>
    </xdr:to>
    <xdr:grpSp>
      <xdr:nvGrpSpPr>
        <xdr:cNvPr id="177" name="Group 182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GrpSpPr>
          <a:grpSpLocks/>
        </xdr:cNvGrpSpPr>
      </xdr:nvGrpSpPr>
      <xdr:grpSpPr bwMode="auto">
        <a:xfrm>
          <a:off x="209550" y="547688"/>
          <a:ext cx="5275263" cy="952500"/>
          <a:chOff x="16" y="14"/>
          <a:chExt cx="298" cy="128"/>
        </a:xfrm>
      </xdr:grpSpPr>
      <xdr:grpSp>
        <xdr:nvGrpSpPr>
          <xdr:cNvPr id="178" name="Group 8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GrpSpPr>
            <a:grpSpLocks/>
          </xdr:cNvGrpSpPr>
        </xdr:nvGrpSpPr>
        <xdr:grpSpPr bwMode="auto">
          <a:xfrm>
            <a:off x="14" y="20"/>
            <a:ext cx="121" cy="25"/>
            <a:chOff x="101" y="149"/>
            <a:chExt cx="334" cy="58"/>
          </a:xfrm>
        </xdr:grpSpPr>
        <xdr:sp macro="" textlink="">
          <xdr:nvSpPr>
            <xdr:cNvPr id="344" name="Freeform 9">
              <a:extLst>
                <a:ext uri="{FF2B5EF4-FFF2-40B4-BE49-F238E27FC236}">
                  <a16:creationId xmlns:a16="http://schemas.microsoft.com/office/drawing/2014/main" id="{00000000-0008-0000-0000-000058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3" y="157"/>
              <a:ext cx="58" cy="42"/>
            </a:xfrm>
            <a:custGeom>
              <a:avLst/>
              <a:gdLst>
                <a:gd name="T0" fmla="*/ 37 w 58"/>
                <a:gd name="T1" fmla="*/ 39 h 42"/>
                <a:gd name="T2" fmla="*/ 46 w 58"/>
                <a:gd name="T3" fmla="*/ 35 h 42"/>
                <a:gd name="T4" fmla="*/ 52 w 58"/>
                <a:gd name="T5" fmla="*/ 27 h 42"/>
                <a:gd name="T6" fmla="*/ 56 w 58"/>
                <a:gd name="T7" fmla="*/ 20 h 42"/>
                <a:gd name="T8" fmla="*/ 52 w 58"/>
                <a:gd name="T9" fmla="*/ 10 h 42"/>
                <a:gd name="T10" fmla="*/ 44 w 58"/>
                <a:gd name="T11" fmla="*/ 6 h 42"/>
                <a:gd name="T12" fmla="*/ 37 w 58"/>
                <a:gd name="T13" fmla="*/ 10 h 42"/>
                <a:gd name="T14" fmla="*/ 33 w 58"/>
                <a:gd name="T15" fmla="*/ 25 h 42"/>
                <a:gd name="T16" fmla="*/ 27 w 58"/>
                <a:gd name="T17" fmla="*/ 37 h 42"/>
                <a:gd name="T18" fmla="*/ 16 w 58"/>
                <a:gd name="T19" fmla="*/ 42 h 42"/>
                <a:gd name="T20" fmla="*/ 6 w 58"/>
                <a:gd name="T21" fmla="*/ 39 h 42"/>
                <a:gd name="T22" fmla="*/ 0 w 58"/>
                <a:gd name="T23" fmla="*/ 27 h 42"/>
                <a:gd name="T24" fmla="*/ 2 w 58"/>
                <a:gd name="T25" fmla="*/ 14 h 42"/>
                <a:gd name="T26" fmla="*/ 0 w 58"/>
                <a:gd name="T27" fmla="*/ 8 h 42"/>
                <a:gd name="T28" fmla="*/ 17 w 58"/>
                <a:gd name="T29" fmla="*/ 8 h 42"/>
                <a:gd name="T30" fmla="*/ 6 w 58"/>
                <a:gd name="T31" fmla="*/ 18 h 42"/>
                <a:gd name="T32" fmla="*/ 2 w 58"/>
                <a:gd name="T33" fmla="*/ 27 h 42"/>
                <a:gd name="T34" fmla="*/ 8 w 58"/>
                <a:gd name="T35" fmla="*/ 37 h 42"/>
                <a:gd name="T36" fmla="*/ 16 w 58"/>
                <a:gd name="T37" fmla="*/ 37 h 42"/>
                <a:gd name="T38" fmla="*/ 21 w 58"/>
                <a:gd name="T39" fmla="*/ 27 h 42"/>
                <a:gd name="T40" fmla="*/ 25 w 58"/>
                <a:gd name="T41" fmla="*/ 10 h 42"/>
                <a:gd name="T42" fmla="*/ 31 w 58"/>
                <a:gd name="T43" fmla="*/ 4 h 42"/>
                <a:gd name="T44" fmla="*/ 40 w 58"/>
                <a:gd name="T45" fmla="*/ 0 h 42"/>
                <a:gd name="T46" fmla="*/ 48 w 58"/>
                <a:gd name="T47" fmla="*/ 4 h 42"/>
                <a:gd name="T48" fmla="*/ 54 w 58"/>
                <a:gd name="T49" fmla="*/ 10 h 42"/>
                <a:gd name="T50" fmla="*/ 58 w 58"/>
                <a:gd name="T51" fmla="*/ 20 h 42"/>
                <a:gd name="T52" fmla="*/ 56 w 58"/>
                <a:gd name="T53" fmla="*/ 29 h 42"/>
                <a:gd name="T54" fmla="*/ 56 w 58"/>
                <a:gd name="T55" fmla="*/ 41 h 42"/>
                <a:gd name="T56" fmla="*/ 37 w 58"/>
                <a:gd name="T57" fmla="*/ 42 h 42"/>
                <a:gd name="T58" fmla="*/ 4 w 58"/>
                <a:gd name="T59" fmla="*/ 12 h 42"/>
                <a:gd name="T60" fmla="*/ 4 w 58"/>
                <a:gd name="T61" fmla="*/ 18 h 42"/>
                <a:gd name="T62" fmla="*/ 10 w 58"/>
                <a:gd name="T63" fmla="*/ 12 h 42"/>
                <a:gd name="T64" fmla="*/ 12 w 58"/>
                <a:gd name="T65" fmla="*/ 10 h 42"/>
                <a:gd name="T66" fmla="*/ 54 w 58"/>
                <a:gd name="T67" fmla="*/ 41 h 42"/>
                <a:gd name="T68" fmla="*/ 52 w 58"/>
                <a:gd name="T69" fmla="*/ 35 h 42"/>
                <a:gd name="T70" fmla="*/ 48 w 58"/>
                <a:gd name="T71" fmla="*/ 39 h 42"/>
                <a:gd name="T72" fmla="*/ 44 w 58"/>
                <a:gd name="T73" fmla="*/ 41 h 42"/>
                <a:gd name="T74" fmla="*/ 16 w 58"/>
                <a:gd name="T75" fmla="*/ 41 h 42"/>
                <a:gd name="T76" fmla="*/ 25 w 58"/>
                <a:gd name="T77" fmla="*/ 39 h 42"/>
                <a:gd name="T78" fmla="*/ 31 w 58"/>
                <a:gd name="T79" fmla="*/ 31 h 42"/>
                <a:gd name="T80" fmla="*/ 33 w 58"/>
                <a:gd name="T81" fmla="*/ 14 h 42"/>
                <a:gd name="T82" fmla="*/ 37 w 58"/>
                <a:gd name="T83" fmla="*/ 8 h 42"/>
                <a:gd name="T84" fmla="*/ 44 w 58"/>
                <a:gd name="T85" fmla="*/ 6 h 42"/>
                <a:gd name="T86" fmla="*/ 46 w 58"/>
                <a:gd name="T87" fmla="*/ 4 h 42"/>
                <a:gd name="T88" fmla="*/ 39 w 58"/>
                <a:gd name="T89" fmla="*/ 4 h 42"/>
                <a:gd name="T90" fmla="*/ 31 w 58"/>
                <a:gd name="T91" fmla="*/ 14 h 42"/>
                <a:gd name="T92" fmla="*/ 27 w 58"/>
                <a:gd name="T93" fmla="*/ 29 h 42"/>
                <a:gd name="T94" fmla="*/ 21 w 58"/>
                <a:gd name="T95" fmla="*/ 37 h 42"/>
                <a:gd name="T96" fmla="*/ 14 w 58"/>
                <a:gd name="T97" fmla="*/ 41 h 42"/>
                <a:gd name="T98" fmla="*/ 12 w 58"/>
                <a:gd name="T99" fmla="*/ 41 h 42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8"/>
                <a:gd name="T151" fmla="*/ 0 h 42"/>
                <a:gd name="T152" fmla="*/ 58 w 58"/>
                <a:gd name="T153" fmla="*/ 42 h 42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8" h="42">
                  <a:moveTo>
                    <a:pt x="37" y="42"/>
                  </a:moveTo>
                  <a:lnTo>
                    <a:pt x="37" y="39"/>
                  </a:lnTo>
                  <a:lnTo>
                    <a:pt x="42" y="37"/>
                  </a:lnTo>
                  <a:lnTo>
                    <a:pt x="46" y="35"/>
                  </a:lnTo>
                  <a:lnTo>
                    <a:pt x="50" y="31"/>
                  </a:lnTo>
                  <a:lnTo>
                    <a:pt x="52" y="27"/>
                  </a:lnTo>
                  <a:lnTo>
                    <a:pt x="54" y="23"/>
                  </a:lnTo>
                  <a:lnTo>
                    <a:pt x="56" y="20"/>
                  </a:lnTo>
                  <a:lnTo>
                    <a:pt x="54" y="14"/>
                  </a:lnTo>
                  <a:lnTo>
                    <a:pt x="52" y="10"/>
                  </a:lnTo>
                  <a:lnTo>
                    <a:pt x="48" y="8"/>
                  </a:lnTo>
                  <a:lnTo>
                    <a:pt x="44" y="6"/>
                  </a:lnTo>
                  <a:lnTo>
                    <a:pt x="40" y="8"/>
                  </a:lnTo>
                  <a:lnTo>
                    <a:pt x="37" y="10"/>
                  </a:lnTo>
                  <a:lnTo>
                    <a:pt x="35" y="16"/>
                  </a:lnTo>
                  <a:lnTo>
                    <a:pt x="33" y="25"/>
                  </a:lnTo>
                  <a:lnTo>
                    <a:pt x="31" y="33"/>
                  </a:lnTo>
                  <a:lnTo>
                    <a:pt x="27" y="37"/>
                  </a:lnTo>
                  <a:lnTo>
                    <a:pt x="23" y="41"/>
                  </a:lnTo>
                  <a:lnTo>
                    <a:pt x="16" y="42"/>
                  </a:lnTo>
                  <a:lnTo>
                    <a:pt x="10" y="42"/>
                  </a:lnTo>
                  <a:lnTo>
                    <a:pt x="6" y="39"/>
                  </a:lnTo>
                  <a:lnTo>
                    <a:pt x="2" y="33"/>
                  </a:lnTo>
                  <a:lnTo>
                    <a:pt x="0" y="27"/>
                  </a:lnTo>
                  <a:lnTo>
                    <a:pt x="0" y="20"/>
                  </a:lnTo>
                  <a:lnTo>
                    <a:pt x="2" y="14"/>
                  </a:lnTo>
                  <a:lnTo>
                    <a:pt x="0" y="10"/>
                  </a:lnTo>
                  <a:lnTo>
                    <a:pt x="0" y="8"/>
                  </a:lnTo>
                  <a:lnTo>
                    <a:pt x="17" y="6"/>
                  </a:lnTo>
                  <a:lnTo>
                    <a:pt x="17" y="8"/>
                  </a:lnTo>
                  <a:lnTo>
                    <a:pt x="10" y="12"/>
                  </a:lnTo>
                  <a:lnTo>
                    <a:pt x="6" y="18"/>
                  </a:lnTo>
                  <a:lnTo>
                    <a:pt x="2" y="21"/>
                  </a:lnTo>
                  <a:lnTo>
                    <a:pt x="2" y="27"/>
                  </a:lnTo>
                  <a:lnTo>
                    <a:pt x="4" y="33"/>
                  </a:lnTo>
                  <a:lnTo>
                    <a:pt x="8" y="37"/>
                  </a:lnTo>
                  <a:lnTo>
                    <a:pt x="12" y="39"/>
                  </a:lnTo>
                  <a:lnTo>
                    <a:pt x="16" y="37"/>
                  </a:lnTo>
                  <a:lnTo>
                    <a:pt x="17" y="35"/>
                  </a:lnTo>
                  <a:lnTo>
                    <a:pt x="21" y="27"/>
                  </a:lnTo>
                  <a:lnTo>
                    <a:pt x="23" y="18"/>
                  </a:lnTo>
                  <a:lnTo>
                    <a:pt x="25" y="10"/>
                  </a:lnTo>
                  <a:lnTo>
                    <a:pt x="27" y="6"/>
                  </a:lnTo>
                  <a:lnTo>
                    <a:pt x="31" y="4"/>
                  </a:lnTo>
                  <a:lnTo>
                    <a:pt x="35" y="2"/>
                  </a:lnTo>
                  <a:lnTo>
                    <a:pt x="40" y="0"/>
                  </a:lnTo>
                  <a:lnTo>
                    <a:pt x="44" y="2"/>
                  </a:lnTo>
                  <a:lnTo>
                    <a:pt x="48" y="4"/>
                  </a:lnTo>
                  <a:lnTo>
                    <a:pt x="52" y="6"/>
                  </a:lnTo>
                  <a:lnTo>
                    <a:pt x="54" y="10"/>
                  </a:lnTo>
                  <a:lnTo>
                    <a:pt x="56" y="16"/>
                  </a:lnTo>
                  <a:lnTo>
                    <a:pt x="58" y="20"/>
                  </a:lnTo>
                  <a:lnTo>
                    <a:pt x="56" y="25"/>
                  </a:lnTo>
                  <a:lnTo>
                    <a:pt x="56" y="29"/>
                  </a:lnTo>
                  <a:lnTo>
                    <a:pt x="54" y="35"/>
                  </a:lnTo>
                  <a:lnTo>
                    <a:pt x="56" y="41"/>
                  </a:lnTo>
                  <a:lnTo>
                    <a:pt x="56" y="42"/>
                  </a:lnTo>
                  <a:lnTo>
                    <a:pt x="37" y="42"/>
                  </a:lnTo>
                  <a:close/>
                  <a:moveTo>
                    <a:pt x="12" y="10"/>
                  </a:moveTo>
                  <a:lnTo>
                    <a:pt x="4" y="12"/>
                  </a:lnTo>
                  <a:lnTo>
                    <a:pt x="4" y="14"/>
                  </a:lnTo>
                  <a:lnTo>
                    <a:pt x="4" y="18"/>
                  </a:lnTo>
                  <a:lnTo>
                    <a:pt x="6" y="14"/>
                  </a:lnTo>
                  <a:lnTo>
                    <a:pt x="10" y="12"/>
                  </a:lnTo>
                  <a:lnTo>
                    <a:pt x="12" y="10"/>
                  </a:lnTo>
                  <a:close/>
                  <a:moveTo>
                    <a:pt x="44" y="41"/>
                  </a:moveTo>
                  <a:lnTo>
                    <a:pt x="54" y="41"/>
                  </a:lnTo>
                  <a:lnTo>
                    <a:pt x="52" y="39"/>
                  </a:lnTo>
                  <a:lnTo>
                    <a:pt x="52" y="35"/>
                  </a:lnTo>
                  <a:lnTo>
                    <a:pt x="50" y="37"/>
                  </a:lnTo>
                  <a:lnTo>
                    <a:pt x="48" y="39"/>
                  </a:lnTo>
                  <a:lnTo>
                    <a:pt x="44" y="41"/>
                  </a:lnTo>
                  <a:close/>
                  <a:moveTo>
                    <a:pt x="12" y="41"/>
                  </a:moveTo>
                  <a:lnTo>
                    <a:pt x="16" y="41"/>
                  </a:lnTo>
                  <a:lnTo>
                    <a:pt x="21" y="41"/>
                  </a:lnTo>
                  <a:lnTo>
                    <a:pt x="25" y="39"/>
                  </a:lnTo>
                  <a:lnTo>
                    <a:pt x="27" y="35"/>
                  </a:lnTo>
                  <a:lnTo>
                    <a:pt x="31" y="31"/>
                  </a:lnTo>
                  <a:lnTo>
                    <a:pt x="31" y="21"/>
                  </a:lnTo>
                  <a:lnTo>
                    <a:pt x="33" y="14"/>
                  </a:lnTo>
                  <a:lnTo>
                    <a:pt x="35" y="10"/>
                  </a:lnTo>
                  <a:lnTo>
                    <a:pt x="37" y="8"/>
                  </a:lnTo>
                  <a:lnTo>
                    <a:pt x="40" y="6"/>
                  </a:lnTo>
                  <a:lnTo>
                    <a:pt x="44" y="6"/>
                  </a:lnTo>
                  <a:lnTo>
                    <a:pt x="50" y="8"/>
                  </a:lnTo>
                  <a:lnTo>
                    <a:pt x="46" y="4"/>
                  </a:lnTo>
                  <a:lnTo>
                    <a:pt x="42" y="4"/>
                  </a:lnTo>
                  <a:lnTo>
                    <a:pt x="39" y="4"/>
                  </a:lnTo>
                  <a:lnTo>
                    <a:pt x="35" y="6"/>
                  </a:lnTo>
                  <a:lnTo>
                    <a:pt x="31" y="14"/>
                  </a:lnTo>
                  <a:lnTo>
                    <a:pt x="29" y="23"/>
                  </a:lnTo>
                  <a:lnTo>
                    <a:pt x="27" y="29"/>
                  </a:lnTo>
                  <a:lnTo>
                    <a:pt x="25" y="35"/>
                  </a:lnTo>
                  <a:lnTo>
                    <a:pt x="21" y="37"/>
                  </a:lnTo>
                  <a:lnTo>
                    <a:pt x="17" y="41"/>
                  </a:lnTo>
                  <a:lnTo>
                    <a:pt x="14" y="41"/>
                  </a:lnTo>
                  <a:lnTo>
                    <a:pt x="12" y="4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5" name="Freeform 10">
              <a:extLst>
                <a:ext uri="{FF2B5EF4-FFF2-40B4-BE49-F238E27FC236}">
                  <a16:creationId xmlns:a16="http://schemas.microsoft.com/office/drawing/2014/main" id="{00000000-0008-0000-0000-000059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39" y="154"/>
              <a:ext cx="56" cy="46"/>
            </a:xfrm>
            <a:custGeom>
              <a:avLst/>
              <a:gdLst>
                <a:gd name="T0" fmla="*/ 56 w 56"/>
                <a:gd name="T1" fmla="*/ 0 h 46"/>
                <a:gd name="T2" fmla="*/ 54 w 56"/>
                <a:gd name="T3" fmla="*/ 19 h 46"/>
                <a:gd name="T4" fmla="*/ 54 w 56"/>
                <a:gd name="T5" fmla="*/ 15 h 46"/>
                <a:gd name="T6" fmla="*/ 50 w 56"/>
                <a:gd name="T7" fmla="*/ 15 h 46"/>
                <a:gd name="T8" fmla="*/ 27 w 56"/>
                <a:gd name="T9" fmla="*/ 17 h 46"/>
                <a:gd name="T10" fmla="*/ 27 w 56"/>
                <a:gd name="T11" fmla="*/ 24 h 46"/>
                <a:gd name="T12" fmla="*/ 50 w 56"/>
                <a:gd name="T13" fmla="*/ 30 h 46"/>
                <a:gd name="T14" fmla="*/ 54 w 56"/>
                <a:gd name="T15" fmla="*/ 24 h 46"/>
                <a:gd name="T16" fmla="*/ 56 w 56"/>
                <a:gd name="T17" fmla="*/ 44 h 46"/>
                <a:gd name="T18" fmla="*/ 54 w 56"/>
                <a:gd name="T19" fmla="*/ 40 h 46"/>
                <a:gd name="T20" fmla="*/ 14 w 56"/>
                <a:gd name="T21" fmla="*/ 38 h 46"/>
                <a:gd name="T22" fmla="*/ 6 w 56"/>
                <a:gd name="T23" fmla="*/ 46 h 46"/>
                <a:gd name="T24" fmla="*/ 0 w 56"/>
                <a:gd name="T25" fmla="*/ 32 h 46"/>
                <a:gd name="T26" fmla="*/ 27 w 56"/>
                <a:gd name="T27" fmla="*/ 30 h 46"/>
                <a:gd name="T28" fmla="*/ 21 w 56"/>
                <a:gd name="T29" fmla="*/ 17 h 46"/>
                <a:gd name="T30" fmla="*/ 27 w 56"/>
                <a:gd name="T31" fmla="*/ 7 h 46"/>
                <a:gd name="T32" fmla="*/ 48 w 56"/>
                <a:gd name="T33" fmla="*/ 5 h 46"/>
                <a:gd name="T34" fmla="*/ 54 w 56"/>
                <a:gd name="T35" fmla="*/ 3 h 46"/>
                <a:gd name="T36" fmla="*/ 54 w 56"/>
                <a:gd name="T37" fmla="*/ 0 h 46"/>
                <a:gd name="T38" fmla="*/ 50 w 56"/>
                <a:gd name="T39" fmla="*/ 13 h 46"/>
                <a:gd name="T40" fmla="*/ 54 w 56"/>
                <a:gd name="T41" fmla="*/ 15 h 46"/>
                <a:gd name="T42" fmla="*/ 50 w 56"/>
                <a:gd name="T43" fmla="*/ 9 h 46"/>
                <a:gd name="T44" fmla="*/ 29 w 56"/>
                <a:gd name="T45" fmla="*/ 11 h 46"/>
                <a:gd name="T46" fmla="*/ 23 w 56"/>
                <a:gd name="T47" fmla="*/ 17 h 46"/>
                <a:gd name="T48" fmla="*/ 31 w 56"/>
                <a:gd name="T49" fmla="*/ 13 h 46"/>
                <a:gd name="T50" fmla="*/ 14 w 56"/>
                <a:gd name="T51" fmla="*/ 38 h 46"/>
                <a:gd name="T52" fmla="*/ 52 w 56"/>
                <a:gd name="T53" fmla="*/ 38 h 46"/>
                <a:gd name="T54" fmla="*/ 54 w 56"/>
                <a:gd name="T55" fmla="*/ 38 h 46"/>
                <a:gd name="T56" fmla="*/ 50 w 56"/>
                <a:gd name="T57" fmla="*/ 34 h 46"/>
                <a:gd name="T58" fmla="*/ 10 w 56"/>
                <a:gd name="T59" fmla="*/ 36 h 46"/>
                <a:gd name="T60" fmla="*/ 6 w 56"/>
                <a:gd name="T61" fmla="*/ 40 h 46"/>
                <a:gd name="T62" fmla="*/ 10 w 56"/>
                <a:gd name="T63" fmla="*/ 38 h 46"/>
                <a:gd name="T64" fmla="*/ 14 w 56"/>
                <a:gd name="T65" fmla="*/ 38 h 4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56"/>
                <a:gd name="T100" fmla="*/ 0 h 46"/>
                <a:gd name="T101" fmla="*/ 56 w 56"/>
                <a:gd name="T102" fmla="*/ 46 h 46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56" h="46">
                  <a:moveTo>
                    <a:pt x="54" y="0"/>
                  </a:moveTo>
                  <a:lnTo>
                    <a:pt x="56" y="0"/>
                  </a:lnTo>
                  <a:lnTo>
                    <a:pt x="56" y="19"/>
                  </a:lnTo>
                  <a:lnTo>
                    <a:pt x="54" y="19"/>
                  </a:lnTo>
                  <a:lnTo>
                    <a:pt x="54" y="17"/>
                  </a:lnTo>
                  <a:lnTo>
                    <a:pt x="54" y="15"/>
                  </a:lnTo>
                  <a:lnTo>
                    <a:pt x="52" y="15"/>
                  </a:lnTo>
                  <a:lnTo>
                    <a:pt x="50" y="15"/>
                  </a:lnTo>
                  <a:lnTo>
                    <a:pt x="33" y="15"/>
                  </a:lnTo>
                  <a:lnTo>
                    <a:pt x="27" y="17"/>
                  </a:lnTo>
                  <a:lnTo>
                    <a:pt x="25" y="21"/>
                  </a:lnTo>
                  <a:lnTo>
                    <a:pt x="27" y="24"/>
                  </a:lnTo>
                  <a:lnTo>
                    <a:pt x="31" y="30"/>
                  </a:lnTo>
                  <a:lnTo>
                    <a:pt x="50" y="30"/>
                  </a:lnTo>
                  <a:lnTo>
                    <a:pt x="54" y="28"/>
                  </a:lnTo>
                  <a:lnTo>
                    <a:pt x="54" y="24"/>
                  </a:lnTo>
                  <a:lnTo>
                    <a:pt x="56" y="24"/>
                  </a:lnTo>
                  <a:lnTo>
                    <a:pt x="56" y="44"/>
                  </a:lnTo>
                  <a:lnTo>
                    <a:pt x="54" y="44"/>
                  </a:lnTo>
                  <a:lnTo>
                    <a:pt x="54" y="40"/>
                  </a:lnTo>
                  <a:lnTo>
                    <a:pt x="50" y="38"/>
                  </a:lnTo>
                  <a:lnTo>
                    <a:pt x="14" y="38"/>
                  </a:lnTo>
                  <a:lnTo>
                    <a:pt x="10" y="40"/>
                  </a:lnTo>
                  <a:lnTo>
                    <a:pt x="6" y="46"/>
                  </a:lnTo>
                  <a:lnTo>
                    <a:pt x="0" y="32"/>
                  </a:lnTo>
                  <a:lnTo>
                    <a:pt x="0" y="30"/>
                  </a:lnTo>
                  <a:lnTo>
                    <a:pt x="27" y="30"/>
                  </a:lnTo>
                  <a:lnTo>
                    <a:pt x="23" y="23"/>
                  </a:lnTo>
                  <a:lnTo>
                    <a:pt x="21" y="17"/>
                  </a:lnTo>
                  <a:lnTo>
                    <a:pt x="23" y="11"/>
                  </a:lnTo>
                  <a:lnTo>
                    <a:pt x="27" y="7"/>
                  </a:lnTo>
                  <a:lnTo>
                    <a:pt x="33" y="5"/>
                  </a:lnTo>
                  <a:lnTo>
                    <a:pt x="48" y="5"/>
                  </a:lnTo>
                  <a:lnTo>
                    <a:pt x="52" y="5"/>
                  </a:lnTo>
                  <a:lnTo>
                    <a:pt x="54" y="3"/>
                  </a:lnTo>
                  <a:lnTo>
                    <a:pt x="54" y="2"/>
                  </a:lnTo>
                  <a:lnTo>
                    <a:pt x="54" y="0"/>
                  </a:lnTo>
                  <a:close/>
                  <a:moveTo>
                    <a:pt x="31" y="13"/>
                  </a:moveTo>
                  <a:lnTo>
                    <a:pt x="50" y="13"/>
                  </a:lnTo>
                  <a:lnTo>
                    <a:pt x="52" y="13"/>
                  </a:lnTo>
                  <a:lnTo>
                    <a:pt x="54" y="15"/>
                  </a:lnTo>
                  <a:lnTo>
                    <a:pt x="52" y="11"/>
                  </a:lnTo>
                  <a:lnTo>
                    <a:pt x="50" y="9"/>
                  </a:lnTo>
                  <a:lnTo>
                    <a:pt x="33" y="9"/>
                  </a:lnTo>
                  <a:lnTo>
                    <a:pt x="29" y="11"/>
                  </a:lnTo>
                  <a:lnTo>
                    <a:pt x="25" y="13"/>
                  </a:lnTo>
                  <a:lnTo>
                    <a:pt x="23" y="17"/>
                  </a:lnTo>
                  <a:lnTo>
                    <a:pt x="27" y="15"/>
                  </a:lnTo>
                  <a:lnTo>
                    <a:pt x="31" y="13"/>
                  </a:lnTo>
                  <a:close/>
                  <a:moveTo>
                    <a:pt x="14" y="38"/>
                  </a:moveTo>
                  <a:lnTo>
                    <a:pt x="50" y="38"/>
                  </a:lnTo>
                  <a:lnTo>
                    <a:pt x="52" y="38"/>
                  </a:lnTo>
                  <a:lnTo>
                    <a:pt x="54" y="38"/>
                  </a:lnTo>
                  <a:lnTo>
                    <a:pt x="54" y="36"/>
                  </a:lnTo>
                  <a:lnTo>
                    <a:pt x="50" y="34"/>
                  </a:lnTo>
                  <a:lnTo>
                    <a:pt x="14" y="34"/>
                  </a:lnTo>
                  <a:lnTo>
                    <a:pt x="10" y="36"/>
                  </a:lnTo>
                  <a:lnTo>
                    <a:pt x="6" y="38"/>
                  </a:lnTo>
                  <a:lnTo>
                    <a:pt x="6" y="40"/>
                  </a:lnTo>
                  <a:lnTo>
                    <a:pt x="6" y="44"/>
                  </a:lnTo>
                  <a:lnTo>
                    <a:pt x="10" y="38"/>
                  </a:lnTo>
                  <a:lnTo>
                    <a:pt x="14" y="3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6" name="Freeform 11">
              <a:extLst>
                <a:ext uri="{FF2B5EF4-FFF2-40B4-BE49-F238E27FC236}">
                  <a16:creationId xmlns:a16="http://schemas.microsoft.com/office/drawing/2014/main" id="{00000000-0008-0000-0000-00005A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91" y="170"/>
              <a:ext cx="37" cy="37"/>
            </a:xfrm>
            <a:custGeom>
              <a:avLst/>
              <a:gdLst>
                <a:gd name="T0" fmla="*/ 14 w 37"/>
                <a:gd name="T1" fmla="*/ 35 h 37"/>
                <a:gd name="T2" fmla="*/ 6 w 37"/>
                <a:gd name="T3" fmla="*/ 31 h 37"/>
                <a:gd name="T4" fmla="*/ 2 w 37"/>
                <a:gd name="T5" fmla="*/ 23 h 37"/>
                <a:gd name="T6" fmla="*/ 2 w 37"/>
                <a:gd name="T7" fmla="*/ 14 h 37"/>
                <a:gd name="T8" fmla="*/ 6 w 37"/>
                <a:gd name="T9" fmla="*/ 6 h 37"/>
                <a:gd name="T10" fmla="*/ 14 w 37"/>
                <a:gd name="T11" fmla="*/ 0 h 37"/>
                <a:gd name="T12" fmla="*/ 25 w 37"/>
                <a:gd name="T13" fmla="*/ 2 h 37"/>
                <a:gd name="T14" fmla="*/ 35 w 37"/>
                <a:gd name="T15" fmla="*/ 12 h 37"/>
                <a:gd name="T16" fmla="*/ 35 w 37"/>
                <a:gd name="T17" fmla="*/ 23 h 37"/>
                <a:gd name="T18" fmla="*/ 31 w 37"/>
                <a:gd name="T19" fmla="*/ 31 h 37"/>
                <a:gd name="T20" fmla="*/ 23 w 37"/>
                <a:gd name="T21" fmla="*/ 35 h 37"/>
                <a:gd name="T22" fmla="*/ 19 w 37"/>
                <a:gd name="T23" fmla="*/ 37 h 37"/>
                <a:gd name="T24" fmla="*/ 31 w 37"/>
                <a:gd name="T25" fmla="*/ 27 h 37"/>
                <a:gd name="T26" fmla="*/ 23 w 37"/>
                <a:gd name="T27" fmla="*/ 31 h 37"/>
                <a:gd name="T28" fmla="*/ 12 w 37"/>
                <a:gd name="T29" fmla="*/ 31 h 37"/>
                <a:gd name="T30" fmla="*/ 2 w 37"/>
                <a:gd name="T31" fmla="*/ 23 h 37"/>
                <a:gd name="T32" fmla="*/ 12 w 37"/>
                <a:gd name="T33" fmla="*/ 33 h 37"/>
                <a:gd name="T34" fmla="*/ 23 w 37"/>
                <a:gd name="T35" fmla="*/ 35 h 37"/>
                <a:gd name="T36" fmla="*/ 33 w 37"/>
                <a:gd name="T37" fmla="*/ 27 h 37"/>
                <a:gd name="T38" fmla="*/ 35 w 37"/>
                <a:gd name="T39" fmla="*/ 21 h 37"/>
                <a:gd name="T40" fmla="*/ 23 w 37"/>
                <a:gd name="T41" fmla="*/ 25 h 37"/>
                <a:gd name="T42" fmla="*/ 33 w 37"/>
                <a:gd name="T43" fmla="*/ 21 h 37"/>
                <a:gd name="T44" fmla="*/ 33 w 37"/>
                <a:gd name="T45" fmla="*/ 14 h 37"/>
                <a:gd name="T46" fmla="*/ 19 w 37"/>
                <a:gd name="T47" fmla="*/ 10 h 37"/>
                <a:gd name="T48" fmla="*/ 8 w 37"/>
                <a:gd name="T49" fmla="*/ 12 h 37"/>
                <a:gd name="T50" fmla="*/ 2 w 37"/>
                <a:gd name="T51" fmla="*/ 18 h 37"/>
                <a:gd name="T52" fmla="*/ 6 w 37"/>
                <a:gd name="T53" fmla="*/ 23 h 37"/>
                <a:gd name="T54" fmla="*/ 16 w 37"/>
                <a:gd name="T55" fmla="*/ 25 h 37"/>
                <a:gd name="T56" fmla="*/ 33 w 37"/>
                <a:gd name="T57" fmla="*/ 12 h 37"/>
                <a:gd name="T58" fmla="*/ 27 w 37"/>
                <a:gd name="T59" fmla="*/ 8 h 37"/>
                <a:gd name="T60" fmla="*/ 19 w 37"/>
                <a:gd name="T61" fmla="*/ 6 h 37"/>
                <a:gd name="T62" fmla="*/ 10 w 37"/>
                <a:gd name="T63" fmla="*/ 8 h 37"/>
                <a:gd name="T64" fmla="*/ 2 w 37"/>
                <a:gd name="T65" fmla="*/ 14 h 37"/>
                <a:gd name="T66" fmla="*/ 10 w 37"/>
                <a:gd name="T67" fmla="*/ 10 h 37"/>
                <a:gd name="T68" fmla="*/ 21 w 37"/>
                <a:gd name="T69" fmla="*/ 8 h 37"/>
                <a:gd name="T70" fmla="*/ 33 w 37"/>
                <a:gd name="T71" fmla="*/ 12 h 37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37"/>
                <a:gd name="T109" fmla="*/ 0 h 37"/>
                <a:gd name="T110" fmla="*/ 37 w 37"/>
                <a:gd name="T111" fmla="*/ 37 h 37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37" h="37">
                  <a:moveTo>
                    <a:pt x="19" y="37"/>
                  </a:moveTo>
                  <a:lnTo>
                    <a:pt x="14" y="35"/>
                  </a:lnTo>
                  <a:lnTo>
                    <a:pt x="10" y="33"/>
                  </a:lnTo>
                  <a:lnTo>
                    <a:pt x="6" y="31"/>
                  </a:lnTo>
                  <a:lnTo>
                    <a:pt x="2" y="27"/>
                  </a:lnTo>
                  <a:lnTo>
                    <a:pt x="2" y="23"/>
                  </a:lnTo>
                  <a:lnTo>
                    <a:pt x="0" y="18"/>
                  </a:lnTo>
                  <a:lnTo>
                    <a:pt x="2" y="14"/>
                  </a:lnTo>
                  <a:lnTo>
                    <a:pt x="2" y="10"/>
                  </a:lnTo>
                  <a:lnTo>
                    <a:pt x="6" y="6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8" y="0"/>
                  </a:lnTo>
                  <a:lnTo>
                    <a:pt x="25" y="2"/>
                  </a:lnTo>
                  <a:lnTo>
                    <a:pt x="31" y="6"/>
                  </a:lnTo>
                  <a:lnTo>
                    <a:pt x="35" y="12"/>
                  </a:lnTo>
                  <a:lnTo>
                    <a:pt x="37" y="18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7"/>
                  </a:lnTo>
                  <a:close/>
                  <a:moveTo>
                    <a:pt x="35" y="21"/>
                  </a:moveTo>
                  <a:lnTo>
                    <a:pt x="31" y="27"/>
                  </a:lnTo>
                  <a:lnTo>
                    <a:pt x="27" y="29"/>
                  </a:lnTo>
                  <a:lnTo>
                    <a:pt x="23" y="31"/>
                  </a:lnTo>
                  <a:lnTo>
                    <a:pt x="18" y="33"/>
                  </a:lnTo>
                  <a:lnTo>
                    <a:pt x="12" y="31"/>
                  </a:lnTo>
                  <a:lnTo>
                    <a:pt x="8" y="27"/>
                  </a:lnTo>
                  <a:lnTo>
                    <a:pt x="2" y="23"/>
                  </a:lnTo>
                  <a:lnTo>
                    <a:pt x="6" y="29"/>
                  </a:lnTo>
                  <a:lnTo>
                    <a:pt x="12" y="33"/>
                  </a:lnTo>
                  <a:lnTo>
                    <a:pt x="19" y="35"/>
                  </a:lnTo>
                  <a:lnTo>
                    <a:pt x="23" y="35"/>
                  </a:lnTo>
                  <a:lnTo>
                    <a:pt x="29" y="31"/>
                  </a:lnTo>
                  <a:lnTo>
                    <a:pt x="33" y="27"/>
                  </a:lnTo>
                  <a:lnTo>
                    <a:pt x="35" y="21"/>
                  </a:lnTo>
                  <a:close/>
                  <a:moveTo>
                    <a:pt x="16" y="25"/>
                  </a:moveTo>
                  <a:lnTo>
                    <a:pt x="23" y="25"/>
                  </a:lnTo>
                  <a:lnTo>
                    <a:pt x="29" y="23"/>
                  </a:lnTo>
                  <a:lnTo>
                    <a:pt x="33" y="21"/>
                  </a:lnTo>
                  <a:lnTo>
                    <a:pt x="35" y="18"/>
                  </a:lnTo>
                  <a:lnTo>
                    <a:pt x="33" y="14"/>
                  </a:lnTo>
                  <a:lnTo>
                    <a:pt x="27" y="10"/>
                  </a:lnTo>
                  <a:lnTo>
                    <a:pt x="19" y="10"/>
                  </a:lnTo>
                  <a:lnTo>
                    <a:pt x="14" y="10"/>
                  </a:lnTo>
                  <a:lnTo>
                    <a:pt x="8" y="12"/>
                  </a:lnTo>
                  <a:lnTo>
                    <a:pt x="4" y="16"/>
                  </a:lnTo>
                  <a:lnTo>
                    <a:pt x="2" y="18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0" y="25"/>
                  </a:lnTo>
                  <a:lnTo>
                    <a:pt x="16" y="25"/>
                  </a:lnTo>
                  <a:close/>
                  <a:moveTo>
                    <a:pt x="33" y="12"/>
                  </a:moveTo>
                  <a:lnTo>
                    <a:pt x="31" y="10"/>
                  </a:lnTo>
                  <a:lnTo>
                    <a:pt x="27" y="8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4" y="6"/>
                  </a:lnTo>
                  <a:lnTo>
                    <a:pt x="10" y="8"/>
                  </a:lnTo>
                  <a:lnTo>
                    <a:pt x="6" y="10"/>
                  </a:lnTo>
                  <a:lnTo>
                    <a:pt x="2" y="14"/>
                  </a:lnTo>
                  <a:lnTo>
                    <a:pt x="6" y="12"/>
                  </a:lnTo>
                  <a:lnTo>
                    <a:pt x="10" y="10"/>
                  </a:lnTo>
                  <a:lnTo>
                    <a:pt x="14" y="8"/>
                  </a:lnTo>
                  <a:lnTo>
                    <a:pt x="21" y="8"/>
                  </a:lnTo>
                  <a:lnTo>
                    <a:pt x="27" y="10"/>
                  </a:lnTo>
                  <a:lnTo>
                    <a:pt x="33" y="12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7" name="Freeform 12">
              <a:extLst>
                <a:ext uri="{FF2B5EF4-FFF2-40B4-BE49-F238E27FC236}">
                  <a16:creationId xmlns:a16="http://schemas.microsoft.com/office/drawing/2014/main" id="{00000000-0008-0000-0000-00005B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5" y="159"/>
              <a:ext cx="35" cy="62"/>
            </a:xfrm>
            <a:custGeom>
              <a:avLst/>
              <a:gdLst>
                <a:gd name="T0" fmla="*/ 35 w 35"/>
                <a:gd name="T1" fmla="*/ 20 h 62"/>
                <a:gd name="T2" fmla="*/ 16 w 35"/>
                <a:gd name="T3" fmla="*/ 31 h 62"/>
                <a:gd name="T4" fmla="*/ 35 w 35"/>
                <a:gd name="T5" fmla="*/ 42 h 62"/>
                <a:gd name="T6" fmla="*/ 4 w 35"/>
                <a:gd name="T7" fmla="*/ 60 h 62"/>
                <a:gd name="T8" fmla="*/ 0 w 35"/>
                <a:gd name="T9" fmla="*/ 62 h 62"/>
                <a:gd name="T10" fmla="*/ 2 w 35"/>
                <a:gd name="T11" fmla="*/ 44 h 62"/>
                <a:gd name="T12" fmla="*/ 6 w 35"/>
                <a:gd name="T13" fmla="*/ 46 h 62"/>
                <a:gd name="T14" fmla="*/ 8 w 35"/>
                <a:gd name="T15" fmla="*/ 44 h 62"/>
                <a:gd name="T16" fmla="*/ 14 w 35"/>
                <a:gd name="T17" fmla="*/ 33 h 62"/>
                <a:gd name="T18" fmla="*/ 4 w 35"/>
                <a:gd name="T19" fmla="*/ 39 h 62"/>
                <a:gd name="T20" fmla="*/ 0 w 35"/>
                <a:gd name="T21" fmla="*/ 41 h 62"/>
                <a:gd name="T22" fmla="*/ 2 w 35"/>
                <a:gd name="T23" fmla="*/ 21 h 62"/>
                <a:gd name="T24" fmla="*/ 4 w 35"/>
                <a:gd name="T25" fmla="*/ 25 h 62"/>
                <a:gd name="T26" fmla="*/ 10 w 35"/>
                <a:gd name="T27" fmla="*/ 23 h 62"/>
                <a:gd name="T28" fmla="*/ 14 w 35"/>
                <a:gd name="T29" fmla="*/ 14 h 62"/>
                <a:gd name="T30" fmla="*/ 10 w 35"/>
                <a:gd name="T31" fmla="*/ 12 h 62"/>
                <a:gd name="T32" fmla="*/ 4 w 35"/>
                <a:gd name="T33" fmla="*/ 12 h 62"/>
                <a:gd name="T34" fmla="*/ 0 w 35"/>
                <a:gd name="T35" fmla="*/ 16 h 62"/>
                <a:gd name="T36" fmla="*/ 2 w 35"/>
                <a:gd name="T37" fmla="*/ 0 h 62"/>
                <a:gd name="T38" fmla="*/ 12 w 35"/>
                <a:gd name="T39" fmla="*/ 10 h 62"/>
                <a:gd name="T40" fmla="*/ 2 w 35"/>
                <a:gd name="T41" fmla="*/ 6 h 62"/>
                <a:gd name="T42" fmla="*/ 4 w 35"/>
                <a:gd name="T43" fmla="*/ 10 h 62"/>
                <a:gd name="T44" fmla="*/ 4 w 35"/>
                <a:gd name="T45" fmla="*/ 8 h 62"/>
                <a:gd name="T46" fmla="*/ 2 w 35"/>
                <a:gd name="T47" fmla="*/ 6 h 62"/>
                <a:gd name="T48" fmla="*/ 33 w 35"/>
                <a:gd name="T49" fmla="*/ 21 h 62"/>
                <a:gd name="T50" fmla="*/ 31 w 35"/>
                <a:gd name="T51" fmla="*/ 21 h 62"/>
                <a:gd name="T52" fmla="*/ 25 w 35"/>
                <a:gd name="T53" fmla="*/ 21 h 62"/>
                <a:gd name="T54" fmla="*/ 4 w 35"/>
                <a:gd name="T55" fmla="*/ 33 h 62"/>
                <a:gd name="T56" fmla="*/ 2 w 35"/>
                <a:gd name="T57" fmla="*/ 39 h 62"/>
                <a:gd name="T58" fmla="*/ 8 w 35"/>
                <a:gd name="T59" fmla="*/ 35 h 62"/>
                <a:gd name="T60" fmla="*/ 10 w 35"/>
                <a:gd name="T61" fmla="*/ 54 h 62"/>
                <a:gd name="T62" fmla="*/ 33 w 35"/>
                <a:gd name="T63" fmla="*/ 42 h 62"/>
                <a:gd name="T64" fmla="*/ 25 w 35"/>
                <a:gd name="T65" fmla="*/ 44 h 62"/>
                <a:gd name="T66" fmla="*/ 4 w 35"/>
                <a:gd name="T67" fmla="*/ 54 h 62"/>
                <a:gd name="T68" fmla="*/ 2 w 35"/>
                <a:gd name="T69" fmla="*/ 58 h 62"/>
                <a:gd name="T70" fmla="*/ 6 w 35"/>
                <a:gd name="T71" fmla="*/ 56 h 62"/>
                <a:gd name="T72" fmla="*/ 10 w 35"/>
                <a:gd name="T73" fmla="*/ 54 h 62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35"/>
                <a:gd name="T112" fmla="*/ 0 h 62"/>
                <a:gd name="T113" fmla="*/ 35 w 35"/>
                <a:gd name="T114" fmla="*/ 62 h 62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35" h="62">
                  <a:moveTo>
                    <a:pt x="12" y="10"/>
                  </a:moveTo>
                  <a:lnTo>
                    <a:pt x="35" y="20"/>
                  </a:lnTo>
                  <a:lnTo>
                    <a:pt x="35" y="23"/>
                  </a:lnTo>
                  <a:lnTo>
                    <a:pt x="16" y="31"/>
                  </a:lnTo>
                  <a:lnTo>
                    <a:pt x="35" y="41"/>
                  </a:lnTo>
                  <a:lnTo>
                    <a:pt x="35" y="42"/>
                  </a:lnTo>
                  <a:lnTo>
                    <a:pt x="8" y="56"/>
                  </a:lnTo>
                  <a:lnTo>
                    <a:pt x="4" y="60"/>
                  </a:lnTo>
                  <a:lnTo>
                    <a:pt x="2" y="62"/>
                  </a:lnTo>
                  <a:lnTo>
                    <a:pt x="0" y="62"/>
                  </a:lnTo>
                  <a:lnTo>
                    <a:pt x="0" y="44"/>
                  </a:lnTo>
                  <a:lnTo>
                    <a:pt x="2" y="44"/>
                  </a:lnTo>
                  <a:lnTo>
                    <a:pt x="4" y="46"/>
                  </a:lnTo>
                  <a:lnTo>
                    <a:pt x="6" y="46"/>
                  </a:lnTo>
                  <a:lnTo>
                    <a:pt x="8" y="46"/>
                  </a:lnTo>
                  <a:lnTo>
                    <a:pt x="8" y="44"/>
                  </a:lnTo>
                  <a:lnTo>
                    <a:pt x="23" y="39"/>
                  </a:lnTo>
                  <a:lnTo>
                    <a:pt x="14" y="33"/>
                  </a:lnTo>
                  <a:lnTo>
                    <a:pt x="8" y="35"/>
                  </a:lnTo>
                  <a:lnTo>
                    <a:pt x="4" y="39"/>
                  </a:lnTo>
                  <a:lnTo>
                    <a:pt x="2" y="41"/>
                  </a:lnTo>
                  <a:lnTo>
                    <a:pt x="0" y="41"/>
                  </a:lnTo>
                  <a:lnTo>
                    <a:pt x="0" y="21"/>
                  </a:lnTo>
                  <a:lnTo>
                    <a:pt x="2" y="21"/>
                  </a:lnTo>
                  <a:lnTo>
                    <a:pt x="2" y="25"/>
                  </a:lnTo>
                  <a:lnTo>
                    <a:pt x="4" y="25"/>
                  </a:lnTo>
                  <a:lnTo>
                    <a:pt x="6" y="25"/>
                  </a:lnTo>
                  <a:lnTo>
                    <a:pt x="10" y="23"/>
                  </a:lnTo>
                  <a:lnTo>
                    <a:pt x="23" y="18"/>
                  </a:lnTo>
                  <a:lnTo>
                    <a:pt x="14" y="14"/>
                  </a:lnTo>
                  <a:lnTo>
                    <a:pt x="12" y="12"/>
                  </a:lnTo>
                  <a:lnTo>
                    <a:pt x="10" y="12"/>
                  </a:lnTo>
                  <a:lnTo>
                    <a:pt x="6" y="12"/>
                  </a:lnTo>
                  <a:lnTo>
                    <a:pt x="4" y="12"/>
                  </a:lnTo>
                  <a:lnTo>
                    <a:pt x="2" y="16"/>
                  </a:lnTo>
                  <a:lnTo>
                    <a:pt x="0" y="16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12" y="10"/>
                  </a:lnTo>
                  <a:close/>
                  <a:moveTo>
                    <a:pt x="2" y="6"/>
                  </a:moveTo>
                  <a:lnTo>
                    <a:pt x="2" y="12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4" y="8"/>
                  </a:lnTo>
                  <a:lnTo>
                    <a:pt x="2" y="6"/>
                  </a:lnTo>
                  <a:close/>
                  <a:moveTo>
                    <a:pt x="8" y="35"/>
                  </a:moveTo>
                  <a:lnTo>
                    <a:pt x="33" y="21"/>
                  </a:lnTo>
                  <a:lnTo>
                    <a:pt x="31" y="21"/>
                  </a:lnTo>
                  <a:lnTo>
                    <a:pt x="29" y="21"/>
                  </a:lnTo>
                  <a:lnTo>
                    <a:pt x="25" y="21"/>
                  </a:lnTo>
                  <a:lnTo>
                    <a:pt x="8" y="31"/>
                  </a:lnTo>
                  <a:lnTo>
                    <a:pt x="4" y="33"/>
                  </a:lnTo>
                  <a:lnTo>
                    <a:pt x="2" y="35"/>
                  </a:lnTo>
                  <a:lnTo>
                    <a:pt x="2" y="39"/>
                  </a:lnTo>
                  <a:lnTo>
                    <a:pt x="4" y="37"/>
                  </a:lnTo>
                  <a:lnTo>
                    <a:pt x="8" y="35"/>
                  </a:lnTo>
                  <a:close/>
                  <a:moveTo>
                    <a:pt x="10" y="54"/>
                  </a:moveTo>
                  <a:lnTo>
                    <a:pt x="33" y="42"/>
                  </a:lnTo>
                  <a:lnTo>
                    <a:pt x="31" y="41"/>
                  </a:lnTo>
                  <a:lnTo>
                    <a:pt x="25" y="44"/>
                  </a:lnTo>
                  <a:lnTo>
                    <a:pt x="8" y="52"/>
                  </a:lnTo>
                  <a:lnTo>
                    <a:pt x="4" y="54"/>
                  </a:lnTo>
                  <a:lnTo>
                    <a:pt x="2" y="56"/>
                  </a:lnTo>
                  <a:lnTo>
                    <a:pt x="2" y="58"/>
                  </a:lnTo>
                  <a:lnTo>
                    <a:pt x="4" y="58"/>
                  </a:lnTo>
                  <a:lnTo>
                    <a:pt x="6" y="56"/>
                  </a:lnTo>
                  <a:lnTo>
                    <a:pt x="10" y="5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8" name="Freeform 13">
              <a:extLst>
                <a:ext uri="{FF2B5EF4-FFF2-40B4-BE49-F238E27FC236}">
                  <a16:creationId xmlns:a16="http://schemas.microsoft.com/office/drawing/2014/main" id="{00000000-0008-0000-0000-00005C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4" y="172"/>
              <a:ext cx="37" cy="34"/>
            </a:xfrm>
            <a:custGeom>
              <a:avLst/>
              <a:gdLst>
                <a:gd name="T0" fmla="*/ 4 w 37"/>
                <a:gd name="T1" fmla="*/ 12 h 34"/>
                <a:gd name="T2" fmla="*/ 4 w 37"/>
                <a:gd name="T3" fmla="*/ 19 h 34"/>
                <a:gd name="T4" fmla="*/ 16 w 37"/>
                <a:gd name="T5" fmla="*/ 25 h 34"/>
                <a:gd name="T6" fmla="*/ 27 w 37"/>
                <a:gd name="T7" fmla="*/ 19 h 34"/>
                <a:gd name="T8" fmla="*/ 27 w 37"/>
                <a:gd name="T9" fmla="*/ 8 h 34"/>
                <a:gd name="T10" fmla="*/ 27 w 37"/>
                <a:gd name="T11" fmla="*/ 0 h 34"/>
                <a:gd name="T12" fmla="*/ 35 w 37"/>
                <a:gd name="T13" fmla="*/ 10 h 34"/>
                <a:gd name="T14" fmla="*/ 37 w 37"/>
                <a:gd name="T15" fmla="*/ 17 h 34"/>
                <a:gd name="T16" fmla="*/ 35 w 37"/>
                <a:gd name="T17" fmla="*/ 27 h 34"/>
                <a:gd name="T18" fmla="*/ 27 w 37"/>
                <a:gd name="T19" fmla="*/ 33 h 34"/>
                <a:gd name="T20" fmla="*/ 19 w 37"/>
                <a:gd name="T21" fmla="*/ 34 h 34"/>
                <a:gd name="T22" fmla="*/ 6 w 37"/>
                <a:gd name="T23" fmla="*/ 29 h 34"/>
                <a:gd name="T24" fmla="*/ 0 w 37"/>
                <a:gd name="T25" fmla="*/ 15 h 34"/>
                <a:gd name="T26" fmla="*/ 4 w 37"/>
                <a:gd name="T27" fmla="*/ 4 h 34"/>
                <a:gd name="T28" fmla="*/ 12 w 37"/>
                <a:gd name="T29" fmla="*/ 4 h 34"/>
                <a:gd name="T30" fmla="*/ 12 w 37"/>
                <a:gd name="T31" fmla="*/ 10 h 34"/>
                <a:gd name="T32" fmla="*/ 8 w 37"/>
                <a:gd name="T33" fmla="*/ 12 h 34"/>
                <a:gd name="T34" fmla="*/ 6 w 37"/>
                <a:gd name="T35" fmla="*/ 12 h 34"/>
                <a:gd name="T36" fmla="*/ 12 w 37"/>
                <a:gd name="T37" fmla="*/ 10 h 34"/>
                <a:gd name="T38" fmla="*/ 12 w 37"/>
                <a:gd name="T39" fmla="*/ 4 h 34"/>
                <a:gd name="T40" fmla="*/ 8 w 37"/>
                <a:gd name="T41" fmla="*/ 8 h 34"/>
                <a:gd name="T42" fmla="*/ 4 w 37"/>
                <a:gd name="T43" fmla="*/ 8 h 34"/>
                <a:gd name="T44" fmla="*/ 6 w 37"/>
                <a:gd name="T45" fmla="*/ 10 h 34"/>
                <a:gd name="T46" fmla="*/ 10 w 37"/>
                <a:gd name="T47" fmla="*/ 10 h 34"/>
                <a:gd name="T48" fmla="*/ 2 w 37"/>
                <a:gd name="T49" fmla="*/ 21 h 34"/>
                <a:gd name="T50" fmla="*/ 14 w 37"/>
                <a:gd name="T51" fmla="*/ 33 h 34"/>
                <a:gd name="T52" fmla="*/ 23 w 37"/>
                <a:gd name="T53" fmla="*/ 33 h 34"/>
                <a:gd name="T54" fmla="*/ 31 w 37"/>
                <a:gd name="T55" fmla="*/ 29 h 34"/>
                <a:gd name="T56" fmla="*/ 35 w 37"/>
                <a:gd name="T57" fmla="*/ 21 h 34"/>
                <a:gd name="T58" fmla="*/ 35 w 37"/>
                <a:gd name="T59" fmla="*/ 12 h 34"/>
                <a:gd name="T60" fmla="*/ 33 w 37"/>
                <a:gd name="T61" fmla="*/ 15 h 34"/>
                <a:gd name="T62" fmla="*/ 25 w 37"/>
                <a:gd name="T63" fmla="*/ 29 h 34"/>
                <a:gd name="T64" fmla="*/ 16 w 37"/>
                <a:gd name="T65" fmla="*/ 31 h 34"/>
                <a:gd name="T66" fmla="*/ 6 w 37"/>
                <a:gd name="T67" fmla="*/ 25 h 34"/>
                <a:gd name="T68" fmla="*/ 2 w 37"/>
                <a:gd name="T69" fmla="*/ 21 h 34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34"/>
                <a:gd name="T107" fmla="*/ 37 w 37"/>
                <a:gd name="T108" fmla="*/ 34 h 34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34">
                  <a:moveTo>
                    <a:pt x="6" y="12"/>
                  </a:moveTo>
                  <a:lnTo>
                    <a:pt x="4" y="12"/>
                  </a:lnTo>
                  <a:lnTo>
                    <a:pt x="2" y="13"/>
                  </a:lnTo>
                  <a:lnTo>
                    <a:pt x="4" y="19"/>
                  </a:lnTo>
                  <a:lnTo>
                    <a:pt x="10" y="23"/>
                  </a:lnTo>
                  <a:lnTo>
                    <a:pt x="16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3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5" y="10"/>
                  </a:lnTo>
                  <a:lnTo>
                    <a:pt x="35" y="13"/>
                  </a:lnTo>
                  <a:lnTo>
                    <a:pt x="37" y="17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4"/>
                  </a:lnTo>
                  <a:lnTo>
                    <a:pt x="19" y="34"/>
                  </a:lnTo>
                  <a:lnTo>
                    <a:pt x="14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4" y="8"/>
                  </a:lnTo>
                  <a:lnTo>
                    <a:pt x="12" y="10"/>
                  </a:lnTo>
                  <a:lnTo>
                    <a:pt x="10" y="12"/>
                  </a:lnTo>
                  <a:lnTo>
                    <a:pt x="8" y="12"/>
                  </a:lnTo>
                  <a:lnTo>
                    <a:pt x="6" y="12"/>
                  </a:lnTo>
                  <a:close/>
                  <a:moveTo>
                    <a:pt x="10" y="10"/>
                  </a:moveTo>
                  <a:lnTo>
                    <a:pt x="12" y="10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6"/>
                  </a:lnTo>
                  <a:lnTo>
                    <a:pt x="4" y="8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8" y="10"/>
                  </a:lnTo>
                  <a:lnTo>
                    <a:pt x="10" y="10"/>
                  </a:lnTo>
                  <a:close/>
                  <a:moveTo>
                    <a:pt x="2" y="21"/>
                  </a:moveTo>
                  <a:lnTo>
                    <a:pt x="8" y="29"/>
                  </a:lnTo>
                  <a:lnTo>
                    <a:pt x="14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5" y="12"/>
                  </a:lnTo>
                  <a:lnTo>
                    <a:pt x="31" y="8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6" y="31"/>
                  </a:lnTo>
                  <a:lnTo>
                    <a:pt x="12" y="29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9" name="Freeform 14">
              <a:extLst>
                <a:ext uri="{FF2B5EF4-FFF2-40B4-BE49-F238E27FC236}">
                  <a16:creationId xmlns:a16="http://schemas.microsoft.com/office/drawing/2014/main" id="{00000000-0008-0000-0000-00005D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9" y="173"/>
              <a:ext cx="37" cy="32"/>
            </a:xfrm>
            <a:custGeom>
              <a:avLst/>
              <a:gdLst>
                <a:gd name="T0" fmla="*/ 6 w 37"/>
                <a:gd name="T1" fmla="*/ 23 h 32"/>
                <a:gd name="T2" fmla="*/ 12 w 37"/>
                <a:gd name="T3" fmla="*/ 23 h 32"/>
                <a:gd name="T4" fmla="*/ 12 w 37"/>
                <a:gd name="T5" fmla="*/ 30 h 32"/>
                <a:gd name="T6" fmla="*/ 6 w 37"/>
                <a:gd name="T7" fmla="*/ 28 h 32"/>
                <a:gd name="T8" fmla="*/ 0 w 37"/>
                <a:gd name="T9" fmla="*/ 15 h 32"/>
                <a:gd name="T10" fmla="*/ 6 w 37"/>
                <a:gd name="T11" fmla="*/ 5 h 32"/>
                <a:gd name="T12" fmla="*/ 29 w 37"/>
                <a:gd name="T13" fmla="*/ 3 h 32"/>
                <a:gd name="T14" fmla="*/ 31 w 37"/>
                <a:gd name="T15" fmla="*/ 0 h 32"/>
                <a:gd name="T16" fmla="*/ 35 w 37"/>
                <a:gd name="T17" fmla="*/ 2 h 32"/>
                <a:gd name="T18" fmla="*/ 35 w 37"/>
                <a:gd name="T19" fmla="*/ 11 h 32"/>
                <a:gd name="T20" fmla="*/ 35 w 37"/>
                <a:gd name="T21" fmla="*/ 19 h 32"/>
                <a:gd name="T22" fmla="*/ 35 w 37"/>
                <a:gd name="T23" fmla="*/ 30 h 32"/>
                <a:gd name="T24" fmla="*/ 25 w 37"/>
                <a:gd name="T25" fmla="*/ 30 h 32"/>
                <a:gd name="T26" fmla="*/ 18 w 37"/>
                <a:gd name="T27" fmla="*/ 21 h 32"/>
                <a:gd name="T28" fmla="*/ 8 w 37"/>
                <a:gd name="T29" fmla="*/ 13 h 32"/>
                <a:gd name="T30" fmla="*/ 2 w 37"/>
                <a:gd name="T31" fmla="*/ 19 h 32"/>
                <a:gd name="T32" fmla="*/ 6 w 37"/>
                <a:gd name="T33" fmla="*/ 23 h 32"/>
                <a:gd name="T34" fmla="*/ 12 w 37"/>
                <a:gd name="T35" fmla="*/ 11 h 32"/>
                <a:gd name="T36" fmla="*/ 33 w 37"/>
                <a:gd name="T37" fmla="*/ 11 h 32"/>
                <a:gd name="T38" fmla="*/ 35 w 37"/>
                <a:gd name="T39" fmla="*/ 5 h 32"/>
                <a:gd name="T40" fmla="*/ 29 w 37"/>
                <a:gd name="T41" fmla="*/ 9 h 32"/>
                <a:gd name="T42" fmla="*/ 4 w 37"/>
                <a:gd name="T43" fmla="*/ 9 h 32"/>
                <a:gd name="T44" fmla="*/ 6 w 37"/>
                <a:gd name="T45" fmla="*/ 13 h 32"/>
                <a:gd name="T46" fmla="*/ 12 w 37"/>
                <a:gd name="T47" fmla="*/ 11 h 32"/>
                <a:gd name="T48" fmla="*/ 16 w 37"/>
                <a:gd name="T49" fmla="*/ 13 h 32"/>
                <a:gd name="T50" fmla="*/ 27 w 37"/>
                <a:gd name="T51" fmla="*/ 23 h 32"/>
                <a:gd name="T52" fmla="*/ 31 w 37"/>
                <a:gd name="T53" fmla="*/ 19 h 32"/>
                <a:gd name="T54" fmla="*/ 29 w 37"/>
                <a:gd name="T55" fmla="*/ 13 h 32"/>
                <a:gd name="T56" fmla="*/ 33 w 37"/>
                <a:gd name="T57" fmla="*/ 26 h 32"/>
                <a:gd name="T58" fmla="*/ 25 w 37"/>
                <a:gd name="T59" fmla="*/ 26 h 32"/>
                <a:gd name="T60" fmla="*/ 25 w 37"/>
                <a:gd name="T61" fmla="*/ 28 h 32"/>
                <a:gd name="T62" fmla="*/ 33 w 37"/>
                <a:gd name="T63" fmla="*/ 28 h 32"/>
                <a:gd name="T64" fmla="*/ 35 w 37"/>
                <a:gd name="T65" fmla="*/ 21 h 32"/>
                <a:gd name="T66" fmla="*/ 10 w 37"/>
                <a:gd name="T67" fmla="*/ 25 h 32"/>
                <a:gd name="T68" fmla="*/ 8 w 37"/>
                <a:gd name="T69" fmla="*/ 26 h 32"/>
                <a:gd name="T70" fmla="*/ 2 w 37"/>
                <a:gd name="T71" fmla="*/ 25 h 32"/>
                <a:gd name="T72" fmla="*/ 10 w 37"/>
                <a:gd name="T73" fmla="*/ 30 h 32"/>
                <a:gd name="T74" fmla="*/ 12 w 37"/>
                <a:gd name="T75" fmla="*/ 26 h 32"/>
                <a:gd name="T76" fmla="*/ 10 w 37"/>
                <a:gd name="T77" fmla="*/ 25 h 32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7"/>
                <a:gd name="T118" fmla="*/ 0 h 32"/>
                <a:gd name="T119" fmla="*/ 37 w 37"/>
                <a:gd name="T120" fmla="*/ 32 h 32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7" h="32">
                  <a:moveTo>
                    <a:pt x="6" y="23"/>
                  </a:moveTo>
                  <a:lnTo>
                    <a:pt x="6" y="23"/>
                  </a:lnTo>
                  <a:lnTo>
                    <a:pt x="8" y="21"/>
                  </a:lnTo>
                  <a:lnTo>
                    <a:pt x="12" y="23"/>
                  </a:lnTo>
                  <a:lnTo>
                    <a:pt x="12" y="26"/>
                  </a:lnTo>
                  <a:lnTo>
                    <a:pt x="12" y="30"/>
                  </a:lnTo>
                  <a:lnTo>
                    <a:pt x="10" y="30"/>
                  </a:lnTo>
                  <a:lnTo>
                    <a:pt x="6" y="28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5"/>
                  </a:lnTo>
                  <a:lnTo>
                    <a:pt x="10" y="3"/>
                  </a:lnTo>
                  <a:lnTo>
                    <a:pt x="29" y="3"/>
                  </a:lnTo>
                  <a:lnTo>
                    <a:pt x="33" y="2"/>
                  </a:lnTo>
                  <a:lnTo>
                    <a:pt x="31" y="0"/>
                  </a:lnTo>
                  <a:lnTo>
                    <a:pt x="33" y="0"/>
                  </a:lnTo>
                  <a:lnTo>
                    <a:pt x="35" y="2"/>
                  </a:lnTo>
                  <a:lnTo>
                    <a:pt x="37" y="7"/>
                  </a:lnTo>
                  <a:lnTo>
                    <a:pt x="35" y="11"/>
                  </a:lnTo>
                  <a:lnTo>
                    <a:pt x="31" y="13"/>
                  </a:lnTo>
                  <a:lnTo>
                    <a:pt x="35" y="19"/>
                  </a:lnTo>
                  <a:lnTo>
                    <a:pt x="37" y="25"/>
                  </a:lnTo>
                  <a:lnTo>
                    <a:pt x="35" y="30"/>
                  </a:lnTo>
                  <a:lnTo>
                    <a:pt x="29" y="32"/>
                  </a:lnTo>
                  <a:lnTo>
                    <a:pt x="25" y="30"/>
                  </a:lnTo>
                  <a:lnTo>
                    <a:pt x="21" y="26"/>
                  </a:lnTo>
                  <a:lnTo>
                    <a:pt x="18" y="21"/>
                  </a:lnTo>
                  <a:lnTo>
                    <a:pt x="14" y="13"/>
                  </a:lnTo>
                  <a:lnTo>
                    <a:pt x="8" y="13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6" y="23"/>
                  </a:lnTo>
                  <a:close/>
                  <a:moveTo>
                    <a:pt x="12" y="11"/>
                  </a:moveTo>
                  <a:lnTo>
                    <a:pt x="25" y="11"/>
                  </a:lnTo>
                  <a:lnTo>
                    <a:pt x="33" y="11"/>
                  </a:lnTo>
                  <a:lnTo>
                    <a:pt x="35" y="7"/>
                  </a:lnTo>
                  <a:lnTo>
                    <a:pt x="35" y="5"/>
                  </a:lnTo>
                  <a:lnTo>
                    <a:pt x="33" y="7"/>
                  </a:lnTo>
                  <a:lnTo>
                    <a:pt x="29" y="9"/>
                  </a:lnTo>
                  <a:lnTo>
                    <a:pt x="10" y="9"/>
                  </a:lnTo>
                  <a:lnTo>
                    <a:pt x="4" y="9"/>
                  </a:lnTo>
                  <a:lnTo>
                    <a:pt x="2" y="15"/>
                  </a:lnTo>
                  <a:lnTo>
                    <a:pt x="6" y="13"/>
                  </a:lnTo>
                  <a:lnTo>
                    <a:pt x="12" y="11"/>
                  </a:lnTo>
                  <a:close/>
                  <a:moveTo>
                    <a:pt x="29" y="13"/>
                  </a:moveTo>
                  <a:lnTo>
                    <a:pt x="16" y="13"/>
                  </a:lnTo>
                  <a:lnTo>
                    <a:pt x="21" y="21"/>
                  </a:lnTo>
                  <a:lnTo>
                    <a:pt x="27" y="23"/>
                  </a:lnTo>
                  <a:lnTo>
                    <a:pt x="31" y="21"/>
                  </a:lnTo>
                  <a:lnTo>
                    <a:pt x="31" y="19"/>
                  </a:lnTo>
                  <a:lnTo>
                    <a:pt x="29" y="13"/>
                  </a:lnTo>
                  <a:close/>
                  <a:moveTo>
                    <a:pt x="35" y="21"/>
                  </a:moveTo>
                  <a:lnTo>
                    <a:pt x="33" y="26"/>
                  </a:lnTo>
                  <a:lnTo>
                    <a:pt x="29" y="28"/>
                  </a:lnTo>
                  <a:lnTo>
                    <a:pt x="25" y="26"/>
                  </a:lnTo>
                  <a:lnTo>
                    <a:pt x="21" y="25"/>
                  </a:lnTo>
                  <a:lnTo>
                    <a:pt x="25" y="28"/>
                  </a:lnTo>
                  <a:lnTo>
                    <a:pt x="29" y="30"/>
                  </a:lnTo>
                  <a:lnTo>
                    <a:pt x="33" y="28"/>
                  </a:lnTo>
                  <a:lnTo>
                    <a:pt x="35" y="25"/>
                  </a:lnTo>
                  <a:lnTo>
                    <a:pt x="35" y="21"/>
                  </a:lnTo>
                  <a:close/>
                  <a:moveTo>
                    <a:pt x="10" y="25"/>
                  </a:moveTo>
                  <a:lnTo>
                    <a:pt x="10" y="26"/>
                  </a:lnTo>
                  <a:lnTo>
                    <a:pt x="8" y="26"/>
                  </a:lnTo>
                  <a:lnTo>
                    <a:pt x="6" y="26"/>
                  </a:lnTo>
                  <a:lnTo>
                    <a:pt x="2" y="25"/>
                  </a:lnTo>
                  <a:lnTo>
                    <a:pt x="6" y="28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2" y="26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50" name="Freeform 15">
              <a:extLst>
                <a:ext uri="{FF2B5EF4-FFF2-40B4-BE49-F238E27FC236}">
                  <a16:creationId xmlns:a16="http://schemas.microsoft.com/office/drawing/2014/main" id="{00000000-0008-0000-0000-00005E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63" y="174"/>
              <a:ext cx="37" cy="29"/>
            </a:xfrm>
            <a:custGeom>
              <a:avLst/>
              <a:gdLst>
                <a:gd name="T0" fmla="*/ 23 w 37"/>
                <a:gd name="T1" fmla="*/ 29 h 29"/>
                <a:gd name="T2" fmla="*/ 29 w 37"/>
                <a:gd name="T3" fmla="*/ 23 h 29"/>
                <a:gd name="T4" fmla="*/ 33 w 37"/>
                <a:gd name="T5" fmla="*/ 15 h 29"/>
                <a:gd name="T6" fmla="*/ 33 w 37"/>
                <a:gd name="T7" fmla="*/ 10 h 29"/>
                <a:gd name="T8" fmla="*/ 27 w 37"/>
                <a:gd name="T9" fmla="*/ 10 h 29"/>
                <a:gd name="T10" fmla="*/ 19 w 37"/>
                <a:gd name="T11" fmla="*/ 23 h 29"/>
                <a:gd name="T12" fmla="*/ 14 w 37"/>
                <a:gd name="T13" fmla="*/ 27 h 29"/>
                <a:gd name="T14" fmla="*/ 8 w 37"/>
                <a:gd name="T15" fmla="*/ 27 h 29"/>
                <a:gd name="T16" fmla="*/ 2 w 37"/>
                <a:gd name="T17" fmla="*/ 21 h 29"/>
                <a:gd name="T18" fmla="*/ 2 w 37"/>
                <a:gd name="T19" fmla="*/ 10 h 29"/>
                <a:gd name="T20" fmla="*/ 12 w 37"/>
                <a:gd name="T21" fmla="*/ 2 h 29"/>
                <a:gd name="T22" fmla="*/ 8 w 37"/>
                <a:gd name="T23" fmla="*/ 10 h 29"/>
                <a:gd name="T24" fmla="*/ 4 w 37"/>
                <a:gd name="T25" fmla="*/ 15 h 29"/>
                <a:gd name="T26" fmla="*/ 4 w 37"/>
                <a:gd name="T27" fmla="*/ 21 h 29"/>
                <a:gd name="T28" fmla="*/ 10 w 37"/>
                <a:gd name="T29" fmla="*/ 21 h 29"/>
                <a:gd name="T30" fmla="*/ 18 w 37"/>
                <a:gd name="T31" fmla="*/ 6 h 29"/>
                <a:gd name="T32" fmla="*/ 25 w 37"/>
                <a:gd name="T33" fmla="*/ 0 h 29"/>
                <a:gd name="T34" fmla="*/ 35 w 37"/>
                <a:gd name="T35" fmla="*/ 8 h 29"/>
                <a:gd name="T36" fmla="*/ 35 w 37"/>
                <a:gd name="T37" fmla="*/ 21 h 29"/>
                <a:gd name="T38" fmla="*/ 33 w 37"/>
                <a:gd name="T39" fmla="*/ 29 h 29"/>
                <a:gd name="T40" fmla="*/ 31 w 37"/>
                <a:gd name="T41" fmla="*/ 27 h 29"/>
                <a:gd name="T42" fmla="*/ 31 w 37"/>
                <a:gd name="T43" fmla="*/ 23 h 29"/>
                <a:gd name="T44" fmla="*/ 27 w 37"/>
                <a:gd name="T45" fmla="*/ 27 h 29"/>
                <a:gd name="T46" fmla="*/ 29 w 37"/>
                <a:gd name="T47" fmla="*/ 6 h 29"/>
                <a:gd name="T48" fmla="*/ 23 w 37"/>
                <a:gd name="T49" fmla="*/ 6 h 29"/>
                <a:gd name="T50" fmla="*/ 18 w 37"/>
                <a:gd name="T51" fmla="*/ 19 h 29"/>
                <a:gd name="T52" fmla="*/ 10 w 37"/>
                <a:gd name="T53" fmla="*/ 25 h 29"/>
                <a:gd name="T54" fmla="*/ 8 w 37"/>
                <a:gd name="T55" fmla="*/ 27 h 29"/>
                <a:gd name="T56" fmla="*/ 14 w 37"/>
                <a:gd name="T57" fmla="*/ 27 h 29"/>
                <a:gd name="T58" fmla="*/ 21 w 37"/>
                <a:gd name="T59" fmla="*/ 17 h 29"/>
                <a:gd name="T60" fmla="*/ 29 w 37"/>
                <a:gd name="T61" fmla="*/ 6 h 29"/>
                <a:gd name="T62" fmla="*/ 31 w 37"/>
                <a:gd name="T63" fmla="*/ 8 h 29"/>
                <a:gd name="T64" fmla="*/ 4 w 37"/>
                <a:gd name="T65" fmla="*/ 8 h 29"/>
                <a:gd name="T66" fmla="*/ 2 w 37"/>
                <a:gd name="T67" fmla="*/ 15 h 29"/>
                <a:gd name="T68" fmla="*/ 10 w 37"/>
                <a:gd name="T69" fmla="*/ 8 h 2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29"/>
                <a:gd name="T107" fmla="*/ 37 w 37"/>
                <a:gd name="T108" fmla="*/ 29 h 2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29">
                  <a:moveTo>
                    <a:pt x="33" y="29"/>
                  </a:moveTo>
                  <a:lnTo>
                    <a:pt x="23" y="29"/>
                  </a:lnTo>
                  <a:lnTo>
                    <a:pt x="23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33" y="15"/>
                  </a:lnTo>
                  <a:lnTo>
                    <a:pt x="35" y="14"/>
                  </a:lnTo>
                  <a:lnTo>
                    <a:pt x="33" y="10"/>
                  </a:lnTo>
                  <a:lnTo>
                    <a:pt x="29" y="8"/>
                  </a:lnTo>
                  <a:lnTo>
                    <a:pt x="27" y="10"/>
                  </a:lnTo>
                  <a:lnTo>
                    <a:pt x="21" y="17"/>
                  </a:lnTo>
                  <a:lnTo>
                    <a:pt x="19" y="23"/>
                  </a:lnTo>
                  <a:lnTo>
                    <a:pt x="18" y="25"/>
                  </a:lnTo>
                  <a:lnTo>
                    <a:pt x="14" y="27"/>
                  </a:lnTo>
                  <a:lnTo>
                    <a:pt x="12" y="29"/>
                  </a:lnTo>
                  <a:lnTo>
                    <a:pt x="8" y="27"/>
                  </a:lnTo>
                  <a:lnTo>
                    <a:pt x="4" y="25"/>
                  </a:lnTo>
                  <a:lnTo>
                    <a:pt x="2" y="21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2" y="2"/>
                  </a:lnTo>
                  <a:lnTo>
                    <a:pt x="12" y="2"/>
                  </a:lnTo>
                  <a:lnTo>
                    <a:pt x="12" y="6"/>
                  </a:lnTo>
                  <a:lnTo>
                    <a:pt x="8" y="10"/>
                  </a:lnTo>
                  <a:lnTo>
                    <a:pt x="6" y="14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8" y="23"/>
                  </a:lnTo>
                  <a:lnTo>
                    <a:pt x="10" y="21"/>
                  </a:lnTo>
                  <a:lnTo>
                    <a:pt x="14" y="15"/>
                  </a:lnTo>
                  <a:lnTo>
                    <a:pt x="18" y="6"/>
                  </a:lnTo>
                  <a:lnTo>
                    <a:pt x="21" y="0"/>
                  </a:lnTo>
                  <a:lnTo>
                    <a:pt x="25" y="0"/>
                  </a:lnTo>
                  <a:lnTo>
                    <a:pt x="31" y="2"/>
                  </a:lnTo>
                  <a:lnTo>
                    <a:pt x="35" y="8"/>
                  </a:lnTo>
                  <a:lnTo>
                    <a:pt x="37" y="15"/>
                  </a:lnTo>
                  <a:lnTo>
                    <a:pt x="35" y="21"/>
                  </a:lnTo>
                  <a:lnTo>
                    <a:pt x="33" y="29"/>
                  </a:lnTo>
                  <a:close/>
                  <a:moveTo>
                    <a:pt x="27" y="27"/>
                  </a:moveTo>
                  <a:lnTo>
                    <a:pt x="31" y="27"/>
                  </a:lnTo>
                  <a:lnTo>
                    <a:pt x="35" y="19"/>
                  </a:lnTo>
                  <a:lnTo>
                    <a:pt x="31" y="23"/>
                  </a:lnTo>
                  <a:lnTo>
                    <a:pt x="27" y="27"/>
                  </a:lnTo>
                  <a:close/>
                  <a:moveTo>
                    <a:pt x="31" y="8"/>
                  </a:moveTo>
                  <a:lnTo>
                    <a:pt x="29" y="6"/>
                  </a:lnTo>
                  <a:lnTo>
                    <a:pt x="27" y="2"/>
                  </a:lnTo>
                  <a:lnTo>
                    <a:pt x="23" y="6"/>
                  </a:lnTo>
                  <a:lnTo>
                    <a:pt x="21" y="12"/>
                  </a:lnTo>
                  <a:lnTo>
                    <a:pt x="18" y="19"/>
                  </a:lnTo>
                  <a:lnTo>
                    <a:pt x="14" y="25"/>
                  </a:lnTo>
                  <a:lnTo>
                    <a:pt x="10" y="25"/>
                  </a:lnTo>
                  <a:lnTo>
                    <a:pt x="4" y="25"/>
                  </a:lnTo>
                  <a:lnTo>
                    <a:pt x="8" y="27"/>
                  </a:lnTo>
                  <a:lnTo>
                    <a:pt x="12" y="27"/>
                  </a:lnTo>
                  <a:lnTo>
                    <a:pt x="14" y="27"/>
                  </a:lnTo>
                  <a:lnTo>
                    <a:pt x="18" y="25"/>
                  </a:lnTo>
                  <a:lnTo>
                    <a:pt x="21" y="17"/>
                  </a:lnTo>
                  <a:lnTo>
                    <a:pt x="25" y="10"/>
                  </a:lnTo>
                  <a:lnTo>
                    <a:pt x="29" y="6"/>
                  </a:lnTo>
                  <a:lnTo>
                    <a:pt x="31" y="8"/>
                  </a:lnTo>
                  <a:close/>
                  <a:moveTo>
                    <a:pt x="10" y="8"/>
                  </a:moveTo>
                  <a:lnTo>
                    <a:pt x="4" y="8"/>
                  </a:lnTo>
                  <a:lnTo>
                    <a:pt x="2" y="12"/>
                  </a:lnTo>
                  <a:lnTo>
                    <a:pt x="2" y="15"/>
                  </a:lnTo>
                  <a:lnTo>
                    <a:pt x="4" y="12"/>
                  </a:lnTo>
                  <a:lnTo>
                    <a:pt x="10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51" name="Freeform 16">
              <a:extLst>
                <a:ext uri="{FF2B5EF4-FFF2-40B4-BE49-F238E27FC236}">
                  <a16:creationId xmlns:a16="http://schemas.microsoft.com/office/drawing/2014/main" id="{00000000-0008-0000-0000-00005F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00" y="173"/>
              <a:ext cx="37" cy="32"/>
            </a:xfrm>
            <a:custGeom>
              <a:avLst/>
              <a:gdLst>
                <a:gd name="T0" fmla="*/ 27 w 37"/>
                <a:gd name="T1" fmla="*/ 0 h 32"/>
                <a:gd name="T2" fmla="*/ 35 w 37"/>
                <a:gd name="T3" fmla="*/ 11 h 32"/>
                <a:gd name="T4" fmla="*/ 35 w 37"/>
                <a:gd name="T5" fmla="*/ 21 h 32"/>
                <a:gd name="T6" fmla="*/ 31 w 37"/>
                <a:gd name="T7" fmla="*/ 29 h 32"/>
                <a:gd name="T8" fmla="*/ 25 w 37"/>
                <a:gd name="T9" fmla="*/ 32 h 32"/>
                <a:gd name="T10" fmla="*/ 12 w 37"/>
                <a:gd name="T11" fmla="*/ 32 h 32"/>
                <a:gd name="T12" fmla="*/ 2 w 37"/>
                <a:gd name="T13" fmla="*/ 23 h 32"/>
                <a:gd name="T14" fmla="*/ 2 w 37"/>
                <a:gd name="T15" fmla="*/ 9 h 32"/>
                <a:gd name="T16" fmla="*/ 10 w 37"/>
                <a:gd name="T17" fmla="*/ 2 h 32"/>
                <a:gd name="T18" fmla="*/ 14 w 37"/>
                <a:gd name="T19" fmla="*/ 25 h 32"/>
                <a:gd name="T20" fmla="*/ 25 w 37"/>
                <a:gd name="T21" fmla="*/ 21 h 32"/>
                <a:gd name="T22" fmla="*/ 29 w 37"/>
                <a:gd name="T23" fmla="*/ 11 h 32"/>
                <a:gd name="T24" fmla="*/ 25 w 37"/>
                <a:gd name="T25" fmla="*/ 2 h 32"/>
                <a:gd name="T26" fmla="*/ 12 w 37"/>
                <a:gd name="T27" fmla="*/ 9 h 32"/>
                <a:gd name="T28" fmla="*/ 6 w 37"/>
                <a:gd name="T29" fmla="*/ 8 h 32"/>
                <a:gd name="T30" fmla="*/ 6 w 37"/>
                <a:gd name="T31" fmla="*/ 9 h 32"/>
                <a:gd name="T32" fmla="*/ 12 w 37"/>
                <a:gd name="T33" fmla="*/ 9 h 32"/>
                <a:gd name="T34" fmla="*/ 12 w 37"/>
                <a:gd name="T35" fmla="*/ 9 h 32"/>
                <a:gd name="T36" fmla="*/ 8 w 37"/>
                <a:gd name="T37" fmla="*/ 11 h 32"/>
                <a:gd name="T38" fmla="*/ 2 w 37"/>
                <a:gd name="T39" fmla="*/ 17 h 32"/>
                <a:gd name="T40" fmla="*/ 6 w 37"/>
                <a:gd name="T41" fmla="*/ 23 h 32"/>
                <a:gd name="T42" fmla="*/ 12 w 37"/>
                <a:gd name="T43" fmla="*/ 25 h 32"/>
                <a:gd name="T44" fmla="*/ 8 w 37"/>
                <a:gd name="T45" fmla="*/ 27 h 32"/>
                <a:gd name="T46" fmla="*/ 16 w 37"/>
                <a:gd name="T47" fmla="*/ 31 h 32"/>
                <a:gd name="T48" fmla="*/ 25 w 37"/>
                <a:gd name="T49" fmla="*/ 31 h 32"/>
                <a:gd name="T50" fmla="*/ 35 w 37"/>
                <a:gd name="T51" fmla="*/ 23 h 32"/>
                <a:gd name="T52" fmla="*/ 35 w 37"/>
                <a:gd name="T53" fmla="*/ 9 h 32"/>
                <a:gd name="T54" fmla="*/ 31 w 37"/>
                <a:gd name="T55" fmla="*/ 9 h 32"/>
                <a:gd name="T56" fmla="*/ 31 w 37"/>
                <a:gd name="T57" fmla="*/ 21 h 32"/>
                <a:gd name="T58" fmla="*/ 23 w 37"/>
                <a:gd name="T59" fmla="*/ 29 h 32"/>
                <a:gd name="T60" fmla="*/ 12 w 37"/>
                <a:gd name="T61" fmla="*/ 29 h 32"/>
                <a:gd name="T62" fmla="*/ 4 w 37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7"/>
                <a:gd name="T97" fmla="*/ 0 h 32"/>
                <a:gd name="T98" fmla="*/ 37 w 37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7" h="32">
                  <a:moveTo>
                    <a:pt x="25" y="2"/>
                  </a:moveTo>
                  <a:lnTo>
                    <a:pt x="27" y="0"/>
                  </a:lnTo>
                  <a:lnTo>
                    <a:pt x="33" y="6"/>
                  </a:lnTo>
                  <a:lnTo>
                    <a:pt x="35" y="11"/>
                  </a:lnTo>
                  <a:lnTo>
                    <a:pt x="37" y="17"/>
                  </a:lnTo>
                  <a:lnTo>
                    <a:pt x="35" y="21"/>
                  </a:lnTo>
                  <a:lnTo>
                    <a:pt x="35" y="25"/>
                  </a:lnTo>
                  <a:lnTo>
                    <a:pt x="31" y="29"/>
                  </a:lnTo>
                  <a:lnTo>
                    <a:pt x="29" y="31"/>
                  </a:lnTo>
                  <a:lnTo>
                    <a:pt x="25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4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9" y="15"/>
                  </a:lnTo>
                  <a:lnTo>
                    <a:pt x="29" y="11"/>
                  </a:lnTo>
                  <a:lnTo>
                    <a:pt x="27" y="8"/>
                  </a:lnTo>
                  <a:lnTo>
                    <a:pt x="25" y="2"/>
                  </a:lnTo>
                  <a:close/>
                  <a:moveTo>
                    <a:pt x="12" y="9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9"/>
                  </a:lnTo>
                  <a:lnTo>
                    <a:pt x="12" y="9"/>
                  </a:lnTo>
                  <a:close/>
                  <a:moveTo>
                    <a:pt x="12" y="25"/>
                  </a:moveTo>
                  <a:lnTo>
                    <a:pt x="12" y="9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2" y="31"/>
                  </a:lnTo>
                  <a:lnTo>
                    <a:pt x="16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5" y="23"/>
                  </a:lnTo>
                  <a:lnTo>
                    <a:pt x="35" y="17"/>
                  </a:lnTo>
                  <a:lnTo>
                    <a:pt x="35" y="9"/>
                  </a:lnTo>
                  <a:lnTo>
                    <a:pt x="29" y="4"/>
                  </a:lnTo>
                  <a:lnTo>
                    <a:pt x="31" y="9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8" y="29"/>
                  </a:lnTo>
                  <a:lnTo>
                    <a:pt x="12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179" name="Group 17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GrpSpPr>
            <a:grpSpLocks/>
          </xdr:cNvGrpSpPr>
        </xdr:nvGrpSpPr>
        <xdr:grpSpPr bwMode="auto">
          <a:xfrm>
            <a:off x="16" y="60"/>
            <a:ext cx="109" cy="24"/>
            <a:chOff x="96" y="243"/>
            <a:chExt cx="293" cy="56"/>
          </a:xfrm>
        </xdr:grpSpPr>
        <xdr:sp macro="" textlink="">
          <xdr:nvSpPr>
            <xdr:cNvPr id="337" name="Freeform 18">
              <a:extLst>
                <a:ext uri="{FF2B5EF4-FFF2-40B4-BE49-F238E27FC236}">
                  <a16:creationId xmlns:a16="http://schemas.microsoft.com/office/drawing/2014/main" id="{00000000-0008-0000-0000-000051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7" y="242"/>
              <a:ext cx="56" cy="57"/>
            </a:xfrm>
            <a:custGeom>
              <a:avLst/>
              <a:gdLst>
                <a:gd name="T0" fmla="*/ 46 w 56"/>
                <a:gd name="T1" fmla="*/ 17 h 57"/>
                <a:gd name="T2" fmla="*/ 34 w 56"/>
                <a:gd name="T3" fmla="*/ 23 h 57"/>
                <a:gd name="T4" fmla="*/ 34 w 56"/>
                <a:gd name="T5" fmla="*/ 42 h 57"/>
                <a:gd name="T6" fmla="*/ 42 w 56"/>
                <a:gd name="T7" fmla="*/ 44 h 57"/>
                <a:gd name="T8" fmla="*/ 46 w 56"/>
                <a:gd name="T9" fmla="*/ 46 h 57"/>
                <a:gd name="T10" fmla="*/ 52 w 56"/>
                <a:gd name="T11" fmla="*/ 44 h 57"/>
                <a:gd name="T12" fmla="*/ 54 w 56"/>
                <a:gd name="T13" fmla="*/ 38 h 57"/>
                <a:gd name="T14" fmla="*/ 56 w 56"/>
                <a:gd name="T15" fmla="*/ 38 h 57"/>
                <a:gd name="T16" fmla="*/ 56 w 56"/>
                <a:gd name="T17" fmla="*/ 57 h 57"/>
                <a:gd name="T18" fmla="*/ 54 w 56"/>
                <a:gd name="T19" fmla="*/ 57 h 57"/>
                <a:gd name="T20" fmla="*/ 50 w 56"/>
                <a:gd name="T21" fmla="*/ 52 h 57"/>
                <a:gd name="T22" fmla="*/ 44 w 56"/>
                <a:gd name="T23" fmla="*/ 48 h 57"/>
                <a:gd name="T24" fmla="*/ 10 w 56"/>
                <a:gd name="T25" fmla="*/ 34 h 57"/>
                <a:gd name="T26" fmla="*/ 6 w 56"/>
                <a:gd name="T27" fmla="*/ 36 h 57"/>
                <a:gd name="T28" fmla="*/ 6 w 56"/>
                <a:gd name="T29" fmla="*/ 40 h 57"/>
                <a:gd name="T30" fmla="*/ 4 w 56"/>
                <a:gd name="T31" fmla="*/ 40 h 57"/>
                <a:gd name="T32" fmla="*/ 0 w 56"/>
                <a:gd name="T33" fmla="*/ 31 h 57"/>
                <a:gd name="T34" fmla="*/ 0 w 56"/>
                <a:gd name="T35" fmla="*/ 27 h 57"/>
                <a:gd name="T36" fmla="*/ 46 w 56"/>
                <a:gd name="T37" fmla="*/ 8 h 57"/>
                <a:gd name="T38" fmla="*/ 52 w 56"/>
                <a:gd name="T39" fmla="*/ 4 h 57"/>
                <a:gd name="T40" fmla="*/ 54 w 56"/>
                <a:gd name="T41" fmla="*/ 0 h 57"/>
                <a:gd name="T42" fmla="*/ 56 w 56"/>
                <a:gd name="T43" fmla="*/ 0 h 57"/>
                <a:gd name="T44" fmla="*/ 56 w 56"/>
                <a:gd name="T45" fmla="*/ 23 h 57"/>
                <a:gd name="T46" fmla="*/ 54 w 56"/>
                <a:gd name="T47" fmla="*/ 23 h 57"/>
                <a:gd name="T48" fmla="*/ 52 w 56"/>
                <a:gd name="T49" fmla="*/ 19 h 57"/>
                <a:gd name="T50" fmla="*/ 50 w 56"/>
                <a:gd name="T51" fmla="*/ 17 h 57"/>
                <a:gd name="T52" fmla="*/ 46 w 56"/>
                <a:gd name="T53" fmla="*/ 17 h 57"/>
                <a:gd name="T54" fmla="*/ 46 w 56"/>
                <a:gd name="T55" fmla="*/ 17 h 57"/>
                <a:gd name="T56" fmla="*/ 33 w 56"/>
                <a:gd name="T57" fmla="*/ 40 h 57"/>
                <a:gd name="T58" fmla="*/ 33 w 56"/>
                <a:gd name="T59" fmla="*/ 23 h 57"/>
                <a:gd name="T60" fmla="*/ 11 w 56"/>
                <a:gd name="T61" fmla="*/ 32 h 57"/>
                <a:gd name="T62" fmla="*/ 33 w 56"/>
                <a:gd name="T63" fmla="*/ 40 h 57"/>
                <a:gd name="T64" fmla="*/ 44 w 56"/>
                <a:gd name="T65" fmla="*/ 15 h 57"/>
                <a:gd name="T66" fmla="*/ 10 w 56"/>
                <a:gd name="T67" fmla="*/ 29 h 57"/>
                <a:gd name="T68" fmla="*/ 6 w 56"/>
                <a:gd name="T69" fmla="*/ 31 h 57"/>
                <a:gd name="T70" fmla="*/ 6 w 56"/>
                <a:gd name="T71" fmla="*/ 34 h 57"/>
                <a:gd name="T72" fmla="*/ 6 w 56"/>
                <a:gd name="T73" fmla="*/ 36 h 57"/>
                <a:gd name="T74" fmla="*/ 8 w 56"/>
                <a:gd name="T75" fmla="*/ 32 h 57"/>
                <a:gd name="T76" fmla="*/ 10 w 56"/>
                <a:gd name="T77" fmla="*/ 31 h 57"/>
                <a:gd name="T78" fmla="*/ 46 w 56"/>
                <a:gd name="T79" fmla="*/ 17 h 57"/>
                <a:gd name="T80" fmla="*/ 50 w 56"/>
                <a:gd name="T81" fmla="*/ 15 h 57"/>
                <a:gd name="T82" fmla="*/ 52 w 56"/>
                <a:gd name="T83" fmla="*/ 17 h 57"/>
                <a:gd name="T84" fmla="*/ 54 w 56"/>
                <a:gd name="T85" fmla="*/ 17 h 57"/>
                <a:gd name="T86" fmla="*/ 54 w 56"/>
                <a:gd name="T87" fmla="*/ 17 h 57"/>
                <a:gd name="T88" fmla="*/ 52 w 56"/>
                <a:gd name="T89" fmla="*/ 15 h 57"/>
                <a:gd name="T90" fmla="*/ 50 w 56"/>
                <a:gd name="T91" fmla="*/ 13 h 57"/>
                <a:gd name="T92" fmla="*/ 44 w 56"/>
                <a:gd name="T93" fmla="*/ 15 h 57"/>
                <a:gd name="T94" fmla="*/ 44 w 56"/>
                <a:gd name="T95" fmla="*/ 15 h 57"/>
                <a:gd name="T96" fmla="*/ 54 w 56"/>
                <a:gd name="T97" fmla="*/ 53 h 57"/>
                <a:gd name="T98" fmla="*/ 54 w 56"/>
                <a:gd name="T99" fmla="*/ 46 h 57"/>
                <a:gd name="T100" fmla="*/ 48 w 56"/>
                <a:gd name="T101" fmla="*/ 48 h 57"/>
                <a:gd name="T102" fmla="*/ 48 w 56"/>
                <a:gd name="T103" fmla="*/ 48 h 57"/>
                <a:gd name="T104" fmla="*/ 52 w 56"/>
                <a:gd name="T105" fmla="*/ 50 h 57"/>
                <a:gd name="T106" fmla="*/ 54 w 56"/>
                <a:gd name="T107" fmla="*/ 53 h 57"/>
                <a:gd name="T108" fmla="*/ 54 w 56"/>
                <a:gd name="T109" fmla="*/ 53 h 57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56"/>
                <a:gd name="T166" fmla="*/ 0 h 57"/>
                <a:gd name="T167" fmla="*/ 56 w 56"/>
                <a:gd name="T168" fmla="*/ 57 h 57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56" h="57">
                  <a:moveTo>
                    <a:pt x="46" y="17"/>
                  </a:moveTo>
                  <a:lnTo>
                    <a:pt x="34" y="23"/>
                  </a:lnTo>
                  <a:lnTo>
                    <a:pt x="34" y="42"/>
                  </a:lnTo>
                  <a:lnTo>
                    <a:pt x="42" y="44"/>
                  </a:lnTo>
                  <a:lnTo>
                    <a:pt x="46" y="46"/>
                  </a:lnTo>
                  <a:lnTo>
                    <a:pt x="52" y="44"/>
                  </a:lnTo>
                  <a:lnTo>
                    <a:pt x="54" y="38"/>
                  </a:lnTo>
                  <a:lnTo>
                    <a:pt x="56" y="38"/>
                  </a:lnTo>
                  <a:lnTo>
                    <a:pt x="56" y="57"/>
                  </a:lnTo>
                  <a:lnTo>
                    <a:pt x="54" y="57"/>
                  </a:lnTo>
                  <a:lnTo>
                    <a:pt x="50" y="52"/>
                  </a:lnTo>
                  <a:lnTo>
                    <a:pt x="44" y="48"/>
                  </a:lnTo>
                  <a:lnTo>
                    <a:pt x="10" y="34"/>
                  </a:lnTo>
                  <a:lnTo>
                    <a:pt x="6" y="36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0" y="31"/>
                  </a:lnTo>
                  <a:lnTo>
                    <a:pt x="0" y="27"/>
                  </a:lnTo>
                  <a:lnTo>
                    <a:pt x="46" y="8"/>
                  </a:lnTo>
                  <a:lnTo>
                    <a:pt x="52" y="4"/>
                  </a:lnTo>
                  <a:lnTo>
                    <a:pt x="54" y="0"/>
                  </a:lnTo>
                  <a:lnTo>
                    <a:pt x="56" y="0"/>
                  </a:lnTo>
                  <a:lnTo>
                    <a:pt x="56" y="23"/>
                  </a:lnTo>
                  <a:lnTo>
                    <a:pt x="54" y="23"/>
                  </a:lnTo>
                  <a:lnTo>
                    <a:pt x="52" y="19"/>
                  </a:lnTo>
                  <a:lnTo>
                    <a:pt x="50" y="17"/>
                  </a:lnTo>
                  <a:lnTo>
                    <a:pt x="46" y="17"/>
                  </a:lnTo>
                  <a:close/>
                  <a:moveTo>
                    <a:pt x="33" y="40"/>
                  </a:moveTo>
                  <a:lnTo>
                    <a:pt x="33" y="23"/>
                  </a:lnTo>
                  <a:lnTo>
                    <a:pt x="11" y="32"/>
                  </a:lnTo>
                  <a:lnTo>
                    <a:pt x="33" y="40"/>
                  </a:lnTo>
                  <a:close/>
                  <a:moveTo>
                    <a:pt x="44" y="15"/>
                  </a:moveTo>
                  <a:lnTo>
                    <a:pt x="10" y="29"/>
                  </a:lnTo>
                  <a:lnTo>
                    <a:pt x="6" y="31"/>
                  </a:lnTo>
                  <a:lnTo>
                    <a:pt x="6" y="34"/>
                  </a:lnTo>
                  <a:lnTo>
                    <a:pt x="6" y="36"/>
                  </a:lnTo>
                  <a:lnTo>
                    <a:pt x="8" y="32"/>
                  </a:lnTo>
                  <a:lnTo>
                    <a:pt x="10" y="31"/>
                  </a:lnTo>
                  <a:lnTo>
                    <a:pt x="46" y="17"/>
                  </a:lnTo>
                  <a:lnTo>
                    <a:pt x="50" y="15"/>
                  </a:lnTo>
                  <a:lnTo>
                    <a:pt x="52" y="17"/>
                  </a:lnTo>
                  <a:lnTo>
                    <a:pt x="54" y="17"/>
                  </a:lnTo>
                  <a:lnTo>
                    <a:pt x="52" y="15"/>
                  </a:lnTo>
                  <a:lnTo>
                    <a:pt x="50" y="13"/>
                  </a:lnTo>
                  <a:lnTo>
                    <a:pt x="44" y="15"/>
                  </a:lnTo>
                  <a:close/>
                  <a:moveTo>
                    <a:pt x="54" y="53"/>
                  </a:moveTo>
                  <a:lnTo>
                    <a:pt x="54" y="46"/>
                  </a:lnTo>
                  <a:lnTo>
                    <a:pt x="48" y="48"/>
                  </a:lnTo>
                  <a:lnTo>
                    <a:pt x="52" y="50"/>
                  </a:lnTo>
                  <a:lnTo>
                    <a:pt x="54" y="5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8" name="Freeform 19">
              <a:extLst>
                <a:ext uri="{FF2B5EF4-FFF2-40B4-BE49-F238E27FC236}">
                  <a16:creationId xmlns:a16="http://schemas.microsoft.com/office/drawing/2014/main" id="{00000000-0008-0000-0000-000052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4" y="247"/>
              <a:ext cx="35" cy="69"/>
            </a:xfrm>
            <a:custGeom>
              <a:avLst/>
              <a:gdLst>
                <a:gd name="T0" fmla="*/ 29 w 35"/>
                <a:gd name="T1" fmla="*/ 31 h 69"/>
                <a:gd name="T2" fmla="*/ 33 w 35"/>
                <a:gd name="T3" fmla="*/ 27 h 69"/>
                <a:gd name="T4" fmla="*/ 33 w 35"/>
                <a:gd name="T5" fmla="*/ 25 h 69"/>
                <a:gd name="T6" fmla="*/ 35 w 35"/>
                <a:gd name="T7" fmla="*/ 44 h 69"/>
                <a:gd name="T8" fmla="*/ 33 w 35"/>
                <a:gd name="T9" fmla="*/ 40 h 69"/>
                <a:gd name="T10" fmla="*/ 12 w 35"/>
                <a:gd name="T11" fmla="*/ 39 h 69"/>
                <a:gd name="T12" fmla="*/ 4 w 35"/>
                <a:gd name="T13" fmla="*/ 44 h 69"/>
                <a:gd name="T14" fmla="*/ 8 w 35"/>
                <a:gd name="T15" fmla="*/ 54 h 69"/>
                <a:gd name="T16" fmla="*/ 33 w 35"/>
                <a:gd name="T17" fmla="*/ 54 h 69"/>
                <a:gd name="T18" fmla="*/ 35 w 35"/>
                <a:gd name="T19" fmla="*/ 50 h 69"/>
                <a:gd name="T20" fmla="*/ 33 w 35"/>
                <a:gd name="T21" fmla="*/ 69 h 69"/>
                <a:gd name="T22" fmla="*/ 33 w 35"/>
                <a:gd name="T23" fmla="*/ 65 h 69"/>
                <a:gd name="T24" fmla="*/ 29 w 35"/>
                <a:gd name="T25" fmla="*/ 63 h 69"/>
                <a:gd name="T26" fmla="*/ 8 w 35"/>
                <a:gd name="T27" fmla="*/ 65 h 69"/>
                <a:gd name="T28" fmla="*/ 4 w 35"/>
                <a:gd name="T29" fmla="*/ 69 h 69"/>
                <a:gd name="T30" fmla="*/ 0 w 35"/>
                <a:gd name="T31" fmla="*/ 54 h 69"/>
                <a:gd name="T32" fmla="*/ 2 w 35"/>
                <a:gd name="T33" fmla="*/ 48 h 69"/>
                <a:gd name="T34" fmla="*/ 0 w 35"/>
                <a:gd name="T35" fmla="*/ 37 h 69"/>
                <a:gd name="T36" fmla="*/ 6 w 35"/>
                <a:gd name="T37" fmla="*/ 31 h 69"/>
                <a:gd name="T38" fmla="*/ 0 w 35"/>
                <a:gd name="T39" fmla="*/ 18 h 69"/>
                <a:gd name="T40" fmla="*/ 6 w 35"/>
                <a:gd name="T41" fmla="*/ 8 h 69"/>
                <a:gd name="T42" fmla="*/ 29 w 35"/>
                <a:gd name="T43" fmla="*/ 6 h 69"/>
                <a:gd name="T44" fmla="*/ 33 w 35"/>
                <a:gd name="T45" fmla="*/ 4 h 69"/>
                <a:gd name="T46" fmla="*/ 35 w 35"/>
                <a:gd name="T47" fmla="*/ 0 h 69"/>
                <a:gd name="T48" fmla="*/ 33 w 35"/>
                <a:gd name="T49" fmla="*/ 19 h 69"/>
                <a:gd name="T50" fmla="*/ 31 w 35"/>
                <a:gd name="T51" fmla="*/ 16 h 69"/>
                <a:gd name="T52" fmla="*/ 12 w 35"/>
                <a:gd name="T53" fmla="*/ 16 h 69"/>
                <a:gd name="T54" fmla="*/ 4 w 35"/>
                <a:gd name="T55" fmla="*/ 18 h 69"/>
                <a:gd name="T56" fmla="*/ 4 w 35"/>
                <a:gd name="T57" fmla="*/ 25 h 69"/>
                <a:gd name="T58" fmla="*/ 8 w 35"/>
                <a:gd name="T59" fmla="*/ 31 h 69"/>
                <a:gd name="T60" fmla="*/ 10 w 35"/>
                <a:gd name="T61" fmla="*/ 35 h 69"/>
                <a:gd name="T62" fmla="*/ 4 w 35"/>
                <a:gd name="T63" fmla="*/ 37 h 69"/>
                <a:gd name="T64" fmla="*/ 6 w 35"/>
                <a:gd name="T65" fmla="*/ 39 h 69"/>
                <a:gd name="T66" fmla="*/ 29 w 35"/>
                <a:gd name="T67" fmla="*/ 39 h 69"/>
                <a:gd name="T68" fmla="*/ 33 w 35"/>
                <a:gd name="T69" fmla="*/ 40 h 69"/>
                <a:gd name="T70" fmla="*/ 27 w 35"/>
                <a:gd name="T71" fmla="*/ 35 h 69"/>
                <a:gd name="T72" fmla="*/ 27 w 35"/>
                <a:gd name="T73" fmla="*/ 12 h 69"/>
                <a:gd name="T74" fmla="*/ 6 w 35"/>
                <a:gd name="T75" fmla="*/ 12 h 69"/>
                <a:gd name="T76" fmla="*/ 2 w 35"/>
                <a:gd name="T77" fmla="*/ 19 h 69"/>
                <a:gd name="T78" fmla="*/ 10 w 35"/>
                <a:gd name="T79" fmla="*/ 14 h 69"/>
                <a:gd name="T80" fmla="*/ 31 w 35"/>
                <a:gd name="T81" fmla="*/ 14 h 69"/>
                <a:gd name="T82" fmla="*/ 33 w 35"/>
                <a:gd name="T83" fmla="*/ 14 h 69"/>
                <a:gd name="T84" fmla="*/ 27 w 35"/>
                <a:gd name="T85" fmla="*/ 12 h 69"/>
                <a:gd name="T86" fmla="*/ 27 w 35"/>
                <a:gd name="T87" fmla="*/ 60 h 69"/>
                <a:gd name="T88" fmla="*/ 8 w 35"/>
                <a:gd name="T89" fmla="*/ 61 h 69"/>
                <a:gd name="T90" fmla="*/ 6 w 35"/>
                <a:gd name="T91" fmla="*/ 67 h 69"/>
                <a:gd name="T92" fmla="*/ 13 w 35"/>
                <a:gd name="T93" fmla="*/ 61 h 69"/>
                <a:gd name="T94" fmla="*/ 31 w 35"/>
                <a:gd name="T95" fmla="*/ 63 h 69"/>
                <a:gd name="T96" fmla="*/ 31 w 35"/>
                <a:gd name="T97" fmla="*/ 60 h 69"/>
                <a:gd name="T98" fmla="*/ 27 w 35"/>
                <a:gd name="T99" fmla="*/ 60 h 69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35"/>
                <a:gd name="T151" fmla="*/ 0 h 69"/>
                <a:gd name="T152" fmla="*/ 35 w 35"/>
                <a:gd name="T153" fmla="*/ 69 h 69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35" h="69">
                  <a:moveTo>
                    <a:pt x="8" y="31"/>
                  </a:moveTo>
                  <a:lnTo>
                    <a:pt x="29" y="31"/>
                  </a:lnTo>
                  <a:lnTo>
                    <a:pt x="31" y="29"/>
                  </a:lnTo>
                  <a:lnTo>
                    <a:pt x="33" y="27"/>
                  </a:lnTo>
                  <a:lnTo>
                    <a:pt x="33" y="25"/>
                  </a:lnTo>
                  <a:lnTo>
                    <a:pt x="35" y="25"/>
                  </a:lnTo>
                  <a:lnTo>
                    <a:pt x="35" y="44"/>
                  </a:lnTo>
                  <a:lnTo>
                    <a:pt x="33" y="44"/>
                  </a:lnTo>
                  <a:lnTo>
                    <a:pt x="33" y="40"/>
                  </a:lnTo>
                  <a:lnTo>
                    <a:pt x="29" y="39"/>
                  </a:lnTo>
                  <a:lnTo>
                    <a:pt x="12" y="39"/>
                  </a:lnTo>
                  <a:lnTo>
                    <a:pt x="6" y="40"/>
                  </a:lnTo>
                  <a:lnTo>
                    <a:pt x="4" y="44"/>
                  </a:lnTo>
                  <a:lnTo>
                    <a:pt x="4" y="50"/>
                  </a:lnTo>
                  <a:lnTo>
                    <a:pt x="8" y="54"/>
                  </a:lnTo>
                  <a:lnTo>
                    <a:pt x="29" y="54"/>
                  </a:lnTo>
                  <a:lnTo>
                    <a:pt x="33" y="54"/>
                  </a:lnTo>
                  <a:lnTo>
                    <a:pt x="33" y="50"/>
                  </a:lnTo>
                  <a:lnTo>
                    <a:pt x="35" y="50"/>
                  </a:lnTo>
                  <a:lnTo>
                    <a:pt x="35" y="69"/>
                  </a:lnTo>
                  <a:lnTo>
                    <a:pt x="33" y="69"/>
                  </a:lnTo>
                  <a:lnTo>
                    <a:pt x="33" y="65"/>
                  </a:lnTo>
                  <a:lnTo>
                    <a:pt x="31" y="63"/>
                  </a:lnTo>
                  <a:lnTo>
                    <a:pt x="29" y="63"/>
                  </a:lnTo>
                  <a:lnTo>
                    <a:pt x="12" y="63"/>
                  </a:lnTo>
                  <a:lnTo>
                    <a:pt x="8" y="65"/>
                  </a:lnTo>
                  <a:lnTo>
                    <a:pt x="6" y="69"/>
                  </a:lnTo>
                  <a:lnTo>
                    <a:pt x="4" y="69"/>
                  </a:lnTo>
                  <a:lnTo>
                    <a:pt x="0" y="56"/>
                  </a:lnTo>
                  <a:lnTo>
                    <a:pt x="0" y="54"/>
                  </a:lnTo>
                  <a:lnTo>
                    <a:pt x="6" y="54"/>
                  </a:lnTo>
                  <a:lnTo>
                    <a:pt x="2" y="48"/>
                  </a:lnTo>
                  <a:lnTo>
                    <a:pt x="0" y="42"/>
                  </a:lnTo>
                  <a:lnTo>
                    <a:pt x="0" y="37"/>
                  </a:lnTo>
                  <a:lnTo>
                    <a:pt x="2" y="35"/>
                  </a:lnTo>
                  <a:lnTo>
                    <a:pt x="6" y="31"/>
                  </a:lnTo>
                  <a:lnTo>
                    <a:pt x="2" y="25"/>
                  </a:lnTo>
                  <a:lnTo>
                    <a:pt x="0" y="18"/>
                  </a:lnTo>
                  <a:lnTo>
                    <a:pt x="2" y="12"/>
                  </a:lnTo>
                  <a:lnTo>
                    <a:pt x="6" y="8"/>
                  </a:lnTo>
                  <a:lnTo>
                    <a:pt x="12" y="6"/>
                  </a:lnTo>
                  <a:lnTo>
                    <a:pt x="29" y="6"/>
                  </a:lnTo>
                  <a:lnTo>
                    <a:pt x="31" y="6"/>
                  </a:lnTo>
                  <a:lnTo>
                    <a:pt x="33" y="4"/>
                  </a:lnTo>
                  <a:lnTo>
                    <a:pt x="33" y="0"/>
                  </a:lnTo>
                  <a:lnTo>
                    <a:pt x="35" y="0"/>
                  </a:lnTo>
                  <a:lnTo>
                    <a:pt x="35" y="19"/>
                  </a:lnTo>
                  <a:lnTo>
                    <a:pt x="33" y="19"/>
                  </a:lnTo>
                  <a:lnTo>
                    <a:pt x="31" y="16"/>
                  </a:lnTo>
                  <a:lnTo>
                    <a:pt x="29" y="16"/>
                  </a:lnTo>
                  <a:lnTo>
                    <a:pt x="12" y="16"/>
                  </a:lnTo>
                  <a:lnTo>
                    <a:pt x="6" y="16"/>
                  </a:lnTo>
                  <a:lnTo>
                    <a:pt x="4" y="18"/>
                  </a:lnTo>
                  <a:lnTo>
                    <a:pt x="4" y="21"/>
                  </a:lnTo>
                  <a:lnTo>
                    <a:pt x="4" y="25"/>
                  </a:lnTo>
                  <a:lnTo>
                    <a:pt x="8" y="31"/>
                  </a:lnTo>
                  <a:close/>
                  <a:moveTo>
                    <a:pt x="27" y="35"/>
                  </a:moveTo>
                  <a:lnTo>
                    <a:pt x="10" y="35"/>
                  </a:lnTo>
                  <a:lnTo>
                    <a:pt x="6" y="37"/>
                  </a:lnTo>
                  <a:lnTo>
                    <a:pt x="4" y="37"/>
                  </a:lnTo>
                  <a:lnTo>
                    <a:pt x="2" y="42"/>
                  </a:lnTo>
                  <a:lnTo>
                    <a:pt x="6" y="39"/>
                  </a:lnTo>
                  <a:lnTo>
                    <a:pt x="12" y="39"/>
                  </a:lnTo>
                  <a:lnTo>
                    <a:pt x="29" y="39"/>
                  </a:lnTo>
                  <a:lnTo>
                    <a:pt x="31" y="39"/>
                  </a:lnTo>
                  <a:lnTo>
                    <a:pt x="33" y="40"/>
                  </a:lnTo>
                  <a:lnTo>
                    <a:pt x="31" y="37"/>
                  </a:lnTo>
                  <a:lnTo>
                    <a:pt x="27" y="35"/>
                  </a:lnTo>
                  <a:close/>
                  <a:moveTo>
                    <a:pt x="27" y="12"/>
                  </a:moveTo>
                  <a:lnTo>
                    <a:pt x="10" y="12"/>
                  </a:lnTo>
                  <a:lnTo>
                    <a:pt x="6" y="12"/>
                  </a:lnTo>
                  <a:lnTo>
                    <a:pt x="4" y="14"/>
                  </a:lnTo>
                  <a:lnTo>
                    <a:pt x="2" y="19"/>
                  </a:lnTo>
                  <a:lnTo>
                    <a:pt x="6" y="16"/>
                  </a:lnTo>
                  <a:lnTo>
                    <a:pt x="10" y="14"/>
                  </a:lnTo>
                  <a:lnTo>
                    <a:pt x="27" y="14"/>
                  </a:lnTo>
                  <a:lnTo>
                    <a:pt x="31" y="14"/>
                  </a:lnTo>
                  <a:lnTo>
                    <a:pt x="33" y="16"/>
                  </a:lnTo>
                  <a:lnTo>
                    <a:pt x="33" y="14"/>
                  </a:lnTo>
                  <a:lnTo>
                    <a:pt x="31" y="12"/>
                  </a:lnTo>
                  <a:lnTo>
                    <a:pt x="27" y="12"/>
                  </a:lnTo>
                  <a:close/>
                  <a:moveTo>
                    <a:pt x="27" y="60"/>
                  </a:moveTo>
                  <a:lnTo>
                    <a:pt x="12" y="60"/>
                  </a:lnTo>
                  <a:lnTo>
                    <a:pt x="8" y="61"/>
                  </a:lnTo>
                  <a:lnTo>
                    <a:pt x="6" y="65"/>
                  </a:lnTo>
                  <a:lnTo>
                    <a:pt x="6" y="67"/>
                  </a:lnTo>
                  <a:lnTo>
                    <a:pt x="8" y="63"/>
                  </a:lnTo>
                  <a:lnTo>
                    <a:pt x="13" y="61"/>
                  </a:lnTo>
                  <a:lnTo>
                    <a:pt x="27" y="61"/>
                  </a:lnTo>
                  <a:lnTo>
                    <a:pt x="31" y="63"/>
                  </a:lnTo>
                  <a:lnTo>
                    <a:pt x="33" y="63"/>
                  </a:lnTo>
                  <a:lnTo>
                    <a:pt x="31" y="60"/>
                  </a:lnTo>
                  <a:lnTo>
                    <a:pt x="27" y="6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9" name="Freeform 20">
              <a:extLst>
                <a:ext uri="{FF2B5EF4-FFF2-40B4-BE49-F238E27FC236}">
                  <a16:creationId xmlns:a16="http://schemas.microsoft.com/office/drawing/2014/main" id="{00000000-0008-0000-0000-000053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29" y="266"/>
              <a:ext cx="35" cy="32"/>
            </a:xfrm>
            <a:custGeom>
              <a:avLst/>
              <a:gdLst>
                <a:gd name="T0" fmla="*/ 25 w 35"/>
                <a:gd name="T1" fmla="*/ 0 h 32"/>
                <a:gd name="T2" fmla="*/ 35 w 35"/>
                <a:gd name="T3" fmla="*/ 11 h 32"/>
                <a:gd name="T4" fmla="*/ 35 w 35"/>
                <a:gd name="T5" fmla="*/ 21 h 32"/>
                <a:gd name="T6" fmla="*/ 31 w 35"/>
                <a:gd name="T7" fmla="*/ 29 h 32"/>
                <a:gd name="T8" fmla="*/ 23 w 35"/>
                <a:gd name="T9" fmla="*/ 32 h 32"/>
                <a:gd name="T10" fmla="*/ 12 w 35"/>
                <a:gd name="T11" fmla="*/ 32 h 32"/>
                <a:gd name="T12" fmla="*/ 2 w 35"/>
                <a:gd name="T13" fmla="*/ 23 h 32"/>
                <a:gd name="T14" fmla="*/ 2 w 35"/>
                <a:gd name="T15" fmla="*/ 10 h 32"/>
                <a:gd name="T16" fmla="*/ 10 w 35"/>
                <a:gd name="T17" fmla="*/ 2 h 32"/>
                <a:gd name="T18" fmla="*/ 13 w 35"/>
                <a:gd name="T19" fmla="*/ 25 h 32"/>
                <a:gd name="T20" fmla="*/ 25 w 35"/>
                <a:gd name="T21" fmla="*/ 21 h 32"/>
                <a:gd name="T22" fmla="*/ 29 w 35"/>
                <a:gd name="T23" fmla="*/ 11 h 32"/>
                <a:gd name="T24" fmla="*/ 25 w 35"/>
                <a:gd name="T25" fmla="*/ 2 h 32"/>
                <a:gd name="T26" fmla="*/ 12 w 35"/>
                <a:gd name="T27" fmla="*/ 10 h 32"/>
                <a:gd name="T28" fmla="*/ 6 w 35"/>
                <a:gd name="T29" fmla="*/ 8 h 32"/>
                <a:gd name="T30" fmla="*/ 6 w 35"/>
                <a:gd name="T31" fmla="*/ 10 h 32"/>
                <a:gd name="T32" fmla="*/ 12 w 35"/>
                <a:gd name="T33" fmla="*/ 10 h 32"/>
                <a:gd name="T34" fmla="*/ 12 w 35"/>
                <a:gd name="T35" fmla="*/ 10 h 32"/>
                <a:gd name="T36" fmla="*/ 6 w 35"/>
                <a:gd name="T37" fmla="*/ 11 h 32"/>
                <a:gd name="T38" fmla="*/ 2 w 35"/>
                <a:gd name="T39" fmla="*/ 17 h 32"/>
                <a:gd name="T40" fmla="*/ 6 w 35"/>
                <a:gd name="T41" fmla="*/ 23 h 32"/>
                <a:gd name="T42" fmla="*/ 12 w 35"/>
                <a:gd name="T43" fmla="*/ 25 h 32"/>
                <a:gd name="T44" fmla="*/ 8 w 35"/>
                <a:gd name="T45" fmla="*/ 27 h 32"/>
                <a:gd name="T46" fmla="*/ 15 w 35"/>
                <a:gd name="T47" fmla="*/ 31 h 32"/>
                <a:gd name="T48" fmla="*/ 25 w 35"/>
                <a:gd name="T49" fmla="*/ 31 h 32"/>
                <a:gd name="T50" fmla="*/ 33 w 35"/>
                <a:gd name="T51" fmla="*/ 23 h 32"/>
                <a:gd name="T52" fmla="*/ 33 w 35"/>
                <a:gd name="T53" fmla="*/ 10 h 32"/>
                <a:gd name="T54" fmla="*/ 31 w 35"/>
                <a:gd name="T55" fmla="*/ 10 h 32"/>
                <a:gd name="T56" fmla="*/ 31 w 35"/>
                <a:gd name="T57" fmla="*/ 21 h 32"/>
                <a:gd name="T58" fmla="*/ 23 w 35"/>
                <a:gd name="T59" fmla="*/ 29 h 32"/>
                <a:gd name="T60" fmla="*/ 10 w 35"/>
                <a:gd name="T61" fmla="*/ 29 h 32"/>
                <a:gd name="T62" fmla="*/ 4 w 35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5"/>
                <a:gd name="T97" fmla="*/ 0 h 32"/>
                <a:gd name="T98" fmla="*/ 35 w 35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5" h="32">
                  <a:moveTo>
                    <a:pt x="25" y="2"/>
                  </a:moveTo>
                  <a:lnTo>
                    <a:pt x="25" y="0"/>
                  </a:lnTo>
                  <a:lnTo>
                    <a:pt x="31" y="6"/>
                  </a:lnTo>
                  <a:lnTo>
                    <a:pt x="35" y="11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5"/>
                  </a:lnTo>
                  <a:lnTo>
                    <a:pt x="31" y="29"/>
                  </a:lnTo>
                  <a:lnTo>
                    <a:pt x="27" y="31"/>
                  </a:lnTo>
                  <a:lnTo>
                    <a:pt x="23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3" y="0"/>
                  </a:lnTo>
                  <a:lnTo>
                    <a:pt x="13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7" y="15"/>
                  </a:lnTo>
                  <a:lnTo>
                    <a:pt x="29" y="11"/>
                  </a:lnTo>
                  <a:lnTo>
                    <a:pt x="27" y="6"/>
                  </a:lnTo>
                  <a:lnTo>
                    <a:pt x="25" y="2"/>
                  </a:lnTo>
                  <a:close/>
                  <a:moveTo>
                    <a:pt x="12" y="10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10"/>
                  </a:lnTo>
                  <a:lnTo>
                    <a:pt x="12" y="10"/>
                  </a:lnTo>
                  <a:close/>
                  <a:moveTo>
                    <a:pt x="12" y="25"/>
                  </a:moveTo>
                  <a:lnTo>
                    <a:pt x="12" y="10"/>
                  </a:lnTo>
                  <a:lnTo>
                    <a:pt x="10" y="10"/>
                  </a:lnTo>
                  <a:lnTo>
                    <a:pt x="6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9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0" y="31"/>
                  </a:lnTo>
                  <a:lnTo>
                    <a:pt x="15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3" y="23"/>
                  </a:lnTo>
                  <a:lnTo>
                    <a:pt x="35" y="17"/>
                  </a:lnTo>
                  <a:lnTo>
                    <a:pt x="33" y="10"/>
                  </a:lnTo>
                  <a:lnTo>
                    <a:pt x="29" y="4"/>
                  </a:lnTo>
                  <a:lnTo>
                    <a:pt x="31" y="10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7" y="29"/>
                  </a:lnTo>
                  <a:lnTo>
                    <a:pt x="10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0" name="Freeform 21">
              <a:extLst>
                <a:ext uri="{FF2B5EF4-FFF2-40B4-BE49-F238E27FC236}">
                  <a16:creationId xmlns:a16="http://schemas.microsoft.com/office/drawing/2014/main" id="{00000000-0008-0000-0000-000054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1" y="267"/>
              <a:ext cx="35" cy="29"/>
            </a:xfrm>
            <a:custGeom>
              <a:avLst/>
              <a:gdLst>
                <a:gd name="T0" fmla="*/ 0 w 35"/>
                <a:gd name="T1" fmla="*/ 14 h 29"/>
                <a:gd name="T2" fmla="*/ 6 w 35"/>
                <a:gd name="T3" fmla="*/ 14 h 29"/>
                <a:gd name="T4" fmla="*/ 2 w 35"/>
                <a:gd name="T5" fmla="*/ 8 h 29"/>
                <a:gd name="T6" fmla="*/ 0 w 35"/>
                <a:gd name="T7" fmla="*/ 4 h 29"/>
                <a:gd name="T8" fmla="*/ 2 w 35"/>
                <a:gd name="T9" fmla="*/ 0 h 29"/>
                <a:gd name="T10" fmla="*/ 6 w 35"/>
                <a:gd name="T11" fmla="*/ 0 h 29"/>
                <a:gd name="T12" fmla="*/ 8 w 35"/>
                <a:gd name="T13" fmla="*/ 0 h 29"/>
                <a:gd name="T14" fmla="*/ 10 w 35"/>
                <a:gd name="T15" fmla="*/ 4 h 29"/>
                <a:gd name="T16" fmla="*/ 10 w 35"/>
                <a:gd name="T17" fmla="*/ 6 h 29"/>
                <a:gd name="T18" fmla="*/ 10 w 35"/>
                <a:gd name="T19" fmla="*/ 8 h 29"/>
                <a:gd name="T20" fmla="*/ 8 w 35"/>
                <a:gd name="T21" fmla="*/ 8 h 29"/>
                <a:gd name="T22" fmla="*/ 8 w 35"/>
                <a:gd name="T23" fmla="*/ 10 h 29"/>
                <a:gd name="T24" fmla="*/ 8 w 35"/>
                <a:gd name="T25" fmla="*/ 10 h 29"/>
                <a:gd name="T26" fmla="*/ 8 w 35"/>
                <a:gd name="T27" fmla="*/ 12 h 29"/>
                <a:gd name="T28" fmla="*/ 10 w 35"/>
                <a:gd name="T29" fmla="*/ 14 h 29"/>
                <a:gd name="T30" fmla="*/ 29 w 35"/>
                <a:gd name="T31" fmla="*/ 14 h 29"/>
                <a:gd name="T32" fmla="*/ 31 w 35"/>
                <a:gd name="T33" fmla="*/ 12 h 29"/>
                <a:gd name="T34" fmla="*/ 33 w 35"/>
                <a:gd name="T35" fmla="*/ 12 h 29"/>
                <a:gd name="T36" fmla="*/ 33 w 35"/>
                <a:gd name="T37" fmla="*/ 6 h 29"/>
                <a:gd name="T38" fmla="*/ 35 w 35"/>
                <a:gd name="T39" fmla="*/ 6 h 29"/>
                <a:gd name="T40" fmla="*/ 35 w 35"/>
                <a:gd name="T41" fmla="*/ 29 h 29"/>
                <a:gd name="T42" fmla="*/ 33 w 35"/>
                <a:gd name="T43" fmla="*/ 29 h 29"/>
                <a:gd name="T44" fmla="*/ 33 w 35"/>
                <a:gd name="T45" fmla="*/ 27 h 29"/>
                <a:gd name="T46" fmla="*/ 31 w 35"/>
                <a:gd name="T47" fmla="*/ 23 h 29"/>
                <a:gd name="T48" fmla="*/ 29 w 35"/>
                <a:gd name="T49" fmla="*/ 21 h 29"/>
                <a:gd name="T50" fmla="*/ 12 w 35"/>
                <a:gd name="T51" fmla="*/ 21 h 29"/>
                <a:gd name="T52" fmla="*/ 8 w 35"/>
                <a:gd name="T53" fmla="*/ 23 h 29"/>
                <a:gd name="T54" fmla="*/ 6 w 35"/>
                <a:gd name="T55" fmla="*/ 29 h 29"/>
                <a:gd name="T56" fmla="*/ 4 w 35"/>
                <a:gd name="T57" fmla="*/ 29 h 29"/>
                <a:gd name="T58" fmla="*/ 0 w 35"/>
                <a:gd name="T59" fmla="*/ 16 h 29"/>
                <a:gd name="T60" fmla="*/ 0 w 35"/>
                <a:gd name="T61" fmla="*/ 14 h 29"/>
                <a:gd name="T62" fmla="*/ 12 w 35"/>
                <a:gd name="T63" fmla="*/ 21 h 29"/>
                <a:gd name="T64" fmla="*/ 29 w 35"/>
                <a:gd name="T65" fmla="*/ 21 h 29"/>
                <a:gd name="T66" fmla="*/ 31 w 35"/>
                <a:gd name="T67" fmla="*/ 21 h 29"/>
                <a:gd name="T68" fmla="*/ 33 w 35"/>
                <a:gd name="T69" fmla="*/ 23 h 29"/>
                <a:gd name="T70" fmla="*/ 31 w 35"/>
                <a:gd name="T71" fmla="*/ 20 h 29"/>
                <a:gd name="T72" fmla="*/ 29 w 35"/>
                <a:gd name="T73" fmla="*/ 18 h 29"/>
                <a:gd name="T74" fmla="*/ 12 w 35"/>
                <a:gd name="T75" fmla="*/ 18 h 29"/>
                <a:gd name="T76" fmla="*/ 6 w 35"/>
                <a:gd name="T77" fmla="*/ 20 h 29"/>
                <a:gd name="T78" fmla="*/ 6 w 35"/>
                <a:gd name="T79" fmla="*/ 23 h 29"/>
                <a:gd name="T80" fmla="*/ 6 w 35"/>
                <a:gd name="T81" fmla="*/ 25 h 29"/>
                <a:gd name="T82" fmla="*/ 6 w 35"/>
                <a:gd name="T83" fmla="*/ 25 h 29"/>
                <a:gd name="T84" fmla="*/ 8 w 35"/>
                <a:gd name="T85" fmla="*/ 21 h 29"/>
                <a:gd name="T86" fmla="*/ 12 w 35"/>
                <a:gd name="T87" fmla="*/ 21 h 29"/>
                <a:gd name="T88" fmla="*/ 12 w 35"/>
                <a:gd name="T89" fmla="*/ 21 h 29"/>
                <a:gd name="T90" fmla="*/ 6 w 35"/>
                <a:gd name="T91" fmla="*/ 10 h 29"/>
                <a:gd name="T92" fmla="*/ 6 w 35"/>
                <a:gd name="T93" fmla="*/ 8 h 29"/>
                <a:gd name="T94" fmla="*/ 8 w 35"/>
                <a:gd name="T95" fmla="*/ 4 h 29"/>
                <a:gd name="T96" fmla="*/ 6 w 35"/>
                <a:gd name="T97" fmla="*/ 0 h 29"/>
                <a:gd name="T98" fmla="*/ 6 w 35"/>
                <a:gd name="T99" fmla="*/ 2 h 29"/>
                <a:gd name="T100" fmla="*/ 6 w 35"/>
                <a:gd name="T101" fmla="*/ 4 h 29"/>
                <a:gd name="T102" fmla="*/ 4 w 35"/>
                <a:gd name="T103" fmla="*/ 8 h 29"/>
                <a:gd name="T104" fmla="*/ 6 w 35"/>
                <a:gd name="T105" fmla="*/ 10 h 29"/>
                <a:gd name="T106" fmla="*/ 6 w 35"/>
                <a:gd name="T107" fmla="*/ 10 h 29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w 35"/>
                <a:gd name="T163" fmla="*/ 0 h 29"/>
                <a:gd name="T164" fmla="*/ 35 w 35"/>
                <a:gd name="T165" fmla="*/ 29 h 29"/>
              </a:gdLst>
              <a:ahLst/>
              <a:cxnLst>
                <a:cxn ang="T108">
                  <a:pos x="T0" y="T1"/>
                </a:cxn>
                <a:cxn ang="T109">
                  <a:pos x="T2" y="T3"/>
                </a:cxn>
                <a:cxn ang="T110">
                  <a:pos x="T4" y="T5"/>
                </a:cxn>
                <a:cxn ang="T111">
                  <a:pos x="T6" y="T7"/>
                </a:cxn>
                <a:cxn ang="T112">
                  <a:pos x="T8" y="T9"/>
                </a:cxn>
                <a:cxn ang="T113">
                  <a:pos x="T10" y="T11"/>
                </a:cxn>
                <a:cxn ang="T114">
                  <a:pos x="T12" y="T13"/>
                </a:cxn>
                <a:cxn ang="T115">
                  <a:pos x="T14" y="T15"/>
                </a:cxn>
                <a:cxn ang="T116">
                  <a:pos x="T16" y="T17"/>
                </a:cxn>
                <a:cxn ang="T117">
                  <a:pos x="T18" y="T19"/>
                </a:cxn>
                <a:cxn ang="T118">
                  <a:pos x="T20" y="T21"/>
                </a:cxn>
                <a:cxn ang="T119">
                  <a:pos x="T22" y="T23"/>
                </a:cxn>
                <a:cxn ang="T120">
                  <a:pos x="T24" y="T25"/>
                </a:cxn>
                <a:cxn ang="T121">
                  <a:pos x="T26" y="T27"/>
                </a:cxn>
                <a:cxn ang="T122">
                  <a:pos x="T28" y="T29"/>
                </a:cxn>
                <a:cxn ang="T123">
                  <a:pos x="T30" y="T31"/>
                </a:cxn>
                <a:cxn ang="T124">
                  <a:pos x="T32" y="T33"/>
                </a:cxn>
                <a:cxn ang="T125">
                  <a:pos x="T34" y="T35"/>
                </a:cxn>
                <a:cxn ang="T126">
                  <a:pos x="T36" y="T37"/>
                </a:cxn>
                <a:cxn ang="T127">
                  <a:pos x="T38" y="T39"/>
                </a:cxn>
                <a:cxn ang="T128">
                  <a:pos x="T40" y="T41"/>
                </a:cxn>
                <a:cxn ang="T129">
                  <a:pos x="T42" y="T43"/>
                </a:cxn>
                <a:cxn ang="T130">
                  <a:pos x="T44" y="T45"/>
                </a:cxn>
                <a:cxn ang="T131">
                  <a:pos x="T46" y="T47"/>
                </a:cxn>
                <a:cxn ang="T132">
                  <a:pos x="T48" y="T49"/>
                </a:cxn>
                <a:cxn ang="T133">
                  <a:pos x="T50" y="T51"/>
                </a:cxn>
                <a:cxn ang="T134">
                  <a:pos x="T52" y="T53"/>
                </a:cxn>
                <a:cxn ang="T135">
                  <a:pos x="T54" y="T55"/>
                </a:cxn>
                <a:cxn ang="T136">
                  <a:pos x="T56" y="T57"/>
                </a:cxn>
                <a:cxn ang="T137">
                  <a:pos x="T58" y="T59"/>
                </a:cxn>
                <a:cxn ang="T138">
                  <a:pos x="T60" y="T61"/>
                </a:cxn>
                <a:cxn ang="T139">
                  <a:pos x="T62" y="T63"/>
                </a:cxn>
                <a:cxn ang="T140">
                  <a:pos x="T64" y="T65"/>
                </a:cxn>
                <a:cxn ang="T141">
                  <a:pos x="T66" y="T67"/>
                </a:cxn>
                <a:cxn ang="T142">
                  <a:pos x="T68" y="T69"/>
                </a:cxn>
                <a:cxn ang="T143">
                  <a:pos x="T70" y="T71"/>
                </a:cxn>
                <a:cxn ang="T144">
                  <a:pos x="T72" y="T73"/>
                </a:cxn>
                <a:cxn ang="T145">
                  <a:pos x="T74" y="T75"/>
                </a:cxn>
                <a:cxn ang="T146">
                  <a:pos x="T76" y="T77"/>
                </a:cxn>
                <a:cxn ang="T147">
                  <a:pos x="T78" y="T79"/>
                </a:cxn>
                <a:cxn ang="T148">
                  <a:pos x="T80" y="T81"/>
                </a:cxn>
                <a:cxn ang="T149">
                  <a:pos x="T82" y="T83"/>
                </a:cxn>
                <a:cxn ang="T150">
                  <a:pos x="T84" y="T85"/>
                </a:cxn>
                <a:cxn ang="T151">
                  <a:pos x="T86" y="T87"/>
                </a:cxn>
                <a:cxn ang="T152">
                  <a:pos x="T88" y="T89"/>
                </a:cxn>
                <a:cxn ang="T153">
                  <a:pos x="T90" y="T91"/>
                </a:cxn>
                <a:cxn ang="T154">
                  <a:pos x="T92" y="T93"/>
                </a:cxn>
                <a:cxn ang="T155">
                  <a:pos x="T94" y="T95"/>
                </a:cxn>
                <a:cxn ang="T156">
                  <a:pos x="T96" y="T97"/>
                </a:cxn>
                <a:cxn ang="T157">
                  <a:pos x="T98" y="T99"/>
                </a:cxn>
                <a:cxn ang="T158">
                  <a:pos x="T100" y="T101"/>
                </a:cxn>
                <a:cxn ang="T159">
                  <a:pos x="T102" y="T103"/>
                </a:cxn>
                <a:cxn ang="T160">
                  <a:pos x="T104" y="T105"/>
                </a:cxn>
                <a:cxn ang="T161">
                  <a:pos x="T106" y="T107"/>
                </a:cxn>
              </a:cxnLst>
              <a:rect l="T162" t="T163" r="T164" b="T165"/>
              <a:pathLst>
                <a:path w="35" h="29">
                  <a:moveTo>
                    <a:pt x="0" y="14"/>
                  </a:moveTo>
                  <a:lnTo>
                    <a:pt x="6" y="14"/>
                  </a:lnTo>
                  <a:lnTo>
                    <a:pt x="2" y="8"/>
                  </a:lnTo>
                  <a:lnTo>
                    <a:pt x="0" y="4"/>
                  </a:lnTo>
                  <a:lnTo>
                    <a:pt x="2" y="0"/>
                  </a:lnTo>
                  <a:lnTo>
                    <a:pt x="6" y="0"/>
                  </a:lnTo>
                  <a:lnTo>
                    <a:pt x="8" y="0"/>
                  </a:lnTo>
                  <a:lnTo>
                    <a:pt x="10" y="4"/>
                  </a:lnTo>
                  <a:lnTo>
                    <a:pt x="10" y="6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10"/>
                  </a:lnTo>
                  <a:lnTo>
                    <a:pt x="8" y="12"/>
                  </a:lnTo>
                  <a:lnTo>
                    <a:pt x="10" y="14"/>
                  </a:lnTo>
                  <a:lnTo>
                    <a:pt x="29" y="14"/>
                  </a:lnTo>
                  <a:lnTo>
                    <a:pt x="31" y="12"/>
                  </a:lnTo>
                  <a:lnTo>
                    <a:pt x="33" y="12"/>
                  </a:lnTo>
                  <a:lnTo>
                    <a:pt x="33" y="6"/>
                  </a:lnTo>
                  <a:lnTo>
                    <a:pt x="35" y="6"/>
                  </a:lnTo>
                  <a:lnTo>
                    <a:pt x="35" y="29"/>
                  </a:lnTo>
                  <a:lnTo>
                    <a:pt x="33" y="29"/>
                  </a:lnTo>
                  <a:lnTo>
                    <a:pt x="33" y="27"/>
                  </a:lnTo>
                  <a:lnTo>
                    <a:pt x="31" y="23"/>
                  </a:lnTo>
                  <a:lnTo>
                    <a:pt x="29" y="21"/>
                  </a:lnTo>
                  <a:lnTo>
                    <a:pt x="12" y="21"/>
                  </a:lnTo>
                  <a:lnTo>
                    <a:pt x="8" y="23"/>
                  </a:lnTo>
                  <a:lnTo>
                    <a:pt x="6" y="29"/>
                  </a:lnTo>
                  <a:lnTo>
                    <a:pt x="4" y="29"/>
                  </a:lnTo>
                  <a:lnTo>
                    <a:pt x="0" y="16"/>
                  </a:lnTo>
                  <a:lnTo>
                    <a:pt x="0" y="14"/>
                  </a:lnTo>
                  <a:close/>
                  <a:moveTo>
                    <a:pt x="12" y="21"/>
                  </a:moveTo>
                  <a:lnTo>
                    <a:pt x="29" y="21"/>
                  </a:lnTo>
                  <a:lnTo>
                    <a:pt x="31" y="21"/>
                  </a:lnTo>
                  <a:lnTo>
                    <a:pt x="33" y="23"/>
                  </a:lnTo>
                  <a:lnTo>
                    <a:pt x="31" y="20"/>
                  </a:lnTo>
                  <a:lnTo>
                    <a:pt x="29" y="18"/>
                  </a:lnTo>
                  <a:lnTo>
                    <a:pt x="12" y="18"/>
                  </a:lnTo>
                  <a:lnTo>
                    <a:pt x="6" y="20"/>
                  </a:lnTo>
                  <a:lnTo>
                    <a:pt x="6" y="23"/>
                  </a:lnTo>
                  <a:lnTo>
                    <a:pt x="6" y="25"/>
                  </a:lnTo>
                  <a:lnTo>
                    <a:pt x="8" y="21"/>
                  </a:lnTo>
                  <a:lnTo>
                    <a:pt x="12" y="21"/>
                  </a:lnTo>
                  <a:close/>
                  <a:moveTo>
                    <a:pt x="6" y="10"/>
                  </a:moveTo>
                  <a:lnTo>
                    <a:pt x="6" y="8"/>
                  </a:lnTo>
                  <a:lnTo>
                    <a:pt x="8" y="4"/>
                  </a:lnTo>
                  <a:lnTo>
                    <a:pt x="6" y="0"/>
                  </a:lnTo>
                  <a:lnTo>
                    <a:pt x="6" y="2"/>
                  </a:lnTo>
                  <a:lnTo>
                    <a:pt x="6" y="4"/>
                  </a:lnTo>
                  <a:lnTo>
                    <a:pt x="4" y="8"/>
                  </a:lnTo>
                  <a:lnTo>
                    <a:pt x="6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1" name="Freeform 22">
              <a:extLst>
                <a:ext uri="{FF2B5EF4-FFF2-40B4-BE49-F238E27FC236}">
                  <a16:creationId xmlns:a16="http://schemas.microsoft.com/office/drawing/2014/main" id="{00000000-0008-0000-0000-000055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80" y="262"/>
              <a:ext cx="54" cy="20"/>
            </a:xfrm>
            <a:custGeom>
              <a:avLst/>
              <a:gdLst>
                <a:gd name="T0" fmla="*/ 19 w 54"/>
                <a:gd name="T1" fmla="*/ 6 h 20"/>
                <a:gd name="T2" fmla="*/ 48 w 54"/>
                <a:gd name="T3" fmla="*/ 6 h 20"/>
                <a:gd name="T4" fmla="*/ 50 w 54"/>
                <a:gd name="T5" fmla="*/ 6 h 20"/>
                <a:gd name="T6" fmla="*/ 52 w 54"/>
                <a:gd name="T7" fmla="*/ 4 h 20"/>
                <a:gd name="T8" fmla="*/ 52 w 54"/>
                <a:gd name="T9" fmla="*/ 0 h 20"/>
                <a:gd name="T10" fmla="*/ 54 w 54"/>
                <a:gd name="T11" fmla="*/ 0 h 20"/>
                <a:gd name="T12" fmla="*/ 54 w 54"/>
                <a:gd name="T13" fmla="*/ 20 h 20"/>
                <a:gd name="T14" fmla="*/ 52 w 54"/>
                <a:gd name="T15" fmla="*/ 20 h 20"/>
                <a:gd name="T16" fmla="*/ 50 w 54"/>
                <a:gd name="T17" fmla="*/ 16 h 20"/>
                <a:gd name="T18" fmla="*/ 48 w 54"/>
                <a:gd name="T19" fmla="*/ 16 h 20"/>
                <a:gd name="T20" fmla="*/ 29 w 54"/>
                <a:gd name="T21" fmla="*/ 16 h 20"/>
                <a:gd name="T22" fmla="*/ 27 w 54"/>
                <a:gd name="T23" fmla="*/ 16 h 20"/>
                <a:gd name="T24" fmla="*/ 25 w 54"/>
                <a:gd name="T25" fmla="*/ 20 h 20"/>
                <a:gd name="T26" fmla="*/ 23 w 54"/>
                <a:gd name="T27" fmla="*/ 20 h 20"/>
                <a:gd name="T28" fmla="*/ 19 w 54"/>
                <a:gd name="T29" fmla="*/ 8 h 20"/>
                <a:gd name="T30" fmla="*/ 19 w 54"/>
                <a:gd name="T31" fmla="*/ 6 h 20"/>
                <a:gd name="T32" fmla="*/ 29 w 54"/>
                <a:gd name="T33" fmla="*/ 14 h 20"/>
                <a:gd name="T34" fmla="*/ 48 w 54"/>
                <a:gd name="T35" fmla="*/ 14 h 20"/>
                <a:gd name="T36" fmla="*/ 52 w 54"/>
                <a:gd name="T37" fmla="*/ 16 h 20"/>
                <a:gd name="T38" fmla="*/ 50 w 54"/>
                <a:gd name="T39" fmla="*/ 12 h 20"/>
                <a:gd name="T40" fmla="*/ 48 w 54"/>
                <a:gd name="T41" fmla="*/ 12 h 20"/>
                <a:gd name="T42" fmla="*/ 29 w 54"/>
                <a:gd name="T43" fmla="*/ 12 h 20"/>
                <a:gd name="T44" fmla="*/ 25 w 54"/>
                <a:gd name="T45" fmla="*/ 12 h 20"/>
                <a:gd name="T46" fmla="*/ 25 w 54"/>
                <a:gd name="T47" fmla="*/ 16 h 20"/>
                <a:gd name="T48" fmla="*/ 25 w 54"/>
                <a:gd name="T49" fmla="*/ 18 h 20"/>
                <a:gd name="T50" fmla="*/ 27 w 54"/>
                <a:gd name="T51" fmla="*/ 14 h 20"/>
                <a:gd name="T52" fmla="*/ 29 w 54"/>
                <a:gd name="T53" fmla="*/ 14 h 20"/>
                <a:gd name="T54" fmla="*/ 29 w 54"/>
                <a:gd name="T55" fmla="*/ 14 h 20"/>
                <a:gd name="T56" fmla="*/ 0 w 54"/>
                <a:gd name="T57" fmla="*/ 12 h 20"/>
                <a:gd name="T58" fmla="*/ 0 w 54"/>
                <a:gd name="T59" fmla="*/ 8 h 20"/>
                <a:gd name="T60" fmla="*/ 4 w 54"/>
                <a:gd name="T61" fmla="*/ 6 h 20"/>
                <a:gd name="T62" fmla="*/ 6 w 54"/>
                <a:gd name="T63" fmla="*/ 6 h 20"/>
                <a:gd name="T64" fmla="*/ 8 w 54"/>
                <a:gd name="T65" fmla="*/ 6 h 20"/>
                <a:gd name="T66" fmla="*/ 9 w 54"/>
                <a:gd name="T67" fmla="*/ 8 h 20"/>
                <a:gd name="T68" fmla="*/ 11 w 54"/>
                <a:gd name="T69" fmla="*/ 12 h 20"/>
                <a:gd name="T70" fmla="*/ 9 w 54"/>
                <a:gd name="T71" fmla="*/ 16 h 20"/>
                <a:gd name="T72" fmla="*/ 6 w 54"/>
                <a:gd name="T73" fmla="*/ 16 h 20"/>
                <a:gd name="T74" fmla="*/ 4 w 54"/>
                <a:gd name="T75" fmla="*/ 16 h 20"/>
                <a:gd name="T76" fmla="*/ 0 w 54"/>
                <a:gd name="T77" fmla="*/ 14 h 20"/>
                <a:gd name="T78" fmla="*/ 0 w 54"/>
                <a:gd name="T79" fmla="*/ 12 h 20"/>
                <a:gd name="T80" fmla="*/ 0 w 54"/>
                <a:gd name="T81" fmla="*/ 12 h 20"/>
                <a:gd name="T82" fmla="*/ 2 w 54"/>
                <a:gd name="T83" fmla="*/ 10 h 20"/>
                <a:gd name="T84" fmla="*/ 2 w 54"/>
                <a:gd name="T85" fmla="*/ 14 h 20"/>
                <a:gd name="T86" fmla="*/ 6 w 54"/>
                <a:gd name="T87" fmla="*/ 16 h 20"/>
                <a:gd name="T88" fmla="*/ 8 w 54"/>
                <a:gd name="T89" fmla="*/ 14 h 20"/>
                <a:gd name="T90" fmla="*/ 9 w 54"/>
                <a:gd name="T91" fmla="*/ 10 h 20"/>
                <a:gd name="T92" fmla="*/ 8 w 54"/>
                <a:gd name="T93" fmla="*/ 12 h 20"/>
                <a:gd name="T94" fmla="*/ 6 w 54"/>
                <a:gd name="T95" fmla="*/ 12 h 20"/>
                <a:gd name="T96" fmla="*/ 2 w 54"/>
                <a:gd name="T97" fmla="*/ 10 h 20"/>
                <a:gd name="T98" fmla="*/ 2 w 54"/>
                <a:gd name="T99" fmla="*/ 10 h 20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4"/>
                <a:gd name="T151" fmla="*/ 0 h 20"/>
                <a:gd name="T152" fmla="*/ 54 w 54"/>
                <a:gd name="T153" fmla="*/ 20 h 20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4" h="20">
                  <a:moveTo>
                    <a:pt x="19" y="6"/>
                  </a:moveTo>
                  <a:lnTo>
                    <a:pt x="48" y="6"/>
                  </a:lnTo>
                  <a:lnTo>
                    <a:pt x="50" y="6"/>
                  </a:lnTo>
                  <a:lnTo>
                    <a:pt x="52" y="4"/>
                  </a:lnTo>
                  <a:lnTo>
                    <a:pt x="52" y="0"/>
                  </a:lnTo>
                  <a:lnTo>
                    <a:pt x="54" y="0"/>
                  </a:lnTo>
                  <a:lnTo>
                    <a:pt x="54" y="20"/>
                  </a:lnTo>
                  <a:lnTo>
                    <a:pt x="52" y="20"/>
                  </a:lnTo>
                  <a:lnTo>
                    <a:pt x="50" y="16"/>
                  </a:lnTo>
                  <a:lnTo>
                    <a:pt x="48" y="16"/>
                  </a:lnTo>
                  <a:lnTo>
                    <a:pt x="29" y="16"/>
                  </a:lnTo>
                  <a:lnTo>
                    <a:pt x="27" y="16"/>
                  </a:lnTo>
                  <a:lnTo>
                    <a:pt x="25" y="20"/>
                  </a:lnTo>
                  <a:lnTo>
                    <a:pt x="23" y="20"/>
                  </a:lnTo>
                  <a:lnTo>
                    <a:pt x="19" y="8"/>
                  </a:lnTo>
                  <a:lnTo>
                    <a:pt x="19" y="6"/>
                  </a:lnTo>
                  <a:close/>
                  <a:moveTo>
                    <a:pt x="29" y="14"/>
                  </a:moveTo>
                  <a:lnTo>
                    <a:pt x="48" y="14"/>
                  </a:lnTo>
                  <a:lnTo>
                    <a:pt x="52" y="16"/>
                  </a:lnTo>
                  <a:lnTo>
                    <a:pt x="50" y="12"/>
                  </a:lnTo>
                  <a:lnTo>
                    <a:pt x="48" y="12"/>
                  </a:lnTo>
                  <a:lnTo>
                    <a:pt x="29" y="12"/>
                  </a:lnTo>
                  <a:lnTo>
                    <a:pt x="25" y="12"/>
                  </a:lnTo>
                  <a:lnTo>
                    <a:pt x="25" y="16"/>
                  </a:lnTo>
                  <a:lnTo>
                    <a:pt x="25" y="18"/>
                  </a:lnTo>
                  <a:lnTo>
                    <a:pt x="27" y="14"/>
                  </a:lnTo>
                  <a:lnTo>
                    <a:pt x="29" y="14"/>
                  </a:lnTo>
                  <a:close/>
                  <a:moveTo>
                    <a:pt x="0" y="12"/>
                  </a:moveTo>
                  <a:lnTo>
                    <a:pt x="0" y="8"/>
                  </a:lnTo>
                  <a:lnTo>
                    <a:pt x="4" y="6"/>
                  </a:lnTo>
                  <a:lnTo>
                    <a:pt x="6" y="6"/>
                  </a:lnTo>
                  <a:lnTo>
                    <a:pt x="8" y="6"/>
                  </a:lnTo>
                  <a:lnTo>
                    <a:pt x="9" y="8"/>
                  </a:lnTo>
                  <a:lnTo>
                    <a:pt x="11" y="12"/>
                  </a:lnTo>
                  <a:lnTo>
                    <a:pt x="9" y="16"/>
                  </a:lnTo>
                  <a:lnTo>
                    <a:pt x="6" y="16"/>
                  </a:lnTo>
                  <a:lnTo>
                    <a:pt x="4" y="16"/>
                  </a:lnTo>
                  <a:lnTo>
                    <a:pt x="0" y="14"/>
                  </a:lnTo>
                  <a:lnTo>
                    <a:pt x="0" y="12"/>
                  </a:lnTo>
                  <a:close/>
                  <a:moveTo>
                    <a:pt x="2" y="10"/>
                  </a:moveTo>
                  <a:lnTo>
                    <a:pt x="2" y="14"/>
                  </a:lnTo>
                  <a:lnTo>
                    <a:pt x="6" y="16"/>
                  </a:lnTo>
                  <a:lnTo>
                    <a:pt x="8" y="14"/>
                  </a:lnTo>
                  <a:lnTo>
                    <a:pt x="9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2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2" name="Freeform 23">
              <a:extLst>
                <a:ext uri="{FF2B5EF4-FFF2-40B4-BE49-F238E27FC236}">
                  <a16:creationId xmlns:a16="http://schemas.microsoft.com/office/drawing/2014/main" id="{00000000-0008-0000-0000-000056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17" y="264"/>
              <a:ext cx="35" cy="35"/>
            </a:xfrm>
            <a:custGeom>
              <a:avLst/>
              <a:gdLst>
                <a:gd name="T0" fmla="*/ 2 w 35"/>
                <a:gd name="T1" fmla="*/ 12 h 35"/>
                <a:gd name="T2" fmla="*/ 4 w 35"/>
                <a:gd name="T3" fmla="*/ 19 h 35"/>
                <a:gd name="T4" fmla="*/ 15 w 35"/>
                <a:gd name="T5" fmla="*/ 25 h 35"/>
                <a:gd name="T6" fmla="*/ 27 w 35"/>
                <a:gd name="T7" fmla="*/ 19 h 35"/>
                <a:gd name="T8" fmla="*/ 27 w 35"/>
                <a:gd name="T9" fmla="*/ 8 h 35"/>
                <a:gd name="T10" fmla="*/ 27 w 35"/>
                <a:gd name="T11" fmla="*/ 0 h 35"/>
                <a:gd name="T12" fmla="*/ 33 w 35"/>
                <a:gd name="T13" fmla="*/ 8 h 35"/>
                <a:gd name="T14" fmla="*/ 35 w 35"/>
                <a:gd name="T15" fmla="*/ 17 h 35"/>
                <a:gd name="T16" fmla="*/ 33 w 35"/>
                <a:gd name="T17" fmla="*/ 27 h 35"/>
                <a:gd name="T18" fmla="*/ 27 w 35"/>
                <a:gd name="T19" fmla="*/ 33 h 35"/>
                <a:gd name="T20" fmla="*/ 19 w 35"/>
                <a:gd name="T21" fmla="*/ 35 h 35"/>
                <a:gd name="T22" fmla="*/ 6 w 35"/>
                <a:gd name="T23" fmla="*/ 29 h 35"/>
                <a:gd name="T24" fmla="*/ 0 w 35"/>
                <a:gd name="T25" fmla="*/ 14 h 35"/>
                <a:gd name="T26" fmla="*/ 4 w 35"/>
                <a:gd name="T27" fmla="*/ 4 h 35"/>
                <a:gd name="T28" fmla="*/ 12 w 35"/>
                <a:gd name="T29" fmla="*/ 4 h 35"/>
                <a:gd name="T30" fmla="*/ 12 w 35"/>
                <a:gd name="T31" fmla="*/ 10 h 35"/>
                <a:gd name="T32" fmla="*/ 6 w 35"/>
                <a:gd name="T33" fmla="*/ 12 h 35"/>
                <a:gd name="T34" fmla="*/ 4 w 35"/>
                <a:gd name="T35" fmla="*/ 10 h 35"/>
                <a:gd name="T36" fmla="*/ 10 w 35"/>
                <a:gd name="T37" fmla="*/ 8 h 35"/>
                <a:gd name="T38" fmla="*/ 12 w 35"/>
                <a:gd name="T39" fmla="*/ 4 h 35"/>
                <a:gd name="T40" fmla="*/ 8 w 35"/>
                <a:gd name="T41" fmla="*/ 6 h 35"/>
                <a:gd name="T42" fmla="*/ 4 w 35"/>
                <a:gd name="T43" fmla="*/ 8 h 35"/>
                <a:gd name="T44" fmla="*/ 6 w 35"/>
                <a:gd name="T45" fmla="*/ 8 h 35"/>
                <a:gd name="T46" fmla="*/ 8 w 35"/>
                <a:gd name="T47" fmla="*/ 10 h 35"/>
                <a:gd name="T48" fmla="*/ 2 w 35"/>
                <a:gd name="T49" fmla="*/ 21 h 35"/>
                <a:gd name="T50" fmla="*/ 12 w 35"/>
                <a:gd name="T51" fmla="*/ 33 h 35"/>
                <a:gd name="T52" fmla="*/ 23 w 35"/>
                <a:gd name="T53" fmla="*/ 33 h 35"/>
                <a:gd name="T54" fmla="*/ 31 w 35"/>
                <a:gd name="T55" fmla="*/ 29 h 35"/>
                <a:gd name="T56" fmla="*/ 35 w 35"/>
                <a:gd name="T57" fmla="*/ 21 h 35"/>
                <a:gd name="T58" fmla="*/ 33 w 35"/>
                <a:gd name="T59" fmla="*/ 12 h 35"/>
                <a:gd name="T60" fmla="*/ 33 w 35"/>
                <a:gd name="T61" fmla="*/ 15 h 35"/>
                <a:gd name="T62" fmla="*/ 25 w 35"/>
                <a:gd name="T63" fmla="*/ 29 h 35"/>
                <a:gd name="T64" fmla="*/ 13 w 35"/>
                <a:gd name="T65" fmla="*/ 29 h 35"/>
                <a:gd name="T66" fmla="*/ 6 w 35"/>
                <a:gd name="T67" fmla="*/ 25 h 35"/>
                <a:gd name="T68" fmla="*/ 2 w 35"/>
                <a:gd name="T69" fmla="*/ 21 h 35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5"/>
                <a:gd name="T106" fmla="*/ 0 h 35"/>
                <a:gd name="T107" fmla="*/ 35 w 35"/>
                <a:gd name="T108" fmla="*/ 35 h 35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5" h="35">
                  <a:moveTo>
                    <a:pt x="4" y="10"/>
                  </a:moveTo>
                  <a:lnTo>
                    <a:pt x="2" y="12"/>
                  </a:lnTo>
                  <a:lnTo>
                    <a:pt x="2" y="14"/>
                  </a:lnTo>
                  <a:lnTo>
                    <a:pt x="4" y="19"/>
                  </a:lnTo>
                  <a:lnTo>
                    <a:pt x="8" y="23"/>
                  </a:lnTo>
                  <a:lnTo>
                    <a:pt x="15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4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3" y="8"/>
                  </a:lnTo>
                  <a:lnTo>
                    <a:pt x="35" y="14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7"/>
                  </a:lnTo>
                  <a:lnTo>
                    <a:pt x="31" y="29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5"/>
                  </a:lnTo>
                  <a:lnTo>
                    <a:pt x="12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4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2" y="6"/>
                  </a:lnTo>
                  <a:lnTo>
                    <a:pt x="12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4" y="10"/>
                  </a:lnTo>
                  <a:close/>
                  <a:moveTo>
                    <a:pt x="8" y="10"/>
                  </a:moveTo>
                  <a:lnTo>
                    <a:pt x="10" y="8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8" y="6"/>
                  </a:lnTo>
                  <a:lnTo>
                    <a:pt x="6" y="6"/>
                  </a:lnTo>
                  <a:lnTo>
                    <a:pt x="4" y="8"/>
                  </a:lnTo>
                  <a:lnTo>
                    <a:pt x="2" y="10"/>
                  </a:lnTo>
                  <a:lnTo>
                    <a:pt x="6" y="8"/>
                  </a:lnTo>
                  <a:lnTo>
                    <a:pt x="8" y="10"/>
                  </a:lnTo>
                  <a:close/>
                  <a:moveTo>
                    <a:pt x="2" y="21"/>
                  </a:moveTo>
                  <a:lnTo>
                    <a:pt x="6" y="27"/>
                  </a:lnTo>
                  <a:lnTo>
                    <a:pt x="12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3" y="12"/>
                  </a:lnTo>
                  <a:lnTo>
                    <a:pt x="31" y="6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3" y="29"/>
                  </a:lnTo>
                  <a:lnTo>
                    <a:pt x="10" y="27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3" name="Freeform 24">
              <a:extLst>
                <a:ext uri="{FF2B5EF4-FFF2-40B4-BE49-F238E27FC236}">
                  <a16:creationId xmlns:a16="http://schemas.microsoft.com/office/drawing/2014/main" id="{00000000-0008-0000-0000-000057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54" y="265"/>
              <a:ext cx="35" cy="34"/>
            </a:xfrm>
            <a:custGeom>
              <a:avLst/>
              <a:gdLst>
                <a:gd name="T0" fmla="*/ 6 w 35"/>
                <a:gd name="T1" fmla="*/ 25 h 34"/>
                <a:gd name="T2" fmla="*/ 10 w 35"/>
                <a:gd name="T3" fmla="*/ 25 h 34"/>
                <a:gd name="T4" fmla="*/ 10 w 35"/>
                <a:gd name="T5" fmla="*/ 32 h 34"/>
                <a:gd name="T6" fmla="*/ 4 w 35"/>
                <a:gd name="T7" fmla="*/ 30 h 34"/>
                <a:gd name="T8" fmla="*/ 0 w 35"/>
                <a:gd name="T9" fmla="*/ 17 h 34"/>
                <a:gd name="T10" fmla="*/ 4 w 35"/>
                <a:gd name="T11" fmla="*/ 7 h 34"/>
                <a:gd name="T12" fmla="*/ 29 w 35"/>
                <a:gd name="T13" fmla="*/ 6 h 34"/>
                <a:gd name="T14" fmla="*/ 31 w 35"/>
                <a:gd name="T15" fmla="*/ 2 h 34"/>
                <a:gd name="T16" fmla="*/ 35 w 35"/>
                <a:gd name="T17" fmla="*/ 4 h 34"/>
                <a:gd name="T18" fmla="*/ 35 w 35"/>
                <a:gd name="T19" fmla="*/ 13 h 34"/>
                <a:gd name="T20" fmla="*/ 35 w 35"/>
                <a:gd name="T21" fmla="*/ 19 h 34"/>
                <a:gd name="T22" fmla="*/ 33 w 35"/>
                <a:gd name="T23" fmla="*/ 32 h 34"/>
                <a:gd name="T24" fmla="*/ 25 w 35"/>
                <a:gd name="T25" fmla="*/ 32 h 34"/>
                <a:gd name="T26" fmla="*/ 17 w 35"/>
                <a:gd name="T27" fmla="*/ 23 h 34"/>
                <a:gd name="T28" fmla="*/ 8 w 35"/>
                <a:gd name="T29" fmla="*/ 15 h 34"/>
                <a:gd name="T30" fmla="*/ 2 w 35"/>
                <a:gd name="T31" fmla="*/ 19 h 34"/>
                <a:gd name="T32" fmla="*/ 4 w 35"/>
                <a:gd name="T33" fmla="*/ 25 h 34"/>
                <a:gd name="T34" fmla="*/ 10 w 35"/>
                <a:gd name="T35" fmla="*/ 13 h 34"/>
                <a:gd name="T36" fmla="*/ 33 w 35"/>
                <a:gd name="T37" fmla="*/ 13 h 34"/>
                <a:gd name="T38" fmla="*/ 35 w 35"/>
                <a:gd name="T39" fmla="*/ 6 h 34"/>
                <a:gd name="T40" fmla="*/ 27 w 35"/>
                <a:gd name="T41" fmla="*/ 11 h 34"/>
                <a:gd name="T42" fmla="*/ 4 w 35"/>
                <a:gd name="T43" fmla="*/ 11 h 34"/>
                <a:gd name="T44" fmla="*/ 4 w 35"/>
                <a:gd name="T45" fmla="*/ 13 h 34"/>
                <a:gd name="T46" fmla="*/ 10 w 35"/>
                <a:gd name="T47" fmla="*/ 13 h 34"/>
                <a:gd name="T48" fmla="*/ 15 w 35"/>
                <a:gd name="T49" fmla="*/ 15 h 34"/>
                <a:gd name="T50" fmla="*/ 27 w 35"/>
                <a:gd name="T51" fmla="*/ 25 h 34"/>
                <a:gd name="T52" fmla="*/ 31 w 35"/>
                <a:gd name="T53" fmla="*/ 19 h 34"/>
                <a:gd name="T54" fmla="*/ 29 w 35"/>
                <a:gd name="T55" fmla="*/ 15 h 34"/>
                <a:gd name="T56" fmla="*/ 33 w 35"/>
                <a:gd name="T57" fmla="*/ 27 h 34"/>
                <a:gd name="T58" fmla="*/ 25 w 35"/>
                <a:gd name="T59" fmla="*/ 28 h 34"/>
                <a:gd name="T60" fmla="*/ 25 w 35"/>
                <a:gd name="T61" fmla="*/ 30 h 34"/>
                <a:gd name="T62" fmla="*/ 33 w 35"/>
                <a:gd name="T63" fmla="*/ 30 h 34"/>
                <a:gd name="T64" fmla="*/ 33 w 35"/>
                <a:gd name="T65" fmla="*/ 21 h 34"/>
                <a:gd name="T66" fmla="*/ 10 w 35"/>
                <a:gd name="T67" fmla="*/ 25 h 34"/>
                <a:gd name="T68" fmla="*/ 8 w 35"/>
                <a:gd name="T69" fmla="*/ 28 h 34"/>
                <a:gd name="T70" fmla="*/ 2 w 35"/>
                <a:gd name="T71" fmla="*/ 25 h 34"/>
                <a:gd name="T72" fmla="*/ 8 w 35"/>
                <a:gd name="T73" fmla="*/ 30 h 34"/>
                <a:gd name="T74" fmla="*/ 10 w 35"/>
                <a:gd name="T75" fmla="*/ 28 h 34"/>
                <a:gd name="T76" fmla="*/ 10 w 35"/>
                <a:gd name="T77" fmla="*/ 25 h 34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5"/>
                <a:gd name="T118" fmla="*/ 0 h 34"/>
                <a:gd name="T119" fmla="*/ 35 w 35"/>
                <a:gd name="T120" fmla="*/ 34 h 34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5" h="34">
                  <a:moveTo>
                    <a:pt x="4" y="25"/>
                  </a:moveTo>
                  <a:lnTo>
                    <a:pt x="6" y="25"/>
                  </a:lnTo>
                  <a:lnTo>
                    <a:pt x="8" y="23"/>
                  </a:lnTo>
                  <a:lnTo>
                    <a:pt x="10" y="25"/>
                  </a:lnTo>
                  <a:lnTo>
                    <a:pt x="12" y="28"/>
                  </a:lnTo>
                  <a:lnTo>
                    <a:pt x="10" y="32"/>
                  </a:lnTo>
                  <a:lnTo>
                    <a:pt x="8" y="32"/>
                  </a:lnTo>
                  <a:lnTo>
                    <a:pt x="4" y="30"/>
                  </a:lnTo>
                  <a:lnTo>
                    <a:pt x="2" y="25"/>
                  </a:lnTo>
                  <a:lnTo>
                    <a:pt x="0" y="17"/>
                  </a:lnTo>
                  <a:lnTo>
                    <a:pt x="2" y="11"/>
                  </a:lnTo>
                  <a:lnTo>
                    <a:pt x="4" y="7"/>
                  </a:lnTo>
                  <a:lnTo>
                    <a:pt x="10" y="6"/>
                  </a:lnTo>
                  <a:lnTo>
                    <a:pt x="29" y="6"/>
                  </a:lnTo>
                  <a:lnTo>
                    <a:pt x="31" y="4"/>
                  </a:lnTo>
                  <a:lnTo>
                    <a:pt x="31" y="2"/>
                  </a:lnTo>
                  <a:lnTo>
                    <a:pt x="33" y="0"/>
                  </a:lnTo>
                  <a:lnTo>
                    <a:pt x="35" y="4"/>
                  </a:lnTo>
                  <a:lnTo>
                    <a:pt x="35" y="7"/>
                  </a:lnTo>
                  <a:lnTo>
                    <a:pt x="35" y="13"/>
                  </a:lnTo>
                  <a:lnTo>
                    <a:pt x="31" y="15"/>
                  </a:lnTo>
                  <a:lnTo>
                    <a:pt x="35" y="19"/>
                  </a:lnTo>
                  <a:lnTo>
                    <a:pt x="35" y="25"/>
                  </a:lnTo>
                  <a:lnTo>
                    <a:pt x="33" y="32"/>
                  </a:lnTo>
                  <a:lnTo>
                    <a:pt x="29" y="34"/>
                  </a:lnTo>
                  <a:lnTo>
                    <a:pt x="25" y="32"/>
                  </a:lnTo>
                  <a:lnTo>
                    <a:pt x="21" y="28"/>
                  </a:lnTo>
                  <a:lnTo>
                    <a:pt x="17" y="23"/>
                  </a:lnTo>
                  <a:lnTo>
                    <a:pt x="13" y="15"/>
                  </a:lnTo>
                  <a:lnTo>
                    <a:pt x="8" y="15"/>
                  </a:lnTo>
                  <a:lnTo>
                    <a:pt x="4" y="17"/>
                  </a:lnTo>
                  <a:lnTo>
                    <a:pt x="2" y="19"/>
                  </a:lnTo>
                  <a:lnTo>
                    <a:pt x="2" y="23"/>
                  </a:lnTo>
                  <a:lnTo>
                    <a:pt x="4" y="25"/>
                  </a:lnTo>
                  <a:close/>
                  <a:moveTo>
                    <a:pt x="10" y="13"/>
                  </a:moveTo>
                  <a:lnTo>
                    <a:pt x="25" y="13"/>
                  </a:lnTo>
                  <a:lnTo>
                    <a:pt x="33" y="13"/>
                  </a:lnTo>
                  <a:lnTo>
                    <a:pt x="35" y="9"/>
                  </a:lnTo>
                  <a:lnTo>
                    <a:pt x="35" y="6"/>
                  </a:lnTo>
                  <a:lnTo>
                    <a:pt x="33" y="9"/>
                  </a:lnTo>
                  <a:lnTo>
                    <a:pt x="27" y="11"/>
                  </a:lnTo>
                  <a:lnTo>
                    <a:pt x="10" y="11"/>
                  </a:lnTo>
                  <a:lnTo>
                    <a:pt x="4" y="11"/>
                  </a:lnTo>
                  <a:lnTo>
                    <a:pt x="2" y="17"/>
                  </a:lnTo>
                  <a:lnTo>
                    <a:pt x="4" y="13"/>
                  </a:lnTo>
                  <a:lnTo>
                    <a:pt x="10" y="13"/>
                  </a:lnTo>
                  <a:close/>
                  <a:moveTo>
                    <a:pt x="29" y="15"/>
                  </a:moveTo>
                  <a:lnTo>
                    <a:pt x="15" y="15"/>
                  </a:lnTo>
                  <a:lnTo>
                    <a:pt x="21" y="21"/>
                  </a:lnTo>
                  <a:lnTo>
                    <a:pt x="27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29" y="15"/>
                  </a:lnTo>
                  <a:close/>
                  <a:moveTo>
                    <a:pt x="33" y="21"/>
                  </a:moveTo>
                  <a:lnTo>
                    <a:pt x="33" y="27"/>
                  </a:lnTo>
                  <a:lnTo>
                    <a:pt x="29" y="28"/>
                  </a:lnTo>
                  <a:lnTo>
                    <a:pt x="25" y="28"/>
                  </a:lnTo>
                  <a:lnTo>
                    <a:pt x="21" y="25"/>
                  </a:lnTo>
                  <a:lnTo>
                    <a:pt x="25" y="30"/>
                  </a:lnTo>
                  <a:lnTo>
                    <a:pt x="29" y="32"/>
                  </a:lnTo>
                  <a:lnTo>
                    <a:pt x="33" y="30"/>
                  </a:lnTo>
                  <a:lnTo>
                    <a:pt x="35" y="25"/>
                  </a:lnTo>
                  <a:lnTo>
                    <a:pt x="33" y="21"/>
                  </a:lnTo>
                  <a:close/>
                  <a:moveTo>
                    <a:pt x="10" y="25"/>
                  </a:moveTo>
                  <a:lnTo>
                    <a:pt x="10" y="28"/>
                  </a:lnTo>
                  <a:lnTo>
                    <a:pt x="8" y="28"/>
                  </a:lnTo>
                  <a:lnTo>
                    <a:pt x="6" y="28"/>
                  </a:lnTo>
                  <a:lnTo>
                    <a:pt x="2" y="25"/>
                  </a:lnTo>
                  <a:lnTo>
                    <a:pt x="6" y="30"/>
                  </a:lnTo>
                  <a:lnTo>
                    <a:pt x="8" y="30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180" name="Group 25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GrpSpPr>
            <a:grpSpLocks/>
          </xdr:cNvGrpSpPr>
        </xdr:nvGrpSpPr>
        <xdr:grpSpPr bwMode="auto">
          <a:xfrm>
            <a:off x="18" y="99"/>
            <a:ext cx="154" cy="21"/>
            <a:chOff x="96" y="333"/>
            <a:chExt cx="437" cy="48"/>
          </a:xfrm>
        </xdr:grpSpPr>
        <xdr:sp macro="" textlink="">
          <xdr:nvSpPr>
            <xdr:cNvPr id="328" name="Freeform 26">
              <a:extLst>
                <a:ext uri="{FF2B5EF4-FFF2-40B4-BE49-F238E27FC236}">
                  <a16:creationId xmlns:a16="http://schemas.microsoft.com/office/drawing/2014/main" id="{00000000-0008-0000-0000-000048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00" y="329"/>
              <a:ext cx="46" cy="53"/>
            </a:xfrm>
            <a:custGeom>
              <a:avLst/>
              <a:gdLst>
                <a:gd name="T0" fmla="*/ 8 w 46"/>
                <a:gd name="T1" fmla="*/ 46 h 53"/>
                <a:gd name="T2" fmla="*/ 4 w 46"/>
                <a:gd name="T3" fmla="*/ 48 h 53"/>
                <a:gd name="T4" fmla="*/ 0 w 46"/>
                <a:gd name="T5" fmla="*/ 53 h 53"/>
                <a:gd name="T6" fmla="*/ 2 w 46"/>
                <a:gd name="T7" fmla="*/ 30 h 53"/>
                <a:gd name="T8" fmla="*/ 4 w 46"/>
                <a:gd name="T9" fmla="*/ 36 h 53"/>
                <a:gd name="T10" fmla="*/ 32 w 46"/>
                <a:gd name="T11" fmla="*/ 36 h 53"/>
                <a:gd name="T12" fmla="*/ 42 w 46"/>
                <a:gd name="T13" fmla="*/ 30 h 53"/>
                <a:gd name="T14" fmla="*/ 42 w 46"/>
                <a:gd name="T15" fmla="*/ 15 h 53"/>
                <a:gd name="T16" fmla="*/ 38 w 46"/>
                <a:gd name="T17" fmla="*/ 11 h 53"/>
                <a:gd name="T18" fmla="*/ 31 w 46"/>
                <a:gd name="T19" fmla="*/ 9 h 53"/>
                <a:gd name="T20" fmla="*/ 8 w 46"/>
                <a:gd name="T21" fmla="*/ 9 h 53"/>
                <a:gd name="T22" fmla="*/ 2 w 46"/>
                <a:gd name="T23" fmla="*/ 17 h 53"/>
                <a:gd name="T24" fmla="*/ 0 w 46"/>
                <a:gd name="T25" fmla="*/ 0 h 53"/>
                <a:gd name="T26" fmla="*/ 6 w 46"/>
                <a:gd name="T27" fmla="*/ 6 h 53"/>
                <a:gd name="T28" fmla="*/ 15 w 46"/>
                <a:gd name="T29" fmla="*/ 7 h 53"/>
                <a:gd name="T30" fmla="*/ 38 w 46"/>
                <a:gd name="T31" fmla="*/ 9 h 53"/>
                <a:gd name="T32" fmla="*/ 46 w 46"/>
                <a:gd name="T33" fmla="*/ 19 h 53"/>
                <a:gd name="T34" fmla="*/ 46 w 46"/>
                <a:gd name="T35" fmla="*/ 32 h 53"/>
                <a:gd name="T36" fmla="*/ 44 w 46"/>
                <a:gd name="T37" fmla="*/ 40 h 53"/>
                <a:gd name="T38" fmla="*/ 38 w 46"/>
                <a:gd name="T39" fmla="*/ 44 h 53"/>
                <a:gd name="T40" fmla="*/ 32 w 46"/>
                <a:gd name="T41" fmla="*/ 46 h 53"/>
                <a:gd name="T42" fmla="*/ 8 w 46"/>
                <a:gd name="T43" fmla="*/ 42 h 53"/>
                <a:gd name="T44" fmla="*/ 2 w 46"/>
                <a:gd name="T45" fmla="*/ 48 h 53"/>
                <a:gd name="T46" fmla="*/ 8 w 46"/>
                <a:gd name="T47" fmla="*/ 44 h 53"/>
                <a:gd name="T48" fmla="*/ 38 w 46"/>
                <a:gd name="T49" fmla="*/ 44 h 53"/>
                <a:gd name="T50" fmla="*/ 44 w 46"/>
                <a:gd name="T51" fmla="*/ 36 h 53"/>
                <a:gd name="T52" fmla="*/ 44 w 46"/>
                <a:gd name="T53" fmla="*/ 36 h 53"/>
                <a:gd name="T54" fmla="*/ 38 w 46"/>
                <a:gd name="T55" fmla="*/ 42 h 53"/>
                <a:gd name="T56" fmla="*/ 32 w 46"/>
                <a:gd name="T57" fmla="*/ 42 h 53"/>
                <a:gd name="T58" fmla="*/ 2 w 46"/>
                <a:gd name="T59" fmla="*/ 13 h 53"/>
                <a:gd name="T60" fmla="*/ 8 w 46"/>
                <a:gd name="T61" fmla="*/ 9 h 53"/>
                <a:gd name="T62" fmla="*/ 2 w 46"/>
                <a:gd name="T63" fmla="*/ 6 h 53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46"/>
                <a:gd name="T97" fmla="*/ 0 h 53"/>
                <a:gd name="T98" fmla="*/ 46 w 46"/>
                <a:gd name="T99" fmla="*/ 53 h 53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46" h="53">
                  <a:moveTo>
                    <a:pt x="32" y="46"/>
                  </a:moveTo>
                  <a:lnTo>
                    <a:pt x="8" y="46"/>
                  </a:lnTo>
                  <a:lnTo>
                    <a:pt x="4" y="46"/>
                  </a:lnTo>
                  <a:lnTo>
                    <a:pt x="4" y="48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30"/>
                  </a:lnTo>
                  <a:lnTo>
                    <a:pt x="2" y="30"/>
                  </a:lnTo>
                  <a:lnTo>
                    <a:pt x="4" y="34"/>
                  </a:lnTo>
                  <a:lnTo>
                    <a:pt x="4" y="36"/>
                  </a:lnTo>
                  <a:lnTo>
                    <a:pt x="8" y="36"/>
                  </a:lnTo>
                  <a:lnTo>
                    <a:pt x="32" y="36"/>
                  </a:lnTo>
                  <a:lnTo>
                    <a:pt x="40" y="34"/>
                  </a:lnTo>
                  <a:lnTo>
                    <a:pt x="42" y="30"/>
                  </a:lnTo>
                  <a:lnTo>
                    <a:pt x="44" y="23"/>
                  </a:lnTo>
                  <a:lnTo>
                    <a:pt x="42" y="15"/>
                  </a:lnTo>
                  <a:lnTo>
                    <a:pt x="40" y="13"/>
                  </a:lnTo>
                  <a:lnTo>
                    <a:pt x="38" y="11"/>
                  </a:lnTo>
                  <a:lnTo>
                    <a:pt x="34" y="9"/>
                  </a:lnTo>
                  <a:lnTo>
                    <a:pt x="31" y="9"/>
                  </a:lnTo>
                  <a:lnTo>
                    <a:pt x="15" y="9"/>
                  </a:lnTo>
                  <a:lnTo>
                    <a:pt x="8" y="9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0" y="17"/>
                  </a:lnTo>
                  <a:lnTo>
                    <a:pt x="0" y="0"/>
                  </a:lnTo>
                  <a:lnTo>
                    <a:pt x="2" y="0"/>
                  </a:lnTo>
                  <a:lnTo>
                    <a:pt x="6" y="6"/>
                  </a:lnTo>
                  <a:lnTo>
                    <a:pt x="10" y="7"/>
                  </a:lnTo>
                  <a:lnTo>
                    <a:pt x="15" y="7"/>
                  </a:lnTo>
                  <a:lnTo>
                    <a:pt x="32" y="7"/>
                  </a:lnTo>
                  <a:lnTo>
                    <a:pt x="38" y="9"/>
                  </a:lnTo>
                  <a:lnTo>
                    <a:pt x="42" y="13"/>
                  </a:lnTo>
                  <a:lnTo>
                    <a:pt x="46" y="19"/>
                  </a:lnTo>
                  <a:lnTo>
                    <a:pt x="46" y="27"/>
                  </a:lnTo>
                  <a:lnTo>
                    <a:pt x="46" y="32"/>
                  </a:lnTo>
                  <a:lnTo>
                    <a:pt x="46" y="36"/>
                  </a:lnTo>
                  <a:lnTo>
                    <a:pt x="44" y="40"/>
                  </a:lnTo>
                  <a:lnTo>
                    <a:pt x="40" y="42"/>
                  </a:lnTo>
                  <a:lnTo>
                    <a:pt x="38" y="44"/>
                  </a:lnTo>
                  <a:lnTo>
                    <a:pt x="32" y="46"/>
                  </a:lnTo>
                  <a:close/>
                  <a:moveTo>
                    <a:pt x="32" y="42"/>
                  </a:moveTo>
                  <a:lnTo>
                    <a:pt x="8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4" y="44"/>
                  </a:lnTo>
                  <a:lnTo>
                    <a:pt x="8" y="44"/>
                  </a:lnTo>
                  <a:lnTo>
                    <a:pt x="32" y="44"/>
                  </a:lnTo>
                  <a:lnTo>
                    <a:pt x="38" y="44"/>
                  </a:lnTo>
                  <a:lnTo>
                    <a:pt x="42" y="40"/>
                  </a:lnTo>
                  <a:lnTo>
                    <a:pt x="44" y="36"/>
                  </a:lnTo>
                  <a:lnTo>
                    <a:pt x="46" y="30"/>
                  </a:lnTo>
                  <a:lnTo>
                    <a:pt x="44" y="36"/>
                  </a:lnTo>
                  <a:lnTo>
                    <a:pt x="42" y="38"/>
                  </a:lnTo>
                  <a:lnTo>
                    <a:pt x="38" y="42"/>
                  </a:lnTo>
                  <a:lnTo>
                    <a:pt x="32" y="42"/>
                  </a:lnTo>
                  <a:close/>
                  <a:moveTo>
                    <a:pt x="2" y="6"/>
                  </a:moveTo>
                  <a:lnTo>
                    <a:pt x="2" y="13"/>
                  </a:lnTo>
                  <a:lnTo>
                    <a:pt x="4" y="11"/>
                  </a:lnTo>
                  <a:lnTo>
                    <a:pt x="8" y="9"/>
                  </a:lnTo>
                  <a:lnTo>
                    <a:pt x="6" y="7"/>
                  </a:lnTo>
                  <a:lnTo>
                    <a:pt x="2" y="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9" name="Freeform 27">
              <a:extLst>
                <a:ext uri="{FF2B5EF4-FFF2-40B4-BE49-F238E27FC236}">
                  <a16:creationId xmlns:a16="http://schemas.microsoft.com/office/drawing/2014/main" id="{00000000-0008-0000-0000-000049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55" y="330"/>
              <a:ext cx="48" cy="54"/>
            </a:xfrm>
            <a:custGeom>
              <a:avLst/>
              <a:gdLst>
                <a:gd name="T0" fmla="*/ 2 w 48"/>
                <a:gd name="T1" fmla="*/ 18 h 54"/>
                <a:gd name="T2" fmla="*/ 0 w 48"/>
                <a:gd name="T3" fmla="*/ 18 h 54"/>
                <a:gd name="T4" fmla="*/ 0 w 48"/>
                <a:gd name="T5" fmla="*/ 0 h 54"/>
                <a:gd name="T6" fmla="*/ 2 w 48"/>
                <a:gd name="T7" fmla="*/ 0 h 54"/>
                <a:gd name="T8" fmla="*/ 4 w 48"/>
                <a:gd name="T9" fmla="*/ 6 h 54"/>
                <a:gd name="T10" fmla="*/ 6 w 48"/>
                <a:gd name="T11" fmla="*/ 8 h 54"/>
                <a:gd name="T12" fmla="*/ 10 w 48"/>
                <a:gd name="T13" fmla="*/ 8 h 54"/>
                <a:gd name="T14" fmla="*/ 48 w 48"/>
                <a:gd name="T15" fmla="*/ 8 h 54"/>
                <a:gd name="T16" fmla="*/ 48 w 48"/>
                <a:gd name="T17" fmla="*/ 10 h 54"/>
                <a:gd name="T18" fmla="*/ 10 w 48"/>
                <a:gd name="T19" fmla="*/ 44 h 54"/>
                <a:gd name="T20" fmla="*/ 34 w 48"/>
                <a:gd name="T21" fmla="*/ 42 h 54"/>
                <a:gd name="T22" fmla="*/ 38 w 48"/>
                <a:gd name="T23" fmla="*/ 42 h 54"/>
                <a:gd name="T24" fmla="*/ 42 w 48"/>
                <a:gd name="T25" fmla="*/ 42 h 54"/>
                <a:gd name="T26" fmla="*/ 44 w 48"/>
                <a:gd name="T27" fmla="*/ 39 h 54"/>
                <a:gd name="T28" fmla="*/ 44 w 48"/>
                <a:gd name="T29" fmla="*/ 35 h 54"/>
                <a:gd name="T30" fmla="*/ 46 w 48"/>
                <a:gd name="T31" fmla="*/ 35 h 54"/>
                <a:gd name="T32" fmla="*/ 46 w 48"/>
                <a:gd name="T33" fmla="*/ 52 h 54"/>
                <a:gd name="T34" fmla="*/ 44 w 48"/>
                <a:gd name="T35" fmla="*/ 52 h 54"/>
                <a:gd name="T36" fmla="*/ 42 w 48"/>
                <a:gd name="T37" fmla="*/ 48 h 54"/>
                <a:gd name="T38" fmla="*/ 38 w 48"/>
                <a:gd name="T39" fmla="*/ 46 h 54"/>
                <a:gd name="T40" fmla="*/ 32 w 48"/>
                <a:gd name="T41" fmla="*/ 44 h 54"/>
                <a:gd name="T42" fmla="*/ 8 w 48"/>
                <a:gd name="T43" fmla="*/ 46 h 54"/>
                <a:gd name="T44" fmla="*/ 4 w 48"/>
                <a:gd name="T45" fmla="*/ 50 h 54"/>
                <a:gd name="T46" fmla="*/ 2 w 48"/>
                <a:gd name="T47" fmla="*/ 54 h 54"/>
                <a:gd name="T48" fmla="*/ 2 w 48"/>
                <a:gd name="T49" fmla="*/ 54 h 54"/>
                <a:gd name="T50" fmla="*/ 0 w 48"/>
                <a:gd name="T51" fmla="*/ 54 h 54"/>
                <a:gd name="T52" fmla="*/ 0 w 48"/>
                <a:gd name="T53" fmla="*/ 40 h 54"/>
                <a:gd name="T54" fmla="*/ 34 w 48"/>
                <a:gd name="T55" fmla="*/ 10 h 54"/>
                <a:gd name="T56" fmla="*/ 11 w 48"/>
                <a:gd name="T57" fmla="*/ 10 h 54"/>
                <a:gd name="T58" fmla="*/ 8 w 48"/>
                <a:gd name="T59" fmla="*/ 10 h 54"/>
                <a:gd name="T60" fmla="*/ 6 w 48"/>
                <a:gd name="T61" fmla="*/ 12 h 54"/>
                <a:gd name="T62" fmla="*/ 4 w 48"/>
                <a:gd name="T63" fmla="*/ 16 h 54"/>
                <a:gd name="T64" fmla="*/ 2 w 48"/>
                <a:gd name="T65" fmla="*/ 18 h 54"/>
                <a:gd name="T66" fmla="*/ 2 w 48"/>
                <a:gd name="T67" fmla="*/ 18 h 54"/>
                <a:gd name="T68" fmla="*/ 2 w 48"/>
                <a:gd name="T69" fmla="*/ 8 h 54"/>
                <a:gd name="T70" fmla="*/ 2 w 48"/>
                <a:gd name="T71" fmla="*/ 14 h 54"/>
                <a:gd name="T72" fmla="*/ 4 w 48"/>
                <a:gd name="T73" fmla="*/ 12 h 54"/>
                <a:gd name="T74" fmla="*/ 8 w 48"/>
                <a:gd name="T75" fmla="*/ 10 h 54"/>
                <a:gd name="T76" fmla="*/ 2 w 48"/>
                <a:gd name="T77" fmla="*/ 8 h 54"/>
                <a:gd name="T78" fmla="*/ 2 w 48"/>
                <a:gd name="T79" fmla="*/ 8 h 54"/>
                <a:gd name="T80" fmla="*/ 40 w 48"/>
                <a:gd name="T81" fmla="*/ 12 h 54"/>
                <a:gd name="T82" fmla="*/ 6 w 48"/>
                <a:gd name="T83" fmla="*/ 42 h 54"/>
                <a:gd name="T84" fmla="*/ 4 w 48"/>
                <a:gd name="T85" fmla="*/ 44 h 54"/>
                <a:gd name="T86" fmla="*/ 2 w 48"/>
                <a:gd name="T87" fmla="*/ 48 h 54"/>
                <a:gd name="T88" fmla="*/ 2 w 48"/>
                <a:gd name="T89" fmla="*/ 50 h 54"/>
                <a:gd name="T90" fmla="*/ 4 w 48"/>
                <a:gd name="T91" fmla="*/ 46 h 54"/>
                <a:gd name="T92" fmla="*/ 8 w 48"/>
                <a:gd name="T93" fmla="*/ 44 h 54"/>
                <a:gd name="T94" fmla="*/ 46 w 48"/>
                <a:gd name="T95" fmla="*/ 10 h 54"/>
                <a:gd name="T96" fmla="*/ 44 w 48"/>
                <a:gd name="T97" fmla="*/ 10 h 54"/>
                <a:gd name="T98" fmla="*/ 42 w 48"/>
                <a:gd name="T99" fmla="*/ 10 h 54"/>
                <a:gd name="T100" fmla="*/ 42 w 48"/>
                <a:gd name="T101" fmla="*/ 10 h 54"/>
                <a:gd name="T102" fmla="*/ 40 w 48"/>
                <a:gd name="T103" fmla="*/ 12 h 54"/>
                <a:gd name="T104" fmla="*/ 40 w 48"/>
                <a:gd name="T105" fmla="*/ 12 h 54"/>
                <a:gd name="T106" fmla="*/ 44 w 48"/>
                <a:gd name="T107" fmla="*/ 48 h 54"/>
                <a:gd name="T108" fmla="*/ 44 w 48"/>
                <a:gd name="T109" fmla="*/ 40 h 54"/>
                <a:gd name="T110" fmla="*/ 42 w 48"/>
                <a:gd name="T111" fmla="*/ 44 h 54"/>
                <a:gd name="T112" fmla="*/ 40 w 48"/>
                <a:gd name="T113" fmla="*/ 44 h 54"/>
                <a:gd name="T114" fmla="*/ 42 w 48"/>
                <a:gd name="T115" fmla="*/ 46 h 54"/>
                <a:gd name="T116" fmla="*/ 44 w 48"/>
                <a:gd name="T117" fmla="*/ 48 h 54"/>
                <a:gd name="T118" fmla="*/ 44 w 48"/>
                <a:gd name="T119" fmla="*/ 48 h 54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48"/>
                <a:gd name="T181" fmla="*/ 0 h 54"/>
                <a:gd name="T182" fmla="*/ 48 w 48"/>
                <a:gd name="T183" fmla="*/ 54 h 54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48" h="54">
                  <a:moveTo>
                    <a:pt x="2" y="18"/>
                  </a:moveTo>
                  <a:lnTo>
                    <a:pt x="0" y="18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10" y="8"/>
                  </a:lnTo>
                  <a:lnTo>
                    <a:pt x="48" y="8"/>
                  </a:lnTo>
                  <a:lnTo>
                    <a:pt x="48" y="10"/>
                  </a:lnTo>
                  <a:lnTo>
                    <a:pt x="10" y="44"/>
                  </a:lnTo>
                  <a:lnTo>
                    <a:pt x="34" y="42"/>
                  </a:lnTo>
                  <a:lnTo>
                    <a:pt x="38" y="42"/>
                  </a:lnTo>
                  <a:lnTo>
                    <a:pt x="42" y="42"/>
                  </a:lnTo>
                  <a:lnTo>
                    <a:pt x="44" y="39"/>
                  </a:lnTo>
                  <a:lnTo>
                    <a:pt x="44" y="35"/>
                  </a:lnTo>
                  <a:lnTo>
                    <a:pt x="46" y="35"/>
                  </a:lnTo>
                  <a:lnTo>
                    <a:pt x="46" y="52"/>
                  </a:lnTo>
                  <a:lnTo>
                    <a:pt x="44" y="52"/>
                  </a:lnTo>
                  <a:lnTo>
                    <a:pt x="42" y="48"/>
                  </a:lnTo>
                  <a:lnTo>
                    <a:pt x="38" y="46"/>
                  </a:lnTo>
                  <a:lnTo>
                    <a:pt x="32" y="44"/>
                  </a:lnTo>
                  <a:lnTo>
                    <a:pt x="8" y="46"/>
                  </a:lnTo>
                  <a:lnTo>
                    <a:pt x="4" y="50"/>
                  </a:lnTo>
                  <a:lnTo>
                    <a:pt x="2" y="54"/>
                  </a:lnTo>
                  <a:lnTo>
                    <a:pt x="0" y="54"/>
                  </a:lnTo>
                  <a:lnTo>
                    <a:pt x="0" y="40"/>
                  </a:lnTo>
                  <a:lnTo>
                    <a:pt x="34" y="10"/>
                  </a:lnTo>
                  <a:lnTo>
                    <a:pt x="11" y="10"/>
                  </a:lnTo>
                  <a:lnTo>
                    <a:pt x="8" y="10"/>
                  </a:lnTo>
                  <a:lnTo>
                    <a:pt x="6" y="12"/>
                  </a:lnTo>
                  <a:lnTo>
                    <a:pt x="4" y="16"/>
                  </a:lnTo>
                  <a:lnTo>
                    <a:pt x="2" y="18"/>
                  </a:lnTo>
                  <a:close/>
                  <a:moveTo>
                    <a:pt x="2" y="8"/>
                  </a:moveTo>
                  <a:lnTo>
                    <a:pt x="2" y="14"/>
                  </a:lnTo>
                  <a:lnTo>
                    <a:pt x="4" y="12"/>
                  </a:lnTo>
                  <a:lnTo>
                    <a:pt x="8" y="10"/>
                  </a:lnTo>
                  <a:lnTo>
                    <a:pt x="2" y="8"/>
                  </a:lnTo>
                  <a:close/>
                  <a:moveTo>
                    <a:pt x="40" y="12"/>
                  </a:moveTo>
                  <a:lnTo>
                    <a:pt x="6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2" y="50"/>
                  </a:lnTo>
                  <a:lnTo>
                    <a:pt x="4" y="46"/>
                  </a:lnTo>
                  <a:lnTo>
                    <a:pt x="8" y="44"/>
                  </a:lnTo>
                  <a:lnTo>
                    <a:pt x="46" y="10"/>
                  </a:lnTo>
                  <a:lnTo>
                    <a:pt x="44" y="10"/>
                  </a:lnTo>
                  <a:lnTo>
                    <a:pt x="42" y="10"/>
                  </a:lnTo>
                  <a:lnTo>
                    <a:pt x="40" y="12"/>
                  </a:lnTo>
                  <a:close/>
                  <a:moveTo>
                    <a:pt x="44" y="48"/>
                  </a:moveTo>
                  <a:lnTo>
                    <a:pt x="44" y="40"/>
                  </a:lnTo>
                  <a:lnTo>
                    <a:pt x="42" y="44"/>
                  </a:lnTo>
                  <a:lnTo>
                    <a:pt x="40" y="44"/>
                  </a:lnTo>
                  <a:lnTo>
                    <a:pt x="42" y="46"/>
                  </a:lnTo>
                  <a:lnTo>
                    <a:pt x="44" y="4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0" name="Freeform 28">
              <a:extLst>
                <a:ext uri="{FF2B5EF4-FFF2-40B4-BE49-F238E27FC236}">
                  <a16:creationId xmlns:a16="http://schemas.microsoft.com/office/drawing/2014/main" id="{00000000-0008-0000-0000-00004A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9" y="333"/>
              <a:ext cx="46" cy="46"/>
            </a:xfrm>
            <a:custGeom>
              <a:avLst/>
              <a:gdLst>
                <a:gd name="T0" fmla="*/ 2 w 46"/>
                <a:gd name="T1" fmla="*/ 46 h 46"/>
                <a:gd name="T2" fmla="*/ 0 w 46"/>
                <a:gd name="T3" fmla="*/ 46 h 46"/>
                <a:gd name="T4" fmla="*/ 0 w 46"/>
                <a:gd name="T5" fmla="*/ 23 h 46"/>
                <a:gd name="T6" fmla="*/ 2 w 46"/>
                <a:gd name="T7" fmla="*/ 23 h 46"/>
                <a:gd name="T8" fmla="*/ 2 w 46"/>
                <a:gd name="T9" fmla="*/ 23 h 46"/>
                <a:gd name="T10" fmla="*/ 4 w 46"/>
                <a:gd name="T11" fmla="*/ 28 h 46"/>
                <a:gd name="T12" fmla="*/ 6 w 46"/>
                <a:gd name="T13" fmla="*/ 28 h 46"/>
                <a:gd name="T14" fmla="*/ 8 w 46"/>
                <a:gd name="T15" fmla="*/ 30 h 46"/>
                <a:gd name="T16" fmla="*/ 40 w 46"/>
                <a:gd name="T17" fmla="*/ 30 h 46"/>
                <a:gd name="T18" fmla="*/ 42 w 46"/>
                <a:gd name="T19" fmla="*/ 28 h 46"/>
                <a:gd name="T20" fmla="*/ 44 w 46"/>
                <a:gd name="T21" fmla="*/ 26 h 46"/>
                <a:gd name="T22" fmla="*/ 44 w 46"/>
                <a:gd name="T23" fmla="*/ 23 h 46"/>
                <a:gd name="T24" fmla="*/ 44 w 46"/>
                <a:gd name="T25" fmla="*/ 17 h 46"/>
                <a:gd name="T26" fmla="*/ 42 w 46"/>
                <a:gd name="T27" fmla="*/ 13 h 46"/>
                <a:gd name="T28" fmla="*/ 40 w 46"/>
                <a:gd name="T29" fmla="*/ 7 h 46"/>
                <a:gd name="T30" fmla="*/ 34 w 46"/>
                <a:gd name="T31" fmla="*/ 3 h 46"/>
                <a:gd name="T32" fmla="*/ 34 w 46"/>
                <a:gd name="T33" fmla="*/ 0 h 46"/>
                <a:gd name="T34" fmla="*/ 46 w 46"/>
                <a:gd name="T35" fmla="*/ 5 h 46"/>
                <a:gd name="T36" fmla="*/ 46 w 46"/>
                <a:gd name="T37" fmla="*/ 46 h 46"/>
                <a:gd name="T38" fmla="*/ 44 w 46"/>
                <a:gd name="T39" fmla="*/ 46 h 46"/>
                <a:gd name="T40" fmla="*/ 44 w 46"/>
                <a:gd name="T41" fmla="*/ 46 h 46"/>
                <a:gd name="T42" fmla="*/ 44 w 46"/>
                <a:gd name="T43" fmla="*/ 42 h 46"/>
                <a:gd name="T44" fmla="*/ 42 w 46"/>
                <a:gd name="T45" fmla="*/ 40 h 46"/>
                <a:gd name="T46" fmla="*/ 38 w 46"/>
                <a:gd name="T47" fmla="*/ 38 h 46"/>
                <a:gd name="T48" fmla="*/ 10 w 46"/>
                <a:gd name="T49" fmla="*/ 38 h 46"/>
                <a:gd name="T50" fmla="*/ 6 w 46"/>
                <a:gd name="T51" fmla="*/ 40 h 46"/>
                <a:gd name="T52" fmla="*/ 4 w 46"/>
                <a:gd name="T53" fmla="*/ 42 h 46"/>
                <a:gd name="T54" fmla="*/ 2 w 46"/>
                <a:gd name="T55" fmla="*/ 46 h 46"/>
                <a:gd name="T56" fmla="*/ 2 w 46"/>
                <a:gd name="T57" fmla="*/ 46 h 46"/>
                <a:gd name="T58" fmla="*/ 8 w 46"/>
                <a:gd name="T59" fmla="*/ 36 h 46"/>
                <a:gd name="T60" fmla="*/ 40 w 46"/>
                <a:gd name="T61" fmla="*/ 36 h 46"/>
                <a:gd name="T62" fmla="*/ 42 w 46"/>
                <a:gd name="T63" fmla="*/ 38 h 46"/>
                <a:gd name="T64" fmla="*/ 44 w 46"/>
                <a:gd name="T65" fmla="*/ 40 h 46"/>
                <a:gd name="T66" fmla="*/ 44 w 46"/>
                <a:gd name="T67" fmla="*/ 40 h 46"/>
                <a:gd name="T68" fmla="*/ 44 w 46"/>
                <a:gd name="T69" fmla="*/ 38 h 46"/>
                <a:gd name="T70" fmla="*/ 44 w 46"/>
                <a:gd name="T71" fmla="*/ 36 h 46"/>
                <a:gd name="T72" fmla="*/ 40 w 46"/>
                <a:gd name="T73" fmla="*/ 34 h 46"/>
                <a:gd name="T74" fmla="*/ 10 w 46"/>
                <a:gd name="T75" fmla="*/ 34 h 46"/>
                <a:gd name="T76" fmla="*/ 4 w 46"/>
                <a:gd name="T77" fmla="*/ 36 h 46"/>
                <a:gd name="T78" fmla="*/ 2 w 46"/>
                <a:gd name="T79" fmla="*/ 38 h 46"/>
                <a:gd name="T80" fmla="*/ 2 w 46"/>
                <a:gd name="T81" fmla="*/ 40 h 46"/>
                <a:gd name="T82" fmla="*/ 4 w 46"/>
                <a:gd name="T83" fmla="*/ 38 h 46"/>
                <a:gd name="T84" fmla="*/ 8 w 46"/>
                <a:gd name="T85" fmla="*/ 36 h 46"/>
                <a:gd name="T86" fmla="*/ 8 w 46"/>
                <a:gd name="T87" fmla="*/ 36 h 46"/>
                <a:gd name="T88" fmla="*/ 44 w 46"/>
                <a:gd name="T89" fmla="*/ 15 h 46"/>
                <a:gd name="T90" fmla="*/ 44 w 46"/>
                <a:gd name="T91" fmla="*/ 7 h 46"/>
                <a:gd name="T92" fmla="*/ 38 w 46"/>
                <a:gd name="T93" fmla="*/ 5 h 46"/>
                <a:gd name="T94" fmla="*/ 42 w 46"/>
                <a:gd name="T95" fmla="*/ 9 h 46"/>
                <a:gd name="T96" fmla="*/ 44 w 46"/>
                <a:gd name="T97" fmla="*/ 15 h 46"/>
                <a:gd name="T98" fmla="*/ 44 w 46"/>
                <a:gd name="T99" fmla="*/ 15 h 4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46"/>
                <a:gd name="T151" fmla="*/ 0 h 46"/>
                <a:gd name="T152" fmla="*/ 46 w 46"/>
                <a:gd name="T153" fmla="*/ 46 h 46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46" h="46">
                  <a:moveTo>
                    <a:pt x="2" y="46"/>
                  </a:moveTo>
                  <a:lnTo>
                    <a:pt x="0" y="46"/>
                  </a:lnTo>
                  <a:lnTo>
                    <a:pt x="0" y="23"/>
                  </a:lnTo>
                  <a:lnTo>
                    <a:pt x="2" y="23"/>
                  </a:lnTo>
                  <a:lnTo>
                    <a:pt x="4" y="28"/>
                  </a:lnTo>
                  <a:lnTo>
                    <a:pt x="6" y="28"/>
                  </a:lnTo>
                  <a:lnTo>
                    <a:pt x="8" y="30"/>
                  </a:lnTo>
                  <a:lnTo>
                    <a:pt x="40" y="30"/>
                  </a:lnTo>
                  <a:lnTo>
                    <a:pt x="42" y="28"/>
                  </a:lnTo>
                  <a:lnTo>
                    <a:pt x="44" y="26"/>
                  </a:lnTo>
                  <a:lnTo>
                    <a:pt x="44" y="23"/>
                  </a:lnTo>
                  <a:lnTo>
                    <a:pt x="44" y="17"/>
                  </a:lnTo>
                  <a:lnTo>
                    <a:pt x="42" y="13"/>
                  </a:lnTo>
                  <a:lnTo>
                    <a:pt x="40" y="7"/>
                  </a:lnTo>
                  <a:lnTo>
                    <a:pt x="34" y="3"/>
                  </a:lnTo>
                  <a:lnTo>
                    <a:pt x="34" y="0"/>
                  </a:lnTo>
                  <a:lnTo>
                    <a:pt x="46" y="5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40"/>
                  </a:lnTo>
                  <a:lnTo>
                    <a:pt x="38" y="38"/>
                  </a:lnTo>
                  <a:lnTo>
                    <a:pt x="10" y="38"/>
                  </a:lnTo>
                  <a:lnTo>
                    <a:pt x="6" y="40"/>
                  </a:lnTo>
                  <a:lnTo>
                    <a:pt x="4" y="42"/>
                  </a:lnTo>
                  <a:lnTo>
                    <a:pt x="2" y="46"/>
                  </a:lnTo>
                  <a:close/>
                  <a:moveTo>
                    <a:pt x="8" y="36"/>
                  </a:moveTo>
                  <a:lnTo>
                    <a:pt x="40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4" y="38"/>
                  </a:lnTo>
                  <a:lnTo>
                    <a:pt x="44" y="36"/>
                  </a:lnTo>
                  <a:lnTo>
                    <a:pt x="40" y="34"/>
                  </a:lnTo>
                  <a:lnTo>
                    <a:pt x="10" y="34"/>
                  </a:lnTo>
                  <a:lnTo>
                    <a:pt x="4" y="36"/>
                  </a:lnTo>
                  <a:lnTo>
                    <a:pt x="2" y="38"/>
                  </a:lnTo>
                  <a:lnTo>
                    <a:pt x="2" y="40"/>
                  </a:lnTo>
                  <a:lnTo>
                    <a:pt x="4" y="38"/>
                  </a:lnTo>
                  <a:lnTo>
                    <a:pt x="8" y="36"/>
                  </a:lnTo>
                  <a:close/>
                  <a:moveTo>
                    <a:pt x="44" y="15"/>
                  </a:moveTo>
                  <a:lnTo>
                    <a:pt x="44" y="7"/>
                  </a:lnTo>
                  <a:lnTo>
                    <a:pt x="38" y="5"/>
                  </a:lnTo>
                  <a:lnTo>
                    <a:pt x="42" y="9"/>
                  </a:lnTo>
                  <a:lnTo>
                    <a:pt x="44" y="1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1" name="Freeform 29">
              <a:extLst>
                <a:ext uri="{FF2B5EF4-FFF2-40B4-BE49-F238E27FC236}">
                  <a16:creationId xmlns:a16="http://schemas.microsoft.com/office/drawing/2014/main" id="{00000000-0008-0000-0000-00004B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6" y="345"/>
              <a:ext cx="46" cy="21"/>
            </a:xfrm>
            <a:custGeom>
              <a:avLst/>
              <a:gdLst>
                <a:gd name="T0" fmla="*/ 0 w 46"/>
                <a:gd name="T1" fmla="*/ 21 h 21"/>
                <a:gd name="T2" fmla="*/ 0 w 46"/>
                <a:gd name="T3" fmla="*/ 0 h 21"/>
                <a:gd name="T4" fmla="*/ 2 w 46"/>
                <a:gd name="T5" fmla="*/ 0 h 21"/>
                <a:gd name="T6" fmla="*/ 4 w 46"/>
                <a:gd name="T7" fmla="*/ 4 h 21"/>
                <a:gd name="T8" fmla="*/ 6 w 46"/>
                <a:gd name="T9" fmla="*/ 6 h 21"/>
                <a:gd name="T10" fmla="*/ 8 w 46"/>
                <a:gd name="T11" fmla="*/ 6 h 21"/>
                <a:gd name="T12" fmla="*/ 10 w 46"/>
                <a:gd name="T13" fmla="*/ 6 h 21"/>
                <a:gd name="T14" fmla="*/ 38 w 46"/>
                <a:gd name="T15" fmla="*/ 6 h 21"/>
                <a:gd name="T16" fmla="*/ 42 w 46"/>
                <a:gd name="T17" fmla="*/ 6 h 21"/>
                <a:gd name="T18" fmla="*/ 44 w 46"/>
                <a:gd name="T19" fmla="*/ 6 h 21"/>
                <a:gd name="T20" fmla="*/ 44 w 46"/>
                <a:gd name="T21" fmla="*/ 4 h 21"/>
                <a:gd name="T22" fmla="*/ 44 w 46"/>
                <a:gd name="T23" fmla="*/ 0 h 21"/>
                <a:gd name="T24" fmla="*/ 46 w 46"/>
                <a:gd name="T25" fmla="*/ 0 h 21"/>
                <a:gd name="T26" fmla="*/ 46 w 46"/>
                <a:gd name="T27" fmla="*/ 21 h 21"/>
                <a:gd name="T28" fmla="*/ 44 w 46"/>
                <a:gd name="T29" fmla="*/ 21 h 21"/>
                <a:gd name="T30" fmla="*/ 44 w 46"/>
                <a:gd name="T31" fmla="*/ 17 h 21"/>
                <a:gd name="T32" fmla="*/ 42 w 46"/>
                <a:gd name="T33" fmla="*/ 15 h 21"/>
                <a:gd name="T34" fmla="*/ 38 w 46"/>
                <a:gd name="T35" fmla="*/ 15 h 21"/>
                <a:gd name="T36" fmla="*/ 10 w 46"/>
                <a:gd name="T37" fmla="*/ 15 h 21"/>
                <a:gd name="T38" fmla="*/ 6 w 46"/>
                <a:gd name="T39" fmla="*/ 15 h 21"/>
                <a:gd name="T40" fmla="*/ 4 w 46"/>
                <a:gd name="T41" fmla="*/ 15 h 21"/>
                <a:gd name="T42" fmla="*/ 4 w 46"/>
                <a:gd name="T43" fmla="*/ 17 h 21"/>
                <a:gd name="T44" fmla="*/ 2 w 46"/>
                <a:gd name="T45" fmla="*/ 21 h 21"/>
                <a:gd name="T46" fmla="*/ 0 w 46"/>
                <a:gd name="T47" fmla="*/ 21 h 21"/>
                <a:gd name="T48" fmla="*/ 8 w 46"/>
                <a:gd name="T49" fmla="*/ 13 h 21"/>
                <a:gd name="T50" fmla="*/ 40 w 46"/>
                <a:gd name="T51" fmla="*/ 13 h 21"/>
                <a:gd name="T52" fmla="*/ 42 w 46"/>
                <a:gd name="T53" fmla="*/ 13 h 21"/>
                <a:gd name="T54" fmla="*/ 44 w 46"/>
                <a:gd name="T55" fmla="*/ 15 h 21"/>
                <a:gd name="T56" fmla="*/ 44 w 46"/>
                <a:gd name="T57" fmla="*/ 13 h 21"/>
                <a:gd name="T58" fmla="*/ 40 w 46"/>
                <a:gd name="T59" fmla="*/ 11 h 21"/>
                <a:gd name="T60" fmla="*/ 8 w 46"/>
                <a:gd name="T61" fmla="*/ 11 h 21"/>
                <a:gd name="T62" fmla="*/ 4 w 46"/>
                <a:gd name="T63" fmla="*/ 13 h 21"/>
                <a:gd name="T64" fmla="*/ 2 w 46"/>
                <a:gd name="T65" fmla="*/ 15 h 21"/>
                <a:gd name="T66" fmla="*/ 4 w 46"/>
                <a:gd name="T67" fmla="*/ 13 h 21"/>
                <a:gd name="T68" fmla="*/ 8 w 46"/>
                <a:gd name="T69" fmla="*/ 13 h 21"/>
                <a:gd name="T70" fmla="*/ 8 w 46"/>
                <a:gd name="T71" fmla="*/ 13 h 21"/>
                <a:gd name="T72" fmla="*/ 8 w 46"/>
                <a:gd name="T73" fmla="*/ 13 h 21"/>
                <a:gd name="T74" fmla="*/ 8 w 46"/>
                <a:gd name="T75" fmla="*/ 13 h 21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1"/>
                <a:gd name="T116" fmla="*/ 46 w 46"/>
                <a:gd name="T117" fmla="*/ 21 h 21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1">
                  <a:moveTo>
                    <a:pt x="0" y="21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8" y="6"/>
                  </a:lnTo>
                  <a:lnTo>
                    <a:pt x="10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5"/>
                  </a:lnTo>
                  <a:lnTo>
                    <a:pt x="4" y="17"/>
                  </a:lnTo>
                  <a:lnTo>
                    <a:pt x="2" y="21"/>
                  </a:lnTo>
                  <a:lnTo>
                    <a:pt x="0" y="21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4" y="13"/>
                  </a:lnTo>
                  <a:lnTo>
                    <a:pt x="40" y="11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5"/>
                  </a:lnTo>
                  <a:lnTo>
                    <a:pt x="4" y="13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2" name="Freeform 30">
              <a:extLst>
                <a:ext uri="{FF2B5EF4-FFF2-40B4-BE49-F238E27FC236}">
                  <a16:creationId xmlns:a16="http://schemas.microsoft.com/office/drawing/2014/main" id="{00000000-0008-0000-0000-00004C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2" y="326"/>
              <a:ext cx="46" cy="59"/>
            </a:xfrm>
            <a:custGeom>
              <a:avLst/>
              <a:gdLst>
                <a:gd name="T0" fmla="*/ 0 w 46"/>
                <a:gd name="T1" fmla="*/ 13 h 59"/>
                <a:gd name="T2" fmla="*/ 2 w 46"/>
                <a:gd name="T3" fmla="*/ 0 h 59"/>
                <a:gd name="T4" fmla="*/ 6 w 46"/>
                <a:gd name="T5" fmla="*/ 6 h 59"/>
                <a:gd name="T6" fmla="*/ 38 w 46"/>
                <a:gd name="T7" fmla="*/ 6 h 59"/>
                <a:gd name="T8" fmla="*/ 44 w 46"/>
                <a:gd name="T9" fmla="*/ 4 h 59"/>
                <a:gd name="T10" fmla="*/ 46 w 46"/>
                <a:gd name="T11" fmla="*/ 0 h 59"/>
                <a:gd name="T12" fmla="*/ 44 w 46"/>
                <a:gd name="T13" fmla="*/ 21 h 59"/>
                <a:gd name="T14" fmla="*/ 42 w 46"/>
                <a:gd name="T15" fmla="*/ 15 h 59"/>
                <a:gd name="T16" fmla="*/ 8 w 46"/>
                <a:gd name="T17" fmla="*/ 13 h 59"/>
                <a:gd name="T18" fmla="*/ 46 w 46"/>
                <a:gd name="T19" fmla="*/ 32 h 59"/>
                <a:gd name="T20" fmla="*/ 34 w 46"/>
                <a:gd name="T21" fmla="*/ 49 h 59"/>
                <a:gd name="T22" fmla="*/ 40 w 46"/>
                <a:gd name="T23" fmla="*/ 48 h 59"/>
                <a:gd name="T24" fmla="*/ 44 w 46"/>
                <a:gd name="T25" fmla="*/ 42 h 59"/>
                <a:gd name="T26" fmla="*/ 46 w 46"/>
                <a:gd name="T27" fmla="*/ 59 h 59"/>
                <a:gd name="T28" fmla="*/ 44 w 46"/>
                <a:gd name="T29" fmla="*/ 55 h 59"/>
                <a:gd name="T30" fmla="*/ 38 w 46"/>
                <a:gd name="T31" fmla="*/ 51 h 59"/>
                <a:gd name="T32" fmla="*/ 6 w 46"/>
                <a:gd name="T33" fmla="*/ 51 h 59"/>
                <a:gd name="T34" fmla="*/ 2 w 46"/>
                <a:gd name="T35" fmla="*/ 59 h 59"/>
                <a:gd name="T36" fmla="*/ 0 w 46"/>
                <a:gd name="T37" fmla="*/ 44 h 59"/>
                <a:gd name="T38" fmla="*/ 38 w 46"/>
                <a:gd name="T39" fmla="*/ 11 h 59"/>
                <a:gd name="T40" fmla="*/ 2 w 46"/>
                <a:gd name="T41" fmla="*/ 11 h 59"/>
                <a:gd name="T42" fmla="*/ 6 w 46"/>
                <a:gd name="T43" fmla="*/ 13 h 59"/>
                <a:gd name="T44" fmla="*/ 40 w 46"/>
                <a:gd name="T45" fmla="*/ 13 h 59"/>
                <a:gd name="T46" fmla="*/ 44 w 46"/>
                <a:gd name="T47" fmla="*/ 15 h 59"/>
                <a:gd name="T48" fmla="*/ 42 w 46"/>
                <a:gd name="T49" fmla="*/ 11 h 59"/>
                <a:gd name="T50" fmla="*/ 38 w 46"/>
                <a:gd name="T51" fmla="*/ 11 h 59"/>
                <a:gd name="T52" fmla="*/ 2 w 46"/>
                <a:gd name="T53" fmla="*/ 53 h 59"/>
                <a:gd name="T54" fmla="*/ 10 w 46"/>
                <a:gd name="T55" fmla="*/ 48 h 59"/>
                <a:gd name="T56" fmla="*/ 42 w 46"/>
                <a:gd name="T57" fmla="*/ 32 h 59"/>
                <a:gd name="T58" fmla="*/ 10 w 46"/>
                <a:gd name="T59" fmla="*/ 46 h 59"/>
                <a:gd name="T60" fmla="*/ 2 w 46"/>
                <a:gd name="T61" fmla="*/ 51 h 59"/>
                <a:gd name="T62" fmla="*/ 44 w 46"/>
                <a:gd name="T63" fmla="*/ 55 h 59"/>
                <a:gd name="T64" fmla="*/ 42 w 46"/>
                <a:gd name="T65" fmla="*/ 49 h 59"/>
                <a:gd name="T66" fmla="*/ 42 w 46"/>
                <a:gd name="T67" fmla="*/ 51 h 59"/>
                <a:gd name="T68" fmla="*/ 44 w 46"/>
                <a:gd name="T69" fmla="*/ 55 h 5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59"/>
                <a:gd name="T107" fmla="*/ 46 w 46"/>
                <a:gd name="T108" fmla="*/ 59 h 5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59">
                  <a:moveTo>
                    <a:pt x="34" y="28"/>
                  </a:moveTo>
                  <a:lnTo>
                    <a:pt x="0" y="13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11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3"/>
                  </a:lnTo>
                  <a:lnTo>
                    <a:pt x="8" y="13"/>
                  </a:lnTo>
                  <a:lnTo>
                    <a:pt x="46" y="30"/>
                  </a:lnTo>
                  <a:lnTo>
                    <a:pt x="46" y="32"/>
                  </a:lnTo>
                  <a:lnTo>
                    <a:pt x="8" y="49"/>
                  </a:lnTo>
                  <a:lnTo>
                    <a:pt x="34" y="49"/>
                  </a:lnTo>
                  <a:lnTo>
                    <a:pt x="38" y="49"/>
                  </a:lnTo>
                  <a:lnTo>
                    <a:pt x="40" y="48"/>
                  </a:lnTo>
                  <a:lnTo>
                    <a:pt x="42" y="46"/>
                  </a:lnTo>
                  <a:lnTo>
                    <a:pt x="44" y="42"/>
                  </a:lnTo>
                  <a:lnTo>
                    <a:pt x="46" y="42"/>
                  </a:lnTo>
                  <a:lnTo>
                    <a:pt x="46" y="59"/>
                  </a:lnTo>
                  <a:lnTo>
                    <a:pt x="44" y="59"/>
                  </a:lnTo>
                  <a:lnTo>
                    <a:pt x="44" y="55"/>
                  </a:lnTo>
                  <a:lnTo>
                    <a:pt x="42" y="53"/>
                  </a:lnTo>
                  <a:lnTo>
                    <a:pt x="38" y="51"/>
                  </a:lnTo>
                  <a:lnTo>
                    <a:pt x="34" y="51"/>
                  </a:lnTo>
                  <a:lnTo>
                    <a:pt x="6" y="51"/>
                  </a:lnTo>
                  <a:lnTo>
                    <a:pt x="4" y="55"/>
                  </a:lnTo>
                  <a:lnTo>
                    <a:pt x="2" y="59"/>
                  </a:lnTo>
                  <a:lnTo>
                    <a:pt x="0" y="59"/>
                  </a:lnTo>
                  <a:lnTo>
                    <a:pt x="0" y="44"/>
                  </a:lnTo>
                  <a:lnTo>
                    <a:pt x="34" y="28"/>
                  </a:lnTo>
                  <a:close/>
                  <a:moveTo>
                    <a:pt x="38" y="11"/>
                  </a:moveTo>
                  <a:lnTo>
                    <a:pt x="8" y="11"/>
                  </a:lnTo>
                  <a:lnTo>
                    <a:pt x="2" y="11"/>
                  </a:lnTo>
                  <a:lnTo>
                    <a:pt x="4" y="13"/>
                  </a:lnTo>
                  <a:lnTo>
                    <a:pt x="6" y="13"/>
                  </a:lnTo>
                  <a:lnTo>
                    <a:pt x="10" y="13"/>
                  </a:ln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2" y="11"/>
                  </a:lnTo>
                  <a:lnTo>
                    <a:pt x="38" y="11"/>
                  </a:lnTo>
                  <a:close/>
                  <a:moveTo>
                    <a:pt x="2" y="51"/>
                  </a:moveTo>
                  <a:lnTo>
                    <a:pt x="2" y="53"/>
                  </a:lnTo>
                  <a:lnTo>
                    <a:pt x="6" y="49"/>
                  </a:lnTo>
                  <a:lnTo>
                    <a:pt x="10" y="48"/>
                  </a:lnTo>
                  <a:lnTo>
                    <a:pt x="44" y="32"/>
                  </a:lnTo>
                  <a:lnTo>
                    <a:pt x="42" y="32"/>
                  </a:lnTo>
                  <a:lnTo>
                    <a:pt x="40" y="32"/>
                  </a:lnTo>
                  <a:lnTo>
                    <a:pt x="10" y="46"/>
                  </a:lnTo>
                  <a:lnTo>
                    <a:pt x="4" y="48"/>
                  </a:lnTo>
                  <a:lnTo>
                    <a:pt x="2" y="51"/>
                  </a:lnTo>
                  <a:close/>
                  <a:moveTo>
                    <a:pt x="44" y="55"/>
                  </a:moveTo>
                  <a:lnTo>
                    <a:pt x="44" y="48"/>
                  </a:lnTo>
                  <a:lnTo>
                    <a:pt x="42" y="49"/>
                  </a:lnTo>
                  <a:lnTo>
                    <a:pt x="40" y="51"/>
                  </a:lnTo>
                  <a:lnTo>
                    <a:pt x="42" y="51"/>
                  </a:lnTo>
                  <a:lnTo>
                    <a:pt x="44" y="5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3" name="Freeform 31">
              <a:extLst>
                <a:ext uri="{FF2B5EF4-FFF2-40B4-BE49-F238E27FC236}">
                  <a16:creationId xmlns:a16="http://schemas.microsoft.com/office/drawing/2014/main" id="{00000000-0008-0000-0000-00004D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39" y="344"/>
              <a:ext cx="46" cy="23"/>
            </a:xfrm>
            <a:custGeom>
              <a:avLst/>
              <a:gdLst>
                <a:gd name="T0" fmla="*/ 0 w 46"/>
                <a:gd name="T1" fmla="*/ 23 h 23"/>
                <a:gd name="T2" fmla="*/ 0 w 46"/>
                <a:gd name="T3" fmla="*/ 0 h 23"/>
                <a:gd name="T4" fmla="*/ 2 w 46"/>
                <a:gd name="T5" fmla="*/ 0 h 23"/>
                <a:gd name="T6" fmla="*/ 4 w 46"/>
                <a:gd name="T7" fmla="*/ 6 h 23"/>
                <a:gd name="T8" fmla="*/ 6 w 46"/>
                <a:gd name="T9" fmla="*/ 8 h 23"/>
                <a:gd name="T10" fmla="*/ 8 w 46"/>
                <a:gd name="T11" fmla="*/ 8 h 23"/>
                <a:gd name="T12" fmla="*/ 10 w 46"/>
                <a:gd name="T13" fmla="*/ 8 h 23"/>
                <a:gd name="T14" fmla="*/ 38 w 46"/>
                <a:gd name="T15" fmla="*/ 8 h 23"/>
                <a:gd name="T16" fmla="*/ 42 w 46"/>
                <a:gd name="T17" fmla="*/ 6 h 23"/>
                <a:gd name="T18" fmla="*/ 44 w 46"/>
                <a:gd name="T19" fmla="*/ 6 h 23"/>
                <a:gd name="T20" fmla="*/ 44 w 46"/>
                <a:gd name="T21" fmla="*/ 4 h 23"/>
                <a:gd name="T22" fmla="*/ 44 w 46"/>
                <a:gd name="T23" fmla="*/ 0 h 23"/>
                <a:gd name="T24" fmla="*/ 46 w 46"/>
                <a:gd name="T25" fmla="*/ 0 h 23"/>
                <a:gd name="T26" fmla="*/ 46 w 46"/>
                <a:gd name="T27" fmla="*/ 23 h 23"/>
                <a:gd name="T28" fmla="*/ 44 w 46"/>
                <a:gd name="T29" fmla="*/ 23 h 23"/>
                <a:gd name="T30" fmla="*/ 44 w 46"/>
                <a:gd name="T31" fmla="*/ 19 h 23"/>
                <a:gd name="T32" fmla="*/ 42 w 46"/>
                <a:gd name="T33" fmla="*/ 17 h 23"/>
                <a:gd name="T34" fmla="*/ 38 w 46"/>
                <a:gd name="T35" fmla="*/ 15 h 23"/>
                <a:gd name="T36" fmla="*/ 10 w 46"/>
                <a:gd name="T37" fmla="*/ 15 h 23"/>
                <a:gd name="T38" fmla="*/ 6 w 46"/>
                <a:gd name="T39" fmla="*/ 15 h 23"/>
                <a:gd name="T40" fmla="*/ 4 w 46"/>
                <a:gd name="T41" fmla="*/ 17 h 23"/>
                <a:gd name="T42" fmla="*/ 4 w 46"/>
                <a:gd name="T43" fmla="*/ 19 h 23"/>
                <a:gd name="T44" fmla="*/ 2 w 46"/>
                <a:gd name="T45" fmla="*/ 23 h 23"/>
                <a:gd name="T46" fmla="*/ 0 w 46"/>
                <a:gd name="T47" fmla="*/ 23 h 23"/>
                <a:gd name="T48" fmla="*/ 8 w 46"/>
                <a:gd name="T49" fmla="*/ 13 h 23"/>
                <a:gd name="T50" fmla="*/ 40 w 46"/>
                <a:gd name="T51" fmla="*/ 13 h 23"/>
                <a:gd name="T52" fmla="*/ 42 w 46"/>
                <a:gd name="T53" fmla="*/ 15 h 23"/>
                <a:gd name="T54" fmla="*/ 44 w 46"/>
                <a:gd name="T55" fmla="*/ 17 h 23"/>
                <a:gd name="T56" fmla="*/ 44 w 46"/>
                <a:gd name="T57" fmla="*/ 13 h 23"/>
                <a:gd name="T58" fmla="*/ 40 w 46"/>
                <a:gd name="T59" fmla="*/ 12 h 23"/>
                <a:gd name="T60" fmla="*/ 8 w 46"/>
                <a:gd name="T61" fmla="*/ 12 h 23"/>
                <a:gd name="T62" fmla="*/ 4 w 46"/>
                <a:gd name="T63" fmla="*/ 13 h 23"/>
                <a:gd name="T64" fmla="*/ 2 w 46"/>
                <a:gd name="T65" fmla="*/ 17 h 23"/>
                <a:gd name="T66" fmla="*/ 4 w 46"/>
                <a:gd name="T67" fmla="*/ 15 h 23"/>
                <a:gd name="T68" fmla="*/ 8 w 46"/>
                <a:gd name="T69" fmla="*/ 13 h 23"/>
                <a:gd name="T70" fmla="*/ 8 w 46"/>
                <a:gd name="T71" fmla="*/ 13 h 23"/>
                <a:gd name="T72" fmla="*/ 8 w 46"/>
                <a:gd name="T73" fmla="*/ 13 h 23"/>
                <a:gd name="T74" fmla="*/ 8 w 46"/>
                <a:gd name="T75" fmla="*/ 13 h 23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3"/>
                <a:gd name="T116" fmla="*/ 46 w 46"/>
                <a:gd name="T117" fmla="*/ 23 h 23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3">
                  <a:moveTo>
                    <a:pt x="0" y="2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8" y="8"/>
                  </a:lnTo>
                  <a:lnTo>
                    <a:pt x="10" y="8"/>
                  </a:lnTo>
                  <a:lnTo>
                    <a:pt x="38" y="8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3"/>
                  </a:lnTo>
                  <a:lnTo>
                    <a:pt x="44" y="23"/>
                  </a:lnTo>
                  <a:lnTo>
                    <a:pt x="44" y="19"/>
                  </a:lnTo>
                  <a:lnTo>
                    <a:pt x="42" y="17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23"/>
                  </a:lnTo>
                  <a:lnTo>
                    <a:pt x="0" y="23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5"/>
                  </a:lnTo>
                  <a:lnTo>
                    <a:pt x="44" y="17"/>
                  </a:lnTo>
                  <a:lnTo>
                    <a:pt x="44" y="13"/>
                  </a:lnTo>
                  <a:lnTo>
                    <a:pt x="40" y="12"/>
                  </a:lnTo>
                  <a:lnTo>
                    <a:pt x="8" y="12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5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4" name="Freeform 32">
              <a:extLst>
                <a:ext uri="{FF2B5EF4-FFF2-40B4-BE49-F238E27FC236}">
                  <a16:creationId xmlns:a16="http://schemas.microsoft.com/office/drawing/2014/main" id="{00000000-0008-0000-0000-00004E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332"/>
              <a:ext cx="46" cy="47"/>
            </a:xfrm>
            <a:custGeom>
              <a:avLst/>
              <a:gdLst>
                <a:gd name="T0" fmla="*/ 0 w 46"/>
                <a:gd name="T1" fmla="*/ 45 h 47"/>
                <a:gd name="T2" fmla="*/ 0 w 46"/>
                <a:gd name="T3" fmla="*/ 1 h 47"/>
                <a:gd name="T4" fmla="*/ 11 w 46"/>
                <a:gd name="T5" fmla="*/ 0 h 47"/>
                <a:gd name="T6" fmla="*/ 11 w 46"/>
                <a:gd name="T7" fmla="*/ 1 h 47"/>
                <a:gd name="T8" fmla="*/ 6 w 46"/>
                <a:gd name="T9" fmla="*/ 7 h 47"/>
                <a:gd name="T10" fmla="*/ 4 w 46"/>
                <a:gd name="T11" fmla="*/ 13 h 47"/>
                <a:gd name="T12" fmla="*/ 2 w 46"/>
                <a:gd name="T13" fmla="*/ 19 h 47"/>
                <a:gd name="T14" fmla="*/ 38 w 46"/>
                <a:gd name="T15" fmla="*/ 19 h 47"/>
                <a:gd name="T16" fmla="*/ 42 w 46"/>
                <a:gd name="T17" fmla="*/ 19 h 47"/>
                <a:gd name="T18" fmla="*/ 44 w 46"/>
                <a:gd name="T19" fmla="*/ 15 h 47"/>
                <a:gd name="T20" fmla="*/ 44 w 46"/>
                <a:gd name="T21" fmla="*/ 11 h 47"/>
                <a:gd name="T22" fmla="*/ 46 w 46"/>
                <a:gd name="T23" fmla="*/ 11 h 47"/>
                <a:gd name="T24" fmla="*/ 46 w 46"/>
                <a:gd name="T25" fmla="*/ 36 h 47"/>
                <a:gd name="T26" fmla="*/ 44 w 46"/>
                <a:gd name="T27" fmla="*/ 36 h 47"/>
                <a:gd name="T28" fmla="*/ 44 w 46"/>
                <a:gd name="T29" fmla="*/ 30 h 47"/>
                <a:gd name="T30" fmla="*/ 42 w 46"/>
                <a:gd name="T31" fmla="*/ 28 h 47"/>
                <a:gd name="T32" fmla="*/ 38 w 46"/>
                <a:gd name="T33" fmla="*/ 26 h 47"/>
                <a:gd name="T34" fmla="*/ 2 w 46"/>
                <a:gd name="T35" fmla="*/ 26 h 47"/>
                <a:gd name="T36" fmla="*/ 4 w 46"/>
                <a:gd name="T37" fmla="*/ 36 h 47"/>
                <a:gd name="T38" fmla="*/ 6 w 46"/>
                <a:gd name="T39" fmla="*/ 40 h 47"/>
                <a:gd name="T40" fmla="*/ 8 w 46"/>
                <a:gd name="T41" fmla="*/ 44 h 47"/>
                <a:gd name="T42" fmla="*/ 11 w 46"/>
                <a:gd name="T43" fmla="*/ 45 h 47"/>
                <a:gd name="T44" fmla="*/ 11 w 46"/>
                <a:gd name="T45" fmla="*/ 47 h 47"/>
                <a:gd name="T46" fmla="*/ 0 w 46"/>
                <a:gd name="T47" fmla="*/ 45 h 47"/>
                <a:gd name="T48" fmla="*/ 8 w 46"/>
                <a:gd name="T49" fmla="*/ 3 h 47"/>
                <a:gd name="T50" fmla="*/ 2 w 46"/>
                <a:gd name="T51" fmla="*/ 3 h 47"/>
                <a:gd name="T52" fmla="*/ 2 w 46"/>
                <a:gd name="T53" fmla="*/ 11 h 47"/>
                <a:gd name="T54" fmla="*/ 6 w 46"/>
                <a:gd name="T55" fmla="*/ 5 h 47"/>
                <a:gd name="T56" fmla="*/ 8 w 46"/>
                <a:gd name="T57" fmla="*/ 3 h 47"/>
                <a:gd name="T58" fmla="*/ 8 w 46"/>
                <a:gd name="T59" fmla="*/ 3 h 47"/>
                <a:gd name="T60" fmla="*/ 38 w 46"/>
                <a:gd name="T61" fmla="*/ 24 h 47"/>
                <a:gd name="T62" fmla="*/ 6 w 46"/>
                <a:gd name="T63" fmla="*/ 24 h 47"/>
                <a:gd name="T64" fmla="*/ 4 w 46"/>
                <a:gd name="T65" fmla="*/ 24 h 47"/>
                <a:gd name="T66" fmla="*/ 2 w 46"/>
                <a:gd name="T67" fmla="*/ 26 h 47"/>
                <a:gd name="T68" fmla="*/ 38 w 46"/>
                <a:gd name="T69" fmla="*/ 26 h 47"/>
                <a:gd name="T70" fmla="*/ 42 w 46"/>
                <a:gd name="T71" fmla="*/ 26 h 47"/>
                <a:gd name="T72" fmla="*/ 44 w 46"/>
                <a:gd name="T73" fmla="*/ 28 h 47"/>
                <a:gd name="T74" fmla="*/ 44 w 46"/>
                <a:gd name="T75" fmla="*/ 28 h 47"/>
                <a:gd name="T76" fmla="*/ 42 w 46"/>
                <a:gd name="T77" fmla="*/ 24 h 47"/>
                <a:gd name="T78" fmla="*/ 38 w 46"/>
                <a:gd name="T79" fmla="*/ 24 h 47"/>
                <a:gd name="T80" fmla="*/ 38 w 46"/>
                <a:gd name="T81" fmla="*/ 24 h 47"/>
                <a:gd name="T82" fmla="*/ 2 w 46"/>
                <a:gd name="T83" fmla="*/ 40 h 47"/>
                <a:gd name="T84" fmla="*/ 2 w 46"/>
                <a:gd name="T85" fmla="*/ 45 h 47"/>
                <a:gd name="T86" fmla="*/ 8 w 46"/>
                <a:gd name="T87" fmla="*/ 47 h 47"/>
                <a:gd name="T88" fmla="*/ 6 w 46"/>
                <a:gd name="T89" fmla="*/ 44 h 47"/>
                <a:gd name="T90" fmla="*/ 2 w 46"/>
                <a:gd name="T91" fmla="*/ 40 h 47"/>
                <a:gd name="T92" fmla="*/ 2 w 46"/>
                <a:gd name="T93" fmla="*/ 40 h 47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46"/>
                <a:gd name="T142" fmla="*/ 0 h 47"/>
                <a:gd name="T143" fmla="*/ 46 w 46"/>
                <a:gd name="T144" fmla="*/ 47 h 47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46" h="47">
                  <a:moveTo>
                    <a:pt x="0" y="45"/>
                  </a:moveTo>
                  <a:lnTo>
                    <a:pt x="0" y="1"/>
                  </a:lnTo>
                  <a:lnTo>
                    <a:pt x="11" y="0"/>
                  </a:lnTo>
                  <a:lnTo>
                    <a:pt x="11" y="1"/>
                  </a:lnTo>
                  <a:lnTo>
                    <a:pt x="6" y="7"/>
                  </a:lnTo>
                  <a:lnTo>
                    <a:pt x="4" y="13"/>
                  </a:lnTo>
                  <a:lnTo>
                    <a:pt x="2" y="19"/>
                  </a:lnTo>
                  <a:lnTo>
                    <a:pt x="38" y="19"/>
                  </a:lnTo>
                  <a:lnTo>
                    <a:pt x="42" y="19"/>
                  </a:lnTo>
                  <a:lnTo>
                    <a:pt x="44" y="15"/>
                  </a:lnTo>
                  <a:lnTo>
                    <a:pt x="44" y="11"/>
                  </a:lnTo>
                  <a:lnTo>
                    <a:pt x="46" y="11"/>
                  </a:lnTo>
                  <a:lnTo>
                    <a:pt x="46" y="36"/>
                  </a:lnTo>
                  <a:lnTo>
                    <a:pt x="44" y="36"/>
                  </a:lnTo>
                  <a:lnTo>
                    <a:pt x="44" y="30"/>
                  </a:lnTo>
                  <a:lnTo>
                    <a:pt x="42" y="28"/>
                  </a:lnTo>
                  <a:lnTo>
                    <a:pt x="38" y="26"/>
                  </a:lnTo>
                  <a:lnTo>
                    <a:pt x="2" y="26"/>
                  </a:lnTo>
                  <a:lnTo>
                    <a:pt x="4" y="36"/>
                  </a:lnTo>
                  <a:lnTo>
                    <a:pt x="6" y="40"/>
                  </a:lnTo>
                  <a:lnTo>
                    <a:pt x="8" y="44"/>
                  </a:lnTo>
                  <a:lnTo>
                    <a:pt x="11" y="45"/>
                  </a:lnTo>
                  <a:lnTo>
                    <a:pt x="11" y="47"/>
                  </a:lnTo>
                  <a:lnTo>
                    <a:pt x="0" y="45"/>
                  </a:lnTo>
                  <a:close/>
                  <a:moveTo>
                    <a:pt x="8" y="3"/>
                  </a:moveTo>
                  <a:lnTo>
                    <a:pt x="2" y="3"/>
                  </a:lnTo>
                  <a:lnTo>
                    <a:pt x="2" y="11"/>
                  </a:lnTo>
                  <a:lnTo>
                    <a:pt x="6" y="5"/>
                  </a:lnTo>
                  <a:lnTo>
                    <a:pt x="8" y="3"/>
                  </a:lnTo>
                  <a:close/>
                  <a:moveTo>
                    <a:pt x="38" y="24"/>
                  </a:moveTo>
                  <a:lnTo>
                    <a:pt x="6" y="24"/>
                  </a:lnTo>
                  <a:lnTo>
                    <a:pt x="4" y="24"/>
                  </a:lnTo>
                  <a:lnTo>
                    <a:pt x="2" y="26"/>
                  </a:lnTo>
                  <a:lnTo>
                    <a:pt x="38" y="26"/>
                  </a:lnTo>
                  <a:lnTo>
                    <a:pt x="42" y="26"/>
                  </a:lnTo>
                  <a:lnTo>
                    <a:pt x="44" y="28"/>
                  </a:lnTo>
                  <a:lnTo>
                    <a:pt x="42" y="24"/>
                  </a:lnTo>
                  <a:lnTo>
                    <a:pt x="38" y="24"/>
                  </a:lnTo>
                  <a:close/>
                  <a:moveTo>
                    <a:pt x="2" y="40"/>
                  </a:moveTo>
                  <a:lnTo>
                    <a:pt x="2" y="45"/>
                  </a:lnTo>
                  <a:lnTo>
                    <a:pt x="8" y="47"/>
                  </a:lnTo>
                  <a:lnTo>
                    <a:pt x="6" y="44"/>
                  </a:lnTo>
                  <a:lnTo>
                    <a:pt x="2" y="4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5" name="Freeform 33">
              <a:extLst>
                <a:ext uri="{FF2B5EF4-FFF2-40B4-BE49-F238E27FC236}">
                  <a16:creationId xmlns:a16="http://schemas.microsoft.com/office/drawing/2014/main" id="{00000000-0008-0000-0000-00004F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31" y="333"/>
              <a:ext cx="46" cy="46"/>
            </a:xfrm>
            <a:custGeom>
              <a:avLst/>
              <a:gdLst>
                <a:gd name="T0" fmla="*/ 38 w 46"/>
                <a:gd name="T1" fmla="*/ 30 h 46"/>
                <a:gd name="T2" fmla="*/ 44 w 46"/>
                <a:gd name="T3" fmla="*/ 29 h 46"/>
                <a:gd name="T4" fmla="*/ 44 w 46"/>
                <a:gd name="T5" fmla="*/ 21 h 46"/>
                <a:gd name="T6" fmla="*/ 40 w 46"/>
                <a:gd name="T7" fmla="*/ 9 h 46"/>
                <a:gd name="T8" fmla="*/ 34 w 46"/>
                <a:gd name="T9" fmla="*/ 0 h 46"/>
                <a:gd name="T10" fmla="*/ 46 w 46"/>
                <a:gd name="T11" fmla="*/ 46 h 46"/>
                <a:gd name="T12" fmla="*/ 44 w 46"/>
                <a:gd name="T13" fmla="*/ 42 h 46"/>
                <a:gd name="T14" fmla="*/ 40 w 46"/>
                <a:gd name="T15" fmla="*/ 38 h 46"/>
                <a:gd name="T16" fmla="*/ 6 w 46"/>
                <a:gd name="T17" fmla="*/ 38 h 46"/>
                <a:gd name="T18" fmla="*/ 2 w 46"/>
                <a:gd name="T19" fmla="*/ 46 h 46"/>
                <a:gd name="T20" fmla="*/ 0 w 46"/>
                <a:gd name="T21" fmla="*/ 6 h 46"/>
                <a:gd name="T22" fmla="*/ 11 w 46"/>
                <a:gd name="T23" fmla="*/ 4 h 46"/>
                <a:gd name="T24" fmla="*/ 4 w 46"/>
                <a:gd name="T25" fmla="*/ 15 h 46"/>
                <a:gd name="T26" fmla="*/ 4 w 46"/>
                <a:gd name="T27" fmla="*/ 27 h 46"/>
                <a:gd name="T28" fmla="*/ 8 w 46"/>
                <a:gd name="T29" fmla="*/ 30 h 46"/>
                <a:gd name="T30" fmla="*/ 21 w 46"/>
                <a:gd name="T31" fmla="*/ 23 h 46"/>
                <a:gd name="T32" fmla="*/ 19 w 46"/>
                <a:gd name="T33" fmla="*/ 17 h 46"/>
                <a:gd name="T34" fmla="*/ 13 w 46"/>
                <a:gd name="T35" fmla="*/ 13 h 46"/>
                <a:gd name="T36" fmla="*/ 31 w 46"/>
                <a:gd name="T37" fmla="*/ 11 h 46"/>
                <a:gd name="T38" fmla="*/ 25 w 46"/>
                <a:gd name="T39" fmla="*/ 17 h 46"/>
                <a:gd name="T40" fmla="*/ 23 w 46"/>
                <a:gd name="T41" fmla="*/ 23 h 46"/>
                <a:gd name="T42" fmla="*/ 44 w 46"/>
                <a:gd name="T43" fmla="*/ 8 h 46"/>
                <a:gd name="T44" fmla="*/ 42 w 46"/>
                <a:gd name="T45" fmla="*/ 9 h 46"/>
                <a:gd name="T46" fmla="*/ 44 w 46"/>
                <a:gd name="T47" fmla="*/ 8 h 46"/>
                <a:gd name="T48" fmla="*/ 19 w 46"/>
                <a:gd name="T49" fmla="*/ 15 h 46"/>
                <a:gd name="T50" fmla="*/ 23 w 46"/>
                <a:gd name="T51" fmla="*/ 17 h 46"/>
                <a:gd name="T52" fmla="*/ 25 w 46"/>
                <a:gd name="T53" fmla="*/ 15 h 46"/>
                <a:gd name="T54" fmla="*/ 2 w 46"/>
                <a:gd name="T55" fmla="*/ 15 h 46"/>
                <a:gd name="T56" fmla="*/ 8 w 46"/>
                <a:gd name="T57" fmla="*/ 8 h 46"/>
                <a:gd name="T58" fmla="*/ 8 w 46"/>
                <a:gd name="T59" fmla="*/ 36 h 46"/>
                <a:gd name="T60" fmla="*/ 42 w 46"/>
                <a:gd name="T61" fmla="*/ 38 h 46"/>
                <a:gd name="T62" fmla="*/ 42 w 46"/>
                <a:gd name="T63" fmla="*/ 36 h 46"/>
                <a:gd name="T64" fmla="*/ 8 w 46"/>
                <a:gd name="T65" fmla="*/ 34 h 46"/>
                <a:gd name="T66" fmla="*/ 4 w 46"/>
                <a:gd name="T67" fmla="*/ 40 h 46"/>
                <a:gd name="T68" fmla="*/ 8 w 46"/>
                <a:gd name="T69" fmla="*/ 36 h 4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46"/>
                <a:gd name="T107" fmla="*/ 46 w 46"/>
                <a:gd name="T108" fmla="*/ 46 h 46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46">
                  <a:moveTo>
                    <a:pt x="23" y="30"/>
                  </a:moveTo>
                  <a:lnTo>
                    <a:pt x="38" y="30"/>
                  </a:lnTo>
                  <a:lnTo>
                    <a:pt x="42" y="30"/>
                  </a:lnTo>
                  <a:lnTo>
                    <a:pt x="44" y="29"/>
                  </a:lnTo>
                  <a:lnTo>
                    <a:pt x="44" y="25"/>
                  </a:lnTo>
                  <a:lnTo>
                    <a:pt x="44" y="21"/>
                  </a:lnTo>
                  <a:lnTo>
                    <a:pt x="44" y="15"/>
                  </a:lnTo>
                  <a:lnTo>
                    <a:pt x="40" y="9"/>
                  </a:lnTo>
                  <a:lnTo>
                    <a:pt x="34" y="4"/>
                  </a:lnTo>
                  <a:lnTo>
                    <a:pt x="34" y="0"/>
                  </a:lnTo>
                  <a:lnTo>
                    <a:pt x="46" y="4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38"/>
                  </a:lnTo>
                  <a:lnTo>
                    <a:pt x="40" y="38"/>
                  </a:lnTo>
                  <a:lnTo>
                    <a:pt x="8" y="38"/>
                  </a:lnTo>
                  <a:lnTo>
                    <a:pt x="6" y="38"/>
                  </a:lnTo>
                  <a:lnTo>
                    <a:pt x="4" y="40"/>
                  </a:lnTo>
                  <a:lnTo>
                    <a:pt x="2" y="46"/>
                  </a:lnTo>
                  <a:lnTo>
                    <a:pt x="0" y="46"/>
                  </a:lnTo>
                  <a:lnTo>
                    <a:pt x="0" y="6"/>
                  </a:lnTo>
                  <a:lnTo>
                    <a:pt x="11" y="2"/>
                  </a:lnTo>
                  <a:lnTo>
                    <a:pt x="11" y="4"/>
                  </a:lnTo>
                  <a:lnTo>
                    <a:pt x="8" y="9"/>
                  </a:lnTo>
                  <a:lnTo>
                    <a:pt x="4" y="15"/>
                  </a:lnTo>
                  <a:lnTo>
                    <a:pt x="2" y="23"/>
                  </a:lnTo>
                  <a:lnTo>
                    <a:pt x="4" y="27"/>
                  </a:lnTo>
                  <a:lnTo>
                    <a:pt x="6" y="29"/>
                  </a:lnTo>
                  <a:lnTo>
                    <a:pt x="8" y="30"/>
                  </a:lnTo>
                  <a:lnTo>
                    <a:pt x="21" y="30"/>
                  </a:lnTo>
                  <a:lnTo>
                    <a:pt x="21" y="23"/>
                  </a:lnTo>
                  <a:lnTo>
                    <a:pt x="21" y="19"/>
                  </a:lnTo>
                  <a:lnTo>
                    <a:pt x="19" y="17"/>
                  </a:lnTo>
                  <a:lnTo>
                    <a:pt x="17" y="15"/>
                  </a:lnTo>
                  <a:lnTo>
                    <a:pt x="13" y="13"/>
                  </a:lnTo>
                  <a:lnTo>
                    <a:pt x="13" y="11"/>
                  </a:lnTo>
                  <a:lnTo>
                    <a:pt x="31" y="11"/>
                  </a:lnTo>
                  <a:lnTo>
                    <a:pt x="31" y="13"/>
                  </a:lnTo>
                  <a:lnTo>
                    <a:pt x="25" y="17"/>
                  </a:lnTo>
                  <a:lnTo>
                    <a:pt x="25" y="19"/>
                  </a:lnTo>
                  <a:lnTo>
                    <a:pt x="23" y="23"/>
                  </a:lnTo>
                  <a:lnTo>
                    <a:pt x="23" y="30"/>
                  </a:lnTo>
                  <a:close/>
                  <a:moveTo>
                    <a:pt x="44" y="8"/>
                  </a:moveTo>
                  <a:lnTo>
                    <a:pt x="38" y="6"/>
                  </a:lnTo>
                  <a:lnTo>
                    <a:pt x="42" y="9"/>
                  </a:lnTo>
                  <a:lnTo>
                    <a:pt x="44" y="13"/>
                  </a:lnTo>
                  <a:lnTo>
                    <a:pt x="44" y="8"/>
                  </a:lnTo>
                  <a:close/>
                  <a:moveTo>
                    <a:pt x="25" y="15"/>
                  </a:moveTo>
                  <a:lnTo>
                    <a:pt x="19" y="15"/>
                  </a:lnTo>
                  <a:lnTo>
                    <a:pt x="23" y="19"/>
                  </a:lnTo>
                  <a:lnTo>
                    <a:pt x="23" y="17"/>
                  </a:lnTo>
                  <a:lnTo>
                    <a:pt x="25" y="15"/>
                  </a:lnTo>
                  <a:close/>
                  <a:moveTo>
                    <a:pt x="2" y="9"/>
                  </a:moveTo>
                  <a:lnTo>
                    <a:pt x="2" y="15"/>
                  </a:lnTo>
                  <a:lnTo>
                    <a:pt x="6" y="11"/>
                  </a:lnTo>
                  <a:lnTo>
                    <a:pt x="8" y="8"/>
                  </a:lnTo>
                  <a:lnTo>
                    <a:pt x="2" y="9"/>
                  </a:lnTo>
                  <a:close/>
                  <a:moveTo>
                    <a:pt x="8" y="36"/>
                  </a:moveTo>
                  <a:lnTo>
                    <a:pt x="38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2" y="36"/>
                  </a:lnTo>
                  <a:lnTo>
                    <a:pt x="38" y="34"/>
                  </a:lnTo>
                  <a:lnTo>
                    <a:pt x="8" y="34"/>
                  </a:lnTo>
                  <a:lnTo>
                    <a:pt x="4" y="36"/>
                  </a:lnTo>
                  <a:lnTo>
                    <a:pt x="4" y="40"/>
                  </a:lnTo>
                  <a:lnTo>
                    <a:pt x="6" y="38"/>
                  </a:lnTo>
                  <a:lnTo>
                    <a:pt x="8" y="3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6" name="Freeform 34">
              <a:extLst>
                <a:ext uri="{FF2B5EF4-FFF2-40B4-BE49-F238E27FC236}">
                  <a16:creationId xmlns:a16="http://schemas.microsoft.com/office/drawing/2014/main" id="{00000000-0008-0000-0000-000050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84" y="329"/>
              <a:ext cx="46" cy="53"/>
            </a:xfrm>
            <a:custGeom>
              <a:avLst/>
              <a:gdLst>
                <a:gd name="T0" fmla="*/ 46 w 46"/>
                <a:gd name="T1" fmla="*/ 53 h 53"/>
                <a:gd name="T2" fmla="*/ 44 w 46"/>
                <a:gd name="T3" fmla="*/ 49 h 53"/>
                <a:gd name="T4" fmla="*/ 38 w 46"/>
                <a:gd name="T5" fmla="*/ 45 h 53"/>
                <a:gd name="T6" fmla="*/ 4 w 46"/>
                <a:gd name="T7" fmla="*/ 47 h 53"/>
                <a:gd name="T8" fmla="*/ 0 w 46"/>
                <a:gd name="T9" fmla="*/ 53 h 53"/>
                <a:gd name="T10" fmla="*/ 2 w 46"/>
                <a:gd name="T11" fmla="*/ 21 h 53"/>
                <a:gd name="T12" fmla="*/ 4 w 46"/>
                <a:gd name="T13" fmla="*/ 11 h 53"/>
                <a:gd name="T14" fmla="*/ 11 w 46"/>
                <a:gd name="T15" fmla="*/ 3 h 53"/>
                <a:gd name="T16" fmla="*/ 19 w 46"/>
                <a:gd name="T17" fmla="*/ 1 h 53"/>
                <a:gd name="T18" fmla="*/ 29 w 46"/>
                <a:gd name="T19" fmla="*/ 1 h 53"/>
                <a:gd name="T20" fmla="*/ 36 w 46"/>
                <a:gd name="T21" fmla="*/ 5 h 53"/>
                <a:gd name="T22" fmla="*/ 42 w 46"/>
                <a:gd name="T23" fmla="*/ 11 h 53"/>
                <a:gd name="T24" fmla="*/ 46 w 46"/>
                <a:gd name="T25" fmla="*/ 21 h 53"/>
                <a:gd name="T26" fmla="*/ 46 w 46"/>
                <a:gd name="T27" fmla="*/ 26 h 53"/>
                <a:gd name="T28" fmla="*/ 10 w 46"/>
                <a:gd name="T29" fmla="*/ 42 h 53"/>
                <a:gd name="T30" fmla="*/ 4 w 46"/>
                <a:gd name="T31" fmla="*/ 47 h 53"/>
                <a:gd name="T32" fmla="*/ 8 w 46"/>
                <a:gd name="T33" fmla="*/ 43 h 53"/>
                <a:gd name="T34" fmla="*/ 42 w 46"/>
                <a:gd name="T35" fmla="*/ 45 h 53"/>
                <a:gd name="T36" fmla="*/ 44 w 46"/>
                <a:gd name="T37" fmla="*/ 47 h 53"/>
                <a:gd name="T38" fmla="*/ 40 w 46"/>
                <a:gd name="T39" fmla="*/ 42 h 53"/>
                <a:gd name="T40" fmla="*/ 11 w 46"/>
                <a:gd name="T41" fmla="*/ 36 h 53"/>
                <a:gd name="T42" fmla="*/ 42 w 46"/>
                <a:gd name="T43" fmla="*/ 36 h 53"/>
                <a:gd name="T44" fmla="*/ 44 w 46"/>
                <a:gd name="T45" fmla="*/ 30 h 53"/>
                <a:gd name="T46" fmla="*/ 40 w 46"/>
                <a:gd name="T47" fmla="*/ 19 h 53"/>
                <a:gd name="T48" fmla="*/ 31 w 46"/>
                <a:gd name="T49" fmla="*/ 11 h 53"/>
                <a:gd name="T50" fmla="*/ 19 w 46"/>
                <a:gd name="T51" fmla="*/ 11 h 53"/>
                <a:gd name="T52" fmla="*/ 10 w 46"/>
                <a:gd name="T53" fmla="*/ 13 h 53"/>
                <a:gd name="T54" fmla="*/ 4 w 46"/>
                <a:gd name="T55" fmla="*/ 22 h 53"/>
                <a:gd name="T56" fmla="*/ 4 w 46"/>
                <a:gd name="T57" fmla="*/ 36 h 53"/>
                <a:gd name="T58" fmla="*/ 11 w 46"/>
                <a:gd name="T59" fmla="*/ 36 h 53"/>
                <a:gd name="T60" fmla="*/ 44 w 46"/>
                <a:gd name="T61" fmla="*/ 21 h 53"/>
                <a:gd name="T62" fmla="*/ 42 w 46"/>
                <a:gd name="T63" fmla="*/ 13 h 53"/>
                <a:gd name="T64" fmla="*/ 34 w 46"/>
                <a:gd name="T65" fmla="*/ 7 h 53"/>
                <a:gd name="T66" fmla="*/ 25 w 46"/>
                <a:gd name="T67" fmla="*/ 5 h 53"/>
                <a:gd name="T68" fmla="*/ 10 w 46"/>
                <a:gd name="T69" fmla="*/ 11 h 53"/>
                <a:gd name="T70" fmla="*/ 4 w 46"/>
                <a:gd name="T71" fmla="*/ 19 h 53"/>
                <a:gd name="T72" fmla="*/ 6 w 46"/>
                <a:gd name="T73" fmla="*/ 15 h 53"/>
                <a:gd name="T74" fmla="*/ 17 w 46"/>
                <a:gd name="T75" fmla="*/ 9 h 53"/>
                <a:gd name="T76" fmla="*/ 29 w 46"/>
                <a:gd name="T77" fmla="*/ 9 h 53"/>
                <a:gd name="T78" fmla="*/ 36 w 46"/>
                <a:gd name="T79" fmla="*/ 11 h 53"/>
                <a:gd name="T80" fmla="*/ 42 w 46"/>
                <a:gd name="T81" fmla="*/ 17 h 53"/>
                <a:gd name="T82" fmla="*/ 44 w 46"/>
                <a:gd name="T83" fmla="*/ 21 h 53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46"/>
                <a:gd name="T127" fmla="*/ 0 h 53"/>
                <a:gd name="T128" fmla="*/ 46 w 46"/>
                <a:gd name="T129" fmla="*/ 53 h 53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46" h="53">
                  <a:moveTo>
                    <a:pt x="46" y="26"/>
                  </a:moveTo>
                  <a:lnTo>
                    <a:pt x="46" y="53"/>
                  </a:lnTo>
                  <a:lnTo>
                    <a:pt x="44" y="53"/>
                  </a:lnTo>
                  <a:lnTo>
                    <a:pt x="44" y="49"/>
                  </a:lnTo>
                  <a:lnTo>
                    <a:pt x="42" y="47"/>
                  </a:lnTo>
                  <a:lnTo>
                    <a:pt x="38" y="45"/>
                  </a:lnTo>
                  <a:lnTo>
                    <a:pt x="8" y="45"/>
                  </a:lnTo>
                  <a:lnTo>
                    <a:pt x="4" y="47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24"/>
                  </a:lnTo>
                  <a:lnTo>
                    <a:pt x="2" y="21"/>
                  </a:lnTo>
                  <a:lnTo>
                    <a:pt x="2" y="15"/>
                  </a:lnTo>
                  <a:lnTo>
                    <a:pt x="4" y="11"/>
                  </a:lnTo>
                  <a:lnTo>
                    <a:pt x="8" y="7"/>
                  </a:lnTo>
                  <a:lnTo>
                    <a:pt x="11" y="3"/>
                  </a:lnTo>
                  <a:lnTo>
                    <a:pt x="15" y="1"/>
                  </a:lnTo>
                  <a:lnTo>
                    <a:pt x="19" y="1"/>
                  </a:lnTo>
                  <a:lnTo>
                    <a:pt x="23" y="0"/>
                  </a:lnTo>
                  <a:lnTo>
                    <a:pt x="29" y="1"/>
                  </a:lnTo>
                  <a:lnTo>
                    <a:pt x="32" y="1"/>
                  </a:lnTo>
                  <a:lnTo>
                    <a:pt x="36" y="5"/>
                  </a:lnTo>
                  <a:lnTo>
                    <a:pt x="40" y="7"/>
                  </a:lnTo>
                  <a:lnTo>
                    <a:pt x="42" y="11"/>
                  </a:lnTo>
                  <a:lnTo>
                    <a:pt x="44" y="15"/>
                  </a:lnTo>
                  <a:lnTo>
                    <a:pt x="46" y="21"/>
                  </a:lnTo>
                  <a:lnTo>
                    <a:pt x="46" y="26"/>
                  </a:lnTo>
                  <a:close/>
                  <a:moveTo>
                    <a:pt x="40" y="42"/>
                  </a:moveTo>
                  <a:lnTo>
                    <a:pt x="10" y="42"/>
                  </a:lnTo>
                  <a:lnTo>
                    <a:pt x="4" y="43"/>
                  </a:lnTo>
                  <a:lnTo>
                    <a:pt x="4" y="47"/>
                  </a:lnTo>
                  <a:lnTo>
                    <a:pt x="6" y="45"/>
                  </a:lnTo>
                  <a:lnTo>
                    <a:pt x="8" y="43"/>
                  </a:lnTo>
                  <a:lnTo>
                    <a:pt x="38" y="43"/>
                  </a:lnTo>
                  <a:lnTo>
                    <a:pt x="42" y="45"/>
                  </a:lnTo>
                  <a:lnTo>
                    <a:pt x="44" y="45"/>
                  </a:lnTo>
                  <a:lnTo>
                    <a:pt x="44" y="47"/>
                  </a:lnTo>
                  <a:lnTo>
                    <a:pt x="42" y="43"/>
                  </a:lnTo>
                  <a:lnTo>
                    <a:pt x="40" y="42"/>
                  </a:lnTo>
                  <a:close/>
                  <a:moveTo>
                    <a:pt x="11" y="36"/>
                  </a:moveTo>
                  <a:lnTo>
                    <a:pt x="38" y="36"/>
                  </a:lnTo>
                  <a:lnTo>
                    <a:pt x="42" y="36"/>
                  </a:lnTo>
                  <a:lnTo>
                    <a:pt x="44" y="34"/>
                  </a:lnTo>
                  <a:lnTo>
                    <a:pt x="44" y="30"/>
                  </a:lnTo>
                  <a:lnTo>
                    <a:pt x="44" y="22"/>
                  </a:lnTo>
                  <a:lnTo>
                    <a:pt x="40" y="19"/>
                  </a:lnTo>
                  <a:lnTo>
                    <a:pt x="36" y="13"/>
                  </a:lnTo>
                  <a:lnTo>
                    <a:pt x="31" y="11"/>
                  </a:lnTo>
                  <a:lnTo>
                    <a:pt x="23" y="9"/>
                  </a:lnTo>
                  <a:lnTo>
                    <a:pt x="19" y="11"/>
                  </a:lnTo>
                  <a:lnTo>
                    <a:pt x="13" y="11"/>
                  </a:lnTo>
                  <a:lnTo>
                    <a:pt x="10" y="13"/>
                  </a:lnTo>
                  <a:lnTo>
                    <a:pt x="8" y="17"/>
                  </a:lnTo>
                  <a:lnTo>
                    <a:pt x="4" y="22"/>
                  </a:lnTo>
                  <a:lnTo>
                    <a:pt x="2" y="30"/>
                  </a:lnTo>
                  <a:lnTo>
                    <a:pt x="4" y="36"/>
                  </a:lnTo>
                  <a:lnTo>
                    <a:pt x="6" y="36"/>
                  </a:lnTo>
                  <a:lnTo>
                    <a:pt x="11" y="36"/>
                  </a:lnTo>
                  <a:close/>
                  <a:moveTo>
                    <a:pt x="44" y="21"/>
                  </a:moveTo>
                  <a:lnTo>
                    <a:pt x="44" y="17"/>
                  </a:lnTo>
                  <a:lnTo>
                    <a:pt x="42" y="13"/>
                  </a:lnTo>
                  <a:lnTo>
                    <a:pt x="38" y="11"/>
                  </a:lnTo>
                  <a:lnTo>
                    <a:pt x="34" y="7"/>
                  </a:lnTo>
                  <a:lnTo>
                    <a:pt x="31" y="7"/>
                  </a:lnTo>
                  <a:lnTo>
                    <a:pt x="25" y="5"/>
                  </a:lnTo>
                  <a:lnTo>
                    <a:pt x="15" y="7"/>
                  </a:lnTo>
                  <a:lnTo>
                    <a:pt x="10" y="11"/>
                  </a:lnTo>
                  <a:lnTo>
                    <a:pt x="6" y="15"/>
                  </a:lnTo>
                  <a:lnTo>
                    <a:pt x="4" y="19"/>
                  </a:lnTo>
                  <a:lnTo>
                    <a:pt x="4" y="21"/>
                  </a:lnTo>
                  <a:lnTo>
                    <a:pt x="6" y="15"/>
                  </a:lnTo>
                  <a:lnTo>
                    <a:pt x="11" y="11"/>
                  </a:lnTo>
                  <a:lnTo>
                    <a:pt x="17" y="9"/>
                  </a:lnTo>
                  <a:lnTo>
                    <a:pt x="25" y="9"/>
                  </a:lnTo>
                  <a:lnTo>
                    <a:pt x="29" y="9"/>
                  </a:lnTo>
                  <a:lnTo>
                    <a:pt x="32" y="11"/>
                  </a:lnTo>
                  <a:lnTo>
                    <a:pt x="36" y="11"/>
                  </a:lnTo>
                  <a:lnTo>
                    <a:pt x="40" y="15"/>
                  </a:lnTo>
                  <a:lnTo>
                    <a:pt x="42" y="17"/>
                  </a:lnTo>
                  <a:lnTo>
                    <a:pt x="44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181" name="Group 35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GrpSpPr>
            <a:grpSpLocks/>
          </xdr:cNvGrpSpPr>
        </xdr:nvGrpSpPr>
        <xdr:grpSpPr bwMode="auto">
          <a:xfrm>
            <a:off x="17" y="130"/>
            <a:ext cx="141" cy="12"/>
            <a:chOff x="96" y="404"/>
            <a:chExt cx="373" cy="28"/>
          </a:xfrm>
        </xdr:grpSpPr>
        <xdr:sp macro="" textlink="">
          <xdr:nvSpPr>
            <xdr:cNvPr id="315" name="Freeform 36">
              <a:extLst>
                <a:ext uri="{FF2B5EF4-FFF2-40B4-BE49-F238E27FC236}">
                  <a16:creationId xmlns:a16="http://schemas.microsoft.com/office/drawing/2014/main" id="{00000000-0008-0000-0000-00003B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89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2 h 13"/>
                <a:gd name="T8" fmla="*/ 4 w 27"/>
                <a:gd name="T9" fmla="*/ 4 h 13"/>
                <a:gd name="T10" fmla="*/ 5 w 27"/>
                <a:gd name="T11" fmla="*/ 4 h 13"/>
                <a:gd name="T12" fmla="*/ 5 w 27"/>
                <a:gd name="T13" fmla="*/ 4 h 13"/>
                <a:gd name="T14" fmla="*/ 23 w 27"/>
                <a:gd name="T15" fmla="*/ 4 h 13"/>
                <a:gd name="T16" fmla="*/ 25 w 27"/>
                <a:gd name="T17" fmla="*/ 4 h 13"/>
                <a:gd name="T18" fmla="*/ 25 w 27"/>
                <a:gd name="T19" fmla="*/ 2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9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8 h 13"/>
                <a:gd name="T50" fmla="*/ 23 w 27"/>
                <a:gd name="T51" fmla="*/ 8 h 13"/>
                <a:gd name="T52" fmla="*/ 25 w 27"/>
                <a:gd name="T53" fmla="*/ 8 h 13"/>
                <a:gd name="T54" fmla="*/ 27 w 27"/>
                <a:gd name="T55" fmla="*/ 9 h 13"/>
                <a:gd name="T56" fmla="*/ 25 w 27"/>
                <a:gd name="T57" fmla="*/ 8 h 13"/>
                <a:gd name="T58" fmla="*/ 25 w 27"/>
                <a:gd name="T59" fmla="*/ 8 h 13"/>
                <a:gd name="T60" fmla="*/ 4 w 27"/>
                <a:gd name="T61" fmla="*/ 8 h 13"/>
                <a:gd name="T62" fmla="*/ 2 w 27"/>
                <a:gd name="T63" fmla="*/ 8 h 13"/>
                <a:gd name="T64" fmla="*/ 2 w 27"/>
                <a:gd name="T65" fmla="*/ 9 h 13"/>
                <a:gd name="T66" fmla="*/ 4 w 27"/>
                <a:gd name="T67" fmla="*/ 8 h 13"/>
                <a:gd name="T68" fmla="*/ 4 w 27"/>
                <a:gd name="T69" fmla="*/ 8 h 13"/>
                <a:gd name="T70" fmla="*/ 4 w 27"/>
                <a:gd name="T71" fmla="*/ 8 h 13"/>
                <a:gd name="T72" fmla="*/ 4 w 27"/>
                <a:gd name="T73" fmla="*/ 8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3" y="4"/>
                  </a:lnTo>
                  <a:lnTo>
                    <a:pt x="25" y="4"/>
                  </a:lnTo>
                  <a:lnTo>
                    <a:pt x="25" y="2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9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8"/>
                  </a:moveTo>
                  <a:lnTo>
                    <a:pt x="23" y="8"/>
                  </a:lnTo>
                  <a:lnTo>
                    <a:pt x="25" y="8"/>
                  </a:lnTo>
                  <a:lnTo>
                    <a:pt x="27" y="9"/>
                  </a:lnTo>
                  <a:lnTo>
                    <a:pt x="25" y="8"/>
                  </a:lnTo>
                  <a:lnTo>
                    <a:pt x="4" y="8"/>
                  </a:lnTo>
                  <a:lnTo>
                    <a:pt x="2" y="8"/>
                  </a:lnTo>
                  <a:lnTo>
                    <a:pt x="2" y="9"/>
                  </a:lnTo>
                  <a:lnTo>
                    <a:pt x="4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16" name="Freeform 37">
              <a:extLst>
                <a:ext uri="{FF2B5EF4-FFF2-40B4-BE49-F238E27FC236}">
                  <a16:creationId xmlns:a16="http://schemas.microsoft.com/office/drawing/2014/main" id="{00000000-0008-0000-0000-00003C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15" y="403"/>
              <a:ext cx="28" cy="30"/>
            </a:xfrm>
            <a:custGeom>
              <a:avLst/>
              <a:gdLst>
                <a:gd name="T0" fmla="*/ 2 w 28"/>
                <a:gd name="T1" fmla="*/ 9 h 30"/>
                <a:gd name="T2" fmla="*/ 0 w 28"/>
                <a:gd name="T3" fmla="*/ 9 h 30"/>
                <a:gd name="T4" fmla="*/ 0 w 28"/>
                <a:gd name="T5" fmla="*/ 0 h 30"/>
                <a:gd name="T6" fmla="*/ 2 w 28"/>
                <a:gd name="T7" fmla="*/ 0 h 30"/>
                <a:gd name="T8" fmla="*/ 2 w 28"/>
                <a:gd name="T9" fmla="*/ 1 h 30"/>
                <a:gd name="T10" fmla="*/ 4 w 28"/>
                <a:gd name="T11" fmla="*/ 3 h 30"/>
                <a:gd name="T12" fmla="*/ 5 w 28"/>
                <a:gd name="T13" fmla="*/ 3 h 30"/>
                <a:gd name="T14" fmla="*/ 28 w 28"/>
                <a:gd name="T15" fmla="*/ 3 h 30"/>
                <a:gd name="T16" fmla="*/ 28 w 28"/>
                <a:gd name="T17" fmla="*/ 5 h 30"/>
                <a:gd name="T18" fmla="*/ 5 w 28"/>
                <a:gd name="T19" fmla="*/ 24 h 30"/>
                <a:gd name="T20" fmla="*/ 21 w 28"/>
                <a:gd name="T21" fmla="*/ 24 h 30"/>
                <a:gd name="T22" fmla="*/ 23 w 28"/>
                <a:gd name="T23" fmla="*/ 24 h 30"/>
                <a:gd name="T24" fmla="*/ 25 w 28"/>
                <a:gd name="T25" fmla="*/ 22 h 30"/>
                <a:gd name="T26" fmla="*/ 25 w 28"/>
                <a:gd name="T27" fmla="*/ 22 h 30"/>
                <a:gd name="T28" fmla="*/ 27 w 28"/>
                <a:gd name="T29" fmla="*/ 19 h 30"/>
                <a:gd name="T30" fmla="*/ 27 w 28"/>
                <a:gd name="T31" fmla="*/ 19 h 30"/>
                <a:gd name="T32" fmla="*/ 27 w 28"/>
                <a:gd name="T33" fmla="*/ 30 h 30"/>
                <a:gd name="T34" fmla="*/ 27 w 28"/>
                <a:gd name="T35" fmla="*/ 30 h 30"/>
                <a:gd name="T36" fmla="*/ 25 w 28"/>
                <a:gd name="T37" fmla="*/ 26 h 30"/>
                <a:gd name="T38" fmla="*/ 23 w 28"/>
                <a:gd name="T39" fmla="*/ 26 h 30"/>
                <a:gd name="T40" fmla="*/ 19 w 28"/>
                <a:gd name="T41" fmla="*/ 26 h 30"/>
                <a:gd name="T42" fmla="*/ 4 w 28"/>
                <a:gd name="T43" fmla="*/ 26 h 30"/>
                <a:gd name="T44" fmla="*/ 2 w 28"/>
                <a:gd name="T45" fmla="*/ 28 h 30"/>
                <a:gd name="T46" fmla="*/ 2 w 28"/>
                <a:gd name="T47" fmla="*/ 30 h 30"/>
                <a:gd name="T48" fmla="*/ 2 w 28"/>
                <a:gd name="T49" fmla="*/ 30 h 30"/>
                <a:gd name="T50" fmla="*/ 0 w 28"/>
                <a:gd name="T51" fmla="*/ 30 h 30"/>
                <a:gd name="T52" fmla="*/ 0 w 28"/>
                <a:gd name="T53" fmla="*/ 22 h 30"/>
                <a:gd name="T54" fmla="*/ 21 w 28"/>
                <a:gd name="T55" fmla="*/ 5 h 30"/>
                <a:gd name="T56" fmla="*/ 7 w 28"/>
                <a:gd name="T57" fmla="*/ 5 h 30"/>
                <a:gd name="T58" fmla="*/ 4 w 28"/>
                <a:gd name="T59" fmla="*/ 5 h 30"/>
                <a:gd name="T60" fmla="*/ 2 w 28"/>
                <a:gd name="T61" fmla="*/ 5 h 30"/>
                <a:gd name="T62" fmla="*/ 2 w 28"/>
                <a:gd name="T63" fmla="*/ 7 h 30"/>
                <a:gd name="T64" fmla="*/ 2 w 28"/>
                <a:gd name="T65" fmla="*/ 9 h 30"/>
                <a:gd name="T66" fmla="*/ 2 w 28"/>
                <a:gd name="T67" fmla="*/ 9 h 30"/>
                <a:gd name="T68" fmla="*/ 2 w 28"/>
                <a:gd name="T69" fmla="*/ 1 h 30"/>
                <a:gd name="T70" fmla="*/ 2 w 28"/>
                <a:gd name="T71" fmla="*/ 7 h 30"/>
                <a:gd name="T72" fmla="*/ 2 w 28"/>
                <a:gd name="T73" fmla="*/ 5 h 30"/>
                <a:gd name="T74" fmla="*/ 4 w 28"/>
                <a:gd name="T75" fmla="*/ 5 h 30"/>
                <a:gd name="T76" fmla="*/ 2 w 28"/>
                <a:gd name="T77" fmla="*/ 1 h 30"/>
                <a:gd name="T78" fmla="*/ 2 w 28"/>
                <a:gd name="T79" fmla="*/ 1 h 30"/>
                <a:gd name="T80" fmla="*/ 23 w 28"/>
                <a:gd name="T81" fmla="*/ 5 h 30"/>
                <a:gd name="T82" fmla="*/ 4 w 28"/>
                <a:gd name="T83" fmla="*/ 24 h 30"/>
                <a:gd name="T84" fmla="*/ 2 w 28"/>
                <a:gd name="T85" fmla="*/ 24 h 30"/>
                <a:gd name="T86" fmla="*/ 2 w 28"/>
                <a:gd name="T87" fmla="*/ 28 h 30"/>
                <a:gd name="T88" fmla="*/ 2 w 28"/>
                <a:gd name="T89" fmla="*/ 28 h 30"/>
                <a:gd name="T90" fmla="*/ 2 w 28"/>
                <a:gd name="T91" fmla="*/ 26 h 30"/>
                <a:gd name="T92" fmla="*/ 4 w 28"/>
                <a:gd name="T93" fmla="*/ 24 h 30"/>
                <a:gd name="T94" fmla="*/ 27 w 28"/>
                <a:gd name="T95" fmla="*/ 3 h 30"/>
                <a:gd name="T96" fmla="*/ 27 w 28"/>
                <a:gd name="T97" fmla="*/ 5 h 30"/>
                <a:gd name="T98" fmla="*/ 25 w 28"/>
                <a:gd name="T99" fmla="*/ 5 h 30"/>
                <a:gd name="T100" fmla="*/ 25 w 28"/>
                <a:gd name="T101" fmla="*/ 5 h 30"/>
                <a:gd name="T102" fmla="*/ 23 w 28"/>
                <a:gd name="T103" fmla="*/ 5 h 30"/>
                <a:gd name="T104" fmla="*/ 23 w 28"/>
                <a:gd name="T105" fmla="*/ 5 h 30"/>
                <a:gd name="T106" fmla="*/ 27 w 28"/>
                <a:gd name="T107" fmla="*/ 28 h 30"/>
                <a:gd name="T108" fmla="*/ 27 w 28"/>
                <a:gd name="T109" fmla="*/ 22 h 30"/>
                <a:gd name="T110" fmla="*/ 25 w 28"/>
                <a:gd name="T111" fmla="*/ 24 h 30"/>
                <a:gd name="T112" fmla="*/ 23 w 28"/>
                <a:gd name="T113" fmla="*/ 26 h 30"/>
                <a:gd name="T114" fmla="*/ 25 w 28"/>
                <a:gd name="T115" fmla="*/ 26 h 30"/>
                <a:gd name="T116" fmla="*/ 27 w 28"/>
                <a:gd name="T117" fmla="*/ 28 h 30"/>
                <a:gd name="T118" fmla="*/ 27 w 28"/>
                <a:gd name="T119" fmla="*/ 28 h 30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0"/>
                <a:gd name="T182" fmla="*/ 28 w 28"/>
                <a:gd name="T183" fmla="*/ 30 h 30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0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1"/>
                  </a:lnTo>
                  <a:lnTo>
                    <a:pt x="4" y="3"/>
                  </a:lnTo>
                  <a:lnTo>
                    <a:pt x="5" y="3"/>
                  </a:lnTo>
                  <a:lnTo>
                    <a:pt x="28" y="3"/>
                  </a:lnTo>
                  <a:lnTo>
                    <a:pt x="28" y="5"/>
                  </a:lnTo>
                  <a:lnTo>
                    <a:pt x="5" y="24"/>
                  </a:lnTo>
                  <a:lnTo>
                    <a:pt x="21" y="24"/>
                  </a:lnTo>
                  <a:lnTo>
                    <a:pt x="23" y="24"/>
                  </a:lnTo>
                  <a:lnTo>
                    <a:pt x="25" y="22"/>
                  </a:lnTo>
                  <a:lnTo>
                    <a:pt x="27" y="19"/>
                  </a:lnTo>
                  <a:lnTo>
                    <a:pt x="27" y="30"/>
                  </a:lnTo>
                  <a:lnTo>
                    <a:pt x="25" y="26"/>
                  </a:lnTo>
                  <a:lnTo>
                    <a:pt x="23" y="26"/>
                  </a:lnTo>
                  <a:lnTo>
                    <a:pt x="19" y="26"/>
                  </a:lnTo>
                  <a:lnTo>
                    <a:pt x="4" y="26"/>
                  </a:lnTo>
                  <a:lnTo>
                    <a:pt x="2" y="28"/>
                  </a:lnTo>
                  <a:lnTo>
                    <a:pt x="2" y="30"/>
                  </a:lnTo>
                  <a:lnTo>
                    <a:pt x="0" y="30"/>
                  </a:lnTo>
                  <a:lnTo>
                    <a:pt x="0" y="22"/>
                  </a:lnTo>
                  <a:lnTo>
                    <a:pt x="21" y="5"/>
                  </a:lnTo>
                  <a:lnTo>
                    <a:pt x="7" y="5"/>
                  </a:lnTo>
                  <a:lnTo>
                    <a:pt x="4" y="5"/>
                  </a:lnTo>
                  <a:lnTo>
                    <a:pt x="2" y="5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1"/>
                  </a:moveTo>
                  <a:lnTo>
                    <a:pt x="2" y="7"/>
                  </a:lnTo>
                  <a:lnTo>
                    <a:pt x="2" y="5"/>
                  </a:lnTo>
                  <a:lnTo>
                    <a:pt x="4" y="5"/>
                  </a:lnTo>
                  <a:lnTo>
                    <a:pt x="2" y="1"/>
                  </a:lnTo>
                  <a:close/>
                  <a:moveTo>
                    <a:pt x="23" y="5"/>
                  </a:moveTo>
                  <a:lnTo>
                    <a:pt x="4" y="24"/>
                  </a:lnTo>
                  <a:lnTo>
                    <a:pt x="2" y="24"/>
                  </a:lnTo>
                  <a:lnTo>
                    <a:pt x="2" y="28"/>
                  </a:lnTo>
                  <a:lnTo>
                    <a:pt x="2" y="26"/>
                  </a:lnTo>
                  <a:lnTo>
                    <a:pt x="4" y="24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3" y="5"/>
                  </a:lnTo>
                  <a:close/>
                  <a:moveTo>
                    <a:pt x="27" y="28"/>
                  </a:moveTo>
                  <a:lnTo>
                    <a:pt x="27" y="22"/>
                  </a:lnTo>
                  <a:lnTo>
                    <a:pt x="25" y="24"/>
                  </a:lnTo>
                  <a:lnTo>
                    <a:pt x="23" y="26"/>
                  </a:lnTo>
                  <a:lnTo>
                    <a:pt x="25" y="26"/>
                  </a:lnTo>
                  <a:lnTo>
                    <a:pt x="27" y="2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17" name="Freeform 38">
              <a:extLst>
                <a:ext uri="{FF2B5EF4-FFF2-40B4-BE49-F238E27FC236}">
                  <a16:creationId xmlns:a16="http://schemas.microsoft.com/office/drawing/2014/main" id="{00000000-0008-0000-0000-00003D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46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18" name="Freeform 39">
              <a:extLst>
                <a:ext uri="{FF2B5EF4-FFF2-40B4-BE49-F238E27FC236}">
                  <a16:creationId xmlns:a16="http://schemas.microsoft.com/office/drawing/2014/main" id="{00000000-0008-0000-0000-00003E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5" y="403"/>
              <a:ext cx="27" cy="29"/>
            </a:xfrm>
            <a:custGeom>
              <a:avLst/>
              <a:gdLst>
                <a:gd name="T0" fmla="*/ 23 w 27"/>
                <a:gd name="T1" fmla="*/ 19 h 29"/>
                <a:gd name="T2" fmla="*/ 25 w 27"/>
                <a:gd name="T3" fmla="*/ 17 h 29"/>
                <a:gd name="T4" fmla="*/ 27 w 27"/>
                <a:gd name="T5" fmla="*/ 14 h 29"/>
                <a:gd name="T6" fmla="*/ 23 w 27"/>
                <a:gd name="T7" fmla="*/ 6 h 29"/>
                <a:gd name="T8" fmla="*/ 21 w 27"/>
                <a:gd name="T9" fmla="*/ 0 h 29"/>
                <a:gd name="T10" fmla="*/ 27 w 27"/>
                <a:gd name="T11" fmla="*/ 29 h 29"/>
                <a:gd name="T12" fmla="*/ 27 w 27"/>
                <a:gd name="T13" fmla="*/ 25 h 29"/>
                <a:gd name="T14" fmla="*/ 23 w 27"/>
                <a:gd name="T15" fmla="*/ 23 h 29"/>
                <a:gd name="T16" fmla="*/ 2 w 27"/>
                <a:gd name="T17" fmla="*/ 23 h 29"/>
                <a:gd name="T18" fmla="*/ 2 w 27"/>
                <a:gd name="T19" fmla="*/ 29 h 29"/>
                <a:gd name="T20" fmla="*/ 0 w 27"/>
                <a:gd name="T21" fmla="*/ 4 h 29"/>
                <a:gd name="T22" fmla="*/ 5 w 27"/>
                <a:gd name="T23" fmla="*/ 4 h 29"/>
                <a:gd name="T24" fmla="*/ 2 w 27"/>
                <a:gd name="T25" fmla="*/ 10 h 29"/>
                <a:gd name="T26" fmla="*/ 2 w 27"/>
                <a:gd name="T27" fmla="*/ 17 h 29"/>
                <a:gd name="T28" fmla="*/ 4 w 27"/>
                <a:gd name="T29" fmla="*/ 19 h 29"/>
                <a:gd name="T30" fmla="*/ 13 w 27"/>
                <a:gd name="T31" fmla="*/ 14 h 29"/>
                <a:gd name="T32" fmla="*/ 7 w 27"/>
                <a:gd name="T33" fmla="*/ 10 h 29"/>
                <a:gd name="T34" fmla="*/ 19 w 27"/>
                <a:gd name="T35" fmla="*/ 8 h 29"/>
                <a:gd name="T36" fmla="*/ 15 w 27"/>
                <a:gd name="T37" fmla="*/ 10 h 29"/>
                <a:gd name="T38" fmla="*/ 13 w 27"/>
                <a:gd name="T39" fmla="*/ 19 h 29"/>
                <a:gd name="T40" fmla="*/ 23 w 27"/>
                <a:gd name="T41" fmla="*/ 4 h 29"/>
                <a:gd name="T42" fmla="*/ 27 w 27"/>
                <a:gd name="T43" fmla="*/ 8 h 29"/>
                <a:gd name="T44" fmla="*/ 15 w 27"/>
                <a:gd name="T45" fmla="*/ 10 h 29"/>
                <a:gd name="T46" fmla="*/ 13 w 27"/>
                <a:gd name="T47" fmla="*/ 12 h 29"/>
                <a:gd name="T48" fmla="*/ 15 w 27"/>
                <a:gd name="T49" fmla="*/ 10 h 29"/>
                <a:gd name="T50" fmla="*/ 2 w 27"/>
                <a:gd name="T51" fmla="*/ 6 h 29"/>
                <a:gd name="T52" fmla="*/ 2 w 27"/>
                <a:gd name="T53" fmla="*/ 8 h 29"/>
                <a:gd name="T54" fmla="*/ 2 w 27"/>
                <a:gd name="T55" fmla="*/ 6 h 29"/>
                <a:gd name="T56" fmla="*/ 23 w 27"/>
                <a:gd name="T57" fmla="*/ 23 h 29"/>
                <a:gd name="T58" fmla="*/ 27 w 27"/>
                <a:gd name="T59" fmla="*/ 25 h 29"/>
                <a:gd name="T60" fmla="*/ 23 w 27"/>
                <a:gd name="T61" fmla="*/ 21 h 29"/>
                <a:gd name="T62" fmla="*/ 2 w 27"/>
                <a:gd name="T63" fmla="*/ 23 h 29"/>
                <a:gd name="T64" fmla="*/ 2 w 27"/>
                <a:gd name="T65" fmla="*/ 23 h 29"/>
                <a:gd name="T66" fmla="*/ 4 w 27"/>
                <a:gd name="T67" fmla="*/ 23 h 29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w 27"/>
                <a:gd name="T103" fmla="*/ 0 h 29"/>
                <a:gd name="T104" fmla="*/ 27 w 27"/>
                <a:gd name="T105" fmla="*/ 29 h 29"/>
              </a:gdLst>
              <a:ahLst/>
              <a:cxnLst>
                <a:cxn ang="T68">
                  <a:pos x="T0" y="T1"/>
                </a:cxn>
                <a:cxn ang="T69">
                  <a:pos x="T2" y="T3"/>
                </a:cxn>
                <a:cxn ang="T70">
                  <a:pos x="T4" y="T5"/>
                </a:cxn>
                <a:cxn ang="T71">
                  <a:pos x="T6" y="T7"/>
                </a:cxn>
                <a:cxn ang="T72">
                  <a:pos x="T8" y="T9"/>
                </a:cxn>
                <a:cxn ang="T73">
                  <a:pos x="T10" y="T11"/>
                </a:cxn>
                <a:cxn ang="T74">
                  <a:pos x="T12" y="T13"/>
                </a:cxn>
                <a:cxn ang="T75">
                  <a:pos x="T14" y="T15"/>
                </a:cxn>
                <a:cxn ang="T76">
                  <a:pos x="T16" y="T17"/>
                </a:cxn>
                <a:cxn ang="T77">
                  <a:pos x="T18" y="T19"/>
                </a:cxn>
                <a:cxn ang="T78">
                  <a:pos x="T20" y="T21"/>
                </a:cxn>
                <a:cxn ang="T79">
                  <a:pos x="T22" y="T23"/>
                </a:cxn>
                <a:cxn ang="T80">
                  <a:pos x="T24" y="T25"/>
                </a:cxn>
                <a:cxn ang="T81">
                  <a:pos x="T26" y="T27"/>
                </a:cxn>
                <a:cxn ang="T82">
                  <a:pos x="T28" y="T29"/>
                </a:cxn>
                <a:cxn ang="T83">
                  <a:pos x="T30" y="T31"/>
                </a:cxn>
                <a:cxn ang="T84">
                  <a:pos x="T32" y="T33"/>
                </a:cxn>
                <a:cxn ang="T85">
                  <a:pos x="T34" y="T35"/>
                </a:cxn>
                <a:cxn ang="T86">
                  <a:pos x="T36" y="T37"/>
                </a:cxn>
                <a:cxn ang="T87">
                  <a:pos x="T38" y="T39"/>
                </a:cxn>
                <a:cxn ang="T88">
                  <a:pos x="T40" y="T41"/>
                </a:cxn>
                <a:cxn ang="T89">
                  <a:pos x="T42" y="T43"/>
                </a:cxn>
                <a:cxn ang="T90">
                  <a:pos x="T44" y="T45"/>
                </a:cxn>
                <a:cxn ang="T91">
                  <a:pos x="T46" y="T47"/>
                </a:cxn>
                <a:cxn ang="T92">
                  <a:pos x="T48" y="T49"/>
                </a:cxn>
                <a:cxn ang="T93">
                  <a:pos x="T50" y="T51"/>
                </a:cxn>
                <a:cxn ang="T94">
                  <a:pos x="T52" y="T53"/>
                </a:cxn>
                <a:cxn ang="T95">
                  <a:pos x="T54" y="T55"/>
                </a:cxn>
                <a:cxn ang="T96">
                  <a:pos x="T56" y="T57"/>
                </a:cxn>
                <a:cxn ang="T97">
                  <a:pos x="T58" y="T59"/>
                </a:cxn>
                <a:cxn ang="T98">
                  <a:pos x="T60" y="T61"/>
                </a:cxn>
                <a:cxn ang="T99">
                  <a:pos x="T62" y="T63"/>
                </a:cxn>
                <a:cxn ang="T100">
                  <a:pos x="T64" y="T65"/>
                </a:cxn>
                <a:cxn ang="T101">
                  <a:pos x="T66" y="T67"/>
                </a:cxn>
              </a:cxnLst>
              <a:rect l="T102" t="T103" r="T104" b="T105"/>
              <a:pathLst>
                <a:path w="27" h="29">
                  <a:moveTo>
                    <a:pt x="13" y="19"/>
                  </a:moveTo>
                  <a:lnTo>
                    <a:pt x="23" y="19"/>
                  </a:lnTo>
                  <a:lnTo>
                    <a:pt x="25" y="19"/>
                  </a:lnTo>
                  <a:lnTo>
                    <a:pt x="25" y="17"/>
                  </a:lnTo>
                  <a:lnTo>
                    <a:pt x="27" y="16"/>
                  </a:lnTo>
                  <a:lnTo>
                    <a:pt x="27" y="14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21" y="2"/>
                  </a:lnTo>
                  <a:lnTo>
                    <a:pt x="21" y="0"/>
                  </a:lnTo>
                  <a:lnTo>
                    <a:pt x="27" y="4"/>
                  </a:lnTo>
                  <a:lnTo>
                    <a:pt x="27" y="29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3"/>
                  </a:lnTo>
                  <a:lnTo>
                    <a:pt x="4" y="23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0" y="29"/>
                  </a:lnTo>
                  <a:lnTo>
                    <a:pt x="0" y="4"/>
                  </a:lnTo>
                  <a:lnTo>
                    <a:pt x="5" y="2"/>
                  </a:lnTo>
                  <a:lnTo>
                    <a:pt x="5" y="4"/>
                  </a:lnTo>
                  <a:lnTo>
                    <a:pt x="4" y="6"/>
                  </a:lnTo>
                  <a:lnTo>
                    <a:pt x="2" y="10"/>
                  </a:lnTo>
                  <a:lnTo>
                    <a:pt x="2" y="14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13" y="19"/>
                  </a:lnTo>
                  <a:lnTo>
                    <a:pt x="13" y="14"/>
                  </a:lnTo>
                  <a:lnTo>
                    <a:pt x="11" y="10"/>
                  </a:lnTo>
                  <a:lnTo>
                    <a:pt x="7" y="10"/>
                  </a:lnTo>
                  <a:lnTo>
                    <a:pt x="7" y="8"/>
                  </a:lnTo>
                  <a:lnTo>
                    <a:pt x="19" y="8"/>
                  </a:lnTo>
                  <a:lnTo>
                    <a:pt x="19" y="10"/>
                  </a:lnTo>
                  <a:lnTo>
                    <a:pt x="15" y="10"/>
                  </a:lnTo>
                  <a:lnTo>
                    <a:pt x="13" y="14"/>
                  </a:lnTo>
                  <a:lnTo>
                    <a:pt x="13" y="19"/>
                  </a:lnTo>
                  <a:close/>
                  <a:moveTo>
                    <a:pt x="27" y="6"/>
                  </a:moveTo>
                  <a:lnTo>
                    <a:pt x="23" y="4"/>
                  </a:lnTo>
                  <a:lnTo>
                    <a:pt x="25" y="6"/>
                  </a:lnTo>
                  <a:lnTo>
                    <a:pt x="27" y="8"/>
                  </a:lnTo>
                  <a:lnTo>
                    <a:pt x="27" y="6"/>
                  </a:lnTo>
                  <a:close/>
                  <a:moveTo>
                    <a:pt x="15" y="10"/>
                  </a:moveTo>
                  <a:lnTo>
                    <a:pt x="11" y="10"/>
                  </a:lnTo>
                  <a:lnTo>
                    <a:pt x="13" y="12"/>
                  </a:lnTo>
                  <a:lnTo>
                    <a:pt x="15" y="10"/>
                  </a:lnTo>
                  <a:close/>
                  <a:moveTo>
                    <a:pt x="2" y="6"/>
                  </a:moveTo>
                  <a:lnTo>
                    <a:pt x="2" y="10"/>
                  </a:lnTo>
                  <a:lnTo>
                    <a:pt x="2" y="8"/>
                  </a:lnTo>
                  <a:lnTo>
                    <a:pt x="4" y="4"/>
                  </a:lnTo>
                  <a:lnTo>
                    <a:pt x="2" y="6"/>
                  </a:lnTo>
                  <a:close/>
                  <a:moveTo>
                    <a:pt x="4" y="23"/>
                  </a:moveTo>
                  <a:lnTo>
                    <a:pt x="23" y="23"/>
                  </a:lnTo>
                  <a:lnTo>
                    <a:pt x="25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1"/>
                  </a:lnTo>
                  <a:lnTo>
                    <a:pt x="4" y="21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3"/>
                  </a:lnTo>
                  <a:lnTo>
                    <a:pt x="4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19" name="Freeform 40">
              <a:extLst>
                <a:ext uri="{FF2B5EF4-FFF2-40B4-BE49-F238E27FC236}">
                  <a16:creationId xmlns:a16="http://schemas.microsoft.com/office/drawing/2014/main" id="{00000000-0008-0000-0000-00003F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6" y="404"/>
              <a:ext cx="27" cy="28"/>
            </a:xfrm>
            <a:custGeom>
              <a:avLst/>
              <a:gdLst>
                <a:gd name="T0" fmla="*/ 27 w 27"/>
                <a:gd name="T1" fmla="*/ 28 h 28"/>
                <a:gd name="T2" fmla="*/ 27 w 27"/>
                <a:gd name="T3" fmla="*/ 26 h 28"/>
                <a:gd name="T4" fmla="*/ 23 w 27"/>
                <a:gd name="T5" fmla="*/ 25 h 28"/>
                <a:gd name="T6" fmla="*/ 2 w 27"/>
                <a:gd name="T7" fmla="*/ 25 h 28"/>
                <a:gd name="T8" fmla="*/ 2 w 27"/>
                <a:gd name="T9" fmla="*/ 28 h 28"/>
                <a:gd name="T10" fmla="*/ 0 w 27"/>
                <a:gd name="T11" fmla="*/ 13 h 28"/>
                <a:gd name="T12" fmla="*/ 4 w 27"/>
                <a:gd name="T13" fmla="*/ 5 h 28"/>
                <a:gd name="T14" fmla="*/ 9 w 27"/>
                <a:gd name="T15" fmla="*/ 3 h 28"/>
                <a:gd name="T16" fmla="*/ 13 w 27"/>
                <a:gd name="T17" fmla="*/ 7 h 28"/>
                <a:gd name="T18" fmla="*/ 19 w 27"/>
                <a:gd name="T19" fmla="*/ 7 h 28"/>
                <a:gd name="T20" fmla="*/ 21 w 27"/>
                <a:gd name="T21" fmla="*/ 5 h 28"/>
                <a:gd name="T22" fmla="*/ 23 w 27"/>
                <a:gd name="T23" fmla="*/ 3 h 28"/>
                <a:gd name="T24" fmla="*/ 25 w 27"/>
                <a:gd name="T25" fmla="*/ 2 h 28"/>
                <a:gd name="T26" fmla="*/ 27 w 27"/>
                <a:gd name="T27" fmla="*/ 0 h 28"/>
                <a:gd name="T28" fmla="*/ 27 w 27"/>
                <a:gd name="T29" fmla="*/ 5 h 28"/>
                <a:gd name="T30" fmla="*/ 23 w 27"/>
                <a:gd name="T31" fmla="*/ 11 h 28"/>
                <a:gd name="T32" fmla="*/ 15 w 27"/>
                <a:gd name="T33" fmla="*/ 15 h 28"/>
                <a:gd name="T34" fmla="*/ 15 w 27"/>
                <a:gd name="T35" fmla="*/ 19 h 28"/>
                <a:gd name="T36" fmla="*/ 25 w 27"/>
                <a:gd name="T37" fmla="*/ 19 h 28"/>
                <a:gd name="T38" fmla="*/ 27 w 27"/>
                <a:gd name="T39" fmla="*/ 17 h 28"/>
                <a:gd name="T40" fmla="*/ 27 w 27"/>
                <a:gd name="T41" fmla="*/ 15 h 28"/>
                <a:gd name="T42" fmla="*/ 23 w 27"/>
                <a:gd name="T43" fmla="*/ 23 h 28"/>
                <a:gd name="T44" fmla="*/ 25 w 27"/>
                <a:gd name="T45" fmla="*/ 23 h 28"/>
                <a:gd name="T46" fmla="*/ 2 w 27"/>
                <a:gd name="T47" fmla="*/ 23 h 28"/>
                <a:gd name="T48" fmla="*/ 2 w 27"/>
                <a:gd name="T49" fmla="*/ 26 h 28"/>
                <a:gd name="T50" fmla="*/ 5 w 27"/>
                <a:gd name="T51" fmla="*/ 23 h 28"/>
                <a:gd name="T52" fmla="*/ 5 w 27"/>
                <a:gd name="T53" fmla="*/ 19 h 28"/>
                <a:gd name="T54" fmla="*/ 13 w 27"/>
                <a:gd name="T55" fmla="*/ 17 h 28"/>
                <a:gd name="T56" fmla="*/ 11 w 27"/>
                <a:gd name="T57" fmla="*/ 11 h 28"/>
                <a:gd name="T58" fmla="*/ 4 w 27"/>
                <a:gd name="T59" fmla="*/ 9 h 28"/>
                <a:gd name="T60" fmla="*/ 2 w 27"/>
                <a:gd name="T61" fmla="*/ 13 h 28"/>
                <a:gd name="T62" fmla="*/ 2 w 27"/>
                <a:gd name="T63" fmla="*/ 19 h 28"/>
                <a:gd name="T64" fmla="*/ 5 w 27"/>
                <a:gd name="T65" fmla="*/ 19 h 28"/>
                <a:gd name="T66" fmla="*/ 15 w 27"/>
                <a:gd name="T67" fmla="*/ 15 h 28"/>
                <a:gd name="T68" fmla="*/ 17 w 27"/>
                <a:gd name="T69" fmla="*/ 15 h 28"/>
                <a:gd name="T70" fmla="*/ 23 w 27"/>
                <a:gd name="T71" fmla="*/ 9 h 28"/>
                <a:gd name="T72" fmla="*/ 27 w 27"/>
                <a:gd name="T73" fmla="*/ 5 h 28"/>
                <a:gd name="T74" fmla="*/ 25 w 27"/>
                <a:gd name="T75" fmla="*/ 5 h 28"/>
                <a:gd name="T76" fmla="*/ 19 w 27"/>
                <a:gd name="T77" fmla="*/ 11 h 28"/>
                <a:gd name="T78" fmla="*/ 15 w 27"/>
                <a:gd name="T79" fmla="*/ 13 h 28"/>
                <a:gd name="T80" fmla="*/ 15 w 27"/>
                <a:gd name="T81" fmla="*/ 15 h 28"/>
                <a:gd name="T82" fmla="*/ 11 w 27"/>
                <a:gd name="T83" fmla="*/ 9 h 28"/>
                <a:gd name="T84" fmla="*/ 4 w 27"/>
                <a:gd name="T85" fmla="*/ 9 h 28"/>
                <a:gd name="T86" fmla="*/ 4 w 27"/>
                <a:gd name="T87" fmla="*/ 9 h 28"/>
                <a:gd name="T88" fmla="*/ 11 w 27"/>
                <a:gd name="T89" fmla="*/ 9 h 28"/>
                <a:gd name="T90" fmla="*/ 13 w 27"/>
                <a:gd name="T91" fmla="*/ 13 h 28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27"/>
                <a:gd name="T139" fmla="*/ 0 h 28"/>
                <a:gd name="T140" fmla="*/ 27 w 27"/>
                <a:gd name="T141" fmla="*/ 28 h 28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27" h="28">
                  <a:moveTo>
                    <a:pt x="27" y="15"/>
                  </a:moveTo>
                  <a:lnTo>
                    <a:pt x="27" y="28"/>
                  </a:lnTo>
                  <a:lnTo>
                    <a:pt x="27" y="26"/>
                  </a:lnTo>
                  <a:lnTo>
                    <a:pt x="25" y="25"/>
                  </a:lnTo>
                  <a:lnTo>
                    <a:pt x="23" y="25"/>
                  </a:lnTo>
                  <a:lnTo>
                    <a:pt x="5" y="25"/>
                  </a:lnTo>
                  <a:lnTo>
                    <a:pt x="2" y="25"/>
                  </a:lnTo>
                  <a:lnTo>
                    <a:pt x="2" y="26"/>
                  </a:lnTo>
                  <a:lnTo>
                    <a:pt x="2" y="28"/>
                  </a:lnTo>
                  <a:lnTo>
                    <a:pt x="0" y="28"/>
                  </a:lnTo>
                  <a:lnTo>
                    <a:pt x="0" y="13"/>
                  </a:lnTo>
                  <a:lnTo>
                    <a:pt x="2" y="7"/>
                  </a:lnTo>
                  <a:lnTo>
                    <a:pt x="4" y="5"/>
                  </a:lnTo>
                  <a:lnTo>
                    <a:pt x="7" y="3"/>
                  </a:lnTo>
                  <a:lnTo>
                    <a:pt x="9" y="3"/>
                  </a:lnTo>
                  <a:lnTo>
                    <a:pt x="11" y="5"/>
                  </a:lnTo>
                  <a:lnTo>
                    <a:pt x="13" y="7"/>
                  </a:lnTo>
                  <a:lnTo>
                    <a:pt x="15" y="11"/>
                  </a:lnTo>
                  <a:lnTo>
                    <a:pt x="19" y="7"/>
                  </a:lnTo>
                  <a:lnTo>
                    <a:pt x="21" y="5"/>
                  </a:lnTo>
                  <a:lnTo>
                    <a:pt x="23" y="3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7"/>
                  </a:lnTo>
                  <a:lnTo>
                    <a:pt x="23" y="11"/>
                  </a:lnTo>
                  <a:lnTo>
                    <a:pt x="19" y="13"/>
                  </a:lnTo>
                  <a:lnTo>
                    <a:pt x="15" y="15"/>
                  </a:lnTo>
                  <a:lnTo>
                    <a:pt x="15" y="17"/>
                  </a:lnTo>
                  <a:lnTo>
                    <a:pt x="15" y="19"/>
                  </a:lnTo>
                  <a:lnTo>
                    <a:pt x="23" y="19"/>
                  </a:lnTo>
                  <a:lnTo>
                    <a:pt x="25" y="19"/>
                  </a:lnTo>
                  <a:lnTo>
                    <a:pt x="27" y="17"/>
                  </a:lnTo>
                  <a:lnTo>
                    <a:pt x="27" y="15"/>
                  </a:lnTo>
                  <a:close/>
                  <a:moveTo>
                    <a:pt x="5" y="23"/>
                  </a:moveTo>
                  <a:lnTo>
                    <a:pt x="23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5" y="23"/>
                  </a:lnTo>
                  <a:lnTo>
                    <a:pt x="2" y="23"/>
                  </a:lnTo>
                  <a:lnTo>
                    <a:pt x="2" y="26"/>
                  </a:lnTo>
                  <a:lnTo>
                    <a:pt x="2" y="25"/>
                  </a:lnTo>
                  <a:lnTo>
                    <a:pt x="5" y="23"/>
                  </a:lnTo>
                  <a:close/>
                  <a:moveTo>
                    <a:pt x="5" y="19"/>
                  </a:moveTo>
                  <a:lnTo>
                    <a:pt x="13" y="19"/>
                  </a:lnTo>
                  <a:lnTo>
                    <a:pt x="13" y="17"/>
                  </a:lnTo>
                  <a:lnTo>
                    <a:pt x="13" y="13"/>
                  </a:lnTo>
                  <a:lnTo>
                    <a:pt x="11" y="11"/>
                  </a:lnTo>
                  <a:lnTo>
                    <a:pt x="7" y="9"/>
                  </a:lnTo>
                  <a:lnTo>
                    <a:pt x="4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5" y="19"/>
                  </a:lnTo>
                  <a:close/>
                  <a:moveTo>
                    <a:pt x="15" y="15"/>
                  </a:moveTo>
                  <a:lnTo>
                    <a:pt x="15" y="15"/>
                  </a:lnTo>
                  <a:lnTo>
                    <a:pt x="17" y="15"/>
                  </a:lnTo>
                  <a:lnTo>
                    <a:pt x="19" y="13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5"/>
                  </a:lnTo>
                  <a:lnTo>
                    <a:pt x="27" y="3"/>
                  </a:lnTo>
                  <a:lnTo>
                    <a:pt x="25" y="5"/>
                  </a:lnTo>
                  <a:lnTo>
                    <a:pt x="23" y="7"/>
                  </a:lnTo>
                  <a:lnTo>
                    <a:pt x="19" y="11"/>
                  </a:lnTo>
                  <a:lnTo>
                    <a:pt x="17" y="13"/>
                  </a:lnTo>
                  <a:lnTo>
                    <a:pt x="15" y="13"/>
                  </a:lnTo>
                  <a:lnTo>
                    <a:pt x="15" y="15"/>
                  </a:lnTo>
                  <a:close/>
                  <a:moveTo>
                    <a:pt x="13" y="13"/>
                  </a:moveTo>
                  <a:lnTo>
                    <a:pt x="11" y="9"/>
                  </a:lnTo>
                  <a:lnTo>
                    <a:pt x="7" y="7"/>
                  </a:lnTo>
                  <a:lnTo>
                    <a:pt x="4" y="9"/>
                  </a:lnTo>
                  <a:lnTo>
                    <a:pt x="2" y="13"/>
                  </a:lnTo>
                  <a:lnTo>
                    <a:pt x="4" y="9"/>
                  </a:lnTo>
                  <a:lnTo>
                    <a:pt x="7" y="7"/>
                  </a:lnTo>
                  <a:lnTo>
                    <a:pt x="11" y="9"/>
                  </a:lnTo>
                  <a:lnTo>
                    <a:pt x="13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0" name="Freeform 41">
              <a:extLst>
                <a:ext uri="{FF2B5EF4-FFF2-40B4-BE49-F238E27FC236}">
                  <a16:creationId xmlns:a16="http://schemas.microsoft.com/office/drawing/2014/main" id="{00000000-0008-0000-0000-000040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37" y="402"/>
              <a:ext cx="28" cy="31"/>
            </a:xfrm>
            <a:custGeom>
              <a:avLst/>
              <a:gdLst>
                <a:gd name="T0" fmla="*/ 2 w 28"/>
                <a:gd name="T1" fmla="*/ 10 h 31"/>
                <a:gd name="T2" fmla="*/ 0 w 28"/>
                <a:gd name="T3" fmla="*/ 10 h 31"/>
                <a:gd name="T4" fmla="*/ 0 w 28"/>
                <a:gd name="T5" fmla="*/ 0 h 31"/>
                <a:gd name="T6" fmla="*/ 2 w 28"/>
                <a:gd name="T7" fmla="*/ 0 h 31"/>
                <a:gd name="T8" fmla="*/ 2 w 28"/>
                <a:gd name="T9" fmla="*/ 2 h 31"/>
                <a:gd name="T10" fmla="*/ 4 w 28"/>
                <a:gd name="T11" fmla="*/ 4 h 31"/>
                <a:gd name="T12" fmla="*/ 5 w 28"/>
                <a:gd name="T13" fmla="*/ 4 h 31"/>
                <a:gd name="T14" fmla="*/ 28 w 28"/>
                <a:gd name="T15" fmla="*/ 4 h 31"/>
                <a:gd name="T16" fmla="*/ 28 w 28"/>
                <a:gd name="T17" fmla="*/ 6 h 31"/>
                <a:gd name="T18" fmla="*/ 5 w 28"/>
                <a:gd name="T19" fmla="*/ 25 h 31"/>
                <a:gd name="T20" fmla="*/ 21 w 28"/>
                <a:gd name="T21" fmla="*/ 25 h 31"/>
                <a:gd name="T22" fmla="*/ 23 w 28"/>
                <a:gd name="T23" fmla="*/ 25 h 31"/>
                <a:gd name="T24" fmla="*/ 25 w 28"/>
                <a:gd name="T25" fmla="*/ 25 h 31"/>
                <a:gd name="T26" fmla="*/ 25 w 28"/>
                <a:gd name="T27" fmla="*/ 23 h 31"/>
                <a:gd name="T28" fmla="*/ 27 w 28"/>
                <a:gd name="T29" fmla="*/ 19 h 31"/>
                <a:gd name="T30" fmla="*/ 27 w 28"/>
                <a:gd name="T31" fmla="*/ 19 h 31"/>
                <a:gd name="T32" fmla="*/ 27 w 28"/>
                <a:gd name="T33" fmla="*/ 31 h 31"/>
                <a:gd name="T34" fmla="*/ 27 w 28"/>
                <a:gd name="T35" fmla="*/ 31 h 31"/>
                <a:gd name="T36" fmla="*/ 25 w 28"/>
                <a:gd name="T37" fmla="*/ 27 h 31"/>
                <a:gd name="T38" fmla="*/ 23 w 28"/>
                <a:gd name="T39" fmla="*/ 27 h 31"/>
                <a:gd name="T40" fmla="*/ 19 w 28"/>
                <a:gd name="T41" fmla="*/ 27 h 31"/>
                <a:gd name="T42" fmla="*/ 4 w 28"/>
                <a:gd name="T43" fmla="*/ 27 h 31"/>
                <a:gd name="T44" fmla="*/ 2 w 28"/>
                <a:gd name="T45" fmla="*/ 29 h 31"/>
                <a:gd name="T46" fmla="*/ 2 w 28"/>
                <a:gd name="T47" fmla="*/ 31 h 31"/>
                <a:gd name="T48" fmla="*/ 2 w 28"/>
                <a:gd name="T49" fmla="*/ 31 h 31"/>
                <a:gd name="T50" fmla="*/ 0 w 28"/>
                <a:gd name="T51" fmla="*/ 31 h 31"/>
                <a:gd name="T52" fmla="*/ 0 w 28"/>
                <a:gd name="T53" fmla="*/ 23 h 31"/>
                <a:gd name="T54" fmla="*/ 21 w 28"/>
                <a:gd name="T55" fmla="*/ 6 h 31"/>
                <a:gd name="T56" fmla="*/ 7 w 28"/>
                <a:gd name="T57" fmla="*/ 6 h 31"/>
                <a:gd name="T58" fmla="*/ 4 w 28"/>
                <a:gd name="T59" fmla="*/ 6 h 31"/>
                <a:gd name="T60" fmla="*/ 2 w 28"/>
                <a:gd name="T61" fmla="*/ 8 h 31"/>
                <a:gd name="T62" fmla="*/ 2 w 28"/>
                <a:gd name="T63" fmla="*/ 8 h 31"/>
                <a:gd name="T64" fmla="*/ 2 w 28"/>
                <a:gd name="T65" fmla="*/ 10 h 31"/>
                <a:gd name="T66" fmla="*/ 2 w 28"/>
                <a:gd name="T67" fmla="*/ 10 h 31"/>
                <a:gd name="T68" fmla="*/ 2 w 28"/>
                <a:gd name="T69" fmla="*/ 4 h 31"/>
                <a:gd name="T70" fmla="*/ 2 w 28"/>
                <a:gd name="T71" fmla="*/ 8 h 31"/>
                <a:gd name="T72" fmla="*/ 2 w 28"/>
                <a:gd name="T73" fmla="*/ 6 h 31"/>
                <a:gd name="T74" fmla="*/ 4 w 28"/>
                <a:gd name="T75" fmla="*/ 6 h 31"/>
                <a:gd name="T76" fmla="*/ 2 w 28"/>
                <a:gd name="T77" fmla="*/ 4 h 31"/>
                <a:gd name="T78" fmla="*/ 2 w 28"/>
                <a:gd name="T79" fmla="*/ 4 h 31"/>
                <a:gd name="T80" fmla="*/ 23 w 28"/>
                <a:gd name="T81" fmla="*/ 6 h 31"/>
                <a:gd name="T82" fmla="*/ 4 w 28"/>
                <a:gd name="T83" fmla="*/ 25 h 31"/>
                <a:gd name="T84" fmla="*/ 2 w 28"/>
                <a:gd name="T85" fmla="*/ 25 h 31"/>
                <a:gd name="T86" fmla="*/ 2 w 28"/>
                <a:gd name="T87" fmla="*/ 29 h 31"/>
                <a:gd name="T88" fmla="*/ 2 w 28"/>
                <a:gd name="T89" fmla="*/ 29 h 31"/>
                <a:gd name="T90" fmla="*/ 2 w 28"/>
                <a:gd name="T91" fmla="*/ 27 h 31"/>
                <a:gd name="T92" fmla="*/ 4 w 28"/>
                <a:gd name="T93" fmla="*/ 25 h 31"/>
                <a:gd name="T94" fmla="*/ 27 w 28"/>
                <a:gd name="T95" fmla="*/ 4 h 31"/>
                <a:gd name="T96" fmla="*/ 27 w 28"/>
                <a:gd name="T97" fmla="*/ 6 h 31"/>
                <a:gd name="T98" fmla="*/ 25 w 28"/>
                <a:gd name="T99" fmla="*/ 6 h 31"/>
                <a:gd name="T100" fmla="*/ 25 w 28"/>
                <a:gd name="T101" fmla="*/ 6 h 31"/>
                <a:gd name="T102" fmla="*/ 23 w 28"/>
                <a:gd name="T103" fmla="*/ 6 h 31"/>
                <a:gd name="T104" fmla="*/ 23 w 28"/>
                <a:gd name="T105" fmla="*/ 6 h 31"/>
                <a:gd name="T106" fmla="*/ 27 w 28"/>
                <a:gd name="T107" fmla="*/ 29 h 31"/>
                <a:gd name="T108" fmla="*/ 27 w 28"/>
                <a:gd name="T109" fmla="*/ 25 h 31"/>
                <a:gd name="T110" fmla="*/ 25 w 28"/>
                <a:gd name="T111" fmla="*/ 25 h 31"/>
                <a:gd name="T112" fmla="*/ 23 w 28"/>
                <a:gd name="T113" fmla="*/ 27 h 31"/>
                <a:gd name="T114" fmla="*/ 25 w 28"/>
                <a:gd name="T115" fmla="*/ 27 h 31"/>
                <a:gd name="T116" fmla="*/ 27 w 28"/>
                <a:gd name="T117" fmla="*/ 29 h 31"/>
                <a:gd name="T118" fmla="*/ 27 w 28"/>
                <a:gd name="T119" fmla="*/ 29 h 31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1"/>
                <a:gd name="T182" fmla="*/ 28 w 28"/>
                <a:gd name="T183" fmla="*/ 31 h 31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1">
                  <a:moveTo>
                    <a:pt x="2" y="10"/>
                  </a:moveTo>
                  <a:lnTo>
                    <a:pt x="0" y="10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5"/>
                  </a:lnTo>
                  <a:lnTo>
                    <a:pt x="21" y="25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31"/>
                  </a:lnTo>
                  <a:lnTo>
                    <a:pt x="25" y="27"/>
                  </a:lnTo>
                  <a:lnTo>
                    <a:pt x="23" y="27"/>
                  </a:lnTo>
                  <a:lnTo>
                    <a:pt x="19" y="27"/>
                  </a:lnTo>
                  <a:lnTo>
                    <a:pt x="4" y="27"/>
                  </a:lnTo>
                  <a:lnTo>
                    <a:pt x="2" y="29"/>
                  </a:lnTo>
                  <a:lnTo>
                    <a:pt x="2" y="31"/>
                  </a:lnTo>
                  <a:lnTo>
                    <a:pt x="0" y="31"/>
                  </a:lnTo>
                  <a:lnTo>
                    <a:pt x="0" y="23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0"/>
                  </a:lnTo>
                  <a:close/>
                  <a:moveTo>
                    <a:pt x="2" y="4"/>
                  </a:moveTo>
                  <a:lnTo>
                    <a:pt x="2" y="8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5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2" y="27"/>
                  </a:lnTo>
                  <a:lnTo>
                    <a:pt x="4" y="25"/>
                  </a:lnTo>
                  <a:lnTo>
                    <a:pt x="27" y="4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29"/>
                  </a:moveTo>
                  <a:lnTo>
                    <a:pt x="27" y="25"/>
                  </a:lnTo>
                  <a:lnTo>
                    <a:pt x="25" y="25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7" y="2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1" name="Freeform 42">
              <a:extLst>
                <a:ext uri="{FF2B5EF4-FFF2-40B4-BE49-F238E27FC236}">
                  <a16:creationId xmlns:a16="http://schemas.microsoft.com/office/drawing/2014/main" id="{00000000-0008-0000-0000-000041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9" y="404"/>
              <a:ext cx="27" cy="28"/>
            </a:xfrm>
            <a:custGeom>
              <a:avLst/>
              <a:gdLst>
                <a:gd name="T0" fmla="*/ 23 w 27"/>
                <a:gd name="T1" fmla="*/ 9 h 28"/>
                <a:gd name="T2" fmla="*/ 17 w 27"/>
                <a:gd name="T3" fmla="*/ 11 h 28"/>
                <a:gd name="T4" fmla="*/ 17 w 27"/>
                <a:gd name="T5" fmla="*/ 21 h 28"/>
                <a:gd name="T6" fmla="*/ 21 w 27"/>
                <a:gd name="T7" fmla="*/ 23 h 28"/>
                <a:gd name="T8" fmla="*/ 23 w 27"/>
                <a:gd name="T9" fmla="*/ 23 h 28"/>
                <a:gd name="T10" fmla="*/ 25 w 27"/>
                <a:gd name="T11" fmla="*/ 23 h 28"/>
                <a:gd name="T12" fmla="*/ 27 w 27"/>
                <a:gd name="T13" fmla="*/ 19 h 28"/>
                <a:gd name="T14" fmla="*/ 27 w 27"/>
                <a:gd name="T15" fmla="*/ 19 h 28"/>
                <a:gd name="T16" fmla="*/ 27 w 27"/>
                <a:gd name="T17" fmla="*/ 28 h 28"/>
                <a:gd name="T18" fmla="*/ 27 w 27"/>
                <a:gd name="T19" fmla="*/ 28 h 28"/>
                <a:gd name="T20" fmla="*/ 25 w 27"/>
                <a:gd name="T21" fmla="*/ 26 h 28"/>
                <a:gd name="T22" fmla="*/ 21 w 27"/>
                <a:gd name="T23" fmla="*/ 24 h 28"/>
                <a:gd name="T24" fmla="*/ 4 w 27"/>
                <a:gd name="T25" fmla="*/ 17 h 28"/>
                <a:gd name="T26" fmla="*/ 4 w 27"/>
                <a:gd name="T27" fmla="*/ 19 h 28"/>
                <a:gd name="T28" fmla="*/ 2 w 27"/>
                <a:gd name="T29" fmla="*/ 19 h 28"/>
                <a:gd name="T30" fmla="*/ 2 w 27"/>
                <a:gd name="T31" fmla="*/ 19 h 28"/>
                <a:gd name="T32" fmla="*/ 0 w 27"/>
                <a:gd name="T33" fmla="*/ 15 h 28"/>
                <a:gd name="T34" fmla="*/ 0 w 27"/>
                <a:gd name="T35" fmla="*/ 13 h 28"/>
                <a:gd name="T36" fmla="*/ 23 w 27"/>
                <a:gd name="T37" fmla="*/ 3 h 28"/>
                <a:gd name="T38" fmla="*/ 25 w 27"/>
                <a:gd name="T39" fmla="*/ 1 h 28"/>
                <a:gd name="T40" fmla="*/ 27 w 27"/>
                <a:gd name="T41" fmla="*/ 0 h 28"/>
                <a:gd name="T42" fmla="*/ 27 w 27"/>
                <a:gd name="T43" fmla="*/ 0 h 28"/>
                <a:gd name="T44" fmla="*/ 27 w 27"/>
                <a:gd name="T45" fmla="*/ 11 h 28"/>
                <a:gd name="T46" fmla="*/ 27 w 27"/>
                <a:gd name="T47" fmla="*/ 11 h 28"/>
                <a:gd name="T48" fmla="*/ 25 w 27"/>
                <a:gd name="T49" fmla="*/ 9 h 28"/>
                <a:gd name="T50" fmla="*/ 25 w 27"/>
                <a:gd name="T51" fmla="*/ 9 h 28"/>
                <a:gd name="T52" fmla="*/ 23 w 27"/>
                <a:gd name="T53" fmla="*/ 9 h 28"/>
                <a:gd name="T54" fmla="*/ 23 w 27"/>
                <a:gd name="T55" fmla="*/ 9 h 28"/>
                <a:gd name="T56" fmla="*/ 15 w 27"/>
                <a:gd name="T57" fmla="*/ 21 h 28"/>
                <a:gd name="T58" fmla="*/ 15 w 27"/>
                <a:gd name="T59" fmla="*/ 11 h 28"/>
                <a:gd name="T60" fmla="*/ 5 w 27"/>
                <a:gd name="T61" fmla="*/ 17 h 28"/>
                <a:gd name="T62" fmla="*/ 15 w 27"/>
                <a:gd name="T63" fmla="*/ 21 h 28"/>
                <a:gd name="T64" fmla="*/ 21 w 27"/>
                <a:gd name="T65" fmla="*/ 7 h 28"/>
                <a:gd name="T66" fmla="*/ 4 w 27"/>
                <a:gd name="T67" fmla="*/ 15 h 28"/>
                <a:gd name="T68" fmla="*/ 2 w 27"/>
                <a:gd name="T69" fmla="*/ 15 h 28"/>
                <a:gd name="T70" fmla="*/ 2 w 27"/>
                <a:gd name="T71" fmla="*/ 17 h 28"/>
                <a:gd name="T72" fmla="*/ 2 w 27"/>
                <a:gd name="T73" fmla="*/ 19 h 28"/>
                <a:gd name="T74" fmla="*/ 4 w 27"/>
                <a:gd name="T75" fmla="*/ 17 h 28"/>
                <a:gd name="T76" fmla="*/ 5 w 27"/>
                <a:gd name="T77" fmla="*/ 15 h 28"/>
                <a:gd name="T78" fmla="*/ 23 w 27"/>
                <a:gd name="T79" fmla="*/ 9 h 28"/>
                <a:gd name="T80" fmla="*/ 25 w 27"/>
                <a:gd name="T81" fmla="*/ 7 h 28"/>
                <a:gd name="T82" fmla="*/ 25 w 27"/>
                <a:gd name="T83" fmla="*/ 7 h 28"/>
                <a:gd name="T84" fmla="*/ 27 w 27"/>
                <a:gd name="T85" fmla="*/ 9 h 28"/>
                <a:gd name="T86" fmla="*/ 27 w 27"/>
                <a:gd name="T87" fmla="*/ 9 h 28"/>
                <a:gd name="T88" fmla="*/ 25 w 27"/>
                <a:gd name="T89" fmla="*/ 7 h 28"/>
                <a:gd name="T90" fmla="*/ 25 w 27"/>
                <a:gd name="T91" fmla="*/ 7 h 28"/>
                <a:gd name="T92" fmla="*/ 21 w 27"/>
                <a:gd name="T93" fmla="*/ 7 h 28"/>
                <a:gd name="T94" fmla="*/ 21 w 27"/>
                <a:gd name="T95" fmla="*/ 7 h 28"/>
                <a:gd name="T96" fmla="*/ 27 w 27"/>
                <a:gd name="T97" fmla="*/ 26 h 28"/>
                <a:gd name="T98" fmla="*/ 27 w 27"/>
                <a:gd name="T99" fmla="*/ 23 h 28"/>
                <a:gd name="T100" fmla="*/ 23 w 27"/>
                <a:gd name="T101" fmla="*/ 24 h 28"/>
                <a:gd name="T102" fmla="*/ 23 w 27"/>
                <a:gd name="T103" fmla="*/ 24 h 28"/>
                <a:gd name="T104" fmla="*/ 25 w 27"/>
                <a:gd name="T105" fmla="*/ 24 h 28"/>
                <a:gd name="T106" fmla="*/ 27 w 27"/>
                <a:gd name="T107" fmla="*/ 26 h 28"/>
                <a:gd name="T108" fmla="*/ 27 w 27"/>
                <a:gd name="T109" fmla="*/ 26 h 2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8"/>
                <a:gd name="T167" fmla="*/ 27 w 27"/>
                <a:gd name="T168" fmla="*/ 28 h 2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8">
                  <a:moveTo>
                    <a:pt x="23" y="9"/>
                  </a:moveTo>
                  <a:lnTo>
                    <a:pt x="17" y="11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8"/>
                  </a:lnTo>
                  <a:lnTo>
                    <a:pt x="25" y="26"/>
                  </a:lnTo>
                  <a:lnTo>
                    <a:pt x="21" y="24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3"/>
                  </a:lnTo>
                  <a:lnTo>
                    <a:pt x="23" y="3"/>
                  </a:lnTo>
                  <a:lnTo>
                    <a:pt x="25" y="1"/>
                  </a:lnTo>
                  <a:lnTo>
                    <a:pt x="27" y="0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close/>
                  <a:moveTo>
                    <a:pt x="15" y="21"/>
                  </a:moveTo>
                  <a:lnTo>
                    <a:pt x="15" y="11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7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9"/>
                  </a:lnTo>
                  <a:lnTo>
                    <a:pt x="25" y="7"/>
                  </a:lnTo>
                  <a:lnTo>
                    <a:pt x="21" y="7"/>
                  </a:lnTo>
                  <a:close/>
                  <a:moveTo>
                    <a:pt x="27" y="26"/>
                  </a:moveTo>
                  <a:lnTo>
                    <a:pt x="27" y="23"/>
                  </a:lnTo>
                  <a:lnTo>
                    <a:pt x="23" y="24"/>
                  </a:lnTo>
                  <a:lnTo>
                    <a:pt x="25" y="24"/>
                  </a:lnTo>
                  <a:lnTo>
                    <a:pt x="27" y="2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2" name="Freeform 43">
              <a:extLst>
                <a:ext uri="{FF2B5EF4-FFF2-40B4-BE49-F238E27FC236}">
                  <a16:creationId xmlns:a16="http://schemas.microsoft.com/office/drawing/2014/main" id="{00000000-0008-0000-0000-000042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7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3" name="Freeform 44">
              <a:extLst>
                <a:ext uri="{FF2B5EF4-FFF2-40B4-BE49-F238E27FC236}">
                  <a16:creationId xmlns:a16="http://schemas.microsoft.com/office/drawing/2014/main" id="{00000000-0008-0000-0000-000043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0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3 h 13"/>
                <a:gd name="T8" fmla="*/ 4 w 27"/>
                <a:gd name="T9" fmla="*/ 3 h 13"/>
                <a:gd name="T10" fmla="*/ 5 w 27"/>
                <a:gd name="T11" fmla="*/ 3 h 13"/>
                <a:gd name="T12" fmla="*/ 5 w 27"/>
                <a:gd name="T13" fmla="*/ 3 h 13"/>
                <a:gd name="T14" fmla="*/ 23 w 27"/>
                <a:gd name="T15" fmla="*/ 3 h 13"/>
                <a:gd name="T16" fmla="*/ 25 w 27"/>
                <a:gd name="T17" fmla="*/ 3 h 13"/>
                <a:gd name="T18" fmla="*/ 25 w 27"/>
                <a:gd name="T19" fmla="*/ 3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11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9 h 13"/>
                <a:gd name="T50" fmla="*/ 23 w 27"/>
                <a:gd name="T51" fmla="*/ 9 h 13"/>
                <a:gd name="T52" fmla="*/ 25 w 27"/>
                <a:gd name="T53" fmla="*/ 9 h 13"/>
                <a:gd name="T54" fmla="*/ 27 w 27"/>
                <a:gd name="T55" fmla="*/ 11 h 13"/>
                <a:gd name="T56" fmla="*/ 25 w 27"/>
                <a:gd name="T57" fmla="*/ 9 h 13"/>
                <a:gd name="T58" fmla="*/ 25 w 27"/>
                <a:gd name="T59" fmla="*/ 7 h 13"/>
                <a:gd name="T60" fmla="*/ 4 w 27"/>
                <a:gd name="T61" fmla="*/ 7 h 13"/>
                <a:gd name="T62" fmla="*/ 2 w 27"/>
                <a:gd name="T63" fmla="*/ 7 h 13"/>
                <a:gd name="T64" fmla="*/ 2 w 27"/>
                <a:gd name="T65" fmla="*/ 11 h 13"/>
                <a:gd name="T66" fmla="*/ 4 w 27"/>
                <a:gd name="T67" fmla="*/ 9 h 13"/>
                <a:gd name="T68" fmla="*/ 4 w 27"/>
                <a:gd name="T69" fmla="*/ 9 h 13"/>
                <a:gd name="T70" fmla="*/ 4 w 27"/>
                <a:gd name="T71" fmla="*/ 9 h 13"/>
                <a:gd name="T72" fmla="*/ 4 w 27"/>
                <a:gd name="T73" fmla="*/ 9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3"/>
                  </a:lnTo>
                  <a:lnTo>
                    <a:pt x="4" y="3"/>
                  </a:lnTo>
                  <a:lnTo>
                    <a:pt x="5" y="3"/>
                  </a:lnTo>
                  <a:lnTo>
                    <a:pt x="23" y="3"/>
                  </a:lnTo>
                  <a:lnTo>
                    <a:pt x="25" y="3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9"/>
                  </a:moveTo>
                  <a:lnTo>
                    <a:pt x="23" y="9"/>
                  </a:lnTo>
                  <a:lnTo>
                    <a:pt x="25" y="9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5" y="7"/>
                  </a:lnTo>
                  <a:lnTo>
                    <a:pt x="4" y="7"/>
                  </a:lnTo>
                  <a:lnTo>
                    <a:pt x="2" y="7"/>
                  </a:lnTo>
                  <a:lnTo>
                    <a:pt x="2" y="11"/>
                  </a:lnTo>
                  <a:lnTo>
                    <a:pt x="4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4" name="Freeform 45">
              <a:extLst>
                <a:ext uri="{FF2B5EF4-FFF2-40B4-BE49-F238E27FC236}">
                  <a16:creationId xmlns:a16="http://schemas.microsoft.com/office/drawing/2014/main" id="{00000000-0008-0000-0000-000044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46" y="402"/>
              <a:ext cx="27" cy="31"/>
            </a:xfrm>
            <a:custGeom>
              <a:avLst/>
              <a:gdLst>
                <a:gd name="T0" fmla="*/ 9 w 27"/>
                <a:gd name="T1" fmla="*/ 31 h 31"/>
                <a:gd name="T2" fmla="*/ 4 w 27"/>
                <a:gd name="T3" fmla="*/ 29 h 31"/>
                <a:gd name="T4" fmla="*/ 0 w 27"/>
                <a:gd name="T5" fmla="*/ 23 h 31"/>
                <a:gd name="T6" fmla="*/ 0 w 27"/>
                <a:gd name="T7" fmla="*/ 15 h 31"/>
                <a:gd name="T8" fmla="*/ 4 w 27"/>
                <a:gd name="T9" fmla="*/ 6 h 31"/>
                <a:gd name="T10" fmla="*/ 13 w 27"/>
                <a:gd name="T11" fmla="*/ 0 h 31"/>
                <a:gd name="T12" fmla="*/ 23 w 27"/>
                <a:gd name="T13" fmla="*/ 6 h 31"/>
                <a:gd name="T14" fmla="*/ 27 w 27"/>
                <a:gd name="T15" fmla="*/ 15 h 31"/>
                <a:gd name="T16" fmla="*/ 23 w 27"/>
                <a:gd name="T17" fmla="*/ 27 h 31"/>
                <a:gd name="T18" fmla="*/ 13 w 27"/>
                <a:gd name="T19" fmla="*/ 31 h 31"/>
                <a:gd name="T20" fmla="*/ 11 w 27"/>
                <a:gd name="T21" fmla="*/ 25 h 31"/>
                <a:gd name="T22" fmla="*/ 23 w 27"/>
                <a:gd name="T23" fmla="*/ 23 h 31"/>
                <a:gd name="T24" fmla="*/ 27 w 27"/>
                <a:gd name="T25" fmla="*/ 15 h 31"/>
                <a:gd name="T26" fmla="*/ 23 w 27"/>
                <a:gd name="T27" fmla="*/ 10 h 31"/>
                <a:gd name="T28" fmla="*/ 15 w 27"/>
                <a:gd name="T29" fmla="*/ 6 h 31"/>
                <a:gd name="T30" fmla="*/ 4 w 27"/>
                <a:gd name="T31" fmla="*/ 10 h 31"/>
                <a:gd name="T32" fmla="*/ 0 w 27"/>
                <a:gd name="T33" fmla="*/ 17 h 31"/>
                <a:gd name="T34" fmla="*/ 4 w 27"/>
                <a:gd name="T35" fmla="*/ 23 h 31"/>
                <a:gd name="T36" fmla="*/ 11 w 27"/>
                <a:gd name="T37" fmla="*/ 25 h 31"/>
                <a:gd name="T38" fmla="*/ 2 w 27"/>
                <a:gd name="T39" fmla="*/ 23 h 31"/>
                <a:gd name="T40" fmla="*/ 13 w 27"/>
                <a:gd name="T41" fmla="*/ 31 h 31"/>
                <a:gd name="T42" fmla="*/ 25 w 27"/>
                <a:gd name="T43" fmla="*/ 27 h 31"/>
                <a:gd name="T44" fmla="*/ 25 w 27"/>
                <a:gd name="T45" fmla="*/ 23 h 31"/>
                <a:gd name="T46" fmla="*/ 17 w 27"/>
                <a:gd name="T47" fmla="*/ 29 h 31"/>
                <a:gd name="T48" fmla="*/ 9 w 27"/>
                <a:gd name="T49" fmla="*/ 29 h 31"/>
                <a:gd name="T50" fmla="*/ 2 w 27"/>
                <a:gd name="T51" fmla="*/ 23 h 31"/>
                <a:gd name="T52" fmla="*/ 0 w 27"/>
                <a:gd name="T53" fmla="*/ 14 h 31"/>
                <a:gd name="T54" fmla="*/ 9 w 27"/>
                <a:gd name="T55" fmla="*/ 6 h 31"/>
                <a:gd name="T56" fmla="*/ 21 w 27"/>
                <a:gd name="T57" fmla="*/ 6 h 31"/>
                <a:gd name="T58" fmla="*/ 23 w 27"/>
                <a:gd name="T59" fmla="*/ 6 h 31"/>
                <a:gd name="T60" fmla="*/ 15 w 27"/>
                <a:gd name="T61" fmla="*/ 4 h 31"/>
                <a:gd name="T62" fmla="*/ 4 w 27"/>
                <a:gd name="T63" fmla="*/ 8 h 31"/>
                <a:gd name="T64" fmla="*/ 0 w 27"/>
                <a:gd name="T65" fmla="*/ 14 h 31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27"/>
                <a:gd name="T100" fmla="*/ 0 h 31"/>
                <a:gd name="T101" fmla="*/ 27 w 27"/>
                <a:gd name="T102" fmla="*/ 31 h 31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27" h="31">
                  <a:moveTo>
                    <a:pt x="13" y="31"/>
                  </a:moveTo>
                  <a:lnTo>
                    <a:pt x="9" y="31"/>
                  </a:lnTo>
                  <a:lnTo>
                    <a:pt x="7" y="29"/>
                  </a:lnTo>
                  <a:lnTo>
                    <a:pt x="4" y="29"/>
                  </a:lnTo>
                  <a:lnTo>
                    <a:pt x="2" y="25"/>
                  </a:lnTo>
                  <a:lnTo>
                    <a:pt x="0" y="23"/>
                  </a:lnTo>
                  <a:lnTo>
                    <a:pt x="0" y="19"/>
                  </a:lnTo>
                  <a:lnTo>
                    <a:pt x="0" y="15"/>
                  </a:lnTo>
                  <a:lnTo>
                    <a:pt x="0" y="10"/>
                  </a:lnTo>
                  <a:lnTo>
                    <a:pt x="4" y="6"/>
                  </a:lnTo>
                  <a:lnTo>
                    <a:pt x="7" y="2"/>
                  </a:lnTo>
                  <a:lnTo>
                    <a:pt x="13" y="0"/>
                  </a:lnTo>
                  <a:lnTo>
                    <a:pt x="19" y="2"/>
                  </a:lnTo>
                  <a:lnTo>
                    <a:pt x="23" y="6"/>
                  </a:lnTo>
                  <a:lnTo>
                    <a:pt x="27" y="10"/>
                  </a:lnTo>
                  <a:lnTo>
                    <a:pt x="27" y="15"/>
                  </a:lnTo>
                  <a:lnTo>
                    <a:pt x="27" y="23"/>
                  </a:lnTo>
                  <a:lnTo>
                    <a:pt x="23" y="27"/>
                  </a:lnTo>
                  <a:lnTo>
                    <a:pt x="19" y="31"/>
                  </a:lnTo>
                  <a:lnTo>
                    <a:pt x="13" y="31"/>
                  </a:lnTo>
                  <a:close/>
                  <a:moveTo>
                    <a:pt x="11" y="25"/>
                  </a:moveTo>
                  <a:lnTo>
                    <a:pt x="17" y="25"/>
                  </a:lnTo>
                  <a:lnTo>
                    <a:pt x="23" y="23"/>
                  </a:lnTo>
                  <a:lnTo>
                    <a:pt x="25" y="19"/>
                  </a:lnTo>
                  <a:lnTo>
                    <a:pt x="27" y="15"/>
                  </a:lnTo>
                  <a:lnTo>
                    <a:pt x="27" y="12"/>
                  </a:lnTo>
                  <a:lnTo>
                    <a:pt x="23" y="10"/>
                  </a:lnTo>
                  <a:lnTo>
                    <a:pt x="21" y="8"/>
                  </a:lnTo>
                  <a:lnTo>
                    <a:pt x="15" y="6"/>
                  </a:lnTo>
                  <a:lnTo>
                    <a:pt x="9" y="8"/>
                  </a:lnTo>
                  <a:lnTo>
                    <a:pt x="4" y="10"/>
                  </a:lnTo>
                  <a:lnTo>
                    <a:pt x="2" y="14"/>
                  </a:lnTo>
                  <a:lnTo>
                    <a:pt x="0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7" y="25"/>
                  </a:lnTo>
                  <a:lnTo>
                    <a:pt x="11" y="25"/>
                  </a:lnTo>
                  <a:close/>
                  <a:moveTo>
                    <a:pt x="2" y="23"/>
                  </a:moveTo>
                  <a:lnTo>
                    <a:pt x="5" y="29"/>
                  </a:lnTo>
                  <a:lnTo>
                    <a:pt x="13" y="31"/>
                  </a:lnTo>
                  <a:lnTo>
                    <a:pt x="19" y="29"/>
                  </a:lnTo>
                  <a:lnTo>
                    <a:pt x="25" y="27"/>
                  </a:lnTo>
                  <a:lnTo>
                    <a:pt x="27" y="21"/>
                  </a:lnTo>
                  <a:lnTo>
                    <a:pt x="25" y="23"/>
                  </a:lnTo>
                  <a:lnTo>
                    <a:pt x="21" y="27"/>
                  </a:lnTo>
                  <a:lnTo>
                    <a:pt x="17" y="29"/>
                  </a:lnTo>
                  <a:lnTo>
                    <a:pt x="13" y="29"/>
                  </a:lnTo>
                  <a:lnTo>
                    <a:pt x="9" y="29"/>
                  </a:lnTo>
                  <a:lnTo>
                    <a:pt x="5" y="27"/>
                  </a:lnTo>
                  <a:lnTo>
                    <a:pt x="2" y="23"/>
                  </a:lnTo>
                  <a:close/>
                  <a:moveTo>
                    <a:pt x="0" y="14"/>
                  </a:moveTo>
                  <a:lnTo>
                    <a:pt x="4" y="10"/>
                  </a:lnTo>
                  <a:lnTo>
                    <a:pt x="9" y="6"/>
                  </a:lnTo>
                  <a:lnTo>
                    <a:pt x="15" y="6"/>
                  </a:lnTo>
                  <a:lnTo>
                    <a:pt x="21" y="6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5" y="4"/>
                  </a:lnTo>
                  <a:lnTo>
                    <a:pt x="7" y="6"/>
                  </a:lnTo>
                  <a:lnTo>
                    <a:pt x="4" y="8"/>
                  </a:lnTo>
                  <a:lnTo>
                    <a:pt x="0" y="1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5" name="Freeform 46">
              <a:extLst>
                <a:ext uri="{FF2B5EF4-FFF2-40B4-BE49-F238E27FC236}">
                  <a16:creationId xmlns:a16="http://schemas.microsoft.com/office/drawing/2014/main" id="{00000000-0008-0000-0000-000045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402"/>
              <a:ext cx="28" cy="32"/>
            </a:xfrm>
            <a:custGeom>
              <a:avLst/>
              <a:gdLst>
                <a:gd name="T0" fmla="*/ 2 w 28"/>
                <a:gd name="T1" fmla="*/ 9 h 32"/>
                <a:gd name="T2" fmla="*/ 0 w 28"/>
                <a:gd name="T3" fmla="*/ 9 h 32"/>
                <a:gd name="T4" fmla="*/ 0 w 28"/>
                <a:gd name="T5" fmla="*/ 0 h 32"/>
                <a:gd name="T6" fmla="*/ 2 w 28"/>
                <a:gd name="T7" fmla="*/ 0 h 32"/>
                <a:gd name="T8" fmla="*/ 2 w 28"/>
                <a:gd name="T9" fmla="*/ 2 h 32"/>
                <a:gd name="T10" fmla="*/ 4 w 28"/>
                <a:gd name="T11" fmla="*/ 4 h 32"/>
                <a:gd name="T12" fmla="*/ 5 w 28"/>
                <a:gd name="T13" fmla="*/ 4 h 32"/>
                <a:gd name="T14" fmla="*/ 28 w 28"/>
                <a:gd name="T15" fmla="*/ 4 h 32"/>
                <a:gd name="T16" fmla="*/ 28 w 28"/>
                <a:gd name="T17" fmla="*/ 6 h 32"/>
                <a:gd name="T18" fmla="*/ 5 w 28"/>
                <a:gd name="T19" fmla="*/ 27 h 32"/>
                <a:gd name="T20" fmla="*/ 21 w 28"/>
                <a:gd name="T21" fmla="*/ 27 h 32"/>
                <a:gd name="T22" fmla="*/ 23 w 28"/>
                <a:gd name="T23" fmla="*/ 27 h 32"/>
                <a:gd name="T24" fmla="*/ 25 w 28"/>
                <a:gd name="T25" fmla="*/ 27 h 32"/>
                <a:gd name="T26" fmla="*/ 25 w 28"/>
                <a:gd name="T27" fmla="*/ 25 h 32"/>
                <a:gd name="T28" fmla="*/ 27 w 28"/>
                <a:gd name="T29" fmla="*/ 23 h 32"/>
                <a:gd name="T30" fmla="*/ 27 w 28"/>
                <a:gd name="T31" fmla="*/ 23 h 32"/>
                <a:gd name="T32" fmla="*/ 27 w 28"/>
                <a:gd name="T33" fmla="*/ 32 h 32"/>
                <a:gd name="T34" fmla="*/ 27 w 28"/>
                <a:gd name="T35" fmla="*/ 32 h 32"/>
                <a:gd name="T36" fmla="*/ 25 w 28"/>
                <a:gd name="T37" fmla="*/ 30 h 32"/>
                <a:gd name="T38" fmla="*/ 23 w 28"/>
                <a:gd name="T39" fmla="*/ 28 h 32"/>
                <a:gd name="T40" fmla="*/ 19 w 28"/>
                <a:gd name="T41" fmla="*/ 28 h 32"/>
                <a:gd name="T42" fmla="*/ 4 w 28"/>
                <a:gd name="T43" fmla="*/ 28 h 32"/>
                <a:gd name="T44" fmla="*/ 2 w 28"/>
                <a:gd name="T45" fmla="*/ 30 h 32"/>
                <a:gd name="T46" fmla="*/ 2 w 28"/>
                <a:gd name="T47" fmla="*/ 32 h 32"/>
                <a:gd name="T48" fmla="*/ 2 w 28"/>
                <a:gd name="T49" fmla="*/ 32 h 32"/>
                <a:gd name="T50" fmla="*/ 0 w 28"/>
                <a:gd name="T51" fmla="*/ 32 h 32"/>
                <a:gd name="T52" fmla="*/ 0 w 28"/>
                <a:gd name="T53" fmla="*/ 25 h 32"/>
                <a:gd name="T54" fmla="*/ 21 w 28"/>
                <a:gd name="T55" fmla="*/ 6 h 32"/>
                <a:gd name="T56" fmla="*/ 7 w 28"/>
                <a:gd name="T57" fmla="*/ 6 h 32"/>
                <a:gd name="T58" fmla="*/ 4 w 28"/>
                <a:gd name="T59" fmla="*/ 6 h 32"/>
                <a:gd name="T60" fmla="*/ 2 w 28"/>
                <a:gd name="T61" fmla="*/ 7 h 32"/>
                <a:gd name="T62" fmla="*/ 2 w 28"/>
                <a:gd name="T63" fmla="*/ 7 h 32"/>
                <a:gd name="T64" fmla="*/ 2 w 28"/>
                <a:gd name="T65" fmla="*/ 9 h 32"/>
                <a:gd name="T66" fmla="*/ 2 w 28"/>
                <a:gd name="T67" fmla="*/ 9 h 32"/>
                <a:gd name="T68" fmla="*/ 2 w 28"/>
                <a:gd name="T69" fmla="*/ 4 h 32"/>
                <a:gd name="T70" fmla="*/ 2 w 28"/>
                <a:gd name="T71" fmla="*/ 7 h 32"/>
                <a:gd name="T72" fmla="*/ 2 w 28"/>
                <a:gd name="T73" fmla="*/ 6 h 32"/>
                <a:gd name="T74" fmla="*/ 4 w 28"/>
                <a:gd name="T75" fmla="*/ 6 h 32"/>
                <a:gd name="T76" fmla="*/ 2 w 28"/>
                <a:gd name="T77" fmla="*/ 4 h 32"/>
                <a:gd name="T78" fmla="*/ 2 w 28"/>
                <a:gd name="T79" fmla="*/ 4 h 32"/>
                <a:gd name="T80" fmla="*/ 23 w 28"/>
                <a:gd name="T81" fmla="*/ 6 h 32"/>
                <a:gd name="T82" fmla="*/ 4 w 28"/>
                <a:gd name="T83" fmla="*/ 27 h 32"/>
                <a:gd name="T84" fmla="*/ 2 w 28"/>
                <a:gd name="T85" fmla="*/ 27 h 32"/>
                <a:gd name="T86" fmla="*/ 2 w 28"/>
                <a:gd name="T87" fmla="*/ 30 h 32"/>
                <a:gd name="T88" fmla="*/ 2 w 28"/>
                <a:gd name="T89" fmla="*/ 30 h 32"/>
                <a:gd name="T90" fmla="*/ 2 w 28"/>
                <a:gd name="T91" fmla="*/ 28 h 32"/>
                <a:gd name="T92" fmla="*/ 4 w 28"/>
                <a:gd name="T93" fmla="*/ 27 h 32"/>
                <a:gd name="T94" fmla="*/ 27 w 28"/>
                <a:gd name="T95" fmla="*/ 6 h 32"/>
                <a:gd name="T96" fmla="*/ 27 w 28"/>
                <a:gd name="T97" fmla="*/ 6 h 32"/>
                <a:gd name="T98" fmla="*/ 25 w 28"/>
                <a:gd name="T99" fmla="*/ 6 h 32"/>
                <a:gd name="T100" fmla="*/ 25 w 28"/>
                <a:gd name="T101" fmla="*/ 6 h 32"/>
                <a:gd name="T102" fmla="*/ 23 w 28"/>
                <a:gd name="T103" fmla="*/ 6 h 32"/>
                <a:gd name="T104" fmla="*/ 23 w 28"/>
                <a:gd name="T105" fmla="*/ 6 h 32"/>
                <a:gd name="T106" fmla="*/ 27 w 28"/>
                <a:gd name="T107" fmla="*/ 30 h 32"/>
                <a:gd name="T108" fmla="*/ 27 w 28"/>
                <a:gd name="T109" fmla="*/ 27 h 32"/>
                <a:gd name="T110" fmla="*/ 25 w 28"/>
                <a:gd name="T111" fmla="*/ 27 h 32"/>
                <a:gd name="T112" fmla="*/ 23 w 28"/>
                <a:gd name="T113" fmla="*/ 28 h 32"/>
                <a:gd name="T114" fmla="*/ 25 w 28"/>
                <a:gd name="T115" fmla="*/ 28 h 32"/>
                <a:gd name="T116" fmla="*/ 27 w 28"/>
                <a:gd name="T117" fmla="*/ 30 h 32"/>
                <a:gd name="T118" fmla="*/ 27 w 28"/>
                <a:gd name="T119" fmla="*/ 30 h 32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2"/>
                <a:gd name="T182" fmla="*/ 28 w 28"/>
                <a:gd name="T183" fmla="*/ 32 h 32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2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7"/>
                  </a:lnTo>
                  <a:lnTo>
                    <a:pt x="21" y="27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5" y="25"/>
                  </a:lnTo>
                  <a:lnTo>
                    <a:pt x="27" y="23"/>
                  </a:lnTo>
                  <a:lnTo>
                    <a:pt x="27" y="32"/>
                  </a:lnTo>
                  <a:lnTo>
                    <a:pt x="25" y="30"/>
                  </a:lnTo>
                  <a:lnTo>
                    <a:pt x="23" y="28"/>
                  </a:lnTo>
                  <a:lnTo>
                    <a:pt x="19" y="28"/>
                  </a:lnTo>
                  <a:lnTo>
                    <a:pt x="4" y="28"/>
                  </a:lnTo>
                  <a:lnTo>
                    <a:pt x="2" y="30"/>
                  </a:lnTo>
                  <a:lnTo>
                    <a:pt x="2" y="32"/>
                  </a:lnTo>
                  <a:lnTo>
                    <a:pt x="0" y="32"/>
                  </a:lnTo>
                  <a:lnTo>
                    <a:pt x="0" y="25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4"/>
                  </a:moveTo>
                  <a:lnTo>
                    <a:pt x="2" y="7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7"/>
                  </a:lnTo>
                  <a:lnTo>
                    <a:pt x="2" y="27"/>
                  </a:lnTo>
                  <a:lnTo>
                    <a:pt x="2" y="30"/>
                  </a:lnTo>
                  <a:lnTo>
                    <a:pt x="2" y="28"/>
                  </a:lnTo>
                  <a:lnTo>
                    <a:pt x="4" y="27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30"/>
                  </a:moveTo>
                  <a:lnTo>
                    <a:pt x="27" y="27"/>
                  </a:lnTo>
                  <a:lnTo>
                    <a:pt x="25" y="27"/>
                  </a:lnTo>
                  <a:lnTo>
                    <a:pt x="23" y="28"/>
                  </a:lnTo>
                  <a:lnTo>
                    <a:pt x="25" y="28"/>
                  </a:lnTo>
                  <a:lnTo>
                    <a:pt x="27" y="3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6" name="Freeform 47">
              <a:extLst>
                <a:ext uri="{FF2B5EF4-FFF2-40B4-BE49-F238E27FC236}">
                  <a16:creationId xmlns:a16="http://schemas.microsoft.com/office/drawing/2014/main" id="{00000000-0008-0000-0000-000046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12" y="403"/>
              <a:ext cx="27" cy="29"/>
            </a:xfrm>
            <a:custGeom>
              <a:avLst/>
              <a:gdLst>
                <a:gd name="T0" fmla="*/ 23 w 27"/>
                <a:gd name="T1" fmla="*/ 10 h 29"/>
                <a:gd name="T2" fmla="*/ 17 w 27"/>
                <a:gd name="T3" fmla="*/ 12 h 29"/>
                <a:gd name="T4" fmla="*/ 17 w 27"/>
                <a:gd name="T5" fmla="*/ 21 h 29"/>
                <a:gd name="T6" fmla="*/ 21 w 27"/>
                <a:gd name="T7" fmla="*/ 23 h 29"/>
                <a:gd name="T8" fmla="*/ 23 w 27"/>
                <a:gd name="T9" fmla="*/ 23 h 29"/>
                <a:gd name="T10" fmla="*/ 25 w 27"/>
                <a:gd name="T11" fmla="*/ 23 h 29"/>
                <a:gd name="T12" fmla="*/ 27 w 27"/>
                <a:gd name="T13" fmla="*/ 19 h 29"/>
                <a:gd name="T14" fmla="*/ 27 w 27"/>
                <a:gd name="T15" fmla="*/ 19 h 29"/>
                <a:gd name="T16" fmla="*/ 27 w 27"/>
                <a:gd name="T17" fmla="*/ 29 h 29"/>
                <a:gd name="T18" fmla="*/ 27 w 27"/>
                <a:gd name="T19" fmla="*/ 29 h 29"/>
                <a:gd name="T20" fmla="*/ 25 w 27"/>
                <a:gd name="T21" fmla="*/ 27 h 29"/>
                <a:gd name="T22" fmla="*/ 21 w 27"/>
                <a:gd name="T23" fmla="*/ 25 h 29"/>
                <a:gd name="T24" fmla="*/ 4 w 27"/>
                <a:gd name="T25" fmla="*/ 17 h 29"/>
                <a:gd name="T26" fmla="*/ 4 w 27"/>
                <a:gd name="T27" fmla="*/ 19 h 29"/>
                <a:gd name="T28" fmla="*/ 2 w 27"/>
                <a:gd name="T29" fmla="*/ 19 h 29"/>
                <a:gd name="T30" fmla="*/ 2 w 27"/>
                <a:gd name="T31" fmla="*/ 19 h 29"/>
                <a:gd name="T32" fmla="*/ 0 w 27"/>
                <a:gd name="T33" fmla="*/ 15 h 29"/>
                <a:gd name="T34" fmla="*/ 0 w 27"/>
                <a:gd name="T35" fmla="*/ 14 h 29"/>
                <a:gd name="T36" fmla="*/ 23 w 27"/>
                <a:gd name="T37" fmla="*/ 4 h 29"/>
                <a:gd name="T38" fmla="*/ 25 w 27"/>
                <a:gd name="T39" fmla="*/ 2 h 29"/>
                <a:gd name="T40" fmla="*/ 27 w 27"/>
                <a:gd name="T41" fmla="*/ 0 h 29"/>
                <a:gd name="T42" fmla="*/ 27 w 27"/>
                <a:gd name="T43" fmla="*/ 0 h 29"/>
                <a:gd name="T44" fmla="*/ 27 w 27"/>
                <a:gd name="T45" fmla="*/ 12 h 29"/>
                <a:gd name="T46" fmla="*/ 27 w 27"/>
                <a:gd name="T47" fmla="*/ 12 h 29"/>
                <a:gd name="T48" fmla="*/ 25 w 27"/>
                <a:gd name="T49" fmla="*/ 10 h 29"/>
                <a:gd name="T50" fmla="*/ 25 w 27"/>
                <a:gd name="T51" fmla="*/ 10 h 29"/>
                <a:gd name="T52" fmla="*/ 23 w 27"/>
                <a:gd name="T53" fmla="*/ 10 h 29"/>
                <a:gd name="T54" fmla="*/ 23 w 27"/>
                <a:gd name="T55" fmla="*/ 10 h 29"/>
                <a:gd name="T56" fmla="*/ 15 w 27"/>
                <a:gd name="T57" fmla="*/ 21 h 29"/>
                <a:gd name="T58" fmla="*/ 15 w 27"/>
                <a:gd name="T59" fmla="*/ 12 h 29"/>
                <a:gd name="T60" fmla="*/ 5 w 27"/>
                <a:gd name="T61" fmla="*/ 17 h 29"/>
                <a:gd name="T62" fmla="*/ 15 w 27"/>
                <a:gd name="T63" fmla="*/ 21 h 29"/>
                <a:gd name="T64" fmla="*/ 21 w 27"/>
                <a:gd name="T65" fmla="*/ 8 h 29"/>
                <a:gd name="T66" fmla="*/ 4 w 27"/>
                <a:gd name="T67" fmla="*/ 15 h 29"/>
                <a:gd name="T68" fmla="*/ 2 w 27"/>
                <a:gd name="T69" fmla="*/ 15 h 29"/>
                <a:gd name="T70" fmla="*/ 2 w 27"/>
                <a:gd name="T71" fmla="*/ 17 h 29"/>
                <a:gd name="T72" fmla="*/ 2 w 27"/>
                <a:gd name="T73" fmla="*/ 19 h 29"/>
                <a:gd name="T74" fmla="*/ 4 w 27"/>
                <a:gd name="T75" fmla="*/ 17 h 29"/>
                <a:gd name="T76" fmla="*/ 5 w 27"/>
                <a:gd name="T77" fmla="*/ 15 h 29"/>
                <a:gd name="T78" fmla="*/ 23 w 27"/>
                <a:gd name="T79" fmla="*/ 10 h 29"/>
                <a:gd name="T80" fmla="*/ 25 w 27"/>
                <a:gd name="T81" fmla="*/ 8 h 29"/>
                <a:gd name="T82" fmla="*/ 25 w 27"/>
                <a:gd name="T83" fmla="*/ 8 h 29"/>
                <a:gd name="T84" fmla="*/ 27 w 27"/>
                <a:gd name="T85" fmla="*/ 10 h 29"/>
                <a:gd name="T86" fmla="*/ 27 w 27"/>
                <a:gd name="T87" fmla="*/ 10 h 29"/>
                <a:gd name="T88" fmla="*/ 25 w 27"/>
                <a:gd name="T89" fmla="*/ 8 h 29"/>
                <a:gd name="T90" fmla="*/ 25 w 27"/>
                <a:gd name="T91" fmla="*/ 8 h 29"/>
                <a:gd name="T92" fmla="*/ 21 w 27"/>
                <a:gd name="T93" fmla="*/ 8 h 29"/>
                <a:gd name="T94" fmla="*/ 21 w 27"/>
                <a:gd name="T95" fmla="*/ 8 h 29"/>
                <a:gd name="T96" fmla="*/ 27 w 27"/>
                <a:gd name="T97" fmla="*/ 27 h 29"/>
                <a:gd name="T98" fmla="*/ 27 w 27"/>
                <a:gd name="T99" fmla="*/ 23 h 29"/>
                <a:gd name="T100" fmla="*/ 23 w 27"/>
                <a:gd name="T101" fmla="*/ 25 h 29"/>
                <a:gd name="T102" fmla="*/ 23 w 27"/>
                <a:gd name="T103" fmla="*/ 25 h 29"/>
                <a:gd name="T104" fmla="*/ 25 w 27"/>
                <a:gd name="T105" fmla="*/ 25 h 29"/>
                <a:gd name="T106" fmla="*/ 27 w 27"/>
                <a:gd name="T107" fmla="*/ 27 h 29"/>
                <a:gd name="T108" fmla="*/ 27 w 27"/>
                <a:gd name="T109" fmla="*/ 27 h 29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9"/>
                <a:gd name="T167" fmla="*/ 27 w 27"/>
                <a:gd name="T168" fmla="*/ 29 h 29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9">
                  <a:moveTo>
                    <a:pt x="23" y="10"/>
                  </a:moveTo>
                  <a:lnTo>
                    <a:pt x="17" y="12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9"/>
                  </a:lnTo>
                  <a:lnTo>
                    <a:pt x="25" y="27"/>
                  </a:lnTo>
                  <a:lnTo>
                    <a:pt x="21" y="2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4"/>
                  </a:lnTo>
                  <a:lnTo>
                    <a:pt x="23" y="4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12"/>
                  </a:lnTo>
                  <a:lnTo>
                    <a:pt x="25" y="10"/>
                  </a:lnTo>
                  <a:lnTo>
                    <a:pt x="23" y="10"/>
                  </a:lnTo>
                  <a:close/>
                  <a:moveTo>
                    <a:pt x="15" y="21"/>
                  </a:moveTo>
                  <a:lnTo>
                    <a:pt x="15" y="12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8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10"/>
                  </a:lnTo>
                  <a:lnTo>
                    <a:pt x="25" y="8"/>
                  </a:lnTo>
                  <a:lnTo>
                    <a:pt x="27" y="10"/>
                  </a:lnTo>
                  <a:lnTo>
                    <a:pt x="25" y="8"/>
                  </a:lnTo>
                  <a:lnTo>
                    <a:pt x="21" y="8"/>
                  </a:lnTo>
                  <a:close/>
                  <a:moveTo>
                    <a:pt x="27" y="27"/>
                  </a:moveTo>
                  <a:lnTo>
                    <a:pt x="27" y="23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7" y="27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7" name="Freeform 48">
              <a:extLst>
                <a:ext uri="{FF2B5EF4-FFF2-40B4-BE49-F238E27FC236}">
                  <a16:creationId xmlns:a16="http://schemas.microsoft.com/office/drawing/2014/main" id="{00000000-0008-0000-0000-000047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41" y="404"/>
              <a:ext cx="27" cy="28"/>
            </a:xfrm>
            <a:custGeom>
              <a:avLst/>
              <a:gdLst>
                <a:gd name="T0" fmla="*/ 2 w 27"/>
                <a:gd name="T1" fmla="*/ 28 h 28"/>
                <a:gd name="T2" fmla="*/ 0 w 27"/>
                <a:gd name="T3" fmla="*/ 28 h 28"/>
                <a:gd name="T4" fmla="*/ 0 w 27"/>
                <a:gd name="T5" fmla="*/ 13 h 28"/>
                <a:gd name="T6" fmla="*/ 2 w 27"/>
                <a:gd name="T7" fmla="*/ 13 h 28"/>
                <a:gd name="T8" fmla="*/ 2 w 27"/>
                <a:gd name="T9" fmla="*/ 15 h 28"/>
                <a:gd name="T10" fmla="*/ 2 w 27"/>
                <a:gd name="T11" fmla="*/ 17 h 28"/>
                <a:gd name="T12" fmla="*/ 2 w 27"/>
                <a:gd name="T13" fmla="*/ 17 h 28"/>
                <a:gd name="T14" fmla="*/ 4 w 27"/>
                <a:gd name="T15" fmla="*/ 17 h 28"/>
                <a:gd name="T16" fmla="*/ 23 w 27"/>
                <a:gd name="T17" fmla="*/ 17 h 28"/>
                <a:gd name="T18" fmla="*/ 25 w 27"/>
                <a:gd name="T19" fmla="*/ 17 h 28"/>
                <a:gd name="T20" fmla="*/ 27 w 27"/>
                <a:gd name="T21" fmla="*/ 17 h 28"/>
                <a:gd name="T22" fmla="*/ 27 w 27"/>
                <a:gd name="T23" fmla="*/ 13 h 28"/>
                <a:gd name="T24" fmla="*/ 27 w 27"/>
                <a:gd name="T25" fmla="*/ 11 h 28"/>
                <a:gd name="T26" fmla="*/ 25 w 27"/>
                <a:gd name="T27" fmla="*/ 7 h 28"/>
                <a:gd name="T28" fmla="*/ 23 w 27"/>
                <a:gd name="T29" fmla="*/ 5 h 28"/>
                <a:gd name="T30" fmla="*/ 21 w 27"/>
                <a:gd name="T31" fmla="*/ 1 h 28"/>
                <a:gd name="T32" fmla="*/ 21 w 27"/>
                <a:gd name="T33" fmla="*/ 0 h 28"/>
                <a:gd name="T34" fmla="*/ 27 w 27"/>
                <a:gd name="T35" fmla="*/ 3 h 28"/>
                <a:gd name="T36" fmla="*/ 27 w 27"/>
                <a:gd name="T37" fmla="*/ 28 h 28"/>
                <a:gd name="T38" fmla="*/ 27 w 27"/>
                <a:gd name="T39" fmla="*/ 28 h 28"/>
                <a:gd name="T40" fmla="*/ 27 w 27"/>
                <a:gd name="T41" fmla="*/ 28 h 28"/>
                <a:gd name="T42" fmla="*/ 27 w 27"/>
                <a:gd name="T43" fmla="*/ 24 h 28"/>
                <a:gd name="T44" fmla="*/ 25 w 27"/>
                <a:gd name="T45" fmla="*/ 22 h 28"/>
                <a:gd name="T46" fmla="*/ 23 w 27"/>
                <a:gd name="T47" fmla="*/ 22 h 28"/>
                <a:gd name="T48" fmla="*/ 5 w 27"/>
                <a:gd name="T49" fmla="*/ 22 h 28"/>
                <a:gd name="T50" fmla="*/ 2 w 27"/>
                <a:gd name="T51" fmla="*/ 22 h 28"/>
                <a:gd name="T52" fmla="*/ 2 w 27"/>
                <a:gd name="T53" fmla="*/ 24 h 28"/>
                <a:gd name="T54" fmla="*/ 2 w 27"/>
                <a:gd name="T55" fmla="*/ 28 h 28"/>
                <a:gd name="T56" fmla="*/ 2 w 27"/>
                <a:gd name="T57" fmla="*/ 28 h 28"/>
                <a:gd name="T58" fmla="*/ 4 w 27"/>
                <a:gd name="T59" fmla="*/ 22 h 28"/>
                <a:gd name="T60" fmla="*/ 23 w 27"/>
                <a:gd name="T61" fmla="*/ 22 h 28"/>
                <a:gd name="T62" fmla="*/ 25 w 27"/>
                <a:gd name="T63" fmla="*/ 22 h 28"/>
                <a:gd name="T64" fmla="*/ 27 w 27"/>
                <a:gd name="T65" fmla="*/ 24 h 28"/>
                <a:gd name="T66" fmla="*/ 27 w 27"/>
                <a:gd name="T67" fmla="*/ 24 h 28"/>
                <a:gd name="T68" fmla="*/ 27 w 27"/>
                <a:gd name="T69" fmla="*/ 22 h 28"/>
                <a:gd name="T70" fmla="*/ 23 w 27"/>
                <a:gd name="T71" fmla="*/ 21 h 28"/>
                <a:gd name="T72" fmla="*/ 5 w 27"/>
                <a:gd name="T73" fmla="*/ 21 h 28"/>
                <a:gd name="T74" fmla="*/ 2 w 27"/>
                <a:gd name="T75" fmla="*/ 21 h 28"/>
                <a:gd name="T76" fmla="*/ 2 w 27"/>
                <a:gd name="T77" fmla="*/ 22 h 28"/>
                <a:gd name="T78" fmla="*/ 2 w 27"/>
                <a:gd name="T79" fmla="*/ 24 h 28"/>
                <a:gd name="T80" fmla="*/ 2 w 27"/>
                <a:gd name="T81" fmla="*/ 22 h 28"/>
                <a:gd name="T82" fmla="*/ 4 w 27"/>
                <a:gd name="T83" fmla="*/ 22 h 28"/>
                <a:gd name="T84" fmla="*/ 4 w 27"/>
                <a:gd name="T85" fmla="*/ 22 h 28"/>
                <a:gd name="T86" fmla="*/ 27 w 27"/>
                <a:gd name="T87" fmla="*/ 9 h 28"/>
                <a:gd name="T88" fmla="*/ 27 w 27"/>
                <a:gd name="T89" fmla="*/ 5 h 28"/>
                <a:gd name="T90" fmla="*/ 23 w 27"/>
                <a:gd name="T91" fmla="*/ 3 h 28"/>
                <a:gd name="T92" fmla="*/ 25 w 27"/>
                <a:gd name="T93" fmla="*/ 5 h 28"/>
                <a:gd name="T94" fmla="*/ 27 w 27"/>
                <a:gd name="T95" fmla="*/ 9 h 28"/>
                <a:gd name="T96" fmla="*/ 27 w 27"/>
                <a:gd name="T97" fmla="*/ 9 h 28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7"/>
                <a:gd name="T148" fmla="*/ 0 h 28"/>
                <a:gd name="T149" fmla="*/ 27 w 27"/>
                <a:gd name="T150" fmla="*/ 28 h 28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7" h="28">
                  <a:moveTo>
                    <a:pt x="2" y="28"/>
                  </a:moveTo>
                  <a:lnTo>
                    <a:pt x="0" y="28"/>
                  </a:lnTo>
                  <a:lnTo>
                    <a:pt x="0" y="13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4" y="17"/>
                  </a:lnTo>
                  <a:lnTo>
                    <a:pt x="23" y="17"/>
                  </a:lnTo>
                  <a:lnTo>
                    <a:pt x="25" y="17"/>
                  </a:lnTo>
                  <a:lnTo>
                    <a:pt x="27" y="17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7"/>
                  </a:lnTo>
                  <a:lnTo>
                    <a:pt x="23" y="5"/>
                  </a:lnTo>
                  <a:lnTo>
                    <a:pt x="21" y="1"/>
                  </a:lnTo>
                  <a:lnTo>
                    <a:pt x="21" y="0"/>
                  </a:lnTo>
                  <a:lnTo>
                    <a:pt x="27" y="3"/>
                  </a:lnTo>
                  <a:lnTo>
                    <a:pt x="27" y="28"/>
                  </a:lnTo>
                  <a:lnTo>
                    <a:pt x="27" y="24"/>
                  </a:lnTo>
                  <a:lnTo>
                    <a:pt x="25" y="22"/>
                  </a:lnTo>
                  <a:lnTo>
                    <a:pt x="23" y="22"/>
                  </a:lnTo>
                  <a:lnTo>
                    <a:pt x="5" y="22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8"/>
                  </a:lnTo>
                  <a:close/>
                  <a:moveTo>
                    <a:pt x="4" y="22"/>
                  </a:moveTo>
                  <a:lnTo>
                    <a:pt x="23" y="22"/>
                  </a:lnTo>
                  <a:lnTo>
                    <a:pt x="25" y="22"/>
                  </a:lnTo>
                  <a:lnTo>
                    <a:pt x="27" y="24"/>
                  </a:lnTo>
                  <a:lnTo>
                    <a:pt x="27" y="22"/>
                  </a:lnTo>
                  <a:lnTo>
                    <a:pt x="23" y="21"/>
                  </a:lnTo>
                  <a:lnTo>
                    <a:pt x="5" y="21"/>
                  </a:lnTo>
                  <a:lnTo>
                    <a:pt x="2" y="21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2"/>
                  </a:lnTo>
                  <a:lnTo>
                    <a:pt x="4" y="22"/>
                  </a:lnTo>
                  <a:close/>
                  <a:moveTo>
                    <a:pt x="27" y="9"/>
                  </a:moveTo>
                  <a:lnTo>
                    <a:pt x="27" y="5"/>
                  </a:lnTo>
                  <a:lnTo>
                    <a:pt x="23" y="3"/>
                  </a:lnTo>
                  <a:lnTo>
                    <a:pt x="25" y="5"/>
                  </a:lnTo>
                  <a:lnTo>
                    <a:pt x="27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182" name="Group 49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GrpSpPr>
            <a:grpSpLocks/>
          </xdr:cNvGrpSpPr>
        </xdr:nvGrpSpPr>
        <xdr:grpSpPr bwMode="auto">
          <a:xfrm>
            <a:off x="37" y="14"/>
            <a:ext cx="120" cy="0"/>
            <a:chOff x="636" y="294"/>
            <a:chExt cx="325" cy="1"/>
          </a:xfrm>
        </xdr:grpSpPr>
        <xdr:sp macro="" textlink="">
          <xdr:nvSpPr>
            <xdr:cNvPr id="311" name="Line 50">
              <a:extLst>
                <a:ext uri="{FF2B5EF4-FFF2-40B4-BE49-F238E27FC236}">
                  <a16:creationId xmlns:a16="http://schemas.microsoft.com/office/drawing/2014/main" id="{00000000-0008-0000-0000-000037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687" y="243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2" name="Line 51">
              <a:extLst>
                <a:ext uri="{FF2B5EF4-FFF2-40B4-BE49-F238E27FC236}">
                  <a16:creationId xmlns:a16="http://schemas.microsoft.com/office/drawing/2014/main" id="{00000000-0008-0000-0000-000038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907" y="241"/>
              <a:ext cx="1" cy="107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3" name="Line 52">
              <a:extLst>
                <a:ext uri="{FF2B5EF4-FFF2-40B4-BE49-F238E27FC236}">
                  <a16:creationId xmlns:a16="http://schemas.microsoft.com/office/drawing/2014/main" id="{00000000-0008-0000-0000-000039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69" y="265"/>
              <a:ext cx="1" cy="6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4" name="Line 53">
              <a:extLst>
                <a:ext uri="{FF2B5EF4-FFF2-40B4-BE49-F238E27FC236}">
                  <a16:creationId xmlns:a16="http://schemas.microsoft.com/office/drawing/2014/main" id="{00000000-0008-0000-0000-00003A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26" y="267"/>
              <a:ext cx="1" cy="5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183" name="Group 55"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GrpSpPr>
            <a:grpSpLocks/>
          </xdr:cNvGrpSpPr>
        </xdr:nvGrpSpPr>
        <xdr:grpSpPr bwMode="auto">
          <a:xfrm>
            <a:off x="22" y="93"/>
            <a:ext cx="175" cy="0"/>
            <a:chOff x="591" y="476"/>
            <a:chExt cx="473" cy="1"/>
          </a:xfrm>
        </xdr:grpSpPr>
        <xdr:sp macro="" textlink="">
          <xdr:nvSpPr>
            <xdr:cNvPr id="303" name="Line 56">
              <a:extLst>
                <a:ext uri="{FF2B5EF4-FFF2-40B4-BE49-F238E27FC236}">
                  <a16:creationId xmlns:a16="http://schemas.microsoft.com/office/drawing/2014/main" id="{00000000-0008-0000-0000-00002F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4" y="450"/>
              <a:ext cx="1" cy="54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304" name="Group 57">
              <a:extLst>
                <a:ext uri="{FF2B5EF4-FFF2-40B4-BE49-F238E27FC236}">
                  <a16:creationId xmlns:a16="http://schemas.microsoft.com/office/drawing/2014/main" id="{00000000-0008-0000-0000-000030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91" y="476"/>
              <a:ext cx="473" cy="1"/>
              <a:chOff x="591" y="476"/>
              <a:chExt cx="473" cy="1"/>
            </a:xfrm>
          </xdr:grpSpPr>
          <xdr:sp macro="" textlink="">
            <xdr:nvSpPr>
              <xdr:cNvPr id="305" name="Line 58">
                <a:extLst>
                  <a:ext uri="{FF2B5EF4-FFF2-40B4-BE49-F238E27FC236}">
                    <a16:creationId xmlns:a16="http://schemas.microsoft.com/office/drawing/2014/main" id="{00000000-0008-0000-0000-000031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642" y="425"/>
                <a:ext cx="1" cy="104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06" name="Line 59">
                <a:extLst>
                  <a:ext uri="{FF2B5EF4-FFF2-40B4-BE49-F238E27FC236}">
                    <a16:creationId xmlns:a16="http://schemas.microsoft.com/office/drawing/2014/main" id="{00000000-0008-0000-0000-000032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12" y="425"/>
                <a:ext cx="1" cy="10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07" name="Line 60">
                <a:extLst>
                  <a:ext uri="{FF2B5EF4-FFF2-40B4-BE49-F238E27FC236}">
                    <a16:creationId xmlns:a16="http://schemas.microsoft.com/office/drawing/2014/main" id="{00000000-0008-0000-0000-000033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720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08" name="Line 61">
                <a:extLst>
                  <a:ext uri="{FF2B5EF4-FFF2-40B4-BE49-F238E27FC236}">
                    <a16:creationId xmlns:a16="http://schemas.microsoft.com/office/drawing/2014/main" id="{00000000-0008-0000-0000-000034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27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09" name="Line 62">
                <a:extLst>
                  <a:ext uri="{FF2B5EF4-FFF2-40B4-BE49-F238E27FC236}">
                    <a16:creationId xmlns:a16="http://schemas.microsoft.com/office/drawing/2014/main" id="{00000000-0008-0000-0000-000035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82" y="449"/>
                <a:ext cx="1" cy="56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10" name="Line 63">
                <a:extLst>
                  <a:ext uri="{FF2B5EF4-FFF2-40B4-BE49-F238E27FC236}">
                    <a16:creationId xmlns:a16="http://schemas.microsoft.com/office/drawing/2014/main" id="{00000000-0008-0000-0000-000036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935" y="451"/>
                <a:ext cx="1" cy="51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184" name="Group 18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GrpSpPr>
            <a:grpSpLocks/>
          </xdr:cNvGrpSpPr>
        </xdr:nvGrpSpPr>
        <xdr:grpSpPr bwMode="auto">
          <a:xfrm>
            <a:off x="12" y="125"/>
            <a:ext cx="188" cy="0"/>
            <a:chOff x="12" y="125"/>
            <a:chExt cx="188" cy="0"/>
          </a:xfrm>
        </xdr:grpSpPr>
        <xdr:sp macro="" textlink="">
          <xdr:nvSpPr>
            <xdr:cNvPr id="292" name="Line 54">
              <a:extLst>
                <a:ext uri="{FF2B5EF4-FFF2-40B4-BE49-F238E27FC236}">
                  <a16:creationId xmlns:a16="http://schemas.microsoft.com/office/drawing/2014/main" id="{00000000-0008-0000-0000-000024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45" y="115"/>
              <a:ext cx="0" cy="2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293" name="Group 180">
              <a:extLst>
                <a:ext uri="{FF2B5EF4-FFF2-40B4-BE49-F238E27FC236}">
                  <a16:creationId xmlns:a16="http://schemas.microsoft.com/office/drawing/2014/main" id="{00000000-0008-0000-0000-000025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" y="125"/>
              <a:ext cx="188" cy="0"/>
              <a:chOff x="12" y="125"/>
              <a:chExt cx="188" cy="0"/>
            </a:xfrm>
          </xdr:grpSpPr>
          <xdr:sp macro="" textlink="">
            <xdr:nvSpPr>
              <xdr:cNvPr id="294" name="Line 64">
                <a:extLst>
                  <a:ext uri="{FF2B5EF4-FFF2-40B4-BE49-F238E27FC236}">
                    <a16:creationId xmlns:a16="http://schemas.microsoft.com/office/drawing/2014/main" id="{00000000-0008-0000-0000-000026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6" y="115"/>
                <a:ext cx="0" cy="19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295" name="Group 65">
                <a:extLst>
                  <a:ext uri="{FF2B5EF4-FFF2-40B4-BE49-F238E27FC236}">
                    <a16:creationId xmlns:a16="http://schemas.microsoft.com/office/drawing/2014/main" id="{00000000-0008-0000-0000-000027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2" y="125"/>
                <a:ext cx="188" cy="0"/>
                <a:chOff x="591" y="550"/>
                <a:chExt cx="521" cy="1"/>
              </a:xfrm>
            </xdr:grpSpPr>
            <xdr:sp macro="" textlink="">
              <xdr:nvSpPr>
                <xdr:cNvPr id="296" name="Line 66">
                  <a:extLst>
                    <a:ext uri="{FF2B5EF4-FFF2-40B4-BE49-F238E27FC236}">
                      <a16:creationId xmlns:a16="http://schemas.microsoft.com/office/drawing/2014/main" id="{00000000-0008-0000-0000-0000280100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rot="5400000" flipV="1">
                  <a:off x="720" y="524"/>
                  <a:ext cx="1" cy="53"/>
                </a:xfrm>
                <a:prstGeom prst="line">
                  <a:avLst/>
                </a:prstGeom>
                <a:noFill/>
                <a:ln w="38100">
                  <a:solidFill>
                    <a:srgbClr val="FF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grpSp>
              <xdr:nvGrpSpPr>
                <xdr:cNvPr id="297" name="Group 67">
                  <a:extLst>
                    <a:ext uri="{FF2B5EF4-FFF2-40B4-BE49-F238E27FC236}">
                      <a16:creationId xmlns:a16="http://schemas.microsoft.com/office/drawing/2014/main" id="{00000000-0008-0000-0000-000029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591" y="550"/>
                  <a:ext cx="521" cy="1"/>
                  <a:chOff x="591" y="550"/>
                  <a:chExt cx="521" cy="1"/>
                </a:xfrm>
              </xdr:grpSpPr>
              <xdr:sp macro="" textlink="">
                <xdr:nvSpPr>
                  <xdr:cNvPr id="298" name="Line 68">
                    <a:extLst>
                      <a:ext uri="{FF2B5EF4-FFF2-40B4-BE49-F238E27FC236}">
                        <a16:creationId xmlns:a16="http://schemas.microsoft.com/office/drawing/2014/main" id="{00000000-0008-0000-0000-00002A01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774" y="524"/>
                    <a:ext cx="1" cy="5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299" name="Line 69">
                    <a:extLst>
                      <a:ext uri="{FF2B5EF4-FFF2-40B4-BE49-F238E27FC236}">
                        <a16:creationId xmlns:a16="http://schemas.microsoft.com/office/drawing/2014/main" id="{00000000-0008-0000-0000-00002B01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642" y="499"/>
                    <a:ext cx="1" cy="10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300" name="Line 70">
                    <a:extLst>
                      <a:ext uri="{FF2B5EF4-FFF2-40B4-BE49-F238E27FC236}">
                        <a16:creationId xmlns:a16="http://schemas.microsoft.com/office/drawing/2014/main" id="{00000000-0008-0000-0000-00002C01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1060" y="499"/>
                    <a:ext cx="1" cy="103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301" name="Line 71">
                    <a:extLst>
                      <a:ext uri="{FF2B5EF4-FFF2-40B4-BE49-F238E27FC236}">
                        <a16:creationId xmlns:a16="http://schemas.microsoft.com/office/drawing/2014/main" id="{00000000-0008-0000-0000-00002D01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882" y="523"/>
                    <a:ext cx="1" cy="5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302" name="Line 72">
                    <a:extLst>
                      <a:ext uri="{FF2B5EF4-FFF2-40B4-BE49-F238E27FC236}">
                        <a16:creationId xmlns:a16="http://schemas.microsoft.com/office/drawing/2014/main" id="{00000000-0008-0000-0000-00002E01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986" y="528"/>
                    <a:ext cx="1" cy="4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</xdr:grpSp>
      </xdr:grpSp>
      <xdr:grpSp>
        <xdr:nvGrpSpPr>
          <xdr:cNvPr id="185" name="Group 73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GrpSpPr>
            <a:grpSpLocks/>
          </xdr:cNvGrpSpPr>
        </xdr:nvGrpSpPr>
        <xdr:grpSpPr bwMode="auto">
          <a:xfrm>
            <a:off x="43" y="56"/>
            <a:ext cx="94" cy="0"/>
            <a:chOff x="650" y="390"/>
            <a:chExt cx="254" cy="1"/>
          </a:xfrm>
        </xdr:grpSpPr>
        <xdr:sp macro="" textlink="">
          <xdr:nvSpPr>
            <xdr:cNvPr id="289" name="Line 74">
              <a:extLst>
                <a:ext uri="{FF2B5EF4-FFF2-40B4-BE49-F238E27FC236}">
                  <a16:creationId xmlns:a16="http://schemas.microsoft.com/office/drawing/2014/main" id="{00000000-0008-0000-0000-000021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01" y="339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90" name="Line 75">
              <a:extLst>
                <a:ext uri="{FF2B5EF4-FFF2-40B4-BE49-F238E27FC236}">
                  <a16:creationId xmlns:a16="http://schemas.microsoft.com/office/drawing/2014/main" id="{00000000-0008-0000-0000-000022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51" y="338"/>
              <a:ext cx="1" cy="10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91" name="Line 76">
              <a:extLst>
                <a:ext uri="{FF2B5EF4-FFF2-40B4-BE49-F238E27FC236}">
                  <a16:creationId xmlns:a16="http://schemas.microsoft.com/office/drawing/2014/main" id="{00000000-0008-0000-0000-000023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6" y="368"/>
              <a:ext cx="1" cy="4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186" name="Group 77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GrpSpPr>
            <a:grpSpLocks/>
          </xdr:cNvGrpSpPr>
        </xdr:nvGrpSpPr>
        <xdr:grpSpPr bwMode="auto">
          <a:xfrm>
            <a:off x="191" y="17"/>
            <a:ext cx="123" cy="125"/>
            <a:chOff x="357" y="117"/>
            <a:chExt cx="315" cy="267"/>
          </a:xfrm>
        </xdr:grpSpPr>
        <xdr:grpSp>
          <xdr:nvGrpSpPr>
            <xdr:cNvPr id="187" name="Group 78">
              <a:extLst>
                <a:ext uri="{FF2B5EF4-FFF2-40B4-BE49-F238E27FC236}">
                  <a16:creationId xmlns:a16="http://schemas.microsoft.com/office/drawing/2014/main" id="{00000000-0008-0000-0000-0000BB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57" y="117"/>
              <a:ext cx="315" cy="267"/>
              <a:chOff x="336" y="96"/>
              <a:chExt cx="702" cy="576"/>
            </a:xfrm>
          </xdr:grpSpPr>
          <xdr:sp macro="" textlink="">
            <xdr:nvSpPr>
              <xdr:cNvPr id="286" name="AutoShape 79">
                <a:extLst>
                  <a:ext uri="{FF2B5EF4-FFF2-40B4-BE49-F238E27FC236}">
                    <a16:creationId xmlns:a16="http://schemas.microsoft.com/office/drawing/2014/main" id="{00000000-0008-0000-0000-00001E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49" y="77"/>
                <a:ext cx="599" cy="595"/>
              </a:xfrm>
              <a:prstGeom prst="star5">
                <a:avLst/>
              </a:prstGeom>
              <a:solidFill>
                <a:srgbClr val="3333CC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287" name="AutoShape 80">
                <a:extLst>
                  <a:ext uri="{FF2B5EF4-FFF2-40B4-BE49-F238E27FC236}">
                    <a16:creationId xmlns:a16="http://schemas.microsoft.com/office/drawing/2014/main" id="{00000000-0008-0000-0000-00001F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36" y="77"/>
                <a:ext cx="602" cy="595"/>
              </a:xfrm>
              <a:prstGeom prst="star5">
                <a:avLst/>
              </a:prstGeom>
              <a:solidFill>
                <a:srgbClr val="00CC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288" name="AutoShape 81">
                <a:extLst>
                  <a:ext uri="{FF2B5EF4-FFF2-40B4-BE49-F238E27FC236}">
                    <a16:creationId xmlns:a16="http://schemas.microsoft.com/office/drawing/2014/main" id="{00000000-0008-0000-0000-000020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87" y="77"/>
                <a:ext cx="599" cy="595"/>
              </a:xfrm>
              <a:prstGeom prst="star5">
                <a:avLst/>
              </a:prstGeom>
              <a:solidFill>
                <a:srgbClr val="FFFF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</xdr:grpSp>
        <xdr:grpSp>
          <xdr:nvGrpSpPr>
            <xdr:cNvPr id="188" name="Group 82">
              <a:extLst>
                <a:ext uri="{FF2B5EF4-FFF2-40B4-BE49-F238E27FC236}">
                  <a16:creationId xmlns:a16="http://schemas.microsoft.com/office/drawing/2014/main" id="{00000000-0008-0000-0000-0000BC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29" y="176"/>
              <a:ext cx="202" cy="208"/>
              <a:chOff x="914" y="81"/>
              <a:chExt cx="266" cy="235"/>
            </a:xfrm>
          </xdr:grpSpPr>
          <xdr:sp macro="" textlink="">
            <xdr:nvSpPr>
              <xdr:cNvPr id="189" name="Freeform 83">
                <a:extLst>
                  <a:ext uri="{FF2B5EF4-FFF2-40B4-BE49-F238E27FC236}">
                    <a16:creationId xmlns:a16="http://schemas.microsoft.com/office/drawing/2014/main" id="{00000000-0008-0000-0000-0000B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54"/>
                <a:ext cx="121" cy="119"/>
              </a:xfrm>
              <a:custGeom>
                <a:avLst/>
                <a:gdLst>
                  <a:gd name="T0" fmla="*/ 72 w 121"/>
                  <a:gd name="T1" fmla="*/ 106 h 119"/>
                  <a:gd name="T2" fmla="*/ 76 w 121"/>
                  <a:gd name="T3" fmla="*/ 109 h 119"/>
                  <a:gd name="T4" fmla="*/ 86 w 121"/>
                  <a:gd name="T5" fmla="*/ 114 h 119"/>
                  <a:gd name="T6" fmla="*/ 86 w 121"/>
                  <a:gd name="T7" fmla="*/ 116 h 119"/>
                  <a:gd name="T8" fmla="*/ 86 w 121"/>
                  <a:gd name="T9" fmla="*/ 116 h 119"/>
                  <a:gd name="T10" fmla="*/ 86 w 121"/>
                  <a:gd name="T11" fmla="*/ 116 h 119"/>
                  <a:gd name="T12" fmla="*/ 86 w 121"/>
                  <a:gd name="T13" fmla="*/ 119 h 119"/>
                  <a:gd name="T14" fmla="*/ 91 w 121"/>
                  <a:gd name="T15" fmla="*/ 109 h 119"/>
                  <a:gd name="T16" fmla="*/ 121 w 121"/>
                  <a:gd name="T17" fmla="*/ 119 h 119"/>
                  <a:gd name="T18" fmla="*/ 118 w 121"/>
                  <a:gd name="T19" fmla="*/ 116 h 119"/>
                  <a:gd name="T20" fmla="*/ 116 w 121"/>
                  <a:gd name="T21" fmla="*/ 116 h 119"/>
                  <a:gd name="T22" fmla="*/ 113 w 121"/>
                  <a:gd name="T23" fmla="*/ 114 h 119"/>
                  <a:gd name="T24" fmla="*/ 113 w 121"/>
                  <a:gd name="T25" fmla="*/ 111 h 119"/>
                  <a:gd name="T26" fmla="*/ 113 w 121"/>
                  <a:gd name="T27" fmla="*/ 109 h 119"/>
                  <a:gd name="T28" fmla="*/ 113 w 121"/>
                  <a:gd name="T29" fmla="*/ 106 h 119"/>
                  <a:gd name="T30" fmla="*/ 118 w 121"/>
                  <a:gd name="T31" fmla="*/ 101 h 119"/>
                  <a:gd name="T32" fmla="*/ 118 w 121"/>
                  <a:gd name="T33" fmla="*/ 99 h 119"/>
                  <a:gd name="T34" fmla="*/ 118 w 121"/>
                  <a:gd name="T35" fmla="*/ 99 h 119"/>
                  <a:gd name="T36" fmla="*/ 116 w 121"/>
                  <a:gd name="T37" fmla="*/ 91 h 119"/>
                  <a:gd name="T38" fmla="*/ 116 w 121"/>
                  <a:gd name="T39" fmla="*/ 88 h 119"/>
                  <a:gd name="T40" fmla="*/ 116 w 121"/>
                  <a:gd name="T41" fmla="*/ 86 h 119"/>
                  <a:gd name="T42" fmla="*/ 118 w 121"/>
                  <a:gd name="T43" fmla="*/ 86 h 119"/>
                  <a:gd name="T44" fmla="*/ 116 w 121"/>
                  <a:gd name="T45" fmla="*/ 83 h 119"/>
                  <a:gd name="T46" fmla="*/ 113 w 121"/>
                  <a:gd name="T47" fmla="*/ 81 h 119"/>
                  <a:gd name="T48" fmla="*/ 108 w 121"/>
                  <a:gd name="T49" fmla="*/ 76 h 119"/>
                  <a:gd name="T50" fmla="*/ 108 w 121"/>
                  <a:gd name="T51" fmla="*/ 76 h 119"/>
                  <a:gd name="T52" fmla="*/ 108 w 121"/>
                  <a:gd name="T53" fmla="*/ 73 h 119"/>
                  <a:gd name="T54" fmla="*/ 106 w 121"/>
                  <a:gd name="T55" fmla="*/ 73 h 119"/>
                  <a:gd name="T56" fmla="*/ 94 w 121"/>
                  <a:gd name="T57" fmla="*/ 58 h 119"/>
                  <a:gd name="T58" fmla="*/ 94 w 121"/>
                  <a:gd name="T59" fmla="*/ 56 h 119"/>
                  <a:gd name="T60" fmla="*/ 91 w 121"/>
                  <a:gd name="T61" fmla="*/ 51 h 119"/>
                  <a:gd name="T62" fmla="*/ 89 w 121"/>
                  <a:gd name="T63" fmla="*/ 51 h 119"/>
                  <a:gd name="T64" fmla="*/ 89 w 121"/>
                  <a:gd name="T65" fmla="*/ 48 h 119"/>
                  <a:gd name="T66" fmla="*/ 89 w 121"/>
                  <a:gd name="T67" fmla="*/ 46 h 119"/>
                  <a:gd name="T68" fmla="*/ 89 w 121"/>
                  <a:gd name="T69" fmla="*/ 40 h 119"/>
                  <a:gd name="T70" fmla="*/ 89 w 121"/>
                  <a:gd name="T71" fmla="*/ 40 h 119"/>
                  <a:gd name="T72" fmla="*/ 91 w 121"/>
                  <a:gd name="T73" fmla="*/ 35 h 119"/>
                  <a:gd name="T74" fmla="*/ 91 w 121"/>
                  <a:gd name="T75" fmla="*/ 35 h 119"/>
                  <a:gd name="T76" fmla="*/ 89 w 121"/>
                  <a:gd name="T77" fmla="*/ 23 h 119"/>
                  <a:gd name="T78" fmla="*/ 86 w 121"/>
                  <a:gd name="T79" fmla="*/ 13 h 119"/>
                  <a:gd name="T80" fmla="*/ 84 w 121"/>
                  <a:gd name="T81" fmla="*/ 10 h 119"/>
                  <a:gd name="T82" fmla="*/ 79 w 121"/>
                  <a:gd name="T83" fmla="*/ 5 h 119"/>
                  <a:gd name="T84" fmla="*/ 74 w 121"/>
                  <a:gd name="T85" fmla="*/ 13 h 119"/>
                  <a:gd name="T86" fmla="*/ 59 w 121"/>
                  <a:gd name="T87" fmla="*/ 10 h 119"/>
                  <a:gd name="T88" fmla="*/ 35 w 121"/>
                  <a:gd name="T89" fmla="*/ 0 h 119"/>
                  <a:gd name="T90" fmla="*/ 0 w 121"/>
                  <a:gd name="T91" fmla="*/ 33 h 119"/>
                  <a:gd name="T92" fmla="*/ 72 w 121"/>
                  <a:gd name="T93" fmla="*/ 106 h 119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121"/>
                  <a:gd name="T142" fmla="*/ 0 h 119"/>
                  <a:gd name="T143" fmla="*/ 121 w 121"/>
                  <a:gd name="T144" fmla="*/ 119 h 119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121" h="119">
                    <a:moveTo>
                      <a:pt x="72" y="106"/>
                    </a:moveTo>
                    <a:lnTo>
                      <a:pt x="76" y="109"/>
                    </a:lnTo>
                    <a:lnTo>
                      <a:pt x="86" y="114"/>
                    </a:lnTo>
                    <a:lnTo>
                      <a:pt x="86" y="116"/>
                    </a:lnTo>
                    <a:lnTo>
                      <a:pt x="86" y="119"/>
                    </a:lnTo>
                    <a:lnTo>
                      <a:pt x="91" y="109"/>
                    </a:lnTo>
                    <a:lnTo>
                      <a:pt x="121" y="119"/>
                    </a:lnTo>
                    <a:lnTo>
                      <a:pt x="118" y="116"/>
                    </a:lnTo>
                    <a:lnTo>
                      <a:pt x="116" y="116"/>
                    </a:lnTo>
                    <a:lnTo>
                      <a:pt x="113" y="114"/>
                    </a:lnTo>
                    <a:lnTo>
                      <a:pt x="113" y="111"/>
                    </a:lnTo>
                    <a:lnTo>
                      <a:pt x="113" y="109"/>
                    </a:lnTo>
                    <a:lnTo>
                      <a:pt x="113" y="106"/>
                    </a:lnTo>
                    <a:lnTo>
                      <a:pt x="118" y="101"/>
                    </a:lnTo>
                    <a:lnTo>
                      <a:pt x="118" y="99"/>
                    </a:lnTo>
                    <a:lnTo>
                      <a:pt x="116" y="91"/>
                    </a:lnTo>
                    <a:lnTo>
                      <a:pt x="116" y="88"/>
                    </a:lnTo>
                    <a:lnTo>
                      <a:pt x="116" y="86"/>
                    </a:lnTo>
                    <a:lnTo>
                      <a:pt x="118" y="86"/>
                    </a:lnTo>
                    <a:lnTo>
                      <a:pt x="116" y="83"/>
                    </a:lnTo>
                    <a:lnTo>
                      <a:pt x="113" y="81"/>
                    </a:lnTo>
                    <a:lnTo>
                      <a:pt x="108" y="76"/>
                    </a:lnTo>
                    <a:lnTo>
                      <a:pt x="108" y="73"/>
                    </a:lnTo>
                    <a:lnTo>
                      <a:pt x="106" y="73"/>
                    </a:lnTo>
                    <a:lnTo>
                      <a:pt x="94" y="58"/>
                    </a:lnTo>
                    <a:lnTo>
                      <a:pt x="94" y="56"/>
                    </a:lnTo>
                    <a:lnTo>
                      <a:pt x="91" y="51"/>
                    </a:lnTo>
                    <a:lnTo>
                      <a:pt x="89" y="51"/>
                    </a:lnTo>
                    <a:lnTo>
                      <a:pt x="89" y="48"/>
                    </a:lnTo>
                    <a:lnTo>
                      <a:pt x="89" y="46"/>
                    </a:lnTo>
                    <a:lnTo>
                      <a:pt x="89" y="40"/>
                    </a:lnTo>
                    <a:lnTo>
                      <a:pt x="91" y="35"/>
                    </a:lnTo>
                    <a:lnTo>
                      <a:pt x="89" y="23"/>
                    </a:lnTo>
                    <a:lnTo>
                      <a:pt x="86" y="13"/>
                    </a:lnTo>
                    <a:lnTo>
                      <a:pt x="84" y="10"/>
                    </a:lnTo>
                    <a:lnTo>
                      <a:pt x="79" y="5"/>
                    </a:lnTo>
                    <a:lnTo>
                      <a:pt x="74" y="13"/>
                    </a:lnTo>
                    <a:lnTo>
                      <a:pt x="59" y="10"/>
                    </a:lnTo>
                    <a:lnTo>
                      <a:pt x="35" y="0"/>
                    </a:lnTo>
                    <a:lnTo>
                      <a:pt x="0" y="33"/>
                    </a:lnTo>
                    <a:lnTo>
                      <a:pt x="72" y="106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0" name="Freeform 84">
                <a:extLst>
                  <a:ext uri="{FF2B5EF4-FFF2-40B4-BE49-F238E27FC236}">
                    <a16:creationId xmlns:a16="http://schemas.microsoft.com/office/drawing/2014/main" id="{00000000-0008-0000-0000-0000B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26"/>
                <a:ext cx="83" cy="147"/>
              </a:xfrm>
              <a:custGeom>
                <a:avLst/>
                <a:gdLst>
                  <a:gd name="T0" fmla="*/ 83 w 83"/>
                  <a:gd name="T1" fmla="*/ 132 h 147"/>
                  <a:gd name="T2" fmla="*/ 81 w 83"/>
                  <a:gd name="T3" fmla="*/ 127 h 147"/>
                  <a:gd name="T4" fmla="*/ 79 w 83"/>
                  <a:gd name="T5" fmla="*/ 116 h 147"/>
                  <a:gd name="T6" fmla="*/ 71 w 83"/>
                  <a:gd name="T7" fmla="*/ 101 h 147"/>
                  <a:gd name="T8" fmla="*/ 56 w 83"/>
                  <a:gd name="T9" fmla="*/ 74 h 147"/>
                  <a:gd name="T10" fmla="*/ 52 w 83"/>
                  <a:gd name="T11" fmla="*/ 66 h 147"/>
                  <a:gd name="T12" fmla="*/ 47 w 83"/>
                  <a:gd name="T13" fmla="*/ 56 h 147"/>
                  <a:gd name="T14" fmla="*/ 44 w 83"/>
                  <a:gd name="T15" fmla="*/ 46 h 147"/>
                  <a:gd name="T16" fmla="*/ 42 w 83"/>
                  <a:gd name="T17" fmla="*/ 43 h 147"/>
                  <a:gd name="T18" fmla="*/ 42 w 83"/>
                  <a:gd name="T19" fmla="*/ 41 h 147"/>
                  <a:gd name="T20" fmla="*/ 42 w 83"/>
                  <a:gd name="T21" fmla="*/ 38 h 147"/>
                  <a:gd name="T22" fmla="*/ 42 w 83"/>
                  <a:gd name="T23" fmla="*/ 36 h 147"/>
                  <a:gd name="T24" fmla="*/ 42 w 83"/>
                  <a:gd name="T25" fmla="*/ 33 h 147"/>
                  <a:gd name="T26" fmla="*/ 42 w 83"/>
                  <a:gd name="T27" fmla="*/ 28 h 147"/>
                  <a:gd name="T28" fmla="*/ 42 w 83"/>
                  <a:gd name="T29" fmla="*/ 26 h 147"/>
                  <a:gd name="T30" fmla="*/ 42 w 83"/>
                  <a:gd name="T31" fmla="*/ 20 h 147"/>
                  <a:gd name="T32" fmla="*/ 0 w 83"/>
                  <a:gd name="T33" fmla="*/ 0 h 147"/>
                  <a:gd name="T34" fmla="*/ 10 w 83"/>
                  <a:gd name="T35" fmla="*/ 109 h 147"/>
                  <a:gd name="T36" fmla="*/ 25 w 83"/>
                  <a:gd name="T37" fmla="*/ 111 h 147"/>
                  <a:gd name="T38" fmla="*/ 20 w 83"/>
                  <a:gd name="T39" fmla="*/ 129 h 147"/>
                  <a:gd name="T40" fmla="*/ 15 w 83"/>
                  <a:gd name="T41" fmla="*/ 139 h 147"/>
                  <a:gd name="T42" fmla="*/ 15 w 83"/>
                  <a:gd name="T43" fmla="*/ 142 h 147"/>
                  <a:gd name="T44" fmla="*/ 27 w 83"/>
                  <a:gd name="T45" fmla="*/ 147 h 147"/>
                  <a:gd name="T46" fmla="*/ 69 w 83"/>
                  <a:gd name="T47" fmla="*/ 132 h 147"/>
                  <a:gd name="T48" fmla="*/ 79 w 83"/>
                  <a:gd name="T49" fmla="*/ 129 h 147"/>
                  <a:gd name="T50" fmla="*/ 83 w 83"/>
                  <a:gd name="T51" fmla="*/ 132 h 147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w 83"/>
                  <a:gd name="T79" fmla="*/ 0 h 147"/>
                  <a:gd name="T80" fmla="*/ 83 w 83"/>
                  <a:gd name="T81" fmla="*/ 147 h 147"/>
                </a:gdLst>
                <a:ahLst/>
                <a:cxnLst>
                  <a:cxn ang="T52">
                    <a:pos x="T0" y="T1"/>
                  </a:cxn>
                  <a:cxn ang="T53">
                    <a:pos x="T2" y="T3"/>
                  </a:cxn>
                  <a:cxn ang="T54">
                    <a:pos x="T4" y="T5"/>
                  </a:cxn>
                  <a:cxn ang="T55">
                    <a:pos x="T6" y="T7"/>
                  </a:cxn>
                  <a:cxn ang="T56">
                    <a:pos x="T8" y="T9"/>
                  </a:cxn>
                  <a:cxn ang="T57">
                    <a:pos x="T10" y="T11"/>
                  </a:cxn>
                  <a:cxn ang="T58">
                    <a:pos x="T12" y="T13"/>
                  </a:cxn>
                  <a:cxn ang="T59">
                    <a:pos x="T14" y="T15"/>
                  </a:cxn>
                  <a:cxn ang="T60">
                    <a:pos x="T16" y="T17"/>
                  </a:cxn>
                  <a:cxn ang="T61">
                    <a:pos x="T18" y="T19"/>
                  </a:cxn>
                  <a:cxn ang="T62">
                    <a:pos x="T20" y="T21"/>
                  </a:cxn>
                  <a:cxn ang="T63">
                    <a:pos x="T22" y="T23"/>
                  </a:cxn>
                  <a:cxn ang="T64">
                    <a:pos x="T24" y="T25"/>
                  </a:cxn>
                  <a:cxn ang="T65">
                    <a:pos x="T26" y="T27"/>
                  </a:cxn>
                  <a:cxn ang="T66">
                    <a:pos x="T28" y="T29"/>
                  </a:cxn>
                  <a:cxn ang="T67">
                    <a:pos x="T30" y="T31"/>
                  </a:cxn>
                  <a:cxn ang="T68">
                    <a:pos x="T32" y="T33"/>
                  </a:cxn>
                  <a:cxn ang="T69">
                    <a:pos x="T34" y="T35"/>
                  </a:cxn>
                  <a:cxn ang="T70">
                    <a:pos x="T36" y="T37"/>
                  </a:cxn>
                  <a:cxn ang="T71">
                    <a:pos x="T38" y="T39"/>
                  </a:cxn>
                  <a:cxn ang="T72">
                    <a:pos x="T40" y="T41"/>
                  </a:cxn>
                  <a:cxn ang="T73">
                    <a:pos x="T42" y="T43"/>
                  </a:cxn>
                  <a:cxn ang="T74">
                    <a:pos x="T44" y="T45"/>
                  </a:cxn>
                  <a:cxn ang="T75">
                    <a:pos x="T46" y="T47"/>
                  </a:cxn>
                  <a:cxn ang="T76">
                    <a:pos x="T48" y="T49"/>
                  </a:cxn>
                  <a:cxn ang="T77">
                    <a:pos x="T50" y="T51"/>
                  </a:cxn>
                </a:cxnLst>
                <a:rect l="T78" t="T79" r="T80" b="T81"/>
                <a:pathLst>
                  <a:path w="83" h="147">
                    <a:moveTo>
                      <a:pt x="83" y="132"/>
                    </a:moveTo>
                    <a:lnTo>
                      <a:pt x="81" y="127"/>
                    </a:lnTo>
                    <a:lnTo>
                      <a:pt x="79" y="116"/>
                    </a:lnTo>
                    <a:lnTo>
                      <a:pt x="71" y="101"/>
                    </a:lnTo>
                    <a:lnTo>
                      <a:pt x="56" y="74"/>
                    </a:lnTo>
                    <a:lnTo>
                      <a:pt x="52" y="66"/>
                    </a:lnTo>
                    <a:lnTo>
                      <a:pt x="47" y="56"/>
                    </a:lnTo>
                    <a:lnTo>
                      <a:pt x="44" y="46"/>
                    </a:lnTo>
                    <a:lnTo>
                      <a:pt x="42" y="43"/>
                    </a:lnTo>
                    <a:lnTo>
                      <a:pt x="42" y="41"/>
                    </a:lnTo>
                    <a:lnTo>
                      <a:pt x="42" y="38"/>
                    </a:lnTo>
                    <a:lnTo>
                      <a:pt x="42" y="36"/>
                    </a:lnTo>
                    <a:lnTo>
                      <a:pt x="42" y="33"/>
                    </a:lnTo>
                    <a:lnTo>
                      <a:pt x="42" y="28"/>
                    </a:lnTo>
                    <a:lnTo>
                      <a:pt x="42" y="26"/>
                    </a:lnTo>
                    <a:lnTo>
                      <a:pt x="42" y="20"/>
                    </a:lnTo>
                    <a:lnTo>
                      <a:pt x="0" y="0"/>
                    </a:lnTo>
                    <a:lnTo>
                      <a:pt x="10" y="109"/>
                    </a:lnTo>
                    <a:lnTo>
                      <a:pt x="25" y="111"/>
                    </a:lnTo>
                    <a:lnTo>
                      <a:pt x="20" y="129"/>
                    </a:lnTo>
                    <a:lnTo>
                      <a:pt x="15" y="139"/>
                    </a:lnTo>
                    <a:lnTo>
                      <a:pt x="15" y="142"/>
                    </a:lnTo>
                    <a:lnTo>
                      <a:pt x="27" y="147"/>
                    </a:lnTo>
                    <a:lnTo>
                      <a:pt x="69" y="132"/>
                    </a:lnTo>
                    <a:lnTo>
                      <a:pt x="79" y="129"/>
                    </a:lnTo>
                    <a:lnTo>
                      <a:pt x="83" y="132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1" name="Freeform 85">
                <a:extLst>
                  <a:ext uri="{FF2B5EF4-FFF2-40B4-BE49-F238E27FC236}">
                    <a16:creationId xmlns:a16="http://schemas.microsoft.com/office/drawing/2014/main" id="{00000000-0008-0000-0000-0000B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44" cy="217"/>
              </a:xfrm>
              <a:custGeom>
                <a:avLst/>
                <a:gdLst>
                  <a:gd name="T0" fmla="*/ 0 w 44"/>
                  <a:gd name="T1" fmla="*/ 0 h 217"/>
                  <a:gd name="T2" fmla="*/ 34 w 44"/>
                  <a:gd name="T3" fmla="*/ 217 h 217"/>
                  <a:gd name="T4" fmla="*/ 44 w 44"/>
                  <a:gd name="T5" fmla="*/ 217 h 217"/>
                  <a:gd name="T6" fmla="*/ 7 w 44"/>
                  <a:gd name="T7" fmla="*/ 0 h 217"/>
                  <a:gd name="T8" fmla="*/ 0 w 44"/>
                  <a:gd name="T9" fmla="*/ 0 h 217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44"/>
                  <a:gd name="T16" fmla="*/ 0 h 217"/>
                  <a:gd name="T17" fmla="*/ 44 w 44"/>
                  <a:gd name="T18" fmla="*/ 217 h 217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44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44" y="217"/>
                    </a:lnTo>
                    <a:lnTo>
                      <a:pt x="7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2" name="Freeform 86">
                <a:extLst>
                  <a:ext uri="{FF2B5EF4-FFF2-40B4-BE49-F238E27FC236}">
                    <a16:creationId xmlns:a16="http://schemas.microsoft.com/office/drawing/2014/main" id="{00000000-0008-0000-0000-0000C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39" cy="217"/>
              </a:xfrm>
              <a:custGeom>
                <a:avLst/>
                <a:gdLst>
                  <a:gd name="T0" fmla="*/ 0 w 39"/>
                  <a:gd name="T1" fmla="*/ 0 h 217"/>
                  <a:gd name="T2" fmla="*/ 34 w 39"/>
                  <a:gd name="T3" fmla="*/ 217 h 217"/>
                  <a:gd name="T4" fmla="*/ 37 w 39"/>
                  <a:gd name="T5" fmla="*/ 217 h 217"/>
                  <a:gd name="T6" fmla="*/ 32 w 39"/>
                  <a:gd name="T7" fmla="*/ 194 h 217"/>
                  <a:gd name="T8" fmla="*/ 37 w 39"/>
                  <a:gd name="T9" fmla="*/ 184 h 217"/>
                  <a:gd name="T10" fmla="*/ 39 w 39"/>
                  <a:gd name="T11" fmla="*/ 181 h 217"/>
                  <a:gd name="T12" fmla="*/ 37 w 39"/>
                  <a:gd name="T13" fmla="*/ 174 h 217"/>
                  <a:gd name="T14" fmla="*/ 37 w 39"/>
                  <a:gd name="T15" fmla="*/ 156 h 217"/>
                  <a:gd name="T16" fmla="*/ 27 w 39"/>
                  <a:gd name="T17" fmla="*/ 108 h 217"/>
                  <a:gd name="T18" fmla="*/ 10 w 39"/>
                  <a:gd name="T19" fmla="*/ 17 h 217"/>
                  <a:gd name="T20" fmla="*/ 7 w 39"/>
                  <a:gd name="T21" fmla="*/ 10 h 217"/>
                  <a:gd name="T22" fmla="*/ 2 w 39"/>
                  <a:gd name="T23" fmla="*/ 10 h 217"/>
                  <a:gd name="T24" fmla="*/ 2 w 39"/>
                  <a:gd name="T25" fmla="*/ 0 h 217"/>
                  <a:gd name="T26" fmla="*/ 0 w 39"/>
                  <a:gd name="T27" fmla="*/ 0 h 217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w 39"/>
                  <a:gd name="T43" fmla="*/ 0 h 217"/>
                  <a:gd name="T44" fmla="*/ 39 w 39"/>
                  <a:gd name="T45" fmla="*/ 217 h 217"/>
                </a:gdLst>
                <a:ahLst/>
                <a:cxnLst>
                  <a:cxn ang="T28">
                    <a:pos x="T0" y="T1"/>
                  </a:cxn>
                  <a:cxn ang="T29">
                    <a:pos x="T2" y="T3"/>
                  </a:cxn>
                  <a:cxn ang="T30">
                    <a:pos x="T4" y="T5"/>
                  </a:cxn>
                  <a:cxn ang="T31">
                    <a:pos x="T6" y="T7"/>
                  </a:cxn>
                  <a:cxn ang="T32">
                    <a:pos x="T8" y="T9"/>
                  </a:cxn>
                  <a:cxn ang="T33">
                    <a:pos x="T10" y="T11"/>
                  </a:cxn>
                  <a:cxn ang="T34">
                    <a:pos x="T12" y="T13"/>
                  </a:cxn>
                  <a:cxn ang="T35">
                    <a:pos x="T14" y="T15"/>
                  </a:cxn>
                  <a:cxn ang="T36">
                    <a:pos x="T16" y="T17"/>
                  </a:cxn>
                  <a:cxn ang="T37">
                    <a:pos x="T18" y="T19"/>
                  </a:cxn>
                  <a:cxn ang="T38">
                    <a:pos x="T20" y="T21"/>
                  </a:cxn>
                  <a:cxn ang="T39">
                    <a:pos x="T22" y="T23"/>
                  </a:cxn>
                  <a:cxn ang="T40">
                    <a:pos x="T24" y="T25"/>
                  </a:cxn>
                  <a:cxn ang="T41">
                    <a:pos x="T26" y="T27"/>
                  </a:cxn>
                </a:cxnLst>
                <a:rect l="T42" t="T43" r="T44" b="T45"/>
                <a:pathLst>
                  <a:path w="39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37" y="217"/>
                    </a:lnTo>
                    <a:lnTo>
                      <a:pt x="32" y="194"/>
                    </a:lnTo>
                    <a:lnTo>
                      <a:pt x="37" y="184"/>
                    </a:lnTo>
                    <a:lnTo>
                      <a:pt x="39" y="181"/>
                    </a:lnTo>
                    <a:lnTo>
                      <a:pt x="37" y="174"/>
                    </a:lnTo>
                    <a:lnTo>
                      <a:pt x="37" y="156"/>
                    </a:lnTo>
                    <a:lnTo>
                      <a:pt x="27" y="108"/>
                    </a:lnTo>
                    <a:lnTo>
                      <a:pt x="10" y="17"/>
                    </a:lnTo>
                    <a:lnTo>
                      <a:pt x="7" y="10"/>
                    </a:lnTo>
                    <a:lnTo>
                      <a:pt x="2" y="10"/>
                    </a:lnTo>
                    <a:lnTo>
                      <a:pt x="2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3" name="Freeform 87">
                <a:extLst>
                  <a:ext uri="{FF2B5EF4-FFF2-40B4-BE49-F238E27FC236}">
                    <a16:creationId xmlns:a16="http://schemas.microsoft.com/office/drawing/2014/main" id="{00000000-0008-0000-0000-0000C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108"/>
              </a:xfrm>
              <a:custGeom>
                <a:avLst/>
                <a:gdLst>
                  <a:gd name="T0" fmla="*/ 7 w 9"/>
                  <a:gd name="T1" fmla="*/ 108 h 108"/>
                  <a:gd name="T2" fmla="*/ 7 w 9"/>
                  <a:gd name="T3" fmla="*/ 101 h 108"/>
                  <a:gd name="T4" fmla="*/ 7 w 9"/>
                  <a:gd name="T5" fmla="*/ 96 h 108"/>
                  <a:gd name="T6" fmla="*/ 7 w 9"/>
                  <a:gd name="T7" fmla="*/ 88 h 108"/>
                  <a:gd name="T8" fmla="*/ 7 w 9"/>
                  <a:gd name="T9" fmla="*/ 83 h 108"/>
                  <a:gd name="T10" fmla="*/ 7 w 9"/>
                  <a:gd name="T11" fmla="*/ 78 h 108"/>
                  <a:gd name="T12" fmla="*/ 7 w 9"/>
                  <a:gd name="T13" fmla="*/ 73 h 108"/>
                  <a:gd name="T14" fmla="*/ 7 w 9"/>
                  <a:gd name="T15" fmla="*/ 65 h 108"/>
                  <a:gd name="T16" fmla="*/ 7 w 9"/>
                  <a:gd name="T17" fmla="*/ 60 h 108"/>
                  <a:gd name="T18" fmla="*/ 7 w 9"/>
                  <a:gd name="T19" fmla="*/ 53 h 108"/>
                  <a:gd name="T20" fmla="*/ 7 w 9"/>
                  <a:gd name="T21" fmla="*/ 48 h 108"/>
                  <a:gd name="T22" fmla="*/ 5 w 9"/>
                  <a:gd name="T23" fmla="*/ 40 h 108"/>
                  <a:gd name="T24" fmla="*/ 5 w 9"/>
                  <a:gd name="T25" fmla="*/ 35 h 108"/>
                  <a:gd name="T26" fmla="*/ 5 w 9"/>
                  <a:gd name="T27" fmla="*/ 27 h 108"/>
                  <a:gd name="T28" fmla="*/ 2 w 9"/>
                  <a:gd name="T29" fmla="*/ 20 h 108"/>
                  <a:gd name="T30" fmla="*/ 2 w 9"/>
                  <a:gd name="T31" fmla="*/ 10 h 108"/>
                  <a:gd name="T32" fmla="*/ 0 w 9"/>
                  <a:gd name="T33" fmla="*/ 0 h 108"/>
                  <a:gd name="T34" fmla="*/ 5 w 9"/>
                  <a:gd name="T35" fmla="*/ 12 h 108"/>
                  <a:gd name="T36" fmla="*/ 5 w 9"/>
                  <a:gd name="T37" fmla="*/ 15 h 108"/>
                  <a:gd name="T38" fmla="*/ 5 w 9"/>
                  <a:gd name="T39" fmla="*/ 17 h 108"/>
                  <a:gd name="T40" fmla="*/ 5 w 9"/>
                  <a:gd name="T41" fmla="*/ 22 h 108"/>
                  <a:gd name="T42" fmla="*/ 7 w 9"/>
                  <a:gd name="T43" fmla="*/ 30 h 108"/>
                  <a:gd name="T44" fmla="*/ 7 w 9"/>
                  <a:gd name="T45" fmla="*/ 35 h 108"/>
                  <a:gd name="T46" fmla="*/ 7 w 9"/>
                  <a:gd name="T47" fmla="*/ 40 h 108"/>
                  <a:gd name="T48" fmla="*/ 9 w 9"/>
                  <a:gd name="T49" fmla="*/ 48 h 108"/>
                  <a:gd name="T50" fmla="*/ 9 w 9"/>
                  <a:gd name="T51" fmla="*/ 53 h 108"/>
                  <a:gd name="T52" fmla="*/ 9 w 9"/>
                  <a:gd name="T53" fmla="*/ 58 h 108"/>
                  <a:gd name="T54" fmla="*/ 9 w 9"/>
                  <a:gd name="T55" fmla="*/ 65 h 108"/>
                  <a:gd name="T56" fmla="*/ 9 w 9"/>
                  <a:gd name="T57" fmla="*/ 70 h 108"/>
                  <a:gd name="T58" fmla="*/ 9 w 9"/>
                  <a:gd name="T59" fmla="*/ 75 h 108"/>
                  <a:gd name="T60" fmla="*/ 9 w 9"/>
                  <a:gd name="T61" fmla="*/ 81 h 108"/>
                  <a:gd name="T62" fmla="*/ 9 w 9"/>
                  <a:gd name="T63" fmla="*/ 86 h 108"/>
                  <a:gd name="T64" fmla="*/ 9 w 9"/>
                  <a:gd name="T65" fmla="*/ 93 h 108"/>
                  <a:gd name="T66" fmla="*/ 9 w 9"/>
                  <a:gd name="T67" fmla="*/ 98 h 108"/>
                  <a:gd name="T68" fmla="*/ 9 w 9"/>
                  <a:gd name="T69" fmla="*/ 98 h 108"/>
                  <a:gd name="T70" fmla="*/ 9 w 9"/>
                  <a:gd name="T71" fmla="*/ 98 h 108"/>
                  <a:gd name="T72" fmla="*/ 9 w 9"/>
                  <a:gd name="T73" fmla="*/ 98 h 108"/>
                  <a:gd name="T74" fmla="*/ 9 w 9"/>
                  <a:gd name="T75" fmla="*/ 101 h 108"/>
                  <a:gd name="T76" fmla="*/ 9 w 9"/>
                  <a:gd name="T77" fmla="*/ 101 h 108"/>
                  <a:gd name="T78" fmla="*/ 9 w 9"/>
                  <a:gd name="T79" fmla="*/ 101 h 108"/>
                  <a:gd name="T80" fmla="*/ 9 w 9"/>
                  <a:gd name="T81" fmla="*/ 101 h 108"/>
                  <a:gd name="T82" fmla="*/ 9 w 9"/>
                  <a:gd name="T83" fmla="*/ 103 h 108"/>
                  <a:gd name="T84" fmla="*/ 9 w 9"/>
                  <a:gd name="T85" fmla="*/ 103 h 108"/>
                  <a:gd name="T86" fmla="*/ 9 w 9"/>
                  <a:gd name="T87" fmla="*/ 103 h 108"/>
                  <a:gd name="T88" fmla="*/ 9 w 9"/>
                  <a:gd name="T89" fmla="*/ 103 h 108"/>
                  <a:gd name="T90" fmla="*/ 9 w 9"/>
                  <a:gd name="T91" fmla="*/ 106 h 108"/>
                  <a:gd name="T92" fmla="*/ 9 w 9"/>
                  <a:gd name="T93" fmla="*/ 106 h 108"/>
                  <a:gd name="T94" fmla="*/ 9 w 9"/>
                  <a:gd name="T95" fmla="*/ 106 h 108"/>
                  <a:gd name="T96" fmla="*/ 9 w 9"/>
                  <a:gd name="T97" fmla="*/ 108 h 108"/>
                  <a:gd name="T98" fmla="*/ 9 w 9"/>
                  <a:gd name="T99" fmla="*/ 108 h 108"/>
                  <a:gd name="T100" fmla="*/ 9 w 9"/>
                  <a:gd name="T101" fmla="*/ 108 h 108"/>
                  <a:gd name="T102" fmla="*/ 7 w 9"/>
                  <a:gd name="T103" fmla="*/ 108 h 108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9"/>
                  <a:gd name="T157" fmla="*/ 0 h 108"/>
                  <a:gd name="T158" fmla="*/ 9 w 9"/>
                  <a:gd name="T159" fmla="*/ 108 h 108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9" h="108">
                    <a:moveTo>
                      <a:pt x="7" y="108"/>
                    </a:moveTo>
                    <a:lnTo>
                      <a:pt x="7" y="101"/>
                    </a:lnTo>
                    <a:lnTo>
                      <a:pt x="7" y="96"/>
                    </a:lnTo>
                    <a:lnTo>
                      <a:pt x="7" y="88"/>
                    </a:lnTo>
                    <a:lnTo>
                      <a:pt x="7" y="83"/>
                    </a:lnTo>
                    <a:lnTo>
                      <a:pt x="7" y="78"/>
                    </a:lnTo>
                    <a:lnTo>
                      <a:pt x="7" y="73"/>
                    </a:lnTo>
                    <a:lnTo>
                      <a:pt x="7" y="65"/>
                    </a:lnTo>
                    <a:lnTo>
                      <a:pt x="7" y="60"/>
                    </a:lnTo>
                    <a:lnTo>
                      <a:pt x="7" y="53"/>
                    </a:lnTo>
                    <a:lnTo>
                      <a:pt x="7" y="48"/>
                    </a:lnTo>
                    <a:lnTo>
                      <a:pt x="5" y="40"/>
                    </a:lnTo>
                    <a:lnTo>
                      <a:pt x="5" y="35"/>
                    </a:lnTo>
                    <a:lnTo>
                      <a:pt x="5" y="27"/>
                    </a:lnTo>
                    <a:lnTo>
                      <a:pt x="2" y="20"/>
                    </a:lnTo>
                    <a:lnTo>
                      <a:pt x="2" y="10"/>
                    </a:lnTo>
                    <a:lnTo>
                      <a:pt x="0" y="0"/>
                    </a:lnTo>
                    <a:lnTo>
                      <a:pt x="5" y="12"/>
                    </a:lnTo>
                    <a:lnTo>
                      <a:pt x="5" y="15"/>
                    </a:lnTo>
                    <a:lnTo>
                      <a:pt x="5" y="17"/>
                    </a:lnTo>
                    <a:lnTo>
                      <a:pt x="5" y="22"/>
                    </a:lnTo>
                    <a:lnTo>
                      <a:pt x="7" y="30"/>
                    </a:lnTo>
                    <a:lnTo>
                      <a:pt x="7" y="35"/>
                    </a:lnTo>
                    <a:lnTo>
                      <a:pt x="7" y="40"/>
                    </a:lnTo>
                    <a:lnTo>
                      <a:pt x="9" y="48"/>
                    </a:lnTo>
                    <a:lnTo>
                      <a:pt x="9" y="53"/>
                    </a:lnTo>
                    <a:lnTo>
                      <a:pt x="9" y="58"/>
                    </a:lnTo>
                    <a:lnTo>
                      <a:pt x="9" y="65"/>
                    </a:lnTo>
                    <a:lnTo>
                      <a:pt x="9" y="70"/>
                    </a:lnTo>
                    <a:lnTo>
                      <a:pt x="9" y="75"/>
                    </a:lnTo>
                    <a:lnTo>
                      <a:pt x="9" y="81"/>
                    </a:lnTo>
                    <a:lnTo>
                      <a:pt x="9" y="86"/>
                    </a:lnTo>
                    <a:lnTo>
                      <a:pt x="9" y="93"/>
                    </a:lnTo>
                    <a:lnTo>
                      <a:pt x="9" y="98"/>
                    </a:lnTo>
                    <a:lnTo>
                      <a:pt x="9" y="101"/>
                    </a:lnTo>
                    <a:lnTo>
                      <a:pt x="9" y="103"/>
                    </a:lnTo>
                    <a:lnTo>
                      <a:pt x="9" y="106"/>
                    </a:lnTo>
                    <a:lnTo>
                      <a:pt x="9" y="108"/>
                    </a:lnTo>
                    <a:lnTo>
                      <a:pt x="7" y="108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4" name="Freeform 88">
                <a:extLst>
                  <a:ext uri="{FF2B5EF4-FFF2-40B4-BE49-F238E27FC236}">
                    <a16:creationId xmlns:a16="http://schemas.microsoft.com/office/drawing/2014/main" id="{00000000-0008-0000-0000-0000C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4" y="121"/>
                <a:ext cx="47" cy="195"/>
              </a:xfrm>
              <a:custGeom>
                <a:avLst/>
                <a:gdLst>
                  <a:gd name="T0" fmla="*/ 10 w 47"/>
                  <a:gd name="T1" fmla="*/ 43 h 195"/>
                  <a:gd name="T2" fmla="*/ 15 w 47"/>
                  <a:gd name="T3" fmla="*/ 86 h 195"/>
                  <a:gd name="T4" fmla="*/ 22 w 47"/>
                  <a:gd name="T5" fmla="*/ 132 h 195"/>
                  <a:gd name="T6" fmla="*/ 22 w 47"/>
                  <a:gd name="T7" fmla="*/ 137 h 195"/>
                  <a:gd name="T8" fmla="*/ 25 w 47"/>
                  <a:gd name="T9" fmla="*/ 144 h 195"/>
                  <a:gd name="T10" fmla="*/ 27 w 47"/>
                  <a:gd name="T11" fmla="*/ 149 h 195"/>
                  <a:gd name="T12" fmla="*/ 30 w 47"/>
                  <a:gd name="T13" fmla="*/ 157 h 195"/>
                  <a:gd name="T14" fmla="*/ 32 w 47"/>
                  <a:gd name="T15" fmla="*/ 162 h 195"/>
                  <a:gd name="T16" fmla="*/ 42 w 47"/>
                  <a:gd name="T17" fmla="*/ 182 h 195"/>
                  <a:gd name="T18" fmla="*/ 44 w 47"/>
                  <a:gd name="T19" fmla="*/ 187 h 195"/>
                  <a:gd name="T20" fmla="*/ 47 w 47"/>
                  <a:gd name="T21" fmla="*/ 195 h 195"/>
                  <a:gd name="T22" fmla="*/ 44 w 47"/>
                  <a:gd name="T23" fmla="*/ 195 h 195"/>
                  <a:gd name="T24" fmla="*/ 42 w 47"/>
                  <a:gd name="T25" fmla="*/ 187 h 195"/>
                  <a:gd name="T26" fmla="*/ 27 w 47"/>
                  <a:gd name="T27" fmla="*/ 154 h 195"/>
                  <a:gd name="T28" fmla="*/ 25 w 47"/>
                  <a:gd name="T29" fmla="*/ 149 h 195"/>
                  <a:gd name="T30" fmla="*/ 22 w 47"/>
                  <a:gd name="T31" fmla="*/ 142 h 195"/>
                  <a:gd name="T32" fmla="*/ 17 w 47"/>
                  <a:gd name="T33" fmla="*/ 124 h 195"/>
                  <a:gd name="T34" fmla="*/ 15 w 47"/>
                  <a:gd name="T35" fmla="*/ 106 h 195"/>
                  <a:gd name="T36" fmla="*/ 10 w 47"/>
                  <a:gd name="T37" fmla="*/ 71 h 195"/>
                  <a:gd name="T38" fmla="*/ 5 w 47"/>
                  <a:gd name="T39" fmla="*/ 18 h 195"/>
                  <a:gd name="T40" fmla="*/ 0 w 47"/>
                  <a:gd name="T41" fmla="*/ 0 h 195"/>
                  <a:gd name="T42" fmla="*/ 10 w 47"/>
                  <a:gd name="T43" fmla="*/ 43 h 195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95"/>
                  <a:gd name="T68" fmla="*/ 47 w 47"/>
                  <a:gd name="T69" fmla="*/ 195 h 195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95">
                    <a:moveTo>
                      <a:pt x="10" y="43"/>
                    </a:moveTo>
                    <a:lnTo>
                      <a:pt x="15" y="86"/>
                    </a:lnTo>
                    <a:lnTo>
                      <a:pt x="22" y="132"/>
                    </a:lnTo>
                    <a:lnTo>
                      <a:pt x="22" y="137"/>
                    </a:lnTo>
                    <a:lnTo>
                      <a:pt x="25" y="144"/>
                    </a:lnTo>
                    <a:lnTo>
                      <a:pt x="27" y="149"/>
                    </a:lnTo>
                    <a:lnTo>
                      <a:pt x="30" y="157"/>
                    </a:lnTo>
                    <a:lnTo>
                      <a:pt x="32" y="162"/>
                    </a:lnTo>
                    <a:lnTo>
                      <a:pt x="42" y="182"/>
                    </a:lnTo>
                    <a:lnTo>
                      <a:pt x="44" y="187"/>
                    </a:lnTo>
                    <a:lnTo>
                      <a:pt x="47" y="195"/>
                    </a:lnTo>
                    <a:lnTo>
                      <a:pt x="44" y="195"/>
                    </a:lnTo>
                    <a:lnTo>
                      <a:pt x="42" y="187"/>
                    </a:lnTo>
                    <a:lnTo>
                      <a:pt x="27" y="154"/>
                    </a:lnTo>
                    <a:lnTo>
                      <a:pt x="25" y="149"/>
                    </a:lnTo>
                    <a:lnTo>
                      <a:pt x="22" y="142"/>
                    </a:lnTo>
                    <a:lnTo>
                      <a:pt x="17" y="124"/>
                    </a:lnTo>
                    <a:lnTo>
                      <a:pt x="15" y="106"/>
                    </a:lnTo>
                    <a:lnTo>
                      <a:pt x="10" y="71"/>
                    </a:lnTo>
                    <a:lnTo>
                      <a:pt x="5" y="18"/>
                    </a:lnTo>
                    <a:lnTo>
                      <a:pt x="0" y="0"/>
                    </a:lnTo>
                    <a:lnTo>
                      <a:pt x="10" y="43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5" name="Freeform 89">
                <a:extLst>
                  <a:ext uri="{FF2B5EF4-FFF2-40B4-BE49-F238E27FC236}">
                    <a16:creationId xmlns:a16="http://schemas.microsoft.com/office/drawing/2014/main" id="{00000000-0008-0000-0000-0000C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1"/>
                <a:ext cx="13" cy="18"/>
              </a:xfrm>
              <a:custGeom>
                <a:avLst/>
                <a:gdLst>
                  <a:gd name="T0" fmla="*/ 0 w 13"/>
                  <a:gd name="T1" fmla="*/ 18 h 18"/>
                  <a:gd name="T2" fmla="*/ 0 w 13"/>
                  <a:gd name="T3" fmla="*/ 7 h 18"/>
                  <a:gd name="T4" fmla="*/ 3 w 13"/>
                  <a:gd name="T5" fmla="*/ 2 h 18"/>
                  <a:gd name="T6" fmla="*/ 3 w 13"/>
                  <a:gd name="T7" fmla="*/ 0 h 18"/>
                  <a:gd name="T8" fmla="*/ 3 w 13"/>
                  <a:gd name="T9" fmla="*/ 0 h 18"/>
                  <a:gd name="T10" fmla="*/ 10 w 13"/>
                  <a:gd name="T11" fmla="*/ 10 h 18"/>
                  <a:gd name="T12" fmla="*/ 13 w 13"/>
                  <a:gd name="T13" fmla="*/ 15 h 18"/>
                  <a:gd name="T14" fmla="*/ 0 w 13"/>
                  <a:gd name="T15" fmla="*/ 18 h 18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3"/>
                  <a:gd name="T25" fmla="*/ 0 h 18"/>
                  <a:gd name="T26" fmla="*/ 13 w 13"/>
                  <a:gd name="T27" fmla="*/ 18 h 18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3" h="18">
                    <a:moveTo>
                      <a:pt x="0" y="18"/>
                    </a:moveTo>
                    <a:lnTo>
                      <a:pt x="0" y="7"/>
                    </a:lnTo>
                    <a:lnTo>
                      <a:pt x="3" y="2"/>
                    </a:lnTo>
                    <a:lnTo>
                      <a:pt x="3" y="0"/>
                    </a:lnTo>
                    <a:lnTo>
                      <a:pt x="10" y="10"/>
                    </a:lnTo>
                    <a:lnTo>
                      <a:pt x="13" y="15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6" name="Freeform 90">
                <a:extLst>
                  <a:ext uri="{FF2B5EF4-FFF2-40B4-BE49-F238E27FC236}">
                    <a16:creationId xmlns:a16="http://schemas.microsoft.com/office/drawing/2014/main" id="{00000000-0008-0000-0000-0000C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6"/>
                <a:ext cx="13" cy="13"/>
              </a:xfrm>
              <a:custGeom>
                <a:avLst/>
                <a:gdLst>
                  <a:gd name="T0" fmla="*/ 0 w 13"/>
                  <a:gd name="T1" fmla="*/ 13 h 13"/>
                  <a:gd name="T2" fmla="*/ 0 w 13"/>
                  <a:gd name="T3" fmla="*/ 10 h 13"/>
                  <a:gd name="T4" fmla="*/ 0 w 13"/>
                  <a:gd name="T5" fmla="*/ 0 h 13"/>
                  <a:gd name="T6" fmla="*/ 0 w 13"/>
                  <a:gd name="T7" fmla="*/ 5 h 13"/>
                  <a:gd name="T8" fmla="*/ 3 w 13"/>
                  <a:gd name="T9" fmla="*/ 7 h 13"/>
                  <a:gd name="T10" fmla="*/ 5 w 13"/>
                  <a:gd name="T11" fmla="*/ 10 h 13"/>
                  <a:gd name="T12" fmla="*/ 10 w 13"/>
                  <a:gd name="T13" fmla="*/ 10 h 13"/>
                  <a:gd name="T14" fmla="*/ 13 w 13"/>
                  <a:gd name="T15" fmla="*/ 10 h 13"/>
                  <a:gd name="T16" fmla="*/ 5 w 13"/>
                  <a:gd name="T17" fmla="*/ 13 h 13"/>
                  <a:gd name="T18" fmla="*/ 0 w 13"/>
                  <a:gd name="T19" fmla="*/ 13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13"/>
                  <a:gd name="T31" fmla="*/ 0 h 13"/>
                  <a:gd name="T32" fmla="*/ 13 w 13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13" h="13">
                    <a:moveTo>
                      <a:pt x="0" y="13"/>
                    </a:moveTo>
                    <a:lnTo>
                      <a:pt x="0" y="10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3" y="7"/>
                    </a:lnTo>
                    <a:lnTo>
                      <a:pt x="5" y="10"/>
                    </a:lnTo>
                    <a:lnTo>
                      <a:pt x="10" y="10"/>
                    </a:lnTo>
                    <a:lnTo>
                      <a:pt x="13" y="10"/>
                    </a:lnTo>
                    <a:lnTo>
                      <a:pt x="5" y="13"/>
                    </a:lnTo>
                    <a:lnTo>
                      <a:pt x="0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7" name="Freeform 91">
                <a:extLst>
                  <a:ext uri="{FF2B5EF4-FFF2-40B4-BE49-F238E27FC236}">
                    <a16:creationId xmlns:a16="http://schemas.microsoft.com/office/drawing/2014/main" id="{00000000-0008-0000-0000-0000C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44" cy="81"/>
              </a:xfrm>
              <a:custGeom>
                <a:avLst/>
                <a:gdLst>
                  <a:gd name="T0" fmla="*/ 2 w 44"/>
                  <a:gd name="T1" fmla="*/ 5 h 81"/>
                  <a:gd name="T2" fmla="*/ 0 w 44"/>
                  <a:gd name="T3" fmla="*/ 0 h 81"/>
                  <a:gd name="T4" fmla="*/ 0 w 44"/>
                  <a:gd name="T5" fmla="*/ 2 h 81"/>
                  <a:gd name="T6" fmla="*/ 0 w 44"/>
                  <a:gd name="T7" fmla="*/ 7 h 81"/>
                  <a:gd name="T8" fmla="*/ 0 w 44"/>
                  <a:gd name="T9" fmla="*/ 10 h 81"/>
                  <a:gd name="T10" fmla="*/ 0 w 44"/>
                  <a:gd name="T11" fmla="*/ 12 h 81"/>
                  <a:gd name="T12" fmla="*/ 0 w 44"/>
                  <a:gd name="T13" fmla="*/ 18 h 81"/>
                  <a:gd name="T14" fmla="*/ 2 w 44"/>
                  <a:gd name="T15" fmla="*/ 20 h 81"/>
                  <a:gd name="T16" fmla="*/ 2 w 44"/>
                  <a:gd name="T17" fmla="*/ 23 h 81"/>
                  <a:gd name="T18" fmla="*/ 5 w 44"/>
                  <a:gd name="T19" fmla="*/ 33 h 81"/>
                  <a:gd name="T20" fmla="*/ 7 w 44"/>
                  <a:gd name="T21" fmla="*/ 35 h 81"/>
                  <a:gd name="T22" fmla="*/ 25 w 44"/>
                  <a:gd name="T23" fmla="*/ 58 h 81"/>
                  <a:gd name="T24" fmla="*/ 29 w 44"/>
                  <a:gd name="T25" fmla="*/ 63 h 81"/>
                  <a:gd name="T26" fmla="*/ 39 w 44"/>
                  <a:gd name="T27" fmla="*/ 76 h 81"/>
                  <a:gd name="T28" fmla="*/ 39 w 44"/>
                  <a:gd name="T29" fmla="*/ 78 h 81"/>
                  <a:gd name="T30" fmla="*/ 42 w 44"/>
                  <a:gd name="T31" fmla="*/ 78 h 81"/>
                  <a:gd name="T32" fmla="*/ 42 w 44"/>
                  <a:gd name="T33" fmla="*/ 81 h 81"/>
                  <a:gd name="T34" fmla="*/ 44 w 44"/>
                  <a:gd name="T35" fmla="*/ 81 h 81"/>
                  <a:gd name="T36" fmla="*/ 44 w 44"/>
                  <a:gd name="T37" fmla="*/ 78 h 81"/>
                  <a:gd name="T38" fmla="*/ 42 w 44"/>
                  <a:gd name="T39" fmla="*/ 76 h 81"/>
                  <a:gd name="T40" fmla="*/ 42 w 44"/>
                  <a:gd name="T41" fmla="*/ 73 h 81"/>
                  <a:gd name="T42" fmla="*/ 34 w 44"/>
                  <a:gd name="T43" fmla="*/ 66 h 81"/>
                  <a:gd name="T44" fmla="*/ 22 w 44"/>
                  <a:gd name="T45" fmla="*/ 53 h 81"/>
                  <a:gd name="T46" fmla="*/ 15 w 44"/>
                  <a:gd name="T47" fmla="*/ 43 h 81"/>
                  <a:gd name="T48" fmla="*/ 7 w 44"/>
                  <a:gd name="T49" fmla="*/ 33 h 81"/>
                  <a:gd name="T50" fmla="*/ 2 w 44"/>
                  <a:gd name="T51" fmla="*/ 20 h 81"/>
                  <a:gd name="T52" fmla="*/ 2 w 44"/>
                  <a:gd name="T53" fmla="*/ 5 h 81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w 44"/>
                  <a:gd name="T82" fmla="*/ 0 h 81"/>
                  <a:gd name="T83" fmla="*/ 44 w 44"/>
                  <a:gd name="T84" fmla="*/ 81 h 81"/>
                </a:gdLst>
                <a:ahLst/>
                <a:cxnLst>
                  <a:cxn ang="T54">
                    <a:pos x="T0" y="T1"/>
                  </a:cxn>
                  <a:cxn ang="T55">
                    <a:pos x="T2" y="T3"/>
                  </a:cxn>
                  <a:cxn ang="T56">
                    <a:pos x="T4" y="T5"/>
                  </a:cxn>
                  <a:cxn ang="T57">
                    <a:pos x="T6" y="T7"/>
                  </a:cxn>
                  <a:cxn ang="T58">
                    <a:pos x="T8" y="T9"/>
                  </a:cxn>
                  <a:cxn ang="T59">
                    <a:pos x="T10" y="T11"/>
                  </a:cxn>
                  <a:cxn ang="T60">
                    <a:pos x="T12" y="T13"/>
                  </a:cxn>
                  <a:cxn ang="T61">
                    <a:pos x="T14" y="T15"/>
                  </a:cxn>
                  <a:cxn ang="T62">
                    <a:pos x="T16" y="T17"/>
                  </a:cxn>
                  <a:cxn ang="T63">
                    <a:pos x="T18" y="T19"/>
                  </a:cxn>
                  <a:cxn ang="T64">
                    <a:pos x="T20" y="T21"/>
                  </a:cxn>
                  <a:cxn ang="T65">
                    <a:pos x="T22" y="T23"/>
                  </a:cxn>
                  <a:cxn ang="T66">
                    <a:pos x="T24" y="T25"/>
                  </a:cxn>
                  <a:cxn ang="T67">
                    <a:pos x="T26" y="T27"/>
                  </a:cxn>
                  <a:cxn ang="T68">
                    <a:pos x="T28" y="T29"/>
                  </a:cxn>
                  <a:cxn ang="T69">
                    <a:pos x="T30" y="T31"/>
                  </a:cxn>
                  <a:cxn ang="T70">
                    <a:pos x="T32" y="T33"/>
                  </a:cxn>
                  <a:cxn ang="T71">
                    <a:pos x="T34" y="T35"/>
                  </a:cxn>
                  <a:cxn ang="T72">
                    <a:pos x="T36" y="T37"/>
                  </a:cxn>
                  <a:cxn ang="T73">
                    <a:pos x="T38" y="T39"/>
                  </a:cxn>
                  <a:cxn ang="T74">
                    <a:pos x="T40" y="T41"/>
                  </a:cxn>
                  <a:cxn ang="T75">
                    <a:pos x="T42" y="T43"/>
                  </a:cxn>
                  <a:cxn ang="T76">
                    <a:pos x="T44" y="T45"/>
                  </a:cxn>
                  <a:cxn ang="T77">
                    <a:pos x="T46" y="T47"/>
                  </a:cxn>
                  <a:cxn ang="T78">
                    <a:pos x="T48" y="T49"/>
                  </a:cxn>
                  <a:cxn ang="T79">
                    <a:pos x="T50" y="T51"/>
                  </a:cxn>
                  <a:cxn ang="T80">
                    <a:pos x="T52" y="T53"/>
                  </a:cxn>
                </a:cxnLst>
                <a:rect l="T81" t="T82" r="T83" b="T84"/>
                <a:pathLst>
                  <a:path w="44" h="81">
                    <a:moveTo>
                      <a:pt x="2" y="5"/>
                    </a:moveTo>
                    <a:lnTo>
                      <a:pt x="0" y="0"/>
                    </a:lnTo>
                    <a:lnTo>
                      <a:pt x="0" y="2"/>
                    </a:lnTo>
                    <a:lnTo>
                      <a:pt x="0" y="7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18"/>
                    </a:lnTo>
                    <a:lnTo>
                      <a:pt x="2" y="20"/>
                    </a:lnTo>
                    <a:lnTo>
                      <a:pt x="2" y="23"/>
                    </a:lnTo>
                    <a:lnTo>
                      <a:pt x="5" y="33"/>
                    </a:lnTo>
                    <a:lnTo>
                      <a:pt x="7" y="35"/>
                    </a:lnTo>
                    <a:lnTo>
                      <a:pt x="25" y="58"/>
                    </a:lnTo>
                    <a:lnTo>
                      <a:pt x="29" y="63"/>
                    </a:lnTo>
                    <a:lnTo>
                      <a:pt x="39" y="76"/>
                    </a:lnTo>
                    <a:lnTo>
                      <a:pt x="39" y="78"/>
                    </a:lnTo>
                    <a:lnTo>
                      <a:pt x="42" y="78"/>
                    </a:lnTo>
                    <a:lnTo>
                      <a:pt x="42" y="81"/>
                    </a:lnTo>
                    <a:lnTo>
                      <a:pt x="44" y="81"/>
                    </a:lnTo>
                    <a:lnTo>
                      <a:pt x="44" y="78"/>
                    </a:lnTo>
                    <a:lnTo>
                      <a:pt x="42" y="76"/>
                    </a:lnTo>
                    <a:lnTo>
                      <a:pt x="42" y="73"/>
                    </a:lnTo>
                    <a:lnTo>
                      <a:pt x="34" y="66"/>
                    </a:lnTo>
                    <a:lnTo>
                      <a:pt x="22" y="53"/>
                    </a:lnTo>
                    <a:lnTo>
                      <a:pt x="15" y="43"/>
                    </a:lnTo>
                    <a:lnTo>
                      <a:pt x="7" y="33"/>
                    </a:lnTo>
                    <a:lnTo>
                      <a:pt x="2" y="20"/>
                    </a:lnTo>
                    <a:lnTo>
                      <a:pt x="2" y="5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8" name="Freeform 92">
                <a:extLst>
                  <a:ext uri="{FF2B5EF4-FFF2-40B4-BE49-F238E27FC236}">
                    <a16:creationId xmlns:a16="http://schemas.microsoft.com/office/drawing/2014/main" id="{00000000-0008-0000-0000-0000C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48"/>
              </a:xfrm>
              <a:custGeom>
                <a:avLst/>
                <a:gdLst>
                  <a:gd name="T0" fmla="*/ 0 w 9"/>
                  <a:gd name="T1" fmla="*/ 0 h 48"/>
                  <a:gd name="T2" fmla="*/ 5 w 9"/>
                  <a:gd name="T3" fmla="*/ 7 h 48"/>
                  <a:gd name="T4" fmla="*/ 5 w 9"/>
                  <a:gd name="T5" fmla="*/ 17 h 48"/>
                  <a:gd name="T6" fmla="*/ 5 w 9"/>
                  <a:gd name="T7" fmla="*/ 20 h 48"/>
                  <a:gd name="T8" fmla="*/ 5 w 9"/>
                  <a:gd name="T9" fmla="*/ 20 h 48"/>
                  <a:gd name="T10" fmla="*/ 5 w 9"/>
                  <a:gd name="T11" fmla="*/ 22 h 48"/>
                  <a:gd name="T12" fmla="*/ 7 w 9"/>
                  <a:gd name="T13" fmla="*/ 22 h 48"/>
                  <a:gd name="T14" fmla="*/ 7 w 9"/>
                  <a:gd name="T15" fmla="*/ 25 h 48"/>
                  <a:gd name="T16" fmla="*/ 7 w 9"/>
                  <a:gd name="T17" fmla="*/ 27 h 48"/>
                  <a:gd name="T18" fmla="*/ 7 w 9"/>
                  <a:gd name="T19" fmla="*/ 30 h 48"/>
                  <a:gd name="T20" fmla="*/ 7 w 9"/>
                  <a:gd name="T21" fmla="*/ 33 h 48"/>
                  <a:gd name="T22" fmla="*/ 7 w 9"/>
                  <a:gd name="T23" fmla="*/ 35 h 48"/>
                  <a:gd name="T24" fmla="*/ 7 w 9"/>
                  <a:gd name="T25" fmla="*/ 38 h 48"/>
                  <a:gd name="T26" fmla="*/ 7 w 9"/>
                  <a:gd name="T27" fmla="*/ 40 h 48"/>
                  <a:gd name="T28" fmla="*/ 9 w 9"/>
                  <a:gd name="T29" fmla="*/ 43 h 48"/>
                  <a:gd name="T30" fmla="*/ 9 w 9"/>
                  <a:gd name="T31" fmla="*/ 45 h 48"/>
                  <a:gd name="T32" fmla="*/ 9 w 9"/>
                  <a:gd name="T33" fmla="*/ 48 h 48"/>
                  <a:gd name="T34" fmla="*/ 9 w 9"/>
                  <a:gd name="T35" fmla="*/ 48 h 48"/>
                  <a:gd name="T36" fmla="*/ 9 w 9"/>
                  <a:gd name="T37" fmla="*/ 48 h 48"/>
                  <a:gd name="T38" fmla="*/ 9 w 9"/>
                  <a:gd name="T39" fmla="*/ 48 h 48"/>
                  <a:gd name="T40" fmla="*/ 7 w 9"/>
                  <a:gd name="T41" fmla="*/ 45 h 48"/>
                  <a:gd name="T42" fmla="*/ 7 w 9"/>
                  <a:gd name="T43" fmla="*/ 45 h 48"/>
                  <a:gd name="T44" fmla="*/ 7 w 9"/>
                  <a:gd name="T45" fmla="*/ 43 h 48"/>
                  <a:gd name="T46" fmla="*/ 7 w 9"/>
                  <a:gd name="T47" fmla="*/ 40 h 48"/>
                  <a:gd name="T48" fmla="*/ 7 w 9"/>
                  <a:gd name="T49" fmla="*/ 40 h 48"/>
                  <a:gd name="T50" fmla="*/ 7 w 9"/>
                  <a:gd name="T51" fmla="*/ 38 h 48"/>
                  <a:gd name="T52" fmla="*/ 7 w 9"/>
                  <a:gd name="T53" fmla="*/ 35 h 48"/>
                  <a:gd name="T54" fmla="*/ 7 w 9"/>
                  <a:gd name="T55" fmla="*/ 33 h 48"/>
                  <a:gd name="T56" fmla="*/ 7 w 9"/>
                  <a:gd name="T57" fmla="*/ 30 h 48"/>
                  <a:gd name="T58" fmla="*/ 5 w 9"/>
                  <a:gd name="T59" fmla="*/ 27 h 48"/>
                  <a:gd name="T60" fmla="*/ 5 w 9"/>
                  <a:gd name="T61" fmla="*/ 27 h 48"/>
                  <a:gd name="T62" fmla="*/ 5 w 9"/>
                  <a:gd name="T63" fmla="*/ 25 h 48"/>
                  <a:gd name="T64" fmla="*/ 5 w 9"/>
                  <a:gd name="T65" fmla="*/ 25 h 48"/>
                  <a:gd name="T66" fmla="*/ 5 w 9"/>
                  <a:gd name="T67" fmla="*/ 25 h 48"/>
                  <a:gd name="T68" fmla="*/ 5 w 9"/>
                  <a:gd name="T69" fmla="*/ 25 h 48"/>
                  <a:gd name="T70" fmla="*/ 0 w 9"/>
                  <a:gd name="T71" fmla="*/ 0 h 48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9"/>
                  <a:gd name="T109" fmla="*/ 0 h 48"/>
                  <a:gd name="T110" fmla="*/ 9 w 9"/>
                  <a:gd name="T111" fmla="*/ 48 h 48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9" h="48">
                    <a:moveTo>
                      <a:pt x="0" y="0"/>
                    </a:moveTo>
                    <a:lnTo>
                      <a:pt x="5" y="7"/>
                    </a:lnTo>
                    <a:lnTo>
                      <a:pt x="5" y="17"/>
                    </a:lnTo>
                    <a:lnTo>
                      <a:pt x="5" y="20"/>
                    </a:lnTo>
                    <a:lnTo>
                      <a:pt x="5" y="22"/>
                    </a:lnTo>
                    <a:lnTo>
                      <a:pt x="7" y="22"/>
                    </a:lnTo>
                    <a:lnTo>
                      <a:pt x="7" y="25"/>
                    </a:lnTo>
                    <a:lnTo>
                      <a:pt x="7" y="27"/>
                    </a:lnTo>
                    <a:lnTo>
                      <a:pt x="7" y="30"/>
                    </a:lnTo>
                    <a:lnTo>
                      <a:pt x="7" y="33"/>
                    </a:lnTo>
                    <a:lnTo>
                      <a:pt x="7" y="35"/>
                    </a:lnTo>
                    <a:lnTo>
                      <a:pt x="7" y="38"/>
                    </a:lnTo>
                    <a:lnTo>
                      <a:pt x="7" y="40"/>
                    </a:lnTo>
                    <a:lnTo>
                      <a:pt x="9" y="43"/>
                    </a:lnTo>
                    <a:lnTo>
                      <a:pt x="9" y="45"/>
                    </a:lnTo>
                    <a:lnTo>
                      <a:pt x="9" y="48"/>
                    </a:lnTo>
                    <a:lnTo>
                      <a:pt x="7" y="45"/>
                    </a:lnTo>
                    <a:lnTo>
                      <a:pt x="7" y="43"/>
                    </a:lnTo>
                    <a:lnTo>
                      <a:pt x="7" y="40"/>
                    </a:lnTo>
                    <a:lnTo>
                      <a:pt x="7" y="38"/>
                    </a:lnTo>
                    <a:lnTo>
                      <a:pt x="7" y="35"/>
                    </a:lnTo>
                    <a:lnTo>
                      <a:pt x="7" y="33"/>
                    </a:lnTo>
                    <a:lnTo>
                      <a:pt x="7" y="30"/>
                    </a:lnTo>
                    <a:lnTo>
                      <a:pt x="5" y="27"/>
                    </a:lnTo>
                    <a:lnTo>
                      <a:pt x="5" y="25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9" name="Freeform 93">
                <a:extLst>
                  <a:ext uri="{FF2B5EF4-FFF2-40B4-BE49-F238E27FC236}">
                    <a16:creationId xmlns:a16="http://schemas.microsoft.com/office/drawing/2014/main" id="{00000000-0008-0000-0000-0000C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9" y="83"/>
                <a:ext cx="5" cy="10"/>
              </a:xfrm>
              <a:custGeom>
                <a:avLst/>
                <a:gdLst>
                  <a:gd name="T0" fmla="*/ 5 w 5"/>
                  <a:gd name="T1" fmla="*/ 8 h 10"/>
                  <a:gd name="T2" fmla="*/ 3 w 5"/>
                  <a:gd name="T3" fmla="*/ 8 h 10"/>
                  <a:gd name="T4" fmla="*/ 0 w 5"/>
                  <a:gd name="T5" fmla="*/ 0 h 10"/>
                  <a:gd name="T6" fmla="*/ 0 w 5"/>
                  <a:gd name="T7" fmla="*/ 5 h 10"/>
                  <a:gd name="T8" fmla="*/ 0 w 5"/>
                  <a:gd name="T9" fmla="*/ 8 h 10"/>
                  <a:gd name="T10" fmla="*/ 3 w 5"/>
                  <a:gd name="T11" fmla="*/ 10 h 10"/>
                  <a:gd name="T12" fmla="*/ 5 w 5"/>
                  <a:gd name="T13" fmla="*/ 8 h 10"/>
                  <a:gd name="T14" fmla="*/ 5 w 5"/>
                  <a:gd name="T15" fmla="*/ 8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5"/>
                  <a:gd name="T25" fmla="*/ 0 h 10"/>
                  <a:gd name="T26" fmla="*/ 5 w 5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5" h="10">
                    <a:moveTo>
                      <a:pt x="5" y="8"/>
                    </a:moveTo>
                    <a:lnTo>
                      <a:pt x="3" y="8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0" y="8"/>
                    </a:lnTo>
                    <a:lnTo>
                      <a:pt x="3" y="10"/>
                    </a:lnTo>
                    <a:lnTo>
                      <a:pt x="5" y="8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0" name="Freeform 94">
                <a:extLst>
                  <a:ext uri="{FF2B5EF4-FFF2-40B4-BE49-F238E27FC236}">
                    <a16:creationId xmlns:a16="http://schemas.microsoft.com/office/drawing/2014/main" id="{00000000-0008-0000-0000-0000C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67"/>
                <a:ext cx="143" cy="111"/>
              </a:xfrm>
              <a:custGeom>
                <a:avLst/>
                <a:gdLst>
                  <a:gd name="T0" fmla="*/ 143 w 143"/>
                  <a:gd name="T1" fmla="*/ 70 h 111"/>
                  <a:gd name="T2" fmla="*/ 140 w 143"/>
                  <a:gd name="T3" fmla="*/ 60 h 111"/>
                  <a:gd name="T4" fmla="*/ 140 w 143"/>
                  <a:gd name="T5" fmla="*/ 43 h 111"/>
                  <a:gd name="T6" fmla="*/ 140 w 143"/>
                  <a:gd name="T7" fmla="*/ 40 h 111"/>
                  <a:gd name="T8" fmla="*/ 138 w 143"/>
                  <a:gd name="T9" fmla="*/ 35 h 111"/>
                  <a:gd name="T10" fmla="*/ 138 w 143"/>
                  <a:gd name="T11" fmla="*/ 33 h 111"/>
                  <a:gd name="T12" fmla="*/ 133 w 143"/>
                  <a:gd name="T13" fmla="*/ 25 h 111"/>
                  <a:gd name="T14" fmla="*/ 128 w 143"/>
                  <a:gd name="T15" fmla="*/ 17 h 111"/>
                  <a:gd name="T16" fmla="*/ 116 w 143"/>
                  <a:gd name="T17" fmla="*/ 0 h 111"/>
                  <a:gd name="T18" fmla="*/ 3 w 143"/>
                  <a:gd name="T19" fmla="*/ 7 h 111"/>
                  <a:gd name="T20" fmla="*/ 3 w 143"/>
                  <a:gd name="T21" fmla="*/ 35 h 111"/>
                  <a:gd name="T22" fmla="*/ 5 w 143"/>
                  <a:gd name="T23" fmla="*/ 50 h 111"/>
                  <a:gd name="T24" fmla="*/ 3 w 143"/>
                  <a:gd name="T25" fmla="*/ 63 h 111"/>
                  <a:gd name="T26" fmla="*/ 0 w 143"/>
                  <a:gd name="T27" fmla="*/ 91 h 111"/>
                  <a:gd name="T28" fmla="*/ 0 w 143"/>
                  <a:gd name="T29" fmla="*/ 98 h 111"/>
                  <a:gd name="T30" fmla="*/ 3 w 143"/>
                  <a:gd name="T31" fmla="*/ 111 h 111"/>
                  <a:gd name="T32" fmla="*/ 3 w 143"/>
                  <a:gd name="T33" fmla="*/ 111 h 111"/>
                  <a:gd name="T34" fmla="*/ 10 w 143"/>
                  <a:gd name="T35" fmla="*/ 103 h 111"/>
                  <a:gd name="T36" fmla="*/ 20 w 143"/>
                  <a:gd name="T37" fmla="*/ 98 h 111"/>
                  <a:gd name="T38" fmla="*/ 42 w 143"/>
                  <a:gd name="T39" fmla="*/ 93 h 111"/>
                  <a:gd name="T40" fmla="*/ 81 w 143"/>
                  <a:gd name="T41" fmla="*/ 83 h 111"/>
                  <a:gd name="T42" fmla="*/ 133 w 143"/>
                  <a:gd name="T43" fmla="*/ 60 h 111"/>
                  <a:gd name="T44" fmla="*/ 138 w 143"/>
                  <a:gd name="T45" fmla="*/ 65 h 111"/>
                  <a:gd name="T46" fmla="*/ 143 w 143"/>
                  <a:gd name="T47" fmla="*/ 70 h 111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43"/>
                  <a:gd name="T73" fmla="*/ 0 h 111"/>
                  <a:gd name="T74" fmla="*/ 143 w 143"/>
                  <a:gd name="T75" fmla="*/ 111 h 111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43" h="111">
                    <a:moveTo>
                      <a:pt x="143" y="70"/>
                    </a:moveTo>
                    <a:lnTo>
                      <a:pt x="140" y="60"/>
                    </a:lnTo>
                    <a:lnTo>
                      <a:pt x="140" y="43"/>
                    </a:lnTo>
                    <a:lnTo>
                      <a:pt x="140" y="40"/>
                    </a:lnTo>
                    <a:lnTo>
                      <a:pt x="138" y="35"/>
                    </a:lnTo>
                    <a:lnTo>
                      <a:pt x="138" y="33"/>
                    </a:lnTo>
                    <a:lnTo>
                      <a:pt x="133" y="25"/>
                    </a:lnTo>
                    <a:lnTo>
                      <a:pt x="128" y="17"/>
                    </a:lnTo>
                    <a:lnTo>
                      <a:pt x="116" y="0"/>
                    </a:lnTo>
                    <a:lnTo>
                      <a:pt x="3" y="7"/>
                    </a:lnTo>
                    <a:lnTo>
                      <a:pt x="3" y="35"/>
                    </a:lnTo>
                    <a:lnTo>
                      <a:pt x="5" y="50"/>
                    </a:lnTo>
                    <a:lnTo>
                      <a:pt x="3" y="63"/>
                    </a:lnTo>
                    <a:lnTo>
                      <a:pt x="0" y="91"/>
                    </a:lnTo>
                    <a:lnTo>
                      <a:pt x="0" y="98"/>
                    </a:lnTo>
                    <a:lnTo>
                      <a:pt x="3" y="111"/>
                    </a:lnTo>
                    <a:lnTo>
                      <a:pt x="10" y="103"/>
                    </a:lnTo>
                    <a:lnTo>
                      <a:pt x="20" y="98"/>
                    </a:lnTo>
                    <a:lnTo>
                      <a:pt x="42" y="93"/>
                    </a:lnTo>
                    <a:lnTo>
                      <a:pt x="81" y="83"/>
                    </a:lnTo>
                    <a:lnTo>
                      <a:pt x="133" y="60"/>
                    </a:lnTo>
                    <a:lnTo>
                      <a:pt x="138" y="65"/>
                    </a:lnTo>
                    <a:lnTo>
                      <a:pt x="143" y="7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1" name="Freeform 95">
                <a:extLst>
                  <a:ext uri="{FF2B5EF4-FFF2-40B4-BE49-F238E27FC236}">
                    <a16:creationId xmlns:a16="http://schemas.microsoft.com/office/drawing/2014/main" id="{00000000-0008-0000-0000-0000C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2"/>
                <a:ext cx="54" cy="33"/>
              </a:xfrm>
              <a:custGeom>
                <a:avLst/>
                <a:gdLst>
                  <a:gd name="T0" fmla="*/ 54 w 54"/>
                  <a:gd name="T1" fmla="*/ 33 h 33"/>
                  <a:gd name="T2" fmla="*/ 52 w 54"/>
                  <a:gd name="T3" fmla="*/ 33 h 33"/>
                  <a:gd name="T4" fmla="*/ 52 w 54"/>
                  <a:gd name="T5" fmla="*/ 30 h 33"/>
                  <a:gd name="T6" fmla="*/ 49 w 54"/>
                  <a:gd name="T7" fmla="*/ 28 h 33"/>
                  <a:gd name="T8" fmla="*/ 49 w 54"/>
                  <a:gd name="T9" fmla="*/ 28 h 33"/>
                  <a:gd name="T10" fmla="*/ 47 w 54"/>
                  <a:gd name="T11" fmla="*/ 25 h 33"/>
                  <a:gd name="T12" fmla="*/ 44 w 54"/>
                  <a:gd name="T13" fmla="*/ 22 h 33"/>
                  <a:gd name="T14" fmla="*/ 42 w 54"/>
                  <a:gd name="T15" fmla="*/ 20 h 33"/>
                  <a:gd name="T16" fmla="*/ 37 w 54"/>
                  <a:gd name="T17" fmla="*/ 20 h 33"/>
                  <a:gd name="T18" fmla="*/ 35 w 54"/>
                  <a:gd name="T19" fmla="*/ 17 h 33"/>
                  <a:gd name="T20" fmla="*/ 32 w 54"/>
                  <a:gd name="T21" fmla="*/ 15 h 33"/>
                  <a:gd name="T22" fmla="*/ 27 w 54"/>
                  <a:gd name="T23" fmla="*/ 12 h 33"/>
                  <a:gd name="T24" fmla="*/ 25 w 54"/>
                  <a:gd name="T25" fmla="*/ 10 h 33"/>
                  <a:gd name="T26" fmla="*/ 22 w 54"/>
                  <a:gd name="T27" fmla="*/ 10 h 33"/>
                  <a:gd name="T28" fmla="*/ 17 w 54"/>
                  <a:gd name="T29" fmla="*/ 7 h 33"/>
                  <a:gd name="T30" fmla="*/ 15 w 54"/>
                  <a:gd name="T31" fmla="*/ 5 h 33"/>
                  <a:gd name="T32" fmla="*/ 12 w 54"/>
                  <a:gd name="T33" fmla="*/ 2 h 33"/>
                  <a:gd name="T34" fmla="*/ 10 w 54"/>
                  <a:gd name="T35" fmla="*/ 2 h 33"/>
                  <a:gd name="T36" fmla="*/ 10 w 54"/>
                  <a:gd name="T37" fmla="*/ 2 h 33"/>
                  <a:gd name="T38" fmla="*/ 8 w 54"/>
                  <a:gd name="T39" fmla="*/ 2 h 33"/>
                  <a:gd name="T40" fmla="*/ 8 w 54"/>
                  <a:gd name="T41" fmla="*/ 0 h 33"/>
                  <a:gd name="T42" fmla="*/ 8 w 54"/>
                  <a:gd name="T43" fmla="*/ 0 h 33"/>
                  <a:gd name="T44" fmla="*/ 5 w 54"/>
                  <a:gd name="T45" fmla="*/ 0 h 33"/>
                  <a:gd name="T46" fmla="*/ 5 w 54"/>
                  <a:gd name="T47" fmla="*/ 0 h 33"/>
                  <a:gd name="T48" fmla="*/ 5 w 54"/>
                  <a:gd name="T49" fmla="*/ 0 h 33"/>
                  <a:gd name="T50" fmla="*/ 3 w 54"/>
                  <a:gd name="T51" fmla="*/ 0 h 33"/>
                  <a:gd name="T52" fmla="*/ 3 w 54"/>
                  <a:gd name="T53" fmla="*/ 0 h 33"/>
                  <a:gd name="T54" fmla="*/ 3 w 54"/>
                  <a:gd name="T55" fmla="*/ 0 h 33"/>
                  <a:gd name="T56" fmla="*/ 3 w 54"/>
                  <a:gd name="T57" fmla="*/ 0 h 33"/>
                  <a:gd name="T58" fmla="*/ 0 w 54"/>
                  <a:gd name="T59" fmla="*/ 0 h 33"/>
                  <a:gd name="T60" fmla="*/ 0 w 54"/>
                  <a:gd name="T61" fmla="*/ 0 h 33"/>
                  <a:gd name="T62" fmla="*/ 0 w 54"/>
                  <a:gd name="T63" fmla="*/ 0 h 33"/>
                  <a:gd name="T64" fmla="*/ 0 w 54"/>
                  <a:gd name="T65" fmla="*/ 0 h 33"/>
                  <a:gd name="T66" fmla="*/ 0 w 54"/>
                  <a:gd name="T67" fmla="*/ 0 h 33"/>
                  <a:gd name="T68" fmla="*/ 0 w 54"/>
                  <a:gd name="T69" fmla="*/ 0 h 33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54"/>
                  <a:gd name="T106" fmla="*/ 0 h 33"/>
                  <a:gd name="T107" fmla="*/ 54 w 54"/>
                  <a:gd name="T108" fmla="*/ 33 h 33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54" h="33">
                    <a:moveTo>
                      <a:pt x="54" y="33"/>
                    </a:moveTo>
                    <a:lnTo>
                      <a:pt x="52" y="33"/>
                    </a:lnTo>
                    <a:lnTo>
                      <a:pt x="52" y="30"/>
                    </a:lnTo>
                    <a:lnTo>
                      <a:pt x="49" y="28"/>
                    </a:lnTo>
                    <a:lnTo>
                      <a:pt x="47" y="25"/>
                    </a:lnTo>
                    <a:lnTo>
                      <a:pt x="44" y="22"/>
                    </a:lnTo>
                    <a:lnTo>
                      <a:pt x="42" y="20"/>
                    </a:lnTo>
                    <a:lnTo>
                      <a:pt x="37" y="20"/>
                    </a:lnTo>
                    <a:lnTo>
                      <a:pt x="35" y="17"/>
                    </a:lnTo>
                    <a:lnTo>
                      <a:pt x="32" y="15"/>
                    </a:lnTo>
                    <a:lnTo>
                      <a:pt x="27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17" y="7"/>
                    </a:lnTo>
                    <a:lnTo>
                      <a:pt x="15" y="5"/>
                    </a:lnTo>
                    <a:lnTo>
                      <a:pt x="12" y="2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8" y="0"/>
                    </a:lnTo>
                    <a:lnTo>
                      <a:pt x="5" y="0"/>
                    </a:lnTo>
                    <a:lnTo>
                      <a:pt x="3" y="0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2" name="Freeform 96">
                <a:extLst>
                  <a:ext uri="{FF2B5EF4-FFF2-40B4-BE49-F238E27FC236}">
                    <a16:creationId xmlns:a16="http://schemas.microsoft.com/office/drawing/2014/main" id="{00000000-0008-0000-0000-0000C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70"/>
                <a:ext cx="10" cy="25"/>
              </a:xfrm>
              <a:custGeom>
                <a:avLst/>
                <a:gdLst>
                  <a:gd name="T0" fmla="*/ 3 w 10"/>
                  <a:gd name="T1" fmla="*/ 13 h 25"/>
                  <a:gd name="T2" fmla="*/ 3 w 10"/>
                  <a:gd name="T3" fmla="*/ 13 h 25"/>
                  <a:gd name="T4" fmla="*/ 3 w 10"/>
                  <a:gd name="T5" fmla="*/ 10 h 25"/>
                  <a:gd name="T6" fmla="*/ 3 w 10"/>
                  <a:gd name="T7" fmla="*/ 8 h 25"/>
                  <a:gd name="T8" fmla="*/ 0 w 10"/>
                  <a:gd name="T9" fmla="*/ 8 h 25"/>
                  <a:gd name="T10" fmla="*/ 0 w 10"/>
                  <a:gd name="T11" fmla="*/ 5 h 25"/>
                  <a:gd name="T12" fmla="*/ 0 w 10"/>
                  <a:gd name="T13" fmla="*/ 5 h 25"/>
                  <a:gd name="T14" fmla="*/ 0 w 10"/>
                  <a:gd name="T15" fmla="*/ 5 h 25"/>
                  <a:gd name="T16" fmla="*/ 3 w 10"/>
                  <a:gd name="T17" fmla="*/ 5 h 25"/>
                  <a:gd name="T18" fmla="*/ 0 w 10"/>
                  <a:gd name="T19" fmla="*/ 5 h 25"/>
                  <a:gd name="T20" fmla="*/ 0 w 10"/>
                  <a:gd name="T21" fmla="*/ 5 h 25"/>
                  <a:gd name="T22" fmla="*/ 0 w 10"/>
                  <a:gd name="T23" fmla="*/ 3 h 25"/>
                  <a:gd name="T24" fmla="*/ 0 w 10"/>
                  <a:gd name="T25" fmla="*/ 3 h 25"/>
                  <a:gd name="T26" fmla="*/ 0 w 10"/>
                  <a:gd name="T27" fmla="*/ 0 h 25"/>
                  <a:gd name="T28" fmla="*/ 0 w 10"/>
                  <a:gd name="T29" fmla="*/ 0 h 25"/>
                  <a:gd name="T30" fmla="*/ 0 w 10"/>
                  <a:gd name="T31" fmla="*/ 0 h 25"/>
                  <a:gd name="T32" fmla="*/ 3 w 10"/>
                  <a:gd name="T33" fmla="*/ 3 h 25"/>
                  <a:gd name="T34" fmla="*/ 5 w 10"/>
                  <a:gd name="T35" fmla="*/ 10 h 25"/>
                  <a:gd name="T36" fmla="*/ 10 w 10"/>
                  <a:gd name="T37" fmla="*/ 15 h 25"/>
                  <a:gd name="T38" fmla="*/ 10 w 10"/>
                  <a:gd name="T39" fmla="*/ 15 h 25"/>
                  <a:gd name="T40" fmla="*/ 8 w 10"/>
                  <a:gd name="T41" fmla="*/ 15 h 25"/>
                  <a:gd name="T42" fmla="*/ 8 w 10"/>
                  <a:gd name="T43" fmla="*/ 13 h 25"/>
                  <a:gd name="T44" fmla="*/ 8 w 10"/>
                  <a:gd name="T45" fmla="*/ 13 h 25"/>
                  <a:gd name="T46" fmla="*/ 8 w 10"/>
                  <a:gd name="T47" fmla="*/ 15 h 25"/>
                  <a:gd name="T48" fmla="*/ 8 w 10"/>
                  <a:gd name="T49" fmla="*/ 15 h 25"/>
                  <a:gd name="T50" fmla="*/ 8 w 10"/>
                  <a:gd name="T51" fmla="*/ 18 h 25"/>
                  <a:gd name="T52" fmla="*/ 5 w 10"/>
                  <a:gd name="T53" fmla="*/ 15 h 25"/>
                  <a:gd name="T54" fmla="*/ 10 w 10"/>
                  <a:gd name="T55" fmla="*/ 25 h 25"/>
                  <a:gd name="T56" fmla="*/ 10 w 10"/>
                  <a:gd name="T57" fmla="*/ 23 h 25"/>
                  <a:gd name="T58" fmla="*/ 8 w 10"/>
                  <a:gd name="T59" fmla="*/ 23 h 25"/>
                  <a:gd name="T60" fmla="*/ 8 w 10"/>
                  <a:gd name="T61" fmla="*/ 20 h 25"/>
                  <a:gd name="T62" fmla="*/ 5 w 10"/>
                  <a:gd name="T63" fmla="*/ 18 h 25"/>
                  <a:gd name="T64" fmla="*/ 5 w 10"/>
                  <a:gd name="T65" fmla="*/ 15 h 25"/>
                  <a:gd name="T66" fmla="*/ 5 w 10"/>
                  <a:gd name="T67" fmla="*/ 15 h 25"/>
                  <a:gd name="T68" fmla="*/ 3 w 10"/>
                  <a:gd name="T69" fmla="*/ 15 h 25"/>
                  <a:gd name="T70" fmla="*/ 3 w 10"/>
                  <a:gd name="T71" fmla="*/ 15 h 25"/>
                  <a:gd name="T72" fmla="*/ 3 w 10"/>
                  <a:gd name="T73" fmla="*/ 15 h 25"/>
                  <a:gd name="T74" fmla="*/ 3 w 10"/>
                  <a:gd name="T75" fmla="*/ 13 h 25"/>
                  <a:gd name="T76" fmla="*/ 3 w 10"/>
                  <a:gd name="T77" fmla="*/ 13 h 25"/>
                  <a:gd name="T78" fmla="*/ 3 w 10"/>
                  <a:gd name="T79" fmla="*/ 13 h 25"/>
                  <a:gd name="T80" fmla="*/ 3 w 10"/>
                  <a:gd name="T81" fmla="*/ 13 h 25"/>
                  <a:gd name="T82" fmla="*/ 0 w 10"/>
                  <a:gd name="T83" fmla="*/ 10 h 25"/>
                  <a:gd name="T84" fmla="*/ 0 w 10"/>
                  <a:gd name="T85" fmla="*/ 10 h 25"/>
                  <a:gd name="T86" fmla="*/ 0 w 10"/>
                  <a:gd name="T87" fmla="*/ 8 h 25"/>
                  <a:gd name="T88" fmla="*/ 3 w 10"/>
                  <a:gd name="T89" fmla="*/ 13 h 25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0"/>
                  <a:gd name="T136" fmla="*/ 0 h 25"/>
                  <a:gd name="T137" fmla="*/ 10 w 10"/>
                  <a:gd name="T138" fmla="*/ 25 h 25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0" h="25">
                    <a:moveTo>
                      <a:pt x="3" y="13"/>
                    </a:moveTo>
                    <a:lnTo>
                      <a:pt x="3" y="13"/>
                    </a:lnTo>
                    <a:lnTo>
                      <a:pt x="3" y="10"/>
                    </a:lnTo>
                    <a:lnTo>
                      <a:pt x="3" y="8"/>
                    </a:lnTo>
                    <a:lnTo>
                      <a:pt x="0" y="8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0" y="5"/>
                    </a:lnTo>
                    <a:lnTo>
                      <a:pt x="0" y="3"/>
                    </a:lnTo>
                    <a:lnTo>
                      <a:pt x="0" y="0"/>
                    </a:lnTo>
                    <a:lnTo>
                      <a:pt x="3" y="0"/>
                    </a:lnTo>
                    <a:lnTo>
                      <a:pt x="3" y="3"/>
                    </a:lnTo>
                    <a:lnTo>
                      <a:pt x="3" y="8"/>
                    </a:lnTo>
                    <a:lnTo>
                      <a:pt x="5" y="10"/>
                    </a:lnTo>
                    <a:lnTo>
                      <a:pt x="10" y="15"/>
                    </a:lnTo>
                    <a:lnTo>
                      <a:pt x="8" y="15"/>
                    </a:lnTo>
                    <a:lnTo>
                      <a:pt x="8" y="13"/>
                    </a:lnTo>
                    <a:lnTo>
                      <a:pt x="8" y="15"/>
                    </a:lnTo>
                    <a:lnTo>
                      <a:pt x="8" y="18"/>
                    </a:lnTo>
                    <a:lnTo>
                      <a:pt x="5" y="15"/>
                    </a:lnTo>
                    <a:lnTo>
                      <a:pt x="10" y="25"/>
                    </a:lnTo>
                    <a:lnTo>
                      <a:pt x="10" y="23"/>
                    </a:lnTo>
                    <a:lnTo>
                      <a:pt x="8" y="23"/>
                    </a:lnTo>
                    <a:lnTo>
                      <a:pt x="8" y="20"/>
                    </a:lnTo>
                    <a:lnTo>
                      <a:pt x="5" y="18"/>
                    </a:lnTo>
                    <a:lnTo>
                      <a:pt x="5" y="15"/>
                    </a:lnTo>
                    <a:lnTo>
                      <a:pt x="3" y="15"/>
                    </a:lnTo>
                    <a:lnTo>
                      <a:pt x="3" y="13"/>
                    </a:lnTo>
                    <a:lnTo>
                      <a:pt x="0" y="10"/>
                    </a:lnTo>
                    <a:lnTo>
                      <a:pt x="0" y="8"/>
                    </a:lnTo>
                    <a:lnTo>
                      <a:pt x="3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3" name="Freeform 97">
                <a:extLst>
                  <a:ext uri="{FF2B5EF4-FFF2-40B4-BE49-F238E27FC236}">
                    <a16:creationId xmlns:a16="http://schemas.microsoft.com/office/drawing/2014/main" id="{00000000-0008-0000-0000-0000C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2" cy="20"/>
              </a:xfrm>
              <a:custGeom>
                <a:avLst/>
                <a:gdLst>
                  <a:gd name="T0" fmla="*/ 0 w 2"/>
                  <a:gd name="T1" fmla="*/ 0 h 20"/>
                  <a:gd name="T2" fmla="*/ 2 w 2"/>
                  <a:gd name="T3" fmla="*/ 5 h 20"/>
                  <a:gd name="T4" fmla="*/ 2 w 2"/>
                  <a:gd name="T5" fmla="*/ 20 h 20"/>
                  <a:gd name="T6" fmla="*/ 2 w 2"/>
                  <a:gd name="T7" fmla="*/ 20 h 20"/>
                  <a:gd name="T8" fmla="*/ 2 w 2"/>
                  <a:gd name="T9" fmla="*/ 20 h 20"/>
                  <a:gd name="T10" fmla="*/ 2 w 2"/>
                  <a:gd name="T11" fmla="*/ 18 h 20"/>
                  <a:gd name="T12" fmla="*/ 2 w 2"/>
                  <a:gd name="T13" fmla="*/ 18 h 20"/>
                  <a:gd name="T14" fmla="*/ 2 w 2"/>
                  <a:gd name="T15" fmla="*/ 15 h 20"/>
                  <a:gd name="T16" fmla="*/ 2 w 2"/>
                  <a:gd name="T17" fmla="*/ 15 h 20"/>
                  <a:gd name="T18" fmla="*/ 2 w 2"/>
                  <a:gd name="T19" fmla="*/ 15 h 20"/>
                  <a:gd name="T20" fmla="*/ 2 w 2"/>
                  <a:gd name="T21" fmla="*/ 12 h 20"/>
                  <a:gd name="T22" fmla="*/ 2 w 2"/>
                  <a:gd name="T23" fmla="*/ 12 h 20"/>
                  <a:gd name="T24" fmla="*/ 0 w 2"/>
                  <a:gd name="T25" fmla="*/ 10 h 20"/>
                  <a:gd name="T26" fmla="*/ 0 w 2"/>
                  <a:gd name="T27" fmla="*/ 10 h 20"/>
                  <a:gd name="T28" fmla="*/ 0 w 2"/>
                  <a:gd name="T29" fmla="*/ 10 h 20"/>
                  <a:gd name="T30" fmla="*/ 0 w 2"/>
                  <a:gd name="T31" fmla="*/ 10 h 20"/>
                  <a:gd name="T32" fmla="*/ 0 w 2"/>
                  <a:gd name="T33" fmla="*/ 10 h 20"/>
                  <a:gd name="T34" fmla="*/ 0 w 2"/>
                  <a:gd name="T35" fmla="*/ 10 h 20"/>
                  <a:gd name="T36" fmla="*/ 0 w 2"/>
                  <a:gd name="T37" fmla="*/ 10 h 20"/>
                  <a:gd name="T38" fmla="*/ 0 w 2"/>
                  <a:gd name="T39" fmla="*/ 10 h 20"/>
                  <a:gd name="T40" fmla="*/ 0 w 2"/>
                  <a:gd name="T41" fmla="*/ 10 h 20"/>
                  <a:gd name="T42" fmla="*/ 0 w 2"/>
                  <a:gd name="T43" fmla="*/ 10 h 20"/>
                  <a:gd name="T44" fmla="*/ 0 w 2"/>
                  <a:gd name="T45" fmla="*/ 7 h 20"/>
                  <a:gd name="T46" fmla="*/ 0 w 2"/>
                  <a:gd name="T47" fmla="*/ 7 h 20"/>
                  <a:gd name="T48" fmla="*/ 0 w 2"/>
                  <a:gd name="T49" fmla="*/ 7 h 20"/>
                  <a:gd name="T50" fmla="*/ 0 w 2"/>
                  <a:gd name="T51" fmla="*/ 7 h 20"/>
                  <a:gd name="T52" fmla="*/ 0 w 2"/>
                  <a:gd name="T53" fmla="*/ 5 h 20"/>
                  <a:gd name="T54" fmla="*/ 0 w 2"/>
                  <a:gd name="T55" fmla="*/ 5 h 20"/>
                  <a:gd name="T56" fmla="*/ 0 w 2"/>
                  <a:gd name="T57" fmla="*/ 5 h 20"/>
                  <a:gd name="T58" fmla="*/ 0 w 2"/>
                  <a:gd name="T59" fmla="*/ 2 h 20"/>
                  <a:gd name="T60" fmla="*/ 0 w 2"/>
                  <a:gd name="T61" fmla="*/ 2 h 20"/>
                  <a:gd name="T62" fmla="*/ 0 w 2"/>
                  <a:gd name="T63" fmla="*/ 2 h 20"/>
                  <a:gd name="T64" fmla="*/ 0 w 2"/>
                  <a:gd name="T65" fmla="*/ 0 h 20"/>
                  <a:gd name="T66" fmla="*/ 0 w 2"/>
                  <a:gd name="T67" fmla="*/ 0 h 20"/>
                  <a:gd name="T68" fmla="*/ 0 w 2"/>
                  <a:gd name="T69" fmla="*/ 0 h 20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2"/>
                  <a:gd name="T106" fmla="*/ 0 h 20"/>
                  <a:gd name="T107" fmla="*/ 2 w 2"/>
                  <a:gd name="T108" fmla="*/ 20 h 20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2" h="20">
                    <a:moveTo>
                      <a:pt x="0" y="0"/>
                    </a:moveTo>
                    <a:lnTo>
                      <a:pt x="2" y="5"/>
                    </a:lnTo>
                    <a:lnTo>
                      <a:pt x="2" y="20"/>
                    </a:lnTo>
                    <a:lnTo>
                      <a:pt x="2" y="18"/>
                    </a:lnTo>
                    <a:lnTo>
                      <a:pt x="2" y="15"/>
                    </a:lnTo>
                    <a:lnTo>
                      <a:pt x="2" y="12"/>
                    </a:lnTo>
                    <a:lnTo>
                      <a:pt x="0" y="10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0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4" name="Freeform 98">
                <a:extLst>
                  <a:ext uri="{FF2B5EF4-FFF2-40B4-BE49-F238E27FC236}">
                    <a16:creationId xmlns:a16="http://schemas.microsoft.com/office/drawing/2014/main" id="{00000000-0008-0000-0000-0000C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47"/>
                <a:ext cx="12" cy="11"/>
              </a:xfrm>
              <a:custGeom>
                <a:avLst/>
                <a:gdLst>
                  <a:gd name="T0" fmla="*/ 12 w 12"/>
                  <a:gd name="T1" fmla="*/ 11 h 11"/>
                  <a:gd name="T2" fmla="*/ 10 w 12"/>
                  <a:gd name="T3" fmla="*/ 8 h 11"/>
                  <a:gd name="T4" fmla="*/ 7 w 12"/>
                  <a:gd name="T5" fmla="*/ 6 h 11"/>
                  <a:gd name="T6" fmla="*/ 5 w 12"/>
                  <a:gd name="T7" fmla="*/ 6 h 11"/>
                  <a:gd name="T8" fmla="*/ 2 w 12"/>
                  <a:gd name="T9" fmla="*/ 3 h 11"/>
                  <a:gd name="T10" fmla="*/ 0 w 12"/>
                  <a:gd name="T11" fmla="*/ 0 h 11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11"/>
                  <a:gd name="T20" fmla="*/ 12 w 12"/>
                  <a:gd name="T21" fmla="*/ 11 h 11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11">
                    <a:moveTo>
                      <a:pt x="12" y="11"/>
                    </a:moveTo>
                    <a:lnTo>
                      <a:pt x="10" y="8"/>
                    </a:lnTo>
                    <a:lnTo>
                      <a:pt x="7" y="6"/>
                    </a:lnTo>
                    <a:lnTo>
                      <a:pt x="5" y="6"/>
                    </a:lnTo>
                    <a:lnTo>
                      <a:pt x="2" y="3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5" name="Freeform 99">
                <a:extLst>
                  <a:ext uri="{FF2B5EF4-FFF2-40B4-BE49-F238E27FC236}">
                    <a16:creationId xmlns:a16="http://schemas.microsoft.com/office/drawing/2014/main" id="{00000000-0008-0000-0000-0000C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6" y="260"/>
                <a:ext cx="17" cy="10"/>
              </a:xfrm>
              <a:custGeom>
                <a:avLst/>
                <a:gdLst>
                  <a:gd name="T0" fmla="*/ 0 w 17"/>
                  <a:gd name="T1" fmla="*/ 3 h 10"/>
                  <a:gd name="T2" fmla="*/ 2 w 17"/>
                  <a:gd name="T3" fmla="*/ 0 h 10"/>
                  <a:gd name="T4" fmla="*/ 7 w 17"/>
                  <a:gd name="T5" fmla="*/ 0 h 10"/>
                  <a:gd name="T6" fmla="*/ 14 w 17"/>
                  <a:gd name="T7" fmla="*/ 3 h 10"/>
                  <a:gd name="T8" fmla="*/ 17 w 17"/>
                  <a:gd name="T9" fmla="*/ 3 h 10"/>
                  <a:gd name="T10" fmla="*/ 12 w 17"/>
                  <a:gd name="T11" fmla="*/ 10 h 10"/>
                  <a:gd name="T12" fmla="*/ 2 w 17"/>
                  <a:gd name="T13" fmla="*/ 5 h 10"/>
                  <a:gd name="T14" fmla="*/ 0 w 17"/>
                  <a:gd name="T15" fmla="*/ 3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7"/>
                  <a:gd name="T25" fmla="*/ 0 h 10"/>
                  <a:gd name="T26" fmla="*/ 17 w 17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7" h="10">
                    <a:moveTo>
                      <a:pt x="0" y="3"/>
                    </a:moveTo>
                    <a:lnTo>
                      <a:pt x="2" y="0"/>
                    </a:lnTo>
                    <a:lnTo>
                      <a:pt x="7" y="0"/>
                    </a:lnTo>
                    <a:lnTo>
                      <a:pt x="14" y="3"/>
                    </a:lnTo>
                    <a:lnTo>
                      <a:pt x="17" y="3"/>
                    </a:lnTo>
                    <a:lnTo>
                      <a:pt x="12" y="10"/>
                    </a:lnTo>
                    <a:lnTo>
                      <a:pt x="2" y="5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6" name="Freeform 100">
                <a:extLst>
                  <a:ext uri="{FF2B5EF4-FFF2-40B4-BE49-F238E27FC236}">
                    <a16:creationId xmlns:a16="http://schemas.microsoft.com/office/drawing/2014/main" id="{00000000-0008-0000-0000-0000C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8" y="268"/>
                <a:ext cx="5" cy="5"/>
              </a:xfrm>
              <a:custGeom>
                <a:avLst/>
                <a:gdLst>
                  <a:gd name="T0" fmla="*/ 0 w 5"/>
                  <a:gd name="T1" fmla="*/ 0 h 5"/>
                  <a:gd name="T2" fmla="*/ 2 w 5"/>
                  <a:gd name="T3" fmla="*/ 5 h 5"/>
                  <a:gd name="T4" fmla="*/ 2 w 5"/>
                  <a:gd name="T5" fmla="*/ 5 h 5"/>
                  <a:gd name="T6" fmla="*/ 5 w 5"/>
                  <a:gd name="T7" fmla="*/ 0 h 5"/>
                  <a:gd name="T8" fmla="*/ 0 w 5"/>
                  <a:gd name="T9" fmla="*/ 0 h 5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5"/>
                  <a:gd name="T16" fmla="*/ 0 h 5"/>
                  <a:gd name="T17" fmla="*/ 5 w 5"/>
                  <a:gd name="T18" fmla="*/ 5 h 5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5" h="5">
                    <a:moveTo>
                      <a:pt x="0" y="0"/>
                    </a:moveTo>
                    <a:lnTo>
                      <a:pt x="2" y="5"/>
                    </a:lnTo>
                    <a:lnTo>
                      <a:pt x="5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7" name="Line 101">
                <a:extLst>
                  <a:ext uri="{FF2B5EF4-FFF2-40B4-BE49-F238E27FC236}">
                    <a16:creationId xmlns:a16="http://schemas.microsoft.com/office/drawing/2014/main" id="{00000000-0008-0000-0000-0000CF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 flipV="1">
                <a:off x="1130" y="255"/>
                <a:ext cx="3" cy="3"/>
              </a:xfrm>
              <a:prstGeom prst="line">
                <a:avLst/>
              </a:pr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208" name="Freeform 102">
                <a:extLst>
                  <a:ext uri="{FF2B5EF4-FFF2-40B4-BE49-F238E27FC236}">
                    <a16:creationId xmlns:a16="http://schemas.microsoft.com/office/drawing/2014/main" id="{00000000-0008-0000-0000-0000D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8" y="265"/>
                <a:ext cx="12" cy="8"/>
              </a:xfrm>
              <a:custGeom>
                <a:avLst/>
                <a:gdLst>
                  <a:gd name="T0" fmla="*/ 7 w 12"/>
                  <a:gd name="T1" fmla="*/ 3 h 8"/>
                  <a:gd name="T2" fmla="*/ 12 w 12"/>
                  <a:gd name="T3" fmla="*/ 8 h 8"/>
                  <a:gd name="T4" fmla="*/ 9 w 12"/>
                  <a:gd name="T5" fmla="*/ 5 h 8"/>
                  <a:gd name="T6" fmla="*/ 0 w 12"/>
                  <a:gd name="T7" fmla="*/ 0 h 8"/>
                  <a:gd name="T8" fmla="*/ 5 w 12"/>
                  <a:gd name="T9" fmla="*/ 0 h 8"/>
                  <a:gd name="T10" fmla="*/ 7 w 12"/>
                  <a:gd name="T11" fmla="*/ 3 h 8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8"/>
                  <a:gd name="T20" fmla="*/ 12 w 12"/>
                  <a:gd name="T21" fmla="*/ 8 h 8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8">
                    <a:moveTo>
                      <a:pt x="7" y="3"/>
                    </a:moveTo>
                    <a:lnTo>
                      <a:pt x="12" y="8"/>
                    </a:lnTo>
                    <a:lnTo>
                      <a:pt x="9" y="5"/>
                    </a:lnTo>
                    <a:lnTo>
                      <a:pt x="0" y="0"/>
                    </a:lnTo>
                    <a:lnTo>
                      <a:pt x="5" y="0"/>
                    </a:lnTo>
                    <a:lnTo>
                      <a:pt x="7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9" name="Freeform 103">
                <a:extLst>
                  <a:ext uri="{FF2B5EF4-FFF2-40B4-BE49-F238E27FC236}">
                    <a16:creationId xmlns:a16="http://schemas.microsoft.com/office/drawing/2014/main" id="{00000000-0008-0000-0000-0000D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11"/>
                <a:ext cx="7" cy="25"/>
              </a:xfrm>
              <a:custGeom>
                <a:avLst/>
                <a:gdLst>
                  <a:gd name="T0" fmla="*/ 5 w 7"/>
                  <a:gd name="T1" fmla="*/ 25 h 25"/>
                  <a:gd name="T2" fmla="*/ 2 w 7"/>
                  <a:gd name="T3" fmla="*/ 20 h 25"/>
                  <a:gd name="T4" fmla="*/ 0 w 7"/>
                  <a:gd name="T5" fmla="*/ 3 h 25"/>
                  <a:gd name="T6" fmla="*/ 5 w 7"/>
                  <a:gd name="T7" fmla="*/ 0 h 25"/>
                  <a:gd name="T8" fmla="*/ 7 w 7"/>
                  <a:gd name="T9" fmla="*/ 8 h 25"/>
                  <a:gd name="T10" fmla="*/ 5 w 7"/>
                  <a:gd name="T11" fmla="*/ 18 h 25"/>
                  <a:gd name="T12" fmla="*/ 5 w 7"/>
                  <a:gd name="T13" fmla="*/ 25 h 25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7"/>
                  <a:gd name="T22" fmla="*/ 0 h 25"/>
                  <a:gd name="T23" fmla="*/ 7 w 7"/>
                  <a:gd name="T24" fmla="*/ 25 h 25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7" h="25">
                    <a:moveTo>
                      <a:pt x="5" y="25"/>
                    </a:moveTo>
                    <a:lnTo>
                      <a:pt x="2" y="20"/>
                    </a:lnTo>
                    <a:lnTo>
                      <a:pt x="0" y="3"/>
                    </a:lnTo>
                    <a:lnTo>
                      <a:pt x="5" y="0"/>
                    </a:lnTo>
                    <a:lnTo>
                      <a:pt x="7" y="8"/>
                    </a:lnTo>
                    <a:lnTo>
                      <a:pt x="5" y="18"/>
                    </a:lnTo>
                    <a:lnTo>
                      <a:pt x="5" y="25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0" name="Freeform 104">
                <a:extLst>
                  <a:ext uri="{FF2B5EF4-FFF2-40B4-BE49-F238E27FC236}">
                    <a16:creationId xmlns:a16="http://schemas.microsoft.com/office/drawing/2014/main" id="{00000000-0008-0000-0000-0000D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184"/>
                <a:ext cx="135" cy="33"/>
              </a:xfrm>
              <a:custGeom>
                <a:avLst/>
                <a:gdLst>
                  <a:gd name="T0" fmla="*/ 0 w 135"/>
                  <a:gd name="T1" fmla="*/ 18 h 33"/>
                  <a:gd name="T2" fmla="*/ 14 w 135"/>
                  <a:gd name="T3" fmla="*/ 16 h 33"/>
                  <a:gd name="T4" fmla="*/ 22 w 135"/>
                  <a:gd name="T5" fmla="*/ 13 h 33"/>
                  <a:gd name="T6" fmla="*/ 37 w 135"/>
                  <a:gd name="T7" fmla="*/ 16 h 33"/>
                  <a:gd name="T8" fmla="*/ 44 w 135"/>
                  <a:gd name="T9" fmla="*/ 16 h 33"/>
                  <a:gd name="T10" fmla="*/ 54 w 135"/>
                  <a:gd name="T11" fmla="*/ 21 h 33"/>
                  <a:gd name="T12" fmla="*/ 68 w 135"/>
                  <a:gd name="T13" fmla="*/ 21 h 33"/>
                  <a:gd name="T14" fmla="*/ 71 w 135"/>
                  <a:gd name="T15" fmla="*/ 21 h 33"/>
                  <a:gd name="T16" fmla="*/ 73 w 135"/>
                  <a:gd name="T17" fmla="*/ 21 h 33"/>
                  <a:gd name="T18" fmla="*/ 76 w 135"/>
                  <a:gd name="T19" fmla="*/ 18 h 33"/>
                  <a:gd name="T20" fmla="*/ 86 w 135"/>
                  <a:gd name="T21" fmla="*/ 13 h 33"/>
                  <a:gd name="T22" fmla="*/ 93 w 135"/>
                  <a:gd name="T23" fmla="*/ 5 h 33"/>
                  <a:gd name="T24" fmla="*/ 95 w 135"/>
                  <a:gd name="T25" fmla="*/ 3 h 33"/>
                  <a:gd name="T26" fmla="*/ 98 w 135"/>
                  <a:gd name="T27" fmla="*/ 3 h 33"/>
                  <a:gd name="T28" fmla="*/ 115 w 135"/>
                  <a:gd name="T29" fmla="*/ 0 h 33"/>
                  <a:gd name="T30" fmla="*/ 118 w 135"/>
                  <a:gd name="T31" fmla="*/ 0 h 33"/>
                  <a:gd name="T32" fmla="*/ 120 w 135"/>
                  <a:gd name="T33" fmla="*/ 0 h 33"/>
                  <a:gd name="T34" fmla="*/ 127 w 135"/>
                  <a:gd name="T35" fmla="*/ 3 h 33"/>
                  <a:gd name="T36" fmla="*/ 127 w 135"/>
                  <a:gd name="T37" fmla="*/ 5 h 33"/>
                  <a:gd name="T38" fmla="*/ 130 w 135"/>
                  <a:gd name="T39" fmla="*/ 8 h 33"/>
                  <a:gd name="T40" fmla="*/ 135 w 135"/>
                  <a:gd name="T41" fmla="*/ 16 h 33"/>
                  <a:gd name="T42" fmla="*/ 135 w 135"/>
                  <a:gd name="T43" fmla="*/ 18 h 33"/>
                  <a:gd name="T44" fmla="*/ 135 w 135"/>
                  <a:gd name="T45" fmla="*/ 18 h 33"/>
                  <a:gd name="T46" fmla="*/ 135 w 135"/>
                  <a:gd name="T47" fmla="*/ 18 h 33"/>
                  <a:gd name="T48" fmla="*/ 135 w 135"/>
                  <a:gd name="T49" fmla="*/ 16 h 33"/>
                  <a:gd name="T50" fmla="*/ 132 w 135"/>
                  <a:gd name="T51" fmla="*/ 16 h 33"/>
                  <a:gd name="T52" fmla="*/ 130 w 135"/>
                  <a:gd name="T53" fmla="*/ 13 h 33"/>
                  <a:gd name="T54" fmla="*/ 130 w 135"/>
                  <a:gd name="T55" fmla="*/ 13 h 33"/>
                  <a:gd name="T56" fmla="*/ 127 w 135"/>
                  <a:gd name="T57" fmla="*/ 13 h 33"/>
                  <a:gd name="T58" fmla="*/ 125 w 135"/>
                  <a:gd name="T59" fmla="*/ 10 h 33"/>
                  <a:gd name="T60" fmla="*/ 122 w 135"/>
                  <a:gd name="T61" fmla="*/ 10 h 33"/>
                  <a:gd name="T62" fmla="*/ 120 w 135"/>
                  <a:gd name="T63" fmla="*/ 10 h 33"/>
                  <a:gd name="T64" fmla="*/ 105 w 135"/>
                  <a:gd name="T65" fmla="*/ 10 h 33"/>
                  <a:gd name="T66" fmla="*/ 103 w 135"/>
                  <a:gd name="T67" fmla="*/ 13 h 33"/>
                  <a:gd name="T68" fmla="*/ 100 w 135"/>
                  <a:gd name="T69" fmla="*/ 13 h 33"/>
                  <a:gd name="T70" fmla="*/ 93 w 135"/>
                  <a:gd name="T71" fmla="*/ 16 h 33"/>
                  <a:gd name="T72" fmla="*/ 88 w 135"/>
                  <a:gd name="T73" fmla="*/ 21 h 33"/>
                  <a:gd name="T74" fmla="*/ 73 w 135"/>
                  <a:gd name="T75" fmla="*/ 31 h 33"/>
                  <a:gd name="T76" fmla="*/ 73 w 135"/>
                  <a:gd name="T77" fmla="*/ 33 h 33"/>
                  <a:gd name="T78" fmla="*/ 71 w 135"/>
                  <a:gd name="T79" fmla="*/ 33 h 33"/>
                  <a:gd name="T80" fmla="*/ 56 w 135"/>
                  <a:gd name="T81" fmla="*/ 33 h 33"/>
                  <a:gd name="T82" fmla="*/ 49 w 135"/>
                  <a:gd name="T83" fmla="*/ 31 h 33"/>
                  <a:gd name="T84" fmla="*/ 29 w 135"/>
                  <a:gd name="T85" fmla="*/ 28 h 33"/>
                  <a:gd name="T86" fmla="*/ 19 w 135"/>
                  <a:gd name="T87" fmla="*/ 28 h 33"/>
                  <a:gd name="T88" fmla="*/ 10 w 135"/>
                  <a:gd name="T89" fmla="*/ 31 h 33"/>
                  <a:gd name="T90" fmla="*/ 10 w 135"/>
                  <a:gd name="T91" fmla="*/ 31 h 33"/>
                  <a:gd name="T92" fmla="*/ 0 w 135"/>
                  <a:gd name="T93" fmla="*/ 33 h 33"/>
                  <a:gd name="T94" fmla="*/ 0 w 135"/>
                  <a:gd name="T95" fmla="*/ 18 h 33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135"/>
                  <a:gd name="T145" fmla="*/ 0 h 33"/>
                  <a:gd name="T146" fmla="*/ 135 w 135"/>
                  <a:gd name="T147" fmla="*/ 33 h 33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135" h="33">
                    <a:moveTo>
                      <a:pt x="0" y="18"/>
                    </a:moveTo>
                    <a:lnTo>
                      <a:pt x="14" y="16"/>
                    </a:lnTo>
                    <a:lnTo>
                      <a:pt x="22" y="13"/>
                    </a:lnTo>
                    <a:lnTo>
                      <a:pt x="37" y="16"/>
                    </a:lnTo>
                    <a:lnTo>
                      <a:pt x="44" y="16"/>
                    </a:lnTo>
                    <a:lnTo>
                      <a:pt x="54" y="21"/>
                    </a:lnTo>
                    <a:lnTo>
                      <a:pt x="68" y="21"/>
                    </a:lnTo>
                    <a:lnTo>
                      <a:pt x="71" y="21"/>
                    </a:lnTo>
                    <a:lnTo>
                      <a:pt x="73" y="21"/>
                    </a:lnTo>
                    <a:lnTo>
                      <a:pt x="76" y="18"/>
                    </a:lnTo>
                    <a:lnTo>
                      <a:pt x="86" y="13"/>
                    </a:lnTo>
                    <a:lnTo>
                      <a:pt x="93" y="5"/>
                    </a:lnTo>
                    <a:lnTo>
                      <a:pt x="95" y="3"/>
                    </a:lnTo>
                    <a:lnTo>
                      <a:pt x="98" y="3"/>
                    </a:lnTo>
                    <a:lnTo>
                      <a:pt x="115" y="0"/>
                    </a:lnTo>
                    <a:lnTo>
                      <a:pt x="118" y="0"/>
                    </a:lnTo>
                    <a:lnTo>
                      <a:pt x="120" y="0"/>
                    </a:lnTo>
                    <a:lnTo>
                      <a:pt x="127" y="3"/>
                    </a:lnTo>
                    <a:lnTo>
                      <a:pt x="127" y="5"/>
                    </a:lnTo>
                    <a:lnTo>
                      <a:pt x="130" y="8"/>
                    </a:lnTo>
                    <a:lnTo>
                      <a:pt x="135" y="16"/>
                    </a:lnTo>
                    <a:lnTo>
                      <a:pt x="135" y="18"/>
                    </a:lnTo>
                    <a:lnTo>
                      <a:pt x="135" y="16"/>
                    </a:lnTo>
                    <a:lnTo>
                      <a:pt x="132" y="16"/>
                    </a:lnTo>
                    <a:lnTo>
                      <a:pt x="130" y="13"/>
                    </a:lnTo>
                    <a:lnTo>
                      <a:pt x="127" y="13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20" y="10"/>
                    </a:lnTo>
                    <a:lnTo>
                      <a:pt x="105" y="10"/>
                    </a:lnTo>
                    <a:lnTo>
                      <a:pt x="103" y="13"/>
                    </a:lnTo>
                    <a:lnTo>
                      <a:pt x="100" y="13"/>
                    </a:lnTo>
                    <a:lnTo>
                      <a:pt x="93" y="16"/>
                    </a:lnTo>
                    <a:lnTo>
                      <a:pt x="88" y="21"/>
                    </a:lnTo>
                    <a:lnTo>
                      <a:pt x="73" y="31"/>
                    </a:lnTo>
                    <a:lnTo>
                      <a:pt x="73" y="33"/>
                    </a:lnTo>
                    <a:lnTo>
                      <a:pt x="71" y="33"/>
                    </a:lnTo>
                    <a:lnTo>
                      <a:pt x="56" y="33"/>
                    </a:lnTo>
                    <a:lnTo>
                      <a:pt x="49" y="31"/>
                    </a:lnTo>
                    <a:lnTo>
                      <a:pt x="29" y="28"/>
                    </a:lnTo>
                    <a:lnTo>
                      <a:pt x="19" y="28"/>
                    </a:lnTo>
                    <a:lnTo>
                      <a:pt x="10" y="31"/>
                    </a:lnTo>
                    <a:lnTo>
                      <a:pt x="0" y="33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1" name="Freeform 105">
                <a:extLst>
                  <a:ext uri="{FF2B5EF4-FFF2-40B4-BE49-F238E27FC236}">
                    <a16:creationId xmlns:a16="http://schemas.microsoft.com/office/drawing/2014/main" id="{00000000-0008-0000-0000-0000D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205"/>
                <a:ext cx="137" cy="42"/>
              </a:xfrm>
              <a:custGeom>
                <a:avLst/>
                <a:gdLst>
                  <a:gd name="T0" fmla="*/ 0 w 137"/>
                  <a:gd name="T1" fmla="*/ 27 h 42"/>
                  <a:gd name="T2" fmla="*/ 10 w 137"/>
                  <a:gd name="T3" fmla="*/ 22 h 42"/>
                  <a:gd name="T4" fmla="*/ 14 w 137"/>
                  <a:gd name="T5" fmla="*/ 22 h 42"/>
                  <a:gd name="T6" fmla="*/ 29 w 137"/>
                  <a:gd name="T7" fmla="*/ 20 h 42"/>
                  <a:gd name="T8" fmla="*/ 44 w 137"/>
                  <a:gd name="T9" fmla="*/ 22 h 42"/>
                  <a:gd name="T10" fmla="*/ 49 w 137"/>
                  <a:gd name="T11" fmla="*/ 22 h 42"/>
                  <a:gd name="T12" fmla="*/ 68 w 137"/>
                  <a:gd name="T13" fmla="*/ 22 h 42"/>
                  <a:gd name="T14" fmla="*/ 76 w 137"/>
                  <a:gd name="T15" fmla="*/ 20 h 42"/>
                  <a:gd name="T16" fmla="*/ 83 w 137"/>
                  <a:gd name="T17" fmla="*/ 15 h 42"/>
                  <a:gd name="T18" fmla="*/ 91 w 137"/>
                  <a:gd name="T19" fmla="*/ 7 h 42"/>
                  <a:gd name="T20" fmla="*/ 93 w 137"/>
                  <a:gd name="T21" fmla="*/ 7 h 42"/>
                  <a:gd name="T22" fmla="*/ 95 w 137"/>
                  <a:gd name="T23" fmla="*/ 5 h 42"/>
                  <a:gd name="T24" fmla="*/ 95 w 137"/>
                  <a:gd name="T25" fmla="*/ 5 h 42"/>
                  <a:gd name="T26" fmla="*/ 100 w 137"/>
                  <a:gd name="T27" fmla="*/ 2 h 42"/>
                  <a:gd name="T28" fmla="*/ 103 w 137"/>
                  <a:gd name="T29" fmla="*/ 2 h 42"/>
                  <a:gd name="T30" fmla="*/ 110 w 137"/>
                  <a:gd name="T31" fmla="*/ 0 h 42"/>
                  <a:gd name="T32" fmla="*/ 120 w 137"/>
                  <a:gd name="T33" fmla="*/ 0 h 42"/>
                  <a:gd name="T34" fmla="*/ 122 w 137"/>
                  <a:gd name="T35" fmla="*/ 0 h 42"/>
                  <a:gd name="T36" fmla="*/ 130 w 137"/>
                  <a:gd name="T37" fmla="*/ 0 h 42"/>
                  <a:gd name="T38" fmla="*/ 130 w 137"/>
                  <a:gd name="T39" fmla="*/ 0 h 42"/>
                  <a:gd name="T40" fmla="*/ 132 w 137"/>
                  <a:gd name="T41" fmla="*/ 0 h 42"/>
                  <a:gd name="T42" fmla="*/ 137 w 137"/>
                  <a:gd name="T43" fmla="*/ 5 h 42"/>
                  <a:gd name="T44" fmla="*/ 137 w 137"/>
                  <a:gd name="T45" fmla="*/ 15 h 42"/>
                  <a:gd name="T46" fmla="*/ 137 w 137"/>
                  <a:gd name="T47" fmla="*/ 15 h 42"/>
                  <a:gd name="T48" fmla="*/ 137 w 137"/>
                  <a:gd name="T49" fmla="*/ 12 h 42"/>
                  <a:gd name="T50" fmla="*/ 135 w 137"/>
                  <a:gd name="T51" fmla="*/ 12 h 42"/>
                  <a:gd name="T52" fmla="*/ 132 w 137"/>
                  <a:gd name="T53" fmla="*/ 10 h 42"/>
                  <a:gd name="T54" fmla="*/ 132 w 137"/>
                  <a:gd name="T55" fmla="*/ 10 h 42"/>
                  <a:gd name="T56" fmla="*/ 130 w 137"/>
                  <a:gd name="T57" fmla="*/ 10 h 42"/>
                  <a:gd name="T58" fmla="*/ 127 w 137"/>
                  <a:gd name="T59" fmla="*/ 10 h 42"/>
                  <a:gd name="T60" fmla="*/ 125 w 137"/>
                  <a:gd name="T61" fmla="*/ 10 h 42"/>
                  <a:gd name="T62" fmla="*/ 122 w 137"/>
                  <a:gd name="T63" fmla="*/ 10 h 42"/>
                  <a:gd name="T64" fmla="*/ 113 w 137"/>
                  <a:gd name="T65" fmla="*/ 10 h 42"/>
                  <a:gd name="T66" fmla="*/ 100 w 137"/>
                  <a:gd name="T67" fmla="*/ 12 h 42"/>
                  <a:gd name="T68" fmla="*/ 95 w 137"/>
                  <a:gd name="T69" fmla="*/ 17 h 42"/>
                  <a:gd name="T70" fmla="*/ 71 w 137"/>
                  <a:gd name="T71" fmla="*/ 32 h 42"/>
                  <a:gd name="T72" fmla="*/ 68 w 137"/>
                  <a:gd name="T73" fmla="*/ 35 h 42"/>
                  <a:gd name="T74" fmla="*/ 56 w 137"/>
                  <a:gd name="T75" fmla="*/ 35 h 42"/>
                  <a:gd name="T76" fmla="*/ 39 w 137"/>
                  <a:gd name="T77" fmla="*/ 32 h 42"/>
                  <a:gd name="T78" fmla="*/ 14 w 137"/>
                  <a:gd name="T79" fmla="*/ 35 h 42"/>
                  <a:gd name="T80" fmla="*/ 2 w 137"/>
                  <a:gd name="T81" fmla="*/ 40 h 42"/>
                  <a:gd name="T82" fmla="*/ 0 w 137"/>
                  <a:gd name="T83" fmla="*/ 42 h 42"/>
                  <a:gd name="T84" fmla="*/ 0 w 137"/>
                  <a:gd name="T85" fmla="*/ 42 h 42"/>
                  <a:gd name="T86" fmla="*/ 0 w 137"/>
                  <a:gd name="T87" fmla="*/ 35 h 42"/>
                  <a:gd name="T88" fmla="*/ 0 w 137"/>
                  <a:gd name="T89" fmla="*/ 27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37"/>
                  <a:gd name="T136" fmla="*/ 0 h 42"/>
                  <a:gd name="T137" fmla="*/ 137 w 137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37" h="42">
                    <a:moveTo>
                      <a:pt x="0" y="27"/>
                    </a:moveTo>
                    <a:lnTo>
                      <a:pt x="10" y="22"/>
                    </a:lnTo>
                    <a:lnTo>
                      <a:pt x="14" y="22"/>
                    </a:lnTo>
                    <a:lnTo>
                      <a:pt x="29" y="20"/>
                    </a:lnTo>
                    <a:lnTo>
                      <a:pt x="44" y="22"/>
                    </a:lnTo>
                    <a:lnTo>
                      <a:pt x="49" y="22"/>
                    </a:lnTo>
                    <a:lnTo>
                      <a:pt x="68" y="22"/>
                    </a:lnTo>
                    <a:lnTo>
                      <a:pt x="76" y="20"/>
                    </a:lnTo>
                    <a:lnTo>
                      <a:pt x="83" y="15"/>
                    </a:lnTo>
                    <a:lnTo>
                      <a:pt x="91" y="7"/>
                    </a:lnTo>
                    <a:lnTo>
                      <a:pt x="93" y="7"/>
                    </a:lnTo>
                    <a:lnTo>
                      <a:pt x="95" y="5"/>
                    </a:lnTo>
                    <a:lnTo>
                      <a:pt x="100" y="2"/>
                    </a:lnTo>
                    <a:lnTo>
                      <a:pt x="103" y="2"/>
                    </a:lnTo>
                    <a:lnTo>
                      <a:pt x="110" y="0"/>
                    </a:lnTo>
                    <a:lnTo>
                      <a:pt x="120" y="0"/>
                    </a:lnTo>
                    <a:lnTo>
                      <a:pt x="122" y="0"/>
                    </a:lnTo>
                    <a:lnTo>
                      <a:pt x="130" y="0"/>
                    </a:lnTo>
                    <a:lnTo>
                      <a:pt x="132" y="0"/>
                    </a:lnTo>
                    <a:lnTo>
                      <a:pt x="137" y="5"/>
                    </a:lnTo>
                    <a:lnTo>
                      <a:pt x="137" y="15"/>
                    </a:lnTo>
                    <a:lnTo>
                      <a:pt x="137" y="12"/>
                    </a:lnTo>
                    <a:lnTo>
                      <a:pt x="135" y="12"/>
                    </a:lnTo>
                    <a:lnTo>
                      <a:pt x="132" y="10"/>
                    </a:lnTo>
                    <a:lnTo>
                      <a:pt x="130" y="10"/>
                    </a:lnTo>
                    <a:lnTo>
                      <a:pt x="127" y="10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13" y="10"/>
                    </a:lnTo>
                    <a:lnTo>
                      <a:pt x="100" y="12"/>
                    </a:lnTo>
                    <a:lnTo>
                      <a:pt x="95" y="17"/>
                    </a:lnTo>
                    <a:lnTo>
                      <a:pt x="71" y="32"/>
                    </a:lnTo>
                    <a:lnTo>
                      <a:pt x="68" y="35"/>
                    </a:lnTo>
                    <a:lnTo>
                      <a:pt x="56" y="35"/>
                    </a:lnTo>
                    <a:lnTo>
                      <a:pt x="39" y="32"/>
                    </a:lnTo>
                    <a:lnTo>
                      <a:pt x="14" y="35"/>
                    </a:lnTo>
                    <a:lnTo>
                      <a:pt x="2" y="40"/>
                    </a:lnTo>
                    <a:lnTo>
                      <a:pt x="0" y="42"/>
                    </a:lnTo>
                    <a:lnTo>
                      <a:pt x="0" y="35"/>
                    </a:lnTo>
                    <a:lnTo>
                      <a:pt x="0" y="2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2" name="Freeform 106">
                <a:extLst>
                  <a:ext uri="{FF2B5EF4-FFF2-40B4-BE49-F238E27FC236}">
                    <a16:creationId xmlns:a16="http://schemas.microsoft.com/office/drawing/2014/main" id="{00000000-0008-0000-0000-0000D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22"/>
                <a:ext cx="145" cy="56"/>
              </a:xfrm>
              <a:custGeom>
                <a:avLst/>
                <a:gdLst>
                  <a:gd name="T0" fmla="*/ 0 w 145"/>
                  <a:gd name="T1" fmla="*/ 41 h 56"/>
                  <a:gd name="T2" fmla="*/ 8 w 145"/>
                  <a:gd name="T3" fmla="*/ 38 h 56"/>
                  <a:gd name="T4" fmla="*/ 25 w 145"/>
                  <a:gd name="T5" fmla="*/ 31 h 56"/>
                  <a:gd name="T6" fmla="*/ 35 w 145"/>
                  <a:gd name="T7" fmla="*/ 28 h 56"/>
                  <a:gd name="T8" fmla="*/ 42 w 145"/>
                  <a:gd name="T9" fmla="*/ 28 h 56"/>
                  <a:gd name="T10" fmla="*/ 59 w 145"/>
                  <a:gd name="T11" fmla="*/ 28 h 56"/>
                  <a:gd name="T12" fmla="*/ 67 w 145"/>
                  <a:gd name="T13" fmla="*/ 28 h 56"/>
                  <a:gd name="T14" fmla="*/ 86 w 145"/>
                  <a:gd name="T15" fmla="*/ 20 h 56"/>
                  <a:gd name="T16" fmla="*/ 96 w 145"/>
                  <a:gd name="T17" fmla="*/ 13 h 56"/>
                  <a:gd name="T18" fmla="*/ 101 w 145"/>
                  <a:gd name="T19" fmla="*/ 8 h 56"/>
                  <a:gd name="T20" fmla="*/ 113 w 145"/>
                  <a:gd name="T21" fmla="*/ 3 h 56"/>
                  <a:gd name="T22" fmla="*/ 125 w 145"/>
                  <a:gd name="T23" fmla="*/ 0 h 56"/>
                  <a:gd name="T24" fmla="*/ 128 w 145"/>
                  <a:gd name="T25" fmla="*/ 0 h 56"/>
                  <a:gd name="T26" fmla="*/ 130 w 145"/>
                  <a:gd name="T27" fmla="*/ 0 h 56"/>
                  <a:gd name="T28" fmla="*/ 133 w 145"/>
                  <a:gd name="T29" fmla="*/ 3 h 56"/>
                  <a:gd name="T30" fmla="*/ 135 w 145"/>
                  <a:gd name="T31" fmla="*/ 3 h 56"/>
                  <a:gd name="T32" fmla="*/ 138 w 145"/>
                  <a:gd name="T33" fmla="*/ 3 h 56"/>
                  <a:gd name="T34" fmla="*/ 140 w 145"/>
                  <a:gd name="T35" fmla="*/ 5 h 56"/>
                  <a:gd name="T36" fmla="*/ 140 w 145"/>
                  <a:gd name="T37" fmla="*/ 10 h 56"/>
                  <a:gd name="T38" fmla="*/ 145 w 145"/>
                  <a:gd name="T39" fmla="*/ 15 h 56"/>
                  <a:gd name="T40" fmla="*/ 145 w 145"/>
                  <a:gd name="T41" fmla="*/ 15 h 56"/>
                  <a:gd name="T42" fmla="*/ 143 w 145"/>
                  <a:gd name="T43" fmla="*/ 15 h 56"/>
                  <a:gd name="T44" fmla="*/ 140 w 145"/>
                  <a:gd name="T45" fmla="*/ 15 h 56"/>
                  <a:gd name="T46" fmla="*/ 138 w 145"/>
                  <a:gd name="T47" fmla="*/ 13 h 56"/>
                  <a:gd name="T48" fmla="*/ 138 w 145"/>
                  <a:gd name="T49" fmla="*/ 13 h 56"/>
                  <a:gd name="T50" fmla="*/ 135 w 145"/>
                  <a:gd name="T51" fmla="*/ 13 h 56"/>
                  <a:gd name="T52" fmla="*/ 133 w 145"/>
                  <a:gd name="T53" fmla="*/ 13 h 56"/>
                  <a:gd name="T54" fmla="*/ 113 w 145"/>
                  <a:gd name="T55" fmla="*/ 18 h 56"/>
                  <a:gd name="T56" fmla="*/ 103 w 145"/>
                  <a:gd name="T57" fmla="*/ 20 h 56"/>
                  <a:gd name="T58" fmla="*/ 96 w 145"/>
                  <a:gd name="T59" fmla="*/ 28 h 56"/>
                  <a:gd name="T60" fmla="*/ 81 w 145"/>
                  <a:gd name="T61" fmla="*/ 36 h 56"/>
                  <a:gd name="T62" fmla="*/ 71 w 145"/>
                  <a:gd name="T63" fmla="*/ 38 h 56"/>
                  <a:gd name="T64" fmla="*/ 59 w 145"/>
                  <a:gd name="T65" fmla="*/ 41 h 56"/>
                  <a:gd name="T66" fmla="*/ 32 w 145"/>
                  <a:gd name="T67" fmla="*/ 43 h 56"/>
                  <a:gd name="T68" fmla="*/ 15 w 145"/>
                  <a:gd name="T69" fmla="*/ 51 h 56"/>
                  <a:gd name="T70" fmla="*/ 8 w 145"/>
                  <a:gd name="T71" fmla="*/ 56 h 56"/>
                  <a:gd name="T72" fmla="*/ 5 w 145"/>
                  <a:gd name="T73" fmla="*/ 56 h 56"/>
                  <a:gd name="T74" fmla="*/ 3 w 145"/>
                  <a:gd name="T75" fmla="*/ 56 h 56"/>
                  <a:gd name="T76" fmla="*/ 3 w 145"/>
                  <a:gd name="T77" fmla="*/ 48 h 56"/>
                  <a:gd name="T78" fmla="*/ 0 w 145"/>
                  <a:gd name="T79" fmla="*/ 41 h 5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145"/>
                  <a:gd name="T121" fmla="*/ 0 h 56"/>
                  <a:gd name="T122" fmla="*/ 145 w 145"/>
                  <a:gd name="T123" fmla="*/ 56 h 56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145" h="56">
                    <a:moveTo>
                      <a:pt x="0" y="41"/>
                    </a:moveTo>
                    <a:lnTo>
                      <a:pt x="8" y="38"/>
                    </a:lnTo>
                    <a:lnTo>
                      <a:pt x="25" y="31"/>
                    </a:lnTo>
                    <a:lnTo>
                      <a:pt x="35" y="28"/>
                    </a:lnTo>
                    <a:lnTo>
                      <a:pt x="42" y="28"/>
                    </a:lnTo>
                    <a:lnTo>
                      <a:pt x="59" y="28"/>
                    </a:lnTo>
                    <a:lnTo>
                      <a:pt x="67" y="28"/>
                    </a:lnTo>
                    <a:lnTo>
                      <a:pt x="86" y="20"/>
                    </a:lnTo>
                    <a:lnTo>
                      <a:pt x="96" y="13"/>
                    </a:lnTo>
                    <a:lnTo>
                      <a:pt x="101" y="8"/>
                    </a:lnTo>
                    <a:lnTo>
                      <a:pt x="113" y="3"/>
                    </a:lnTo>
                    <a:lnTo>
                      <a:pt x="125" y="0"/>
                    </a:lnTo>
                    <a:lnTo>
                      <a:pt x="128" y="0"/>
                    </a:lnTo>
                    <a:lnTo>
                      <a:pt x="130" y="0"/>
                    </a:lnTo>
                    <a:lnTo>
                      <a:pt x="133" y="3"/>
                    </a:lnTo>
                    <a:lnTo>
                      <a:pt x="135" y="3"/>
                    </a:lnTo>
                    <a:lnTo>
                      <a:pt x="138" y="3"/>
                    </a:lnTo>
                    <a:lnTo>
                      <a:pt x="140" y="5"/>
                    </a:lnTo>
                    <a:lnTo>
                      <a:pt x="140" y="10"/>
                    </a:lnTo>
                    <a:lnTo>
                      <a:pt x="145" y="15"/>
                    </a:lnTo>
                    <a:lnTo>
                      <a:pt x="143" y="15"/>
                    </a:lnTo>
                    <a:lnTo>
                      <a:pt x="140" y="15"/>
                    </a:lnTo>
                    <a:lnTo>
                      <a:pt x="138" y="13"/>
                    </a:lnTo>
                    <a:lnTo>
                      <a:pt x="135" y="13"/>
                    </a:lnTo>
                    <a:lnTo>
                      <a:pt x="133" y="13"/>
                    </a:lnTo>
                    <a:lnTo>
                      <a:pt x="113" y="18"/>
                    </a:lnTo>
                    <a:lnTo>
                      <a:pt x="103" y="20"/>
                    </a:lnTo>
                    <a:lnTo>
                      <a:pt x="96" y="28"/>
                    </a:lnTo>
                    <a:lnTo>
                      <a:pt x="81" y="36"/>
                    </a:lnTo>
                    <a:lnTo>
                      <a:pt x="71" y="38"/>
                    </a:lnTo>
                    <a:lnTo>
                      <a:pt x="59" y="41"/>
                    </a:lnTo>
                    <a:lnTo>
                      <a:pt x="32" y="43"/>
                    </a:lnTo>
                    <a:lnTo>
                      <a:pt x="15" y="51"/>
                    </a:lnTo>
                    <a:lnTo>
                      <a:pt x="8" y="56"/>
                    </a:lnTo>
                    <a:lnTo>
                      <a:pt x="5" y="56"/>
                    </a:lnTo>
                    <a:lnTo>
                      <a:pt x="3" y="56"/>
                    </a:lnTo>
                    <a:lnTo>
                      <a:pt x="3" y="48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3" name="Freeform 107">
                <a:extLst>
                  <a:ext uri="{FF2B5EF4-FFF2-40B4-BE49-F238E27FC236}">
                    <a16:creationId xmlns:a16="http://schemas.microsoft.com/office/drawing/2014/main" id="{00000000-0008-0000-0000-0000D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99"/>
                <a:ext cx="7" cy="27"/>
              </a:xfrm>
              <a:custGeom>
                <a:avLst/>
                <a:gdLst>
                  <a:gd name="T0" fmla="*/ 0 w 7"/>
                  <a:gd name="T1" fmla="*/ 0 h 27"/>
                  <a:gd name="T2" fmla="*/ 0 w 7"/>
                  <a:gd name="T3" fmla="*/ 12 h 27"/>
                  <a:gd name="T4" fmla="*/ 0 w 7"/>
                  <a:gd name="T5" fmla="*/ 15 h 27"/>
                  <a:gd name="T6" fmla="*/ 2 w 7"/>
                  <a:gd name="T7" fmla="*/ 17 h 27"/>
                  <a:gd name="T8" fmla="*/ 5 w 7"/>
                  <a:gd name="T9" fmla="*/ 22 h 27"/>
                  <a:gd name="T10" fmla="*/ 5 w 7"/>
                  <a:gd name="T11" fmla="*/ 27 h 27"/>
                  <a:gd name="T12" fmla="*/ 7 w 7"/>
                  <a:gd name="T13" fmla="*/ 15 h 27"/>
                  <a:gd name="T14" fmla="*/ 7 w 7"/>
                  <a:gd name="T15" fmla="*/ 10 h 27"/>
                  <a:gd name="T16" fmla="*/ 7 w 7"/>
                  <a:gd name="T17" fmla="*/ 10 h 27"/>
                  <a:gd name="T18" fmla="*/ 5 w 7"/>
                  <a:gd name="T19" fmla="*/ 2 h 27"/>
                  <a:gd name="T20" fmla="*/ 0 w 7"/>
                  <a:gd name="T21" fmla="*/ 0 h 2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27"/>
                  <a:gd name="T35" fmla="*/ 7 w 7"/>
                  <a:gd name="T36" fmla="*/ 27 h 2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27">
                    <a:moveTo>
                      <a:pt x="0" y="0"/>
                    </a:moveTo>
                    <a:lnTo>
                      <a:pt x="0" y="12"/>
                    </a:lnTo>
                    <a:lnTo>
                      <a:pt x="0" y="15"/>
                    </a:lnTo>
                    <a:lnTo>
                      <a:pt x="2" y="17"/>
                    </a:lnTo>
                    <a:lnTo>
                      <a:pt x="5" y="22"/>
                    </a:lnTo>
                    <a:lnTo>
                      <a:pt x="5" y="27"/>
                    </a:lnTo>
                    <a:lnTo>
                      <a:pt x="7" y="15"/>
                    </a:lnTo>
                    <a:lnTo>
                      <a:pt x="7" y="10"/>
                    </a:lnTo>
                    <a:lnTo>
                      <a:pt x="5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4" name="Freeform 108">
                <a:extLst>
                  <a:ext uri="{FF2B5EF4-FFF2-40B4-BE49-F238E27FC236}">
                    <a16:creationId xmlns:a16="http://schemas.microsoft.com/office/drawing/2014/main" id="{00000000-0008-0000-0000-0000D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2" y="116"/>
                <a:ext cx="39" cy="38"/>
              </a:xfrm>
              <a:custGeom>
                <a:avLst/>
                <a:gdLst>
                  <a:gd name="T0" fmla="*/ 0 w 39"/>
                  <a:gd name="T1" fmla="*/ 15 h 38"/>
                  <a:gd name="T2" fmla="*/ 5 w 39"/>
                  <a:gd name="T3" fmla="*/ 20 h 38"/>
                  <a:gd name="T4" fmla="*/ 12 w 39"/>
                  <a:gd name="T5" fmla="*/ 25 h 38"/>
                  <a:gd name="T6" fmla="*/ 22 w 39"/>
                  <a:gd name="T7" fmla="*/ 28 h 38"/>
                  <a:gd name="T8" fmla="*/ 34 w 39"/>
                  <a:gd name="T9" fmla="*/ 33 h 38"/>
                  <a:gd name="T10" fmla="*/ 37 w 39"/>
                  <a:gd name="T11" fmla="*/ 36 h 38"/>
                  <a:gd name="T12" fmla="*/ 37 w 39"/>
                  <a:gd name="T13" fmla="*/ 36 h 38"/>
                  <a:gd name="T14" fmla="*/ 37 w 39"/>
                  <a:gd name="T15" fmla="*/ 38 h 38"/>
                  <a:gd name="T16" fmla="*/ 37 w 39"/>
                  <a:gd name="T17" fmla="*/ 38 h 38"/>
                  <a:gd name="T18" fmla="*/ 39 w 39"/>
                  <a:gd name="T19" fmla="*/ 25 h 38"/>
                  <a:gd name="T20" fmla="*/ 39 w 39"/>
                  <a:gd name="T21" fmla="*/ 18 h 38"/>
                  <a:gd name="T22" fmla="*/ 37 w 39"/>
                  <a:gd name="T23" fmla="*/ 18 h 38"/>
                  <a:gd name="T24" fmla="*/ 37 w 39"/>
                  <a:gd name="T25" fmla="*/ 15 h 38"/>
                  <a:gd name="T26" fmla="*/ 32 w 39"/>
                  <a:gd name="T27" fmla="*/ 13 h 38"/>
                  <a:gd name="T28" fmla="*/ 24 w 39"/>
                  <a:gd name="T29" fmla="*/ 13 h 38"/>
                  <a:gd name="T30" fmla="*/ 17 w 39"/>
                  <a:gd name="T31" fmla="*/ 10 h 38"/>
                  <a:gd name="T32" fmla="*/ 5 w 39"/>
                  <a:gd name="T33" fmla="*/ 5 h 38"/>
                  <a:gd name="T34" fmla="*/ 5 w 39"/>
                  <a:gd name="T35" fmla="*/ 5 h 38"/>
                  <a:gd name="T36" fmla="*/ 5 w 39"/>
                  <a:gd name="T37" fmla="*/ 3 h 38"/>
                  <a:gd name="T38" fmla="*/ 2 w 39"/>
                  <a:gd name="T39" fmla="*/ 3 h 38"/>
                  <a:gd name="T40" fmla="*/ 2 w 39"/>
                  <a:gd name="T41" fmla="*/ 0 h 38"/>
                  <a:gd name="T42" fmla="*/ 0 w 39"/>
                  <a:gd name="T43" fmla="*/ 15 h 38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39"/>
                  <a:gd name="T67" fmla="*/ 0 h 38"/>
                  <a:gd name="T68" fmla="*/ 39 w 39"/>
                  <a:gd name="T69" fmla="*/ 38 h 38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39" h="38">
                    <a:moveTo>
                      <a:pt x="0" y="15"/>
                    </a:moveTo>
                    <a:lnTo>
                      <a:pt x="5" y="20"/>
                    </a:lnTo>
                    <a:lnTo>
                      <a:pt x="12" y="25"/>
                    </a:lnTo>
                    <a:lnTo>
                      <a:pt x="22" y="28"/>
                    </a:lnTo>
                    <a:lnTo>
                      <a:pt x="34" y="33"/>
                    </a:lnTo>
                    <a:lnTo>
                      <a:pt x="37" y="36"/>
                    </a:lnTo>
                    <a:lnTo>
                      <a:pt x="37" y="38"/>
                    </a:lnTo>
                    <a:lnTo>
                      <a:pt x="39" y="25"/>
                    </a:lnTo>
                    <a:lnTo>
                      <a:pt x="39" y="18"/>
                    </a:lnTo>
                    <a:lnTo>
                      <a:pt x="37" y="18"/>
                    </a:lnTo>
                    <a:lnTo>
                      <a:pt x="37" y="15"/>
                    </a:lnTo>
                    <a:lnTo>
                      <a:pt x="32" y="13"/>
                    </a:lnTo>
                    <a:lnTo>
                      <a:pt x="24" y="13"/>
                    </a:lnTo>
                    <a:lnTo>
                      <a:pt x="17" y="10"/>
                    </a:lnTo>
                    <a:lnTo>
                      <a:pt x="5" y="5"/>
                    </a:lnTo>
                    <a:lnTo>
                      <a:pt x="5" y="3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5" name="Freeform 109">
                <a:extLst>
                  <a:ext uri="{FF2B5EF4-FFF2-40B4-BE49-F238E27FC236}">
                    <a16:creationId xmlns:a16="http://schemas.microsoft.com/office/drawing/2014/main" id="{00000000-0008-0000-0000-0000D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46"/>
                <a:ext cx="37" cy="31"/>
              </a:xfrm>
              <a:custGeom>
                <a:avLst/>
                <a:gdLst>
                  <a:gd name="T0" fmla="*/ 0 w 37"/>
                  <a:gd name="T1" fmla="*/ 0 h 31"/>
                  <a:gd name="T2" fmla="*/ 13 w 37"/>
                  <a:gd name="T3" fmla="*/ 16 h 31"/>
                  <a:gd name="T4" fmla="*/ 20 w 37"/>
                  <a:gd name="T5" fmla="*/ 21 h 31"/>
                  <a:gd name="T6" fmla="*/ 32 w 37"/>
                  <a:gd name="T7" fmla="*/ 26 h 31"/>
                  <a:gd name="T8" fmla="*/ 35 w 37"/>
                  <a:gd name="T9" fmla="*/ 26 h 31"/>
                  <a:gd name="T10" fmla="*/ 37 w 37"/>
                  <a:gd name="T11" fmla="*/ 31 h 31"/>
                  <a:gd name="T12" fmla="*/ 35 w 37"/>
                  <a:gd name="T13" fmla="*/ 23 h 31"/>
                  <a:gd name="T14" fmla="*/ 35 w 37"/>
                  <a:gd name="T15" fmla="*/ 21 h 31"/>
                  <a:gd name="T16" fmla="*/ 35 w 37"/>
                  <a:gd name="T17" fmla="*/ 18 h 31"/>
                  <a:gd name="T18" fmla="*/ 35 w 37"/>
                  <a:gd name="T19" fmla="*/ 16 h 31"/>
                  <a:gd name="T20" fmla="*/ 32 w 37"/>
                  <a:gd name="T21" fmla="*/ 13 h 31"/>
                  <a:gd name="T22" fmla="*/ 30 w 37"/>
                  <a:gd name="T23" fmla="*/ 11 h 31"/>
                  <a:gd name="T24" fmla="*/ 30 w 37"/>
                  <a:gd name="T25" fmla="*/ 11 h 31"/>
                  <a:gd name="T26" fmla="*/ 22 w 37"/>
                  <a:gd name="T27" fmla="*/ 8 h 31"/>
                  <a:gd name="T28" fmla="*/ 10 w 37"/>
                  <a:gd name="T29" fmla="*/ 6 h 31"/>
                  <a:gd name="T30" fmla="*/ 8 w 37"/>
                  <a:gd name="T31" fmla="*/ 3 h 31"/>
                  <a:gd name="T32" fmla="*/ 5 w 37"/>
                  <a:gd name="T33" fmla="*/ 3 h 31"/>
                  <a:gd name="T34" fmla="*/ 3 w 37"/>
                  <a:gd name="T35" fmla="*/ 0 h 31"/>
                  <a:gd name="T36" fmla="*/ 0 w 37"/>
                  <a:gd name="T37" fmla="*/ 0 h 31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7"/>
                  <a:gd name="T58" fmla="*/ 0 h 31"/>
                  <a:gd name="T59" fmla="*/ 37 w 37"/>
                  <a:gd name="T60" fmla="*/ 31 h 31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7" h="31">
                    <a:moveTo>
                      <a:pt x="0" y="0"/>
                    </a:moveTo>
                    <a:lnTo>
                      <a:pt x="13" y="16"/>
                    </a:lnTo>
                    <a:lnTo>
                      <a:pt x="20" y="21"/>
                    </a:lnTo>
                    <a:lnTo>
                      <a:pt x="32" y="26"/>
                    </a:lnTo>
                    <a:lnTo>
                      <a:pt x="35" y="26"/>
                    </a:lnTo>
                    <a:lnTo>
                      <a:pt x="37" y="31"/>
                    </a:lnTo>
                    <a:lnTo>
                      <a:pt x="35" y="23"/>
                    </a:lnTo>
                    <a:lnTo>
                      <a:pt x="35" y="21"/>
                    </a:lnTo>
                    <a:lnTo>
                      <a:pt x="35" y="18"/>
                    </a:lnTo>
                    <a:lnTo>
                      <a:pt x="35" y="16"/>
                    </a:lnTo>
                    <a:lnTo>
                      <a:pt x="32" y="13"/>
                    </a:lnTo>
                    <a:lnTo>
                      <a:pt x="30" y="11"/>
                    </a:lnTo>
                    <a:lnTo>
                      <a:pt x="22" y="8"/>
                    </a:lnTo>
                    <a:lnTo>
                      <a:pt x="10" y="6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6" name="Freeform 110">
                <a:extLst>
                  <a:ext uri="{FF2B5EF4-FFF2-40B4-BE49-F238E27FC236}">
                    <a16:creationId xmlns:a16="http://schemas.microsoft.com/office/drawing/2014/main" id="{00000000-0008-0000-0000-0000D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4" y="174"/>
                <a:ext cx="25" cy="20"/>
              </a:xfrm>
              <a:custGeom>
                <a:avLst/>
                <a:gdLst>
                  <a:gd name="T0" fmla="*/ 7 w 25"/>
                  <a:gd name="T1" fmla="*/ 13 h 20"/>
                  <a:gd name="T2" fmla="*/ 10 w 25"/>
                  <a:gd name="T3" fmla="*/ 15 h 20"/>
                  <a:gd name="T4" fmla="*/ 20 w 25"/>
                  <a:gd name="T5" fmla="*/ 15 h 20"/>
                  <a:gd name="T6" fmla="*/ 25 w 25"/>
                  <a:gd name="T7" fmla="*/ 20 h 20"/>
                  <a:gd name="T8" fmla="*/ 20 w 25"/>
                  <a:gd name="T9" fmla="*/ 10 h 20"/>
                  <a:gd name="T10" fmla="*/ 20 w 25"/>
                  <a:gd name="T11" fmla="*/ 10 h 20"/>
                  <a:gd name="T12" fmla="*/ 12 w 25"/>
                  <a:gd name="T13" fmla="*/ 5 h 20"/>
                  <a:gd name="T14" fmla="*/ 2 w 25"/>
                  <a:gd name="T15" fmla="*/ 3 h 20"/>
                  <a:gd name="T16" fmla="*/ 2 w 25"/>
                  <a:gd name="T17" fmla="*/ 3 h 20"/>
                  <a:gd name="T18" fmla="*/ 0 w 25"/>
                  <a:gd name="T19" fmla="*/ 0 h 20"/>
                  <a:gd name="T20" fmla="*/ 5 w 25"/>
                  <a:gd name="T21" fmla="*/ 8 h 20"/>
                  <a:gd name="T22" fmla="*/ 7 w 25"/>
                  <a:gd name="T23" fmla="*/ 13 h 2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25"/>
                  <a:gd name="T37" fmla="*/ 0 h 20"/>
                  <a:gd name="T38" fmla="*/ 25 w 25"/>
                  <a:gd name="T39" fmla="*/ 20 h 20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25" h="20">
                    <a:moveTo>
                      <a:pt x="7" y="13"/>
                    </a:moveTo>
                    <a:lnTo>
                      <a:pt x="10" y="15"/>
                    </a:lnTo>
                    <a:lnTo>
                      <a:pt x="20" y="15"/>
                    </a:lnTo>
                    <a:lnTo>
                      <a:pt x="25" y="20"/>
                    </a:lnTo>
                    <a:lnTo>
                      <a:pt x="20" y="10"/>
                    </a:lnTo>
                    <a:lnTo>
                      <a:pt x="12" y="5"/>
                    </a:lnTo>
                    <a:lnTo>
                      <a:pt x="2" y="3"/>
                    </a:lnTo>
                    <a:lnTo>
                      <a:pt x="0" y="0"/>
                    </a:lnTo>
                    <a:lnTo>
                      <a:pt x="5" y="8"/>
                    </a:lnTo>
                    <a:lnTo>
                      <a:pt x="7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7" name="Freeform 111">
                <a:extLst>
                  <a:ext uri="{FF2B5EF4-FFF2-40B4-BE49-F238E27FC236}">
                    <a16:creationId xmlns:a16="http://schemas.microsoft.com/office/drawing/2014/main" id="{00000000-0008-0000-0000-0000D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200"/>
                <a:ext cx="22" cy="12"/>
              </a:xfrm>
              <a:custGeom>
                <a:avLst/>
                <a:gdLst>
                  <a:gd name="T0" fmla="*/ 2 w 22"/>
                  <a:gd name="T1" fmla="*/ 7 h 12"/>
                  <a:gd name="T2" fmla="*/ 14 w 22"/>
                  <a:gd name="T3" fmla="*/ 7 h 12"/>
                  <a:gd name="T4" fmla="*/ 19 w 22"/>
                  <a:gd name="T5" fmla="*/ 10 h 12"/>
                  <a:gd name="T6" fmla="*/ 22 w 22"/>
                  <a:gd name="T7" fmla="*/ 12 h 12"/>
                  <a:gd name="T8" fmla="*/ 14 w 22"/>
                  <a:gd name="T9" fmla="*/ 2 h 12"/>
                  <a:gd name="T10" fmla="*/ 10 w 22"/>
                  <a:gd name="T11" fmla="*/ 0 h 12"/>
                  <a:gd name="T12" fmla="*/ 0 w 22"/>
                  <a:gd name="T13" fmla="*/ 0 h 12"/>
                  <a:gd name="T14" fmla="*/ 0 w 22"/>
                  <a:gd name="T15" fmla="*/ 0 h 12"/>
                  <a:gd name="T16" fmla="*/ 2 w 22"/>
                  <a:gd name="T17" fmla="*/ 7 h 12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22"/>
                  <a:gd name="T28" fmla="*/ 0 h 12"/>
                  <a:gd name="T29" fmla="*/ 22 w 22"/>
                  <a:gd name="T30" fmla="*/ 12 h 12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22" h="12">
                    <a:moveTo>
                      <a:pt x="2" y="7"/>
                    </a:moveTo>
                    <a:lnTo>
                      <a:pt x="14" y="7"/>
                    </a:lnTo>
                    <a:lnTo>
                      <a:pt x="19" y="10"/>
                    </a:lnTo>
                    <a:lnTo>
                      <a:pt x="22" y="12"/>
                    </a:lnTo>
                    <a:lnTo>
                      <a:pt x="14" y="2"/>
                    </a:lnTo>
                    <a:lnTo>
                      <a:pt x="10" y="0"/>
                    </a:lnTo>
                    <a:lnTo>
                      <a:pt x="0" y="0"/>
                    </a:lnTo>
                    <a:lnTo>
                      <a:pt x="2" y="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8" name="Freeform 112">
                <a:extLst>
                  <a:ext uri="{FF2B5EF4-FFF2-40B4-BE49-F238E27FC236}">
                    <a16:creationId xmlns:a16="http://schemas.microsoft.com/office/drawing/2014/main" id="{00000000-0008-0000-0000-0000D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215"/>
                <a:ext cx="30" cy="15"/>
              </a:xfrm>
              <a:custGeom>
                <a:avLst/>
                <a:gdLst>
                  <a:gd name="T0" fmla="*/ 0 w 30"/>
                  <a:gd name="T1" fmla="*/ 2 h 15"/>
                  <a:gd name="T2" fmla="*/ 8 w 30"/>
                  <a:gd name="T3" fmla="*/ 2 h 15"/>
                  <a:gd name="T4" fmla="*/ 15 w 30"/>
                  <a:gd name="T5" fmla="*/ 0 h 15"/>
                  <a:gd name="T6" fmla="*/ 17 w 30"/>
                  <a:gd name="T7" fmla="*/ 0 h 15"/>
                  <a:gd name="T8" fmla="*/ 22 w 30"/>
                  <a:gd name="T9" fmla="*/ 2 h 15"/>
                  <a:gd name="T10" fmla="*/ 22 w 30"/>
                  <a:gd name="T11" fmla="*/ 2 h 15"/>
                  <a:gd name="T12" fmla="*/ 25 w 30"/>
                  <a:gd name="T13" fmla="*/ 5 h 15"/>
                  <a:gd name="T14" fmla="*/ 30 w 30"/>
                  <a:gd name="T15" fmla="*/ 15 h 15"/>
                  <a:gd name="T16" fmla="*/ 30 w 30"/>
                  <a:gd name="T17" fmla="*/ 15 h 15"/>
                  <a:gd name="T18" fmla="*/ 27 w 30"/>
                  <a:gd name="T19" fmla="*/ 12 h 15"/>
                  <a:gd name="T20" fmla="*/ 25 w 30"/>
                  <a:gd name="T21" fmla="*/ 12 h 15"/>
                  <a:gd name="T22" fmla="*/ 25 w 30"/>
                  <a:gd name="T23" fmla="*/ 10 h 15"/>
                  <a:gd name="T24" fmla="*/ 22 w 30"/>
                  <a:gd name="T25" fmla="*/ 10 h 15"/>
                  <a:gd name="T26" fmla="*/ 20 w 30"/>
                  <a:gd name="T27" fmla="*/ 10 h 15"/>
                  <a:gd name="T28" fmla="*/ 17 w 30"/>
                  <a:gd name="T29" fmla="*/ 10 h 15"/>
                  <a:gd name="T30" fmla="*/ 10 w 30"/>
                  <a:gd name="T31" fmla="*/ 10 h 15"/>
                  <a:gd name="T32" fmla="*/ 0 w 30"/>
                  <a:gd name="T33" fmla="*/ 15 h 15"/>
                  <a:gd name="T34" fmla="*/ 0 w 30"/>
                  <a:gd name="T35" fmla="*/ 5 h 15"/>
                  <a:gd name="T36" fmla="*/ 0 w 30"/>
                  <a:gd name="T37" fmla="*/ 2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0"/>
                  <a:gd name="T58" fmla="*/ 0 h 15"/>
                  <a:gd name="T59" fmla="*/ 30 w 30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0" h="15">
                    <a:moveTo>
                      <a:pt x="0" y="2"/>
                    </a:moveTo>
                    <a:lnTo>
                      <a:pt x="8" y="2"/>
                    </a:lnTo>
                    <a:lnTo>
                      <a:pt x="15" y="0"/>
                    </a:lnTo>
                    <a:lnTo>
                      <a:pt x="17" y="0"/>
                    </a:lnTo>
                    <a:lnTo>
                      <a:pt x="22" y="2"/>
                    </a:lnTo>
                    <a:lnTo>
                      <a:pt x="25" y="5"/>
                    </a:lnTo>
                    <a:lnTo>
                      <a:pt x="30" y="15"/>
                    </a:lnTo>
                    <a:lnTo>
                      <a:pt x="27" y="12"/>
                    </a:lnTo>
                    <a:lnTo>
                      <a:pt x="25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20" y="10"/>
                    </a:lnTo>
                    <a:lnTo>
                      <a:pt x="17" y="10"/>
                    </a:lnTo>
                    <a:lnTo>
                      <a:pt x="10" y="10"/>
                    </a:lnTo>
                    <a:lnTo>
                      <a:pt x="0" y="15"/>
                    </a:lnTo>
                    <a:lnTo>
                      <a:pt x="0" y="5"/>
                    </a:lnTo>
                    <a:lnTo>
                      <a:pt x="0" y="2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9" name="Freeform 113">
                <a:extLst>
                  <a:ext uri="{FF2B5EF4-FFF2-40B4-BE49-F238E27FC236}">
                    <a16:creationId xmlns:a16="http://schemas.microsoft.com/office/drawing/2014/main" id="{00000000-0008-0000-0000-0000D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2" y="232"/>
                <a:ext cx="54" cy="23"/>
              </a:xfrm>
              <a:custGeom>
                <a:avLst/>
                <a:gdLst>
                  <a:gd name="T0" fmla="*/ 24 w 54"/>
                  <a:gd name="T1" fmla="*/ 5 h 23"/>
                  <a:gd name="T2" fmla="*/ 39 w 54"/>
                  <a:gd name="T3" fmla="*/ 0 h 23"/>
                  <a:gd name="T4" fmla="*/ 41 w 54"/>
                  <a:gd name="T5" fmla="*/ 0 h 23"/>
                  <a:gd name="T6" fmla="*/ 44 w 54"/>
                  <a:gd name="T7" fmla="*/ 0 h 23"/>
                  <a:gd name="T8" fmla="*/ 46 w 54"/>
                  <a:gd name="T9" fmla="*/ 0 h 23"/>
                  <a:gd name="T10" fmla="*/ 46 w 54"/>
                  <a:gd name="T11" fmla="*/ 0 h 23"/>
                  <a:gd name="T12" fmla="*/ 49 w 54"/>
                  <a:gd name="T13" fmla="*/ 3 h 23"/>
                  <a:gd name="T14" fmla="*/ 51 w 54"/>
                  <a:gd name="T15" fmla="*/ 3 h 23"/>
                  <a:gd name="T16" fmla="*/ 51 w 54"/>
                  <a:gd name="T17" fmla="*/ 5 h 23"/>
                  <a:gd name="T18" fmla="*/ 54 w 54"/>
                  <a:gd name="T19" fmla="*/ 15 h 23"/>
                  <a:gd name="T20" fmla="*/ 54 w 54"/>
                  <a:gd name="T21" fmla="*/ 13 h 23"/>
                  <a:gd name="T22" fmla="*/ 51 w 54"/>
                  <a:gd name="T23" fmla="*/ 13 h 23"/>
                  <a:gd name="T24" fmla="*/ 51 w 54"/>
                  <a:gd name="T25" fmla="*/ 10 h 23"/>
                  <a:gd name="T26" fmla="*/ 49 w 54"/>
                  <a:gd name="T27" fmla="*/ 10 h 23"/>
                  <a:gd name="T28" fmla="*/ 46 w 54"/>
                  <a:gd name="T29" fmla="*/ 8 h 23"/>
                  <a:gd name="T30" fmla="*/ 46 w 54"/>
                  <a:gd name="T31" fmla="*/ 8 h 23"/>
                  <a:gd name="T32" fmla="*/ 44 w 54"/>
                  <a:gd name="T33" fmla="*/ 8 h 23"/>
                  <a:gd name="T34" fmla="*/ 36 w 54"/>
                  <a:gd name="T35" fmla="*/ 10 h 23"/>
                  <a:gd name="T36" fmla="*/ 9 w 54"/>
                  <a:gd name="T37" fmla="*/ 23 h 23"/>
                  <a:gd name="T38" fmla="*/ 2 w 54"/>
                  <a:gd name="T39" fmla="*/ 23 h 23"/>
                  <a:gd name="T40" fmla="*/ 0 w 54"/>
                  <a:gd name="T41" fmla="*/ 23 h 23"/>
                  <a:gd name="T42" fmla="*/ 24 w 54"/>
                  <a:gd name="T43" fmla="*/ 5 h 23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54"/>
                  <a:gd name="T67" fmla="*/ 0 h 23"/>
                  <a:gd name="T68" fmla="*/ 54 w 54"/>
                  <a:gd name="T69" fmla="*/ 23 h 23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54" h="23">
                    <a:moveTo>
                      <a:pt x="24" y="5"/>
                    </a:moveTo>
                    <a:lnTo>
                      <a:pt x="39" y="0"/>
                    </a:lnTo>
                    <a:lnTo>
                      <a:pt x="41" y="0"/>
                    </a:lnTo>
                    <a:lnTo>
                      <a:pt x="44" y="0"/>
                    </a:lnTo>
                    <a:lnTo>
                      <a:pt x="46" y="0"/>
                    </a:lnTo>
                    <a:lnTo>
                      <a:pt x="49" y="3"/>
                    </a:lnTo>
                    <a:lnTo>
                      <a:pt x="51" y="3"/>
                    </a:lnTo>
                    <a:lnTo>
                      <a:pt x="51" y="5"/>
                    </a:lnTo>
                    <a:lnTo>
                      <a:pt x="54" y="15"/>
                    </a:lnTo>
                    <a:lnTo>
                      <a:pt x="54" y="13"/>
                    </a:lnTo>
                    <a:lnTo>
                      <a:pt x="51" y="13"/>
                    </a:lnTo>
                    <a:lnTo>
                      <a:pt x="51" y="10"/>
                    </a:lnTo>
                    <a:lnTo>
                      <a:pt x="49" y="10"/>
                    </a:lnTo>
                    <a:lnTo>
                      <a:pt x="46" y="8"/>
                    </a:lnTo>
                    <a:lnTo>
                      <a:pt x="44" y="8"/>
                    </a:lnTo>
                    <a:lnTo>
                      <a:pt x="36" y="10"/>
                    </a:lnTo>
                    <a:lnTo>
                      <a:pt x="9" y="23"/>
                    </a:lnTo>
                    <a:lnTo>
                      <a:pt x="2" y="23"/>
                    </a:lnTo>
                    <a:lnTo>
                      <a:pt x="0" y="23"/>
                    </a:lnTo>
                    <a:lnTo>
                      <a:pt x="24" y="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0" name="Freeform 114">
                <a:extLst>
                  <a:ext uri="{FF2B5EF4-FFF2-40B4-BE49-F238E27FC236}">
                    <a16:creationId xmlns:a16="http://schemas.microsoft.com/office/drawing/2014/main" id="{00000000-0008-0000-0000-0000D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50"/>
                <a:ext cx="71" cy="28"/>
              </a:xfrm>
              <a:custGeom>
                <a:avLst/>
                <a:gdLst>
                  <a:gd name="T0" fmla="*/ 71 w 71"/>
                  <a:gd name="T1" fmla="*/ 13 h 28"/>
                  <a:gd name="T2" fmla="*/ 68 w 71"/>
                  <a:gd name="T3" fmla="*/ 5 h 28"/>
                  <a:gd name="T4" fmla="*/ 68 w 71"/>
                  <a:gd name="T5" fmla="*/ 5 h 28"/>
                  <a:gd name="T6" fmla="*/ 66 w 71"/>
                  <a:gd name="T7" fmla="*/ 3 h 28"/>
                  <a:gd name="T8" fmla="*/ 66 w 71"/>
                  <a:gd name="T9" fmla="*/ 3 h 28"/>
                  <a:gd name="T10" fmla="*/ 64 w 71"/>
                  <a:gd name="T11" fmla="*/ 0 h 28"/>
                  <a:gd name="T12" fmla="*/ 61 w 71"/>
                  <a:gd name="T13" fmla="*/ 0 h 28"/>
                  <a:gd name="T14" fmla="*/ 59 w 71"/>
                  <a:gd name="T15" fmla="*/ 0 h 28"/>
                  <a:gd name="T16" fmla="*/ 59 w 71"/>
                  <a:gd name="T17" fmla="*/ 0 h 28"/>
                  <a:gd name="T18" fmla="*/ 56 w 71"/>
                  <a:gd name="T19" fmla="*/ 0 h 28"/>
                  <a:gd name="T20" fmla="*/ 54 w 71"/>
                  <a:gd name="T21" fmla="*/ 0 h 28"/>
                  <a:gd name="T22" fmla="*/ 46 w 71"/>
                  <a:gd name="T23" fmla="*/ 3 h 28"/>
                  <a:gd name="T24" fmla="*/ 39 w 71"/>
                  <a:gd name="T25" fmla="*/ 5 h 28"/>
                  <a:gd name="T26" fmla="*/ 29 w 71"/>
                  <a:gd name="T27" fmla="*/ 13 h 28"/>
                  <a:gd name="T28" fmla="*/ 27 w 71"/>
                  <a:gd name="T29" fmla="*/ 13 h 28"/>
                  <a:gd name="T30" fmla="*/ 17 w 71"/>
                  <a:gd name="T31" fmla="*/ 18 h 28"/>
                  <a:gd name="T32" fmla="*/ 14 w 71"/>
                  <a:gd name="T33" fmla="*/ 18 h 28"/>
                  <a:gd name="T34" fmla="*/ 12 w 71"/>
                  <a:gd name="T35" fmla="*/ 18 h 28"/>
                  <a:gd name="T36" fmla="*/ 10 w 71"/>
                  <a:gd name="T37" fmla="*/ 18 h 28"/>
                  <a:gd name="T38" fmla="*/ 7 w 71"/>
                  <a:gd name="T39" fmla="*/ 18 h 28"/>
                  <a:gd name="T40" fmla="*/ 7 w 71"/>
                  <a:gd name="T41" fmla="*/ 15 h 28"/>
                  <a:gd name="T42" fmla="*/ 5 w 71"/>
                  <a:gd name="T43" fmla="*/ 15 h 28"/>
                  <a:gd name="T44" fmla="*/ 2 w 71"/>
                  <a:gd name="T45" fmla="*/ 15 h 28"/>
                  <a:gd name="T46" fmla="*/ 2 w 71"/>
                  <a:gd name="T47" fmla="*/ 15 h 28"/>
                  <a:gd name="T48" fmla="*/ 0 w 71"/>
                  <a:gd name="T49" fmla="*/ 18 h 28"/>
                  <a:gd name="T50" fmla="*/ 0 w 71"/>
                  <a:gd name="T51" fmla="*/ 23 h 28"/>
                  <a:gd name="T52" fmla="*/ 7 w 71"/>
                  <a:gd name="T53" fmla="*/ 28 h 28"/>
                  <a:gd name="T54" fmla="*/ 10 w 71"/>
                  <a:gd name="T55" fmla="*/ 28 h 28"/>
                  <a:gd name="T56" fmla="*/ 12 w 71"/>
                  <a:gd name="T57" fmla="*/ 28 h 28"/>
                  <a:gd name="T58" fmla="*/ 14 w 71"/>
                  <a:gd name="T59" fmla="*/ 28 h 28"/>
                  <a:gd name="T60" fmla="*/ 22 w 71"/>
                  <a:gd name="T61" fmla="*/ 25 h 28"/>
                  <a:gd name="T62" fmla="*/ 39 w 71"/>
                  <a:gd name="T63" fmla="*/ 20 h 28"/>
                  <a:gd name="T64" fmla="*/ 51 w 71"/>
                  <a:gd name="T65" fmla="*/ 13 h 28"/>
                  <a:gd name="T66" fmla="*/ 59 w 71"/>
                  <a:gd name="T67" fmla="*/ 10 h 28"/>
                  <a:gd name="T68" fmla="*/ 59 w 71"/>
                  <a:gd name="T69" fmla="*/ 10 h 28"/>
                  <a:gd name="T70" fmla="*/ 61 w 71"/>
                  <a:gd name="T71" fmla="*/ 10 h 28"/>
                  <a:gd name="T72" fmla="*/ 66 w 71"/>
                  <a:gd name="T73" fmla="*/ 10 h 28"/>
                  <a:gd name="T74" fmla="*/ 68 w 71"/>
                  <a:gd name="T75" fmla="*/ 13 h 28"/>
                  <a:gd name="T76" fmla="*/ 71 w 71"/>
                  <a:gd name="T77" fmla="*/ 13 h 28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w 71"/>
                  <a:gd name="T118" fmla="*/ 0 h 28"/>
                  <a:gd name="T119" fmla="*/ 71 w 71"/>
                  <a:gd name="T120" fmla="*/ 28 h 28"/>
                </a:gdLst>
                <a:ahLst/>
                <a:cxnLst>
                  <a:cxn ang="T78">
                    <a:pos x="T0" y="T1"/>
                  </a:cxn>
                  <a:cxn ang="T79">
                    <a:pos x="T2" y="T3"/>
                  </a:cxn>
                  <a:cxn ang="T80">
                    <a:pos x="T4" y="T5"/>
                  </a:cxn>
                  <a:cxn ang="T81">
                    <a:pos x="T6" y="T7"/>
                  </a:cxn>
                  <a:cxn ang="T82">
                    <a:pos x="T8" y="T9"/>
                  </a:cxn>
                  <a:cxn ang="T83">
                    <a:pos x="T10" y="T11"/>
                  </a:cxn>
                  <a:cxn ang="T84">
                    <a:pos x="T12" y="T13"/>
                  </a:cxn>
                  <a:cxn ang="T85">
                    <a:pos x="T14" y="T15"/>
                  </a:cxn>
                  <a:cxn ang="T86">
                    <a:pos x="T16" y="T17"/>
                  </a:cxn>
                  <a:cxn ang="T87">
                    <a:pos x="T18" y="T19"/>
                  </a:cxn>
                  <a:cxn ang="T88">
                    <a:pos x="T20" y="T21"/>
                  </a:cxn>
                  <a:cxn ang="T89">
                    <a:pos x="T22" y="T23"/>
                  </a:cxn>
                  <a:cxn ang="T90">
                    <a:pos x="T24" y="T25"/>
                  </a:cxn>
                  <a:cxn ang="T91">
                    <a:pos x="T26" y="T27"/>
                  </a:cxn>
                  <a:cxn ang="T92">
                    <a:pos x="T28" y="T29"/>
                  </a:cxn>
                  <a:cxn ang="T93">
                    <a:pos x="T30" y="T31"/>
                  </a:cxn>
                  <a:cxn ang="T94">
                    <a:pos x="T32" y="T33"/>
                  </a:cxn>
                  <a:cxn ang="T95">
                    <a:pos x="T34" y="T35"/>
                  </a:cxn>
                  <a:cxn ang="T96">
                    <a:pos x="T36" y="T37"/>
                  </a:cxn>
                  <a:cxn ang="T97">
                    <a:pos x="T38" y="T39"/>
                  </a:cxn>
                  <a:cxn ang="T98">
                    <a:pos x="T40" y="T41"/>
                  </a:cxn>
                  <a:cxn ang="T99">
                    <a:pos x="T42" y="T43"/>
                  </a:cxn>
                  <a:cxn ang="T100">
                    <a:pos x="T44" y="T45"/>
                  </a:cxn>
                  <a:cxn ang="T101">
                    <a:pos x="T46" y="T47"/>
                  </a:cxn>
                  <a:cxn ang="T102">
                    <a:pos x="T48" y="T49"/>
                  </a:cxn>
                  <a:cxn ang="T103">
                    <a:pos x="T50" y="T51"/>
                  </a:cxn>
                  <a:cxn ang="T104">
                    <a:pos x="T52" y="T53"/>
                  </a:cxn>
                  <a:cxn ang="T105">
                    <a:pos x="T54" y="T55"/>
                  </a:cxn>
                  <a:cxn ang="T106">
                    <a:pos x="T56" y="T57"/>
                  </a:cxn>
                  <a:cxn ang="T107">
                    <a:pos x="T58" y="T59"/>
                  </a:cxn>
                  <a:cxn ang="T108">
                    <a:pos x="T60" y="T61"/>
                  </a:cxn>
                  <a:cxn ang="T109">
                    <a:pos x="T62" y="T63"/>
                  </a:cxn>
                  <a:cxn ang="T110">
                    <a:pos x="T64" y="T65"/>
                  </a:cxn>
                  <a:cxn ang="T111">
                    <a:pos x="T66" y="T67"/>
                  </a:cxn>
                  <a:cxn ang="T112">
                    <a:pos x="T68" y="T69"/>
                  </a:cxn>
                  <a:cxn ang="T113">
                    <a:pos x="T70" y="T71"/>
                  </a:cxn>
                  <a:cxn ang="T114">
                    <a:pos x="T72" y="T73"/>
                  </a:cxn>
                  <a:cxn ang="T115">
                    <a:pos x="T74" y="T75"/>
                  </a:cxn>
                  <a:cxn ang="T116">
                    <a:pos x="T76" y="T77"/>
                  </a:cxn>
                </a:cxnLst>
                <a:rect l="T117" t="T118" r="T119" b="T120"/>
                <a:pathLst>
                  <a:path w="71" h="28">
                    <a:moveTo>
                      <a:pt x="71" y="13"/>
                    </a:moveTo>
                    <a:lnTo>
                      <a:pt x="68" y="5"/>
                    </a:lnTo>
                    <a:lnTo>
                      <a:pt x="66" y="3"/>
                    </a:lnTo>
                    <a:lnTo>
                      <a:pt x="64" y="0"/>
                    </a:lnTo>
                    <a:lnTo>
                      <a:pt x="61" y="0"/>
                    </a:lnTo>
                    <a:lnTo>
                      <a:pt x="59" y="0"/>
                    </a:lnTo>
                    <a:lnTo>
                      <a:pt x="56" y="0"/>
                    </a:lnTo>
                    <a:lnTo>
                      <a:pt x="54" y="0"/>
                    </a:lnTo>
                    <a:lnTo>
                      <a:pt x="46" y="3"/>
                    </a:lnTo>
                    <a:lnTo>
                      <a:pt x="39" y="5"/>
                    </a:lnTo>
                    <a:lnTo>
                      <a:pt x="29" y="13"/>
                    </a:lnTo>
                    <a:lnTo>
                      <a:pt x="27" y="13"/>
                    </a:lnTo>
                    <a:lnTo>
                      <a:pt x="17" y="18"/>
                    </a:lnTo>
                    <a:lnTo>
                      <a:pt x="14" y="18"/>
                    </a:lnTo>
                    <a:lnTo>
                      <a:pt x="12" y="18"/>
                    </a:lnTo>
                    <a:lnTo>
                      <a:pt x="10" y="18"/>
                    </a:lnTo>
                    <a:lnTo>
                      <a:pt x="7" y="18"/>
                    </a:lnTo>
                    <a:lnTo>
                      <a:pt x="7" y="15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8"/>
                    </a:lnTo>
                    <a:lnTo>
                      <a:pt x="0" y="23"/>
                    </a:lnTo>
                    <a:lnTo>
                      <a:pt x="7" y="28"/>
                    </a:lnTo>
                    <a:lnTo>
                      <a:pt x="10" y="28"/>
                    </a:lnTo>
                    <a:lnTo>
                      <a:pt x="12" y="28"/>
                    </a:lnTo>
                    <a:lnTo>
                      <a:pt x="14" y="28"/>
                    </a:lnTo>
                    <a:lnTo>
                      <a:pt x="22" y="25"/>
                    </a:lnTo>
                    <a:lnTo>
                      <a:pt x="39" y="20"/>
                    </a:lnTo>
                    <a:lnTo>
                      <a:pt x="51" y="13"/>
                    </a:lnTo>
                    <a:lnTo>
                      <a:pt x="59" y="10"/>
                    </a:lnTo>
                    <a:lnTo>
                      <a:pt x="61" y="10"/>
                    </a:lnTo>
                    <a:lnTo>
                      <a:pt x="66" y="10"/>
                    </a:lnTo>
                    <a:lnTo>
                      <a:pt x="68" y="13"/>
                    </a:lnTo>
                    <a:lnTo>
                      <a:pt x="71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1" name="Freeform 115">
                <a:extLst>
                  <a:ext uri="{FF2B5EF4-FFF2-40B4-BE49-F238E27FC236}">
                    <a16:creationId xmlns:a16="http://schemas.microsoft.com/office/drawing/2014/main" id="{00000000-0008-0000-0000-0000D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35"/>
                <a:ext cx="34" cy="30"/>
              </a:xfrm>
              <a:custGeom>
                <a:avLst/>
                <a:gdLst>
                  <a:gd name="T0" fmla="*/ 0 w 34"/>
                  <a:gd name="T1" fmla="*/ 30 h 30"/>
                  <a:gd name="T2" fmla="*/ 2 w 34"/>
                  <a:gd name="T3" fmla="*/ 28 h 30"/>
                  <a:gd name="T4" fmla="*/ 5 w 34"/>
                  <a:gd name="T5" fmla="*/ 25 h 30"/>
                  <a:gd name="T6" fmla="*/ 5 w 34"/>
                  <a:gd name="T7" fmla="*/ 23 h 30"/>
                  <a:gd name="T8" fmla="*/ 7 w 34"/>
                  <a:gd name="T9" fmla="*/ 23 h 30"/>
                  <a:gd name="T10" fmla="*/ 10 w 34"/>
                  <a:gd name="T11" fmla="*/ 20 h 30"/>
                  <a:gd name="T12" fmla="*/ 17 w 34"/>
                  <a:gd name="T13" fmla="*/ 15 h 30"/>
                  <a:gd name="T14" fmla="*/ 32 w 34"/>
                  <a:gd name="T15" fmla="*/ 10 h 30"/>
                  <a:gd name="T16" fmla="*/ 34 w 34"/>
                  <a:gd name="T17" fmla="*/ 10 h 30"/>
                  <a:gd name="T18" fmla="*/ 34 w 34"/>
                  <a:gd name="T19" fmla="*/ 7 h 30"/>
                  <a:gd name="T20" fmla="*/ 34 w 34"/>
                  <a:gd name="T21" fmla="*/ 7 h 30"/>
                  <a:gd name="T22" fmla="*/ 34 w 34"/>
                  <a:gd name="T23" fmla="*/ 5 h 30"/>
                  <a:gd name="T24" fmla="*/ 32 w 34"/>
                  <a:gd name="T25" fmla="*/ 2 h 30"/>
                  <a:gd name="T26" fmla="*/ 27 w 34"/>
                  <a:gd name="T27" fmla="*/ 0 h 30"/>
                  <a:gd name="T28" fmla="*/ 14 w 34"/>
                  <a:gd name="T29" fmla="*/ 2 h 30"/>
                  <a:gd name="T30" fmla="*/ 5 w 34"/>
                  <a:gd name="T31" fmla="*/ 7 h 30"/>
                  <a:gd name="T32" fmla="*/ 5 w 34"/>
                  <a:gd name="T33" fmla="*/ 12 h 30"/>
                  <a:gd name="T34" fmla="*/ 2 w 34"/>
                  <a:gd name="T35" fmla="*/ 23 h 30"/>
                  <a:gd name="T36" fmla="*/ 0 w 34"/>
                  <a:gd name="T37" fmla="*/ 30 h 30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4"/>
                  <a:gd name="T58" fmla="*/ 0 h 30"/>
                  <a:gd name="T59" fmla="*/ 34 w 34"/>
                  <a:gd name="T60" fmla="*/ 30 h 30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4" h="30">
                    <a:moveTo>
                      <a:pt x="0" y="30"/>
                    </a:moveTo>
                    <a:lnTo>
                      <a:pt x="2" y="28"/>
                    </a:lnTo>
                    <a:lnTo>
                      <a:pt x="5" y="25"/>
                    </a:lnTo>
                    <a:lnTo>
                      <a:pt x="5" y="23"/>
                    </a:lnTo>
                    <a:lnTo>
                      <a:pt x="7" y="23"/>
                    </a:lnTo>
                    <a:lnTo>
                      <a:pt x="10" y="20"/>
                    </a:lnTo>
                    <a:lnTo>
                      <a:pt x="17" y="15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4" y="7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27" y="0"/>
                    </a:lnTo>
                    <a:lnTo>
                      <a:pt x="14" y="2"/>
                    </a:lnTo>
                    <a:lnTo>
                      <a:pt x="5" y="7"/>
                    </a:lnTo>
                    <a:lnTo>
                      <a:pt x="5" y="12"/>
                    </a:lnTo>
                    <a:lnTo>
                      <a:pt x="2" y="23"/>
                    </a:lnTo>
                    <a:lnTo>
                      <a:pt x="0" y="3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2" name="Freeform 116">
                <a:extLst>
                  <a:ext uri="{FF2B5EF4-FFF2-40B4-BE49-F238E27FC236}">
                    <a16:creationId xmlns:a16="http://schemas.microsoft.com/office/drawing/2014/main" id="{00000000-0008-0000-0000-0000D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7" y="235"/>
                <a:ext cx="22" cy="12"/>
              </a:xfrm>
              <a:custGeom>
                <a:avLst/>
                <a:gdLst>
                  <a:gd name="T0" fmla="*/ 22 w 22"/>
                  <a:gd name="T1" fmla="*/ 0 h 12"/>
                  <a:gd name="T2" fmla="*/ 19 w 22"/>
                  <a:gd name="T3" fmla="*/ 2 h 12"/>
                  <a:gd name="T4" fmla="*/ 2 w 22"/>
                  <a:gd name="T5" fmla="*/ 7 h 12"/>
                  <a:gd name="T6" fmla="*/ 2 w 22"/>
                  <a:gd name="T7" fmla="*/ 10 h 12"/>
                  <a:gd name="T8" fmla="*/ 0 w 22"/>
                  <a:gd name="T9" fmla="*/ 10 h 12"/>
                  <a:gd name="T10" fmla="*/ 0 w 22"/>
                  <a:gd name="T11" fmla="*/ 12 h 12"/>
                  <a:gd name="T12" fmla="*/ 0 w 22"/>
                  <a:gd name="T13" fmla="*/ 7 h 12"/>
                  <a:gd name="T14" fmla="*/ 0 w 22"/>
                  <a:gd name="T15" fmla="*/ 5 h 12"/>
                  <a:gd name="T16" fmla="*/ 7 w 22"/>
                  <a:gd name="T17" fmla="*/ 2 h 12"/>
                  <a:gd name="T18" fmla="*/ 22 w 22"/>
                  <a:gd name="T19" fmla="*/ 0 h 12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22"/>
                  <a:gd name="T31" fmla="*/ 0 h 12"/>
                  <a:gd name="T32" fmla="*/ 22 w 22"/>
                  <a:gd name="T33" fmla="*/ 12 h 12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22" h="12">
                    <a:moveTo>
                      <a:pt x="22" y="0"/>
                    </a:moveTo>
                    <a:lnTo>
                      <a:pt x="19" y="2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7" y="2"/>
                    </a:lnTo>
                    <a:lnTo>
                      <a:pt x="2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3" name="Freeform 117">
                <a:extLst>
                  <a:ext uri="{FF2B5EF4-FFF2-40B4-BE49-F238E27FC236}">
                    <a16:creationId xmlns:a16="http://schemas.microsoft.com/office/drawing/2014/main" id="{00000000-0008-0000-0000-0000D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154"/>
                <a:ext cx="49" cy="15"/>
              </a:xfrm>
              <a:custGeom>
                <a:avLst/>
                <a:gdLst>
                  <a:gd name="T0" fmla="*/ 0 w 49"/>
                  <a:gd name="T1" fmla="*/ 0 h 15"/>
                  <a:gd name="T2" fmla="*/ 2 w 49"/>
                  <a:gd name="T3" fmla="*/ 0 h 15"/>
                  <a:gd name="T4" fmla="*/ 5 w 49"/>
                  <a:gd name="T5" fmla="*/ 0 h 15"/>
                  <a:gd name="T6" fmla="*/ 7 w 49"/>
                  <a:gd name="T7" fmla="*/ 0 h 15"/>
                  <a:gd name="T8" fmla="*/ 19 w 49"/>
                  <a:gd name="T9" fmla="*/ 3 h 15"/>
                  <a:gd name="T10" fmla="*/ 27 w 49"/>
                  <a:gd name="T11" fmla="*/ 8 h 15"/>
                  <a:gd name="T12" fmla="*/ 29 w 49"/>
                  <a:gd name="T13" fmla="*/ 10 h 15"/>
                  <a:gd name="T14" fmla="*/ 37 w 49"/>
                  <a:gd name="T15" fmla="*/ 10 h 15"/>
                  <a:gd name="T16" fmla="*/ 44 w 49"/>
                  <a:gd name="T17" fmla="*/ 5 h 15"/>
                  <a:gd name="T18" fmla="*/ 49 w 49"/>
                  <a:gd name="T19" fmla="*/ 10 h 15"/>
                  <a:gd name="T20" fmla="*/ 49 w 49"/>
                  <a:gd name="T21" fmla="*/ 10 h 15"/>
                  <a:gd name="T22" fmla="*/ 49 w 49"/>
                  <a:gd name="T23" fmla="*/ 13 h 15"/>
                  <a:gd name="T24" fmla="*/ 46 w 49"/>
                  <a:gd name="T25" fmla="*/ 15 h 15"/>
                  <a:gd name="T26" fmla="*/ 39 w 49"/>
                  <a:gd name="T27" fmla="*/ 15 h 15"/>
                  <a:gd name="T28" fmla="*/ 29 w 49"/>
                  <a:gd name="T29" fmla="*/ 13 h 15"/>
                  <a:gd name="T30" fmla="*/ 22 w 49"/>
                  <a:gd name="T31" fmla="*/ 10 h 15"/>
                  <a:gd name="T32" fmla="*/ 7 w 49"/>
                  <a:gd name="T33" fmla="*/ 10 h 15"/>
                  <a:gd name="T34" fmla="*/ 0 w 49"/>
                  <a:gd name="T35" fmla="*/ 10 h 15"/>
                  <a:gd name="T36" fmla="*/ 0 w 49"/>
                  <a:gd name="T37" fmla="*/ 0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9"/>
                  <a:gd name="T58" fmla="*/ 0 h 15"/>
                  <a:gd name="T59" fmla="*/ 49 w 49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9" h="15">
                    <a:moveTo>
                      <a:pt x="0" y="0"/>
                    </a:move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9" y="3"/>
                    </a:lnTo>
                    <a:lnTo>
                      <a:pt x="27" y="8"/>
                    </a:lnTo>
                    <a:lnTo>
                      <a:pt x="29" y="10"/>
                    </a:lnTo>
                    <a:lnTo>
                      <a:pt x="37" y="10"/>
                    </a:lnTo>
                    <a:lnTo>
                      <a:pt x="44" y="5"/>
                    </a:lnTo>
                    <a:lnTo>
                      <a:pt x="49" y="10"/>
                    </a:lnTo>
                    <a:lnTo>
                      <a:pt x="49" y="13"/>
                    </a:lnTo>
                    <a:lnTo>
                      <a:pt x="46" y="15"/>
                    </a:lnTo>
                    <a:lnTo>
                      <a:pt x="39" y="15"/>
                    </a:lnTo>
                    <a:lnTo>
                      <a:pt x="29" y="13"/>
                    </a:lnTo>
                    <a:lnTo>
                      <a:pt x="22" y="10"/>
                    </a:lnTo>
                    <a:lnTo>
                      <a:pt x="7" y="10"/>
                    </a:lnTo>
                    <a:lnTo>
                      <a:pt x="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4" name="Freeform 118">
                <a:extLst>
                  <a:ext uri="{FF2B5EF4-FFF2-40B4-BE49-F238E27FC236}">
                    <a16:creationId xmlns:a16="http://schemas.microsoft.com/office/drawing/2014/main" id="{00000000-0008-0000-0000-0000E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6" y="172"/>
                <a:ext cx="47" cy="12"/>
              </a:xfrm>
              <a:custGeom>
                <a:avLst/>
                <a:gdLst>
                  <a:gd name="T0" fmla="*/ 0 w 47"/>
                  <a:gd name="T1" fmla="*/ 0 h 12"/>
                  <a:gd name="T2" fmla="*/ 3 w 47"/>
                  <a:gd name="T3" fmla="*/ 0 h 12"/>
                  <a:gd name="T4" fmla="*/ 5 w 47"/>
                  <a:gd name="T5" fmla="*/ 0 h 12"/>
                  <a:gd name="T6" fmla="*/ 7 w 47"/>
                  <a:gd name="T7" fmla="*/ 0 h 12"/>
                  <a:gd name="T8" fmla="*/ 10 w 47"/>
                  <a:gd name="T9" fmla="*/ 0 h 12"/>
                  <a:gd name="T10" fmla="*/ 17 w 47"/>
                  <a:gd name="T11" fmla="*/ 0 h 12"/>
                  <a:gd name="T12" fmla="*/ 30 w 47"/>
                  <a:gd name="T13" fmla="*/ 5 h 12"/>
                  <a:gd name="T14" fmla="*/ 30 w 47"/>
                  <a:gd name="T15" fmla="*/ 5 h 12"/>
                  <a:gd name="T16" fmla="*/ 37 w 47"/>
                  <a:gd name="T17" fmla="*/ 5 h 12"/>
                  <a:gd name="T18" fmla="*/ 47 w 47"/>
                  <a:gd name="T19" fmla="*/ 0 h 12"/>
                  <a:gd name="T20" fmla="*/ 47 w 47"/>
                  <a:gd name="T21" fmla="*/ 10 h 12"/>
                  <a:gd name="T22" fmla="*/ 47 w 47"/>
                  <a:gd name="T23" fmla="*/ 10 h 12"/>
                  <a:gd name="T24" fmla="*/ 47 w 47"/>
                  <a:gd name="T25" fmla="*/ 12 h 12"/>
                  <a:gd name="T26" fmla="*/ 44 w 47"/>
                  <a:gd name="T27" fmla="*/ 12 h 12"/>
                  <a:gd name="T28" fmla="*/ 42 w 47"/>
                  <a:gd name="T29" fmla="*/ 12 h 12"/>
                  <a:gd name="T30" fmla="*/ 39 w 47"/>
                  <a:gd name="T31" fmla="*/ 12 h 12"/>
                  <a:gd name="T32" fmla="*/ 30 w 47"/>
                  <a:gd name="T33" fmla="*/ 10 h 12"/>
                  <a:gd name="T34" fmla="*/ 27 w 47"/>
                  <a:gd name="T35" fmla="*/ 10 h 12"/>
                  <a:gd name="T36" fmla="*/ 25 w 47"/>
                  <a:gd name="T37" fmla="*/ 10 h 12"/>
                  <a:gd name="T38" fmla="*/ 20 w 47"/>
                  <a:gd name="T39" fmla="*/ 10 h 12"/>
                  <a:gd name="T40" fmla="*/ 20 w 47"/>
                  <a:gd name="T41" fmla="*/ 10 h 12"/>
                  <a:gd name="T42" fmla="*/ 0 w 47"/>
                  <a:gd name="T43" fmla="*/ 0 h 12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2"/>
                  <a:gd name="T68" fmla="*/ 47 w 47"/>
                  <a:gd name="T69" fmla="*/ 12 h 12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2">
                    <a:moveTo>
                      <a:pt x="0" y="0"/>
                    </a:moveTo>
                    <a:lnTo>
                      <a:pt x="3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7" y="0"/>
                    </a:lnTo>
                    <a:lnTo>
                      <a:pt x="30" y="5"/>
                    </a:lnTo>
                    <a:lnTo>
                      <a:pt x="37" y="5"/>
                    </a:lnTo>
                    <a:lnTo>
                      <a:pt x="47" y="0"/>
                    </a:lnTo>
                    <a:lnTo>
                      <a:pt x="47" y="10"/>
                    </a:lnTo>
                    <a:lnTo>
                      <a:pt x="47" y="12"/>
                    </a:lnTo>
                    <a:lnTo>
                      <a:pt x="44" y="12"/>
                    </a:lnTo>
                    <a:lnTo>
                      <a:pt x="42" y="12"/>
                    </a:lnTo>
                    <a:lnTo>
                      <a:pt x="39" y="12"/>
                    </a:lnTo>
                    <a:lnTo>
                      <a:pt x="30" y="10"/>
                    </a:lnTo>
                    <a:lnTo>
                      <a:pt x="27" y="10"/>
                    </a:lnTo>
                    <a:lnTo>
                      <a:pt x="25" y="10"/>
                    </a:lnTo>
                    <a:lnTo>
                      <a:pt x="2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5" name="Freeform 119">
                <a:extLst>
                  <a:ext uri="{FF2B5EF4-FFF2-40B4-BE49-F238E27FC236}">
                    <a16:creationId xmlns:a16="http://schemas.microsoft.com/office/drawing/2014/main" id="{00000000-0008-0000-0000-0000E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7"/>
                <a:ext cx="47" cy="23"/>
              </a:xfrm>
              <a:custGeom>
                <a:avLst/>
                <a:gdLst>
                  <a:gd name="T0" fmla="*/ 47 w 47"/>
                  <a:gd name="T1" fmla="*/ 23 h 23"/>
                  <a:gd name="T2" fmla="*/ 42 w 47"/>
                  <a:gd name="T3" fmla="*/ 17 h 23"/>
                  <a:gd name="T4" fmla="*/ 37 w 47"/>
                  <a:gd name="T5" fmla="*/ 15 h 23"/>
                  <a:gd name="T6" fmla="*/ 32 w 47"/>
                  <a:gd name="T7" fmla="*/ 12 h 23"/>
                  <a:gd name="T8" fmla="*/ 30 w 47"/>
                  <a:gd name="T9" fmla="*/ 12 h 23"/>
                  <a:gd name="T10" fmla="*/ 25 w 47"/>
                  <a:gd name="T11" fmla="*/ 10 h 23"/>
                  <a:gd name="T12" fmla="*/ 12 w 47"/>
                  <a:gd name="T13" fmla="*/ 7 h 23"/>
                  <a:gd name="T14" fmla="*/ 5 w 47"/>
                  <a:gd name="T15" fmla="*/ 10 h 23"/>
                  <a:gd name="T16" fmla="*/ 5 w 47"/>
                  <a:gd name="T17" fmla="*/ 10 h 23"/>
                  <a:gd name="T18" fmla="*/ 0 w 47"/>
                  <a:gd name="T19" fmla="*/ 2 h 23"/>
                  <a:gd name="T20" fmla="*/ 3 w 47"/>
                  <a:gd name="T21" fmla="*/ 0 h 23"/>
                  <a:gd name="T22" fmla="*/ 10 w 47"/>
                  <a:gd name="T23" fmla="*/ 0 h 23"/>
                  <a:gd name="T24" fmla="*/ 12 w 47"/>
                  <a:gd name="T25" fmla="*/ 2 h 23"/>
                  <a:gd name="T26" fmla="*/ 20 w 47"/>
                  <a:gd name="T27" fmla="*/ 2 h 23"/>
                  <a:gd name="T28" fmla="*/ 22 w 47"/>
                  <a:gd name="T29" fmla="*/ 5 h 23"/>
                  <a:gd name="T30" fmla="*/ 27 w 47"/>
                  <a:gd name="T31" fmla="*/ 7 h 23"/>
                  <a:gd name="T32" fmla="*/ 32 w 47"/>
                  <a:gd name="T33" fmla="*/ 10 h 23"/>
                  <a:gd name="T34" fmla="*/ 35 w 47"/>
                  <a:gd name="T35" fmla="*/ 12 h 23"/>
                  <a:gd name="T36" fmla="*/ 47 w 47"/>
                  <a:gd name="T37" fmla="*/ 23 h 23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7"/>
                  <a:gd name="T58" fmla="*/ 0 h 23"/>
                  <a:gd name="T59" fmla="*/ 47 w 47"/>
                  <a:gd name="T60" fmla="*/ 23 h 23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7" h="23">
                    <a:moveTo>
                      <a:pt x="47" y="23"/>
                    </a:moveTo>
                    <a:lnTo>
                      <a:pt x="42" y="17"/>
                    </a:lnTo>
                    <a:lnTo>
                      <a:pt x="37" y="15"/>
                    </a:lnTo>
                    <a:lnTo>
                      <a:pt x="32" y="12"/>
                    </a:lnTo>
                    <a:lnTo>
                      <a:pt x="30" y="12"/>
                    </a:lnTo>
                    <a:lnTo>
                      <a:pt x="25" y="10"/>
                    </a:lnTo>
                    <a:lnTo>
                      <a:pt x="12" y="7"/>
                    </a:lnTo>
                    <a:lnTo>
                      <a:pt x="5" y="10"/>
                    </a:lnTo>
                    <a:lnTo>
                      <a:pt x="0" y="2"/>
                    </a:lnTo>
                    <a:lnTo>
                      <a:pt x="3" y="0"/>
                    </a:lnTo>
                    <a:lnTo>
                      <a:pt x="10" y="0"/>
                    </a:lnTo>
                    <a:lnTo>
                      <a:pt x="12" y="2"/>
                    </a:lnTo>
                    <a:lnTo>
                      <a:pt x="20" y="2"/>
                    </a:lnTo>
                    <a:lnTo>
                      <a:pt x="22" y="5"/>
                    </a:lnTo>
                    <a:lnTo>
                      <a:pt x="27" y="7"/>
                    </a:lnTo>
                    <a:lnTo>
                      <a:pt x="32" y="10"/>
                    </a:lnTo>
                    <a:lnTo>
                      <a:pt x="35" y="12"/>
                    </a:lnTo>
                    <a:lnTo>
                      <a:pt x="47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6" name="Freeform 120">
                <a:extLst>
                  <a:ext uri="{FF2B5EF4-FFF2-40B4-BE49-F238E27FC236}">
                    <a16:creationId xmlns:a16="http://schemas.microsoft.com/office/drawing/2014/main" id="{00000000-0008-0000-0000-0000E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189"/>
                <a:ext cx="17" cy="16"/>
              </a:xfrm>
              <a:custGeom>
                <a:avLst/>
                <a:gdLst>
                  <a:gd name="T0" fmla="*/ 0 w 17"/>
                  <a:gd name="T1" fmla="*/ 0 h 16"/>
                  <a:gd name="T2" fmla="*/ 2 w 17"/>
                  <a:gd name="T3" fmla="*/ 3 h 16"/>
                  <a:gd name="T4" fmla="*/ 15 w 17"/>
                  <a:gd name="T5" fmla="*/ 5 h 16"/>
                  <a:gd name="T6" fmla="*/ 17 w 17"/>
                  <a:gd name="T7" fmla="*/ 0 h 16"/>
                  <a:gd name="T8" fmla="*/ 15 w 17"/>
                  <a:gd name="T9" fmla="*/ 13 h 16"/>
                  <a:gd name="T10" fmla="*/ 17 w 17"/>
                  <a:gd name="T11" fmla="*/ 16 h 16"/>
                  <a:gd name="T12" fmla="*/ 15 w 17"/>
                  <a:gd name="T13" fmla="*/ 13 h 16"/>
                  <a:gd name="T14" fmla="*/ 7 w 17"/>
                  <a:gd name="T15" fmla="*/ 8 h 16"/>
                  <a:gd name="T16" fmla="*/ 0 w 17"/>
                  <a:gd name="T17" fmla="*/ 0 h 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7"/>
                  <a:gd name="T28" fmla="*/ 0 h 16"/>
                  <a:gd name="T29" fmla="*/ 17 w 17"/>
                  <a:gd name="T30" fmla="*/ 16 h 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7" h="16">
                    <a:moveTo>
                      <a:pt x="0" y="0"/>
                    </a:moveTo>
                    <a:lnTo>
                      <a:pt x="2" y="3"/>
                    </a:lnTo>
                    <a:lnTo>
                      <a:pt x="15" y="5"/>
                    </a:lnTo>
                    <a:lnTo>
                      <a:pt x="17" y="0"/>
                    </a:lnTo>
                    <a:lnTo>
                      <a:pt x="15" y="13"/>
                    </a:lnTo>
                    <a:lnTo>
                      <a:pt x="17" y="16"/>
                    </a:lnTo>
                    <a:lnTo>
                      <a:pt x="15" y="13"/>
                    </a:lnTo>
                    <a:lnTo>
                      <a:pt x="7" y="8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7" name="Freeform 121">
                <a:extLst>
                  <a:ext uri="{FF2B5EF4-FFF2-40B4-BE49-F238E27FC236}">
                    <a16:creationId xmlns:a16="http://schemas.microsoft.com/office/drawing/2014/main" id="{00000000-0008-0000-0000-0000E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9" y="194"/>
                <a:ext cx="51" cy="23"/>
              </a:xfrm>
              <a:custGeom>
                <a:avLst/>
                <a:gdLst>
                  <a:gd name="T0" fmla="*/ 51 w 51"/>
                  <a:gd name="T1" fmla="*/ 23 h 23"/>
                  <a:gd name="T2" fmla="*/ 44 w 51"/>
                  <a:gd name="T3" fmla="*/ 18 h 23"/>
                  <a:gd name="T4" fmla="*/ 27 w 51"/>
                  <a:gd name="T5" fmla="*/ 11 h 23"/>
                  <a:gd name="T6" fmla="*/ 22 w 51"/>
                  <a:gd name="T7" fmla="*/ 8 h 23"/>
                  <a:gd name="T8" fmla="*/ 14 w 51"/>
                  <a:gd name="T9" fmla="*/ 8 h 23"/>
                  <a:gd name="T10" fmla="*/ 12 w 51"/>
                  <a:gd name="T11" fmla="*/ 8 h 23"/>
                  <a:gd name="T12" fmla="*/ 9 w 51"/>
                  <a:gd name="T13" fmla="*/ 8 h 23"/>
                  <a:gd name="T14" fmla="*/ 7 w 51"/>
                  <a:gd name="T15" fmla="*/ 8 h 23"/>
                  <a:gd name="T16" fmla="*/ 0 w 51"/>
                  <a:gd name="T17" fmla="*/ 0 h 23"/>
                  <a:gd name="T18" fmla="*/ 4 w 51"/>
                  <a:gd name="T19" fmla="*/ 0 h 23"/>
                  <a:gd name="T20" fmla="*/ 17 w 51"/>
                  <a:gd name="T21" fmla="*/ 0 h 23"/>
                  <a:gd name="T22" fmla="*/ 19 w 51"/>
                  <a:gd name="T23" fmla="*/ 3 h 23"/>
                  <a:gd name="T24" fmla="*/ 24 w 51"/>
                  <a:gd name="T25" fmla="*/ 3 h 23"/>
                  <a:gd name="T26" fmla="*/ 27 w 51"/>
                  <a:gd name="T27" fmla="*/ 3 h 23"/>
                  <a:gd name="T28" fmla="*/ 29 w 51"/>
                  <a:gd name="T29" fmla="*/ 6 h 23"/>
                  <a:gd name="T30" fmla="*/ 39 w 51"/>
                  <a:gd name="T31" fmla="*/ 8 h 23"/>
                  <a:gd name="T32" fmla="*/ 44 w 51"/>
                  <a:gd name="T33" fmla="*/ 13 h 23"/>
                  <a:gd name="T34" fmla="*/ 46 w 51"/>
                  <a:gd name="T35" fmla="*/ 13 h 23"/>
                  <a:gd name="T36" fmla="*/ 49 w 51"/>
                  <a:gd name="T37" fmla="*/ 16 h 23"/>
                  <a:gd name="T38" fmla="*/ 51 w 51"/>
                  <a:gd name="T39" fmla="*/ 23 h 23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51"/>
                  <a:gd name="T61" fmla="*/ 0 h 23"/>
                  <a:gd name="T62" fmla="*/ 51 w 51"/>
                  <a:gd name="T63" fmla="*/ 23 h 23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51" h="23">
                    <a:moveTo>
                      <a:pt x="51" y="23"/>
                    </a:moveTo>
                    <a:lnTo>
                      <a:pt x="44" y="18"/>
                    </a:lnTo>
                    <a:lnTo>
                      <a:pt x="27" y="11"/>
                    </a:lnTo>
                    <a:lnTo>
                      <a:pt x="22" y="8"/>
                    </a:lnTo>
                    <a:lnTo>
                      <a:pt x="14" y="8"/>
                    </a:lnTo>
                    <a:lnTo>
                      <a:pt x="12" y="8"/>
                    </a:lnTo>
                    <a:lnTo>
                      <a:pt x="9" y="8"/>
                    </a:lnTo>
                    <a:lnTo>
                      <a:pt x="7" y="8"/>
                    </a:lnTo>
                    <a:lnTo>
                      <a:pt x="0" y="0"/>
                    </a:lnTo>
                    <a:lnTo>
                      <a:pt x="4" y="0"/>
                    </a:lnTo>
                    <a:lnTo>
                      <a:pt x="17" y="0"/>
                    </a:lnTo>
                    <a:lnTo>
                      <a:pt x="19" y="3"/>
                    </a:lnTo>
                    <a:lnTo>
                      <a:pt x="24" y="3"/>
                    </a:lnTo>
                    <a:lnTo>
                      <a:pt x="27" y="3"/>
                    </a:lnTo>
                    <a:lnTo>
                      <a:pt x="29" y="6"/>
                    </a:lnTo>
                    <a:lnTo>
                      <a:pt x="39" y="8"/>
                    </a:lnTo>
                    <a:lnTo>
                      <a:pt x="44" y="13"/>
                    </a:lnTo>
                    <a:lnTo>
                      <a:pt x="46" y="13"/>
                    </a:lnTo>
                    <a:lnTo>
                      <a:pt x="49" y="16"/>
                    </a:lnTo>
                    <a:lnTo>
                      <a:pt x="51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8" name="Freeform 122">
                <a:extLst>
                  <a:ext uri="{FF2B5EF4-FFF2-40B4-BE49-F238E27FC236}">
                    <a16:creationId xmlns:a16="http://schemas.microsoft.com/office/drawing/2014/main" id="{00000000-0008-0000-0000-0000E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1" y="210"/>
                <a:ext cx="49" cy="17"/>
              </a:xfrm>
              <a:custGeom>
                <a:avLst/>
                <a:gdLst>
                  <a:gd name="T0" fmla="*/ 49 w 49"/>
                  <a:gd name="T1" fmla="*/ 17 h 17"/>
                  <a:gd name="T2" fmla="*/ 44 w 49"/>
                  <a:gd name="T3" fmla="*/ 15 h 17"/>
                  <a:gd name="T4" fmla="*/ 37 w 49"/>
                  <a:gd name="T5" fmla="*/ 15 h 17"/>
                  <a:gd name="T6" fmla="*/ 32 w 49"/>
                  <a:gd name="T7" fmla="*/ 15 h 17"/>
                  <a:gd name="T8" fmla="*/ 29 w 49"/>
                  <a:gd name="T9" fmla="*/ 12 h 17"/>
                  <a:gd name="T10" fmla="*/ 24 w 49"/>
                  <a:gd name="T11" fmla="*/ 12 h 17"/>
                  <a:gd name="T12" fmla="*/ 19 w 49"/>
                  <a:gd name="T13" fmla="*/ 12 h 17"/>
                  <a:gd name="T14" fmla="*/ 7 w 49"/>
                  <a:gd name="T15" fmla="*/ 12 h 17"/>
                  <a:gd name="T16" fmla="*/ 5 w 49"/>
                  <a:gd name="T17" fmla="*/ 12 h 17"/>
                  <a:gd name="T18" fmla="*/ 0 w 49"/>
                  <a:gd name="T19" fmla="*/ 2 h 17"/>
                  <a:gd name="T20" fmla="*/ 2 w 49"/>
                  <a:gd name="T21" fmla="*/ 0 h 17"/>
                  <a:gd name="T22" fmla="*/ 5 w 49"/>
                  <a:gd name="T23" fmla="*/ 0 h 17"/>
                  <a:gd name="T24" fmla="*/ 7 w 49"/>
                  <a:gd name="T25" fmla="*/ 0 h 17"/>
                  <a:gd name="T26" fmla="*/ 10 w 49"/>
                  <a:gd name="T27" fmla="*/ 0 h 17"/>
                  <a:gd name="T28" fmla="*/ 12 w 49"/>
                  <a:gd name="T29" fmla="*/ 0 h 17"/>
                  <a:gd name="T30" fmla="*/ 24 w 49"/>
                  <a:gd name="T31" fmla="*/ 5 h 17"/>
                  <a:gd name="T32" fmla="*/ 37 w 49"/>
                  <a:gd name="T33" fmla="*/ 10 h 17"/>
                  <a:gd name="T34" fmla="*/ 44 w 49"/>
                  <a:gd name="T35" fmla="*/ 12 h 17"/>
                  <a:gd name="T36" fmla="*/ 46 w 49"/>
                  <a:gd name="T37" fmla="*/ 17 h 17"/>
                  <a:gd name="T38" fmla="*/ 49 w 49"/>
                  <a:gd name="T39" fmla="*/ 17 h 17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49"/>
                  <a:gd name="T61" fmla="*/ 0 h 17"/>
                  <a:gd name="T62" fmla="*/ 49 w 49"/>
                  <a:gd name="T63" fmla="*/ 17 h 17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49" h="17">
                    <a:moveTo>
                      <a:pt x="49" y="17"/>
                    </a:moveTo>
                    <a:lnTo>
                      <a:pt x="44" y="15"/>
                    </a:lnTo>
                    <a:lnTo>
                      <a:pt x="37" y="15"/>
                    </a:lnTo>
                    <a:lnTo>
                      <a:pt x="32" y="15"/>
                    </a:lnTo>
                    <a:lnTo>
                      <a:pt x="29" y="12"/>
                    </a:lnTo>
                    <a:lnTo>
                      <a:pt x="24" y="12"/>
                    </a:lnTo>
                    <a:lnTo>
                      <a:pt x="19" y="12"/>
                    </a:lnTo>
                    <a:lnTo>
                      <a:pt x="7" y="12"/>
                    </a:lnTo>
                    <a:lnTo>
                      <a:pt x="5" y="12"/>
                    </a:lnTo>
                    <a:lnTo>
                      <a:pt x="0" y="2"/>
                    </a:ln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0"/>
                    </a:lnTo>
                    <a:lnTo>
                      <a:pt x="24" y="5"/>
                    </a:lnTo>
                    <a:lnTo>
                      <a:pt x="37" y="10"/>
                    </a:lnTo>
                    <a:lnTo>
                      <a:pt x="44" y="12"/>
                    </a:lnTo>
                    <a:lnTo>
                      <a:pt x="46" y="17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9" name="Freeform 123">
                <a:extLst>
                  <a:ext uri="{FF2B5EF4-FFF2-40B4-BE49-F238E27FC236}">
                    <a16:creationId xmlns:a16="http://schemas.microsoft.com/office/drawing/2014/main" id="{00000000-0008-0000-0000-0000E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1" y="230"/>
                <a:ext cx="51" cy="17"/>
              </a:xfrm>
              <a:custGeom>
                <a:avLst/>
                <a:gdLst>
                  <a:gd name="T0" fmla="*/ 49 w 51"/>
                  <a:gd name="T1" fmla="*/ 17 h 17"/>
                  <a:gd name="T2" fmla="*/ 49 w 51"/>
                  <a:gd name="T3" fmla="*/ 17 h 17"/>
                  <a:gd name="T4" fmla="*/ 46 w 51"/>
                  <a:gd name="T5" fmla="*/ 15 h 17"/>
                  <a:gd name="T6" fmla="*/ 44 w 51"/>
                  <a:gd name="T7" fmla="*/ 12 h 17"/>
                  <a:gd name="T8" fmla="*/ 41 w 51"/>
                  <a:gd name="T9" fmla="*/ 12 h 17"/>
                  <a:gd name="T10" fmla="*/ 39 w 51"/>
                  <a:gd name="T11" fmla="*/ 10 h 17"/>
                  <a:gd name="T12" fmla="*/ 36 w 51"/>
                  <a:gd name="T13" fmla="*/ 10 h 17"/>
                  <a:gd name="T14" fmla="*/ 34 w 51"/>
                  <a:gd name="T15" fmla="*/ 10 h 17"/>
                  <a:gd name="T16" fmla="*/ 32 w 51"/>
                  <a:gd name="T17" fmla="*/ 10 h 17"/>
                  <a:gd name="T18" fmla="*/ 27 w 51"/>
                  <a:gd name="T19" fmla="*/ 10 h 17"/>
                  <a:gd name="T20" fmla="*/ 24 w 51"/>
                  <a:gd name="T21" fmla="*/ 10 h 17"/>
                  <a:gd name="T22" fmla="*/ 2 w 51"/>
                  <a:gd name="T23" fmla="*/ 7 h 17"/>
                  <a:gd name="T24" fmla="*/ 0 w 51"/>
                  <a:gd name="T25" fmla="*/ 2 h 17"/>
                  <a:gd name="T26" fmla="*/ 0 w 51"/>
                  <a:gd name="T27" fmla="*/ 0 h 17"/>
                  <a:gd name="T28" fmla="*/ 2 w 51"/>
                  <a:gd name="T29" fmla="*/ 0 h 17"/>
                  <a:gd name="T30" fmla="*/ 14 w 51"/>
                  <a:gd name="T31" fmla="*/ 2 h 17"/>
                  <a:gd name="T32" fmla="*/ 19 w 51"/>
                  <a:gd name="T33" fmla="*/ 2 h 17"/>
                  <a:gd name="T34" fmla="*/ 24 w 51"/>
                  <a:gd name="T35" fmla="*/ 2 h 17"/>
                  <a:gd name="T36" fmla="*/ 27 w 51"/>
                  <a:gd name="T37" fmla="*/ 2 h 17"/>
                  <a:gd name="T38" fmla="*/ 29 w 51"/>
                  <a:gd name="T39" fmla="*/ 0 h 17"/>
                  <a:gd name="T40" fmla="*/ 34 w 51"/>
                  <a:gd name="T41" fmla="*/ 0 h 17"/>
                  <a:gd name="T42" fmla="*/ 36 w 51"/>
                  <a:gd name="T43" fmla="*/ 0 h 17"/>
                  <a:gd name="T44" fmla="*/ 39 w 51"/>
                  <a:gd name="T45" fmla="*/ 0 h 17"/>
                  <a:gd name="T46" fmla="*/ 41 w 51"/>
                  <a:gd name="T47" fmla="*/ 2 h 17"/>
                  <a:gd name="T48" fmla="*/ 44 w 51"/>
                  <a:gd name="T49" fmla="*/ 2 h 17"/>
                  <a:gd name="T50" fmla="*/ 46 w 51"/>
                  <a:gd name="T51" fmla="*/ 5 h 17"/>
                  <a:gd name="T52" fmla="*/ 49 w 51"/>
                  <a:gd name="T53" fmla="*/ 7 h 17"/>
                  <a:gd name="T54" fmla="*/ 51 w 51"/>
                  <a:gd name="T55" fmla="*/ 7 h 17"/>
                  <a:gd name="T56" fmla="*/ 51 w 51"/>
                  <a:gd name="T57" fmla="*/ 10 h 17"/>
                  <a:gd name="T58" fmla="*/ 51 w 51"/>
                  <a:gd name="T59" fmla="*/ 15 h 17"/>
                  <a:gd name="T60" fmla="*/ 49 w 51"/>
                  <a:gd name="T61" fmla="*/ 17 h 17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w 51"/>
                  <a:gd name="T94" fmla="*/ 0 h 17"/>
                  <a:gd name="T95" fmla="*/ 51 w 51"/>
                  <a:gd name="T96" fmla="*/ 17 h 17"/>
                </a:gdLst>
                <a:ahLst/>
                <a:cxnLst>
                  <a:cxn ang="T62">
                    <a:pos x="T0" y="T1"/>
                  </a:cxn>
                  <a:cxn ang="T63">
                    <a:pos x="T2" y="T3"/>
                  </a:cxn>
                  <a:cxn ang="T64">
                    <a:pos x="T4" y="T5"/>
                  </a:cxn>
                  <a:cxn ang="T65">
                    <a:pos x="T6" y="T7"/>
                  </a:cxn>
                  <a:cxn ang="T66">
                    <a:pos x="T8" y="T9"/>
                  </a:cxn>
                  <a:cxn ang="T67">
                    <a:pos x="T10" y="T11"/>
                  </a:cxn>
                  <a:cxn ang="T68">
                    <a:pos x="T12" y="T13"/>
                  </a:cxn>
                  <a:cxn ang="T69">
                    <a:pos x="T14" y="T15"/>
                  </a:cxn>
                  <a:cxn ang="T70">
                    <a:pos x="T16" y="T17"/>
                  </a:cxn>
                  <a:cxn ang="T71">
                    <a:pos x="T18" y="T19"/>
                  </a:cxn>
                  <a:cxn ang="T72">
                    <a:pos x="T20" y="T21"/>
                  </a:cxn>
                  <a:cxn ang="T73">
                    <a:pos x="T22" y="T23"/>
                  </a:cxn>
                  <a:cxn ang="T74">
                    <a:pos x="T24" y="T25"/>
                  </a:cxn>
                  <a:cxn ang="T75">
                    <a:pos x="T26" y="T27"/>
                  </a:cxn>
                  <a:cxn ang="T76">
                    <a:pos x="T28" y="T29"/>
                  </a:cxn>
                  <a:cxn ang="T77">
                    <a:pos x="T30" y="T31"/>
                  </a:cxn>
                  <a:cxn ang="T78">
                    <a:pos x="T32" y="T33"/>
                  </a:cxn>
                  <a:cxn ang="T79">
                    <a:pos x="T34" y="T35"/>
                  </a:cxn>
                  <a:cxn ang="T80">
                    <a:pos x="T36" y="T37"/>
                  </a:cxn>
                  <a:cxn ang="T81">
                    <a:pos x="T38" y="T39"/>
                  </a:cxn>
                  <a:cxn ang="T82">
                    <a:pos x="T40" y="T41"/>
                  </a:cxn>
                  <a:cxn ang="T83">
                    <a:pos x="T42" y="T43"/>
                  </a:cxn>
                  <a:cxn ang="T84">
                    <a:pos x="T44" y="T45"/>
                  </a:cxn>
                  <a:cxn ang="T85">
                    <a:pos x="T46" y="T47"/>
                  </a:cxn>
                  <a:cxn ang="T86">
                    <a:pos x="T48" y="T49"/>
                  </a:cxn>
                  <a:cxn ang="T87">
                    <a:pos x="T50" y="T51"/>
                  </a:cxn>
                  <a:cxn ang="T88">
                    <a:pos x="T52" y="T53"/>
                  </a:cxn>
                  <a:cxn ang="T89">
                    <a:pos x="T54" y="T55"/>
                  </a:cxn>
                  <a:cxn ang="T90">
                    <a:pos x="T56" y="T57"/>
                  </a:cxn>
                  <a:cxn ang="T91">
                    <a:pos x="T58" y="T59"/>
                  </a:cxn>
                  <a:cxn ang="T92">
                    <a:pos x="T60" y="T61"/>
                  </a:cxn>
                </a:cxnLst>
                <a:rect l="T93" t="T94" r="T95" b="T96"/>
                <a:pathLst>
                  <a:path w="51" h="17">
                    <a:moveTo>
                      <a:pt x="49" y="17"/>
                    </a:moveTo>
                    <a:lnTo>
                      <a:pt x="49" y="17"/>
                    </a:lnTo>
                    <a:lnTo>
                      <a:pt x="46" y="15"/>
                    </a:lnTo>
                    <a:lnTo>
                      <a:pt x="44" y="12"/>
                    </a:lnTo>
                    <a:lnTo>
                      <a:pt x="41" y="12"/>
                    </a:lnTo>
                    <a:lnTo>
                      <a:pt x="39" y="10"/>
                    </a:lnTo>
                    <a:lnTo>
                      <a:pt x="36" y="10"/>
                    </a:lnTo>
                    <a:lnTo>
                      <a:pt x="34" y="10"/>
                    </a:lnTo>
                    <a:lnTo>
                      <a:pt x="32" y="10"/>
                    </a:lnTo>
                    <a:lnTo>
                      <a:pt x="27" y="10"/>
                    </a:lnTo>
                    <a:lnTo>
                      <a:pt x="24" y="10"/>
                    </a:lnTo>
                    <a:lnTo>
                      <a:pt x="2" y="7"/>
                    </a:lnTo>
                    <a:lnTo>
                      <a:pt x="0" y="2"/>
                    </a:lnTo>
                    <a:lnTo>
                      <a:pt x="0" y="0"/>
                    </a:lnTo>
                    <a:lnTo>
                      <a:pt x="2" y="0"/>
                    </a:lnTo>
                    <a:lnTo>
                      <a:pt x="14" y="2"/>
                    </a:lnTo>
                    <a:lnTo>
                      <a:pt x="19" y="2"/>
                    </a:lnTo>
                    <a:lnTo>
                      <a:pt x="24" y="2"/>
                    </a:lnTo>
                    <a:lnTo>
                      <a:pt x="27" y="2"/>
                    </a:lnTo>
                    <a:lnTo>
                      <a:pt x="29" y="0"/>
                    </a:lnTo>
                    <a:lnTo>
                      <a:pt x="34" y="0"/>
                    </a:lnTo>
                    <a:lnTo>
                      <a:pt x="36" y="0"/>
                    </a:lnTo>
                    <a:lnTo>
                      <a:pt x="39" y="0"/>
                    </a:lnTo>
                    <a:lnTo>
                      <a:pt x="41" y="2"/>
                    </a:lnTo>
                    <a:lnTo>
                      <a:pt x="44" y="2"/>
                    </a:lnTo>
                    <a:lnTo>
                      <a:pt x="46" y="5"/>
                    </a:lnTo>
                    <a:lnTo>
                      <a:pt x="49" y="7"/>
                    </a:lnTo>
                    <a:lnTo>
                      <a:pt x="51" y="7"/>
                    </a:lnTo>
                    <a:lnTo>
                      <a:pt x="51" y="10"/>
                    </a:lnTo>
                    <a:lnTo>
                      <a:pt x="51" y="15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0" name="Freeform 124">
                <a:extLst>
                  <a:ext uri="{FF2B5EF4-FFF2-40B4-BE49-F238E27FC236}">
                    <a16:creationId xmlns:a16="http://schemas.microsoft.com/office/drawing/2014/main" id="{00000000-0008-0000-0000-0000E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3" y="240"/>
                <a:ext cx="47" cy="25"/>
              </a:xfrm>
              <a:custGeom>
                <a:avLst/>
                <a:gdLst>
                  <a:gd name="T0" fmla="*/ 44 w 47"/>
                  <a:gd name="T1" fmla="*/ 25 h 25"/>
                  <a:gd name="T2" fmla="*/ 15 w 47"/>
                  <a:gd name="T3" fmla="*/ 13 h 25"/>
                  <a:gd name="T4" fmla="*/ 10 w 47"/>
                  <a:gd name="T5" fmla="*/ 7 h 25"/>
                  <a:gd name="T6" fmla="*/ 3 w 47"/>
                  <a:gd name="T7" fmla="*/ 2 h 25"/>
                  <a:gd name="T8" fmla="*/ 0 w 47"/>
                  <a:gd name="T9" fmla="*/ 0 h 25"/>
                  <a:gd name="T10" fmla="*/ 10 w 47"/>
                  <a:gd name="T11" fmla="*/ 5 h 25"/>
                  <a:gd name="T12" fmla="*/ 12 w 47"/>
                  <a:gd name="T13" fmla="*/ 7 h 25"/>
                  <a:gd name="T14" fmla="*/ 17 w 47"/>
                  <a:gd name="T15" fmla="*/ 7 h 25"/>
                  <a:gd name="T16" fmla="*/ 20 w 47"/>
                  <a:gd name="T17" fmla="*/ 7 h 25"/>
                  <a:gd name="T18" fmla="*/ 32 w 47"/>
                  <a:gd name="T19" fmla="*/ 10 h 25"/>
                  <a:gd name="T20" fmla="*/ 34 w 47"/>
                  <a:gd name="T21" fmla="*/ 10 h 25"/>
                  <a:gd name="T22" fmla="*/ 37 w 47"/>
                  <a:gd name="T23" fmla="*/ 10 h 25"/>
                  <a:gd name="T24" fmla="*/ 47 w 47"/>
                  <a:gd name="T25" fmla="*/ 15 h 25"/>
                  <a:gd name="T26" fmla="*/ 44 w 47"/>
                  <a:gd name="T27" fmla="*/ 23 h 25"/>
                  <a:gd name="T28" fmla="*/ 44 w 47"/>
                  <a:gd name="T29" fmla="*/ 23 h 25"/>
                  <a:gd name="T30" fmla="*/ 44 w 47"/>
                  <a:gd name="T31" fmla="*/ 25 h 25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w 47"/>
                  <a:gd name="T49" fmla="*/ 0 h 25"/>
                  <a:gd name="T50" fmla="*/ 47 w 47"/>
                  <a:gd name="T51" fmla="*/ 25 h 25"/>
                </a:gdLst>
                <a:ahLst/>
                <a:cxnLst>
                  <a:cxn ang="T32">
                    <a:pos x="T0" y="T1"/>
                  </a:cxn>
                  <a:cxn ang="T33">
                    <a:pos x="T2" y="T3"/>
                  </a:cxn>
                  <a:cxn ang="T34">
                    <a:pos x="T4" y="T5"/>
                  </a:cxn>
                  <a:cxn ang="T35">
                    <a:pos x="T6" y="T7"/>
                  </a:cxn>
                  <a:cxn ang="T36">
                    <a:pos x="T8" y="T9"/>
                  </a:cxn>
                  <a:cxn ang="T37">
                    <a:pos x="T10" y="T11"/>
                  </a:cxn>
                  <a:cxn ang="T38">
                    <a:pos x="T12" y="T13"/>
                  </a:cxn>
                  <a:cxn ang="T39">
                    <a:pos x="T14" y="T15"/>
                  </a:cxn>
                  <a:cxn ang="T40">
                    <a:pos x="T16" y="T17"/>
                  </a:cxn>
                  <a:cxn ang="T41">
                    <a:pos x="T18" y="T19"/>
                  </a:cxn>
                  <a:cxn ang="T42">
                    <a:pos x="T20" y="T21"/>
                  </a:cxn>
                  <a:cxn ang="T43">
                    <a:pos x="T22" y="T23"/>
                  </a:cxn>
                  <a:cxn ang="T44">
                    <a:pos x="T24" y="T25"/>
                  </a:cxn>
                  <a:cxn ang="T45">
                    <a:pos x="T26" y="T27"/>
                  </a:cxn>
                  <a:cxn ang="T46">
                    <a:pos x="T28" y="T29"/>
                  </a:cxn>
                  <a:cxn ang="T47">
                    <a:pos x="T30" y="T31"/>
                  </a:cxn>
                </a:cxnLst>
                <a:rect l="T48" t="T49" r="T50" b="T51"/>
                <a:pathLst>
                  <a:path w="47" h="25">
                    <a:moveTo>
                      <a:pt x="44" y="25"/>
                    </a:moveTo>
                    <a:lnTo>
                      <a:pt x="15" y="13"/>
                    </a:lnTo>
                    <a:lnTo>
                      <a:pt x="10" y="7"/>
                    </a:lnTo>
                    <a:lnTo>
                      <a:pt x="3" y="2"/>
                    </a:lnTo>
                    <a:lnTo>
                      <a:pt x="0" y="0"/>
                    </a:lnTo>
                    <a:lnTo>
                      <a:pt x="10" y="5"/>
                    </a:lnTo>
                    <a:lnTo>
                      <a:pt x="12" y="7"/>
                    </a:lnTo>
                    <a:lnTo>
                      <a:pt x="17" y="7"/>
                    </a:lnTo>
                    <a:lnTo>
                      <a:pt x="20" y="7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7" y="10"/>
                    </a:lnTo>
                    <a:lnTo>
                      <a:pt x="47" y="15"/>
                    </a:lnTo>
                    <a:lnTo>
                      <a:pt x="44" y="23"/>
                    </a:lnTo>
                    <a:lnTo>
                      <a:pt x="44" y="2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1" name="Freeform 125">
                <a:extLst>
                  <a:ext uri="{FF2B5EF4-FFF2-40B4-BE49-F238E27FC236}">
                    <a16:creationId xmlns:a16="http://schemas.microsoft.com/office/drawing/2014/main" id="{00000000-0008-0000-0000-0000E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6" y="242"/>
                <a:ext cx="7" cy="11"/>
              </a:xfrm>
              <a:custGeom>
                <a:avLst/>
                <a:gdLst>
                  <a:gd name="T0" fmla="*/ 2 w 7"/>
                  <a:gd name="T1" fmla="*/ 11 h 11"/>
                  <a:gd name="T2" fmla="*/ 2 w 7"/>
                  <a:gd name="T3" fmla="*/ 8 h 11"/>
                  <a:gd name="T4" fmla="*/ 2 w 7"/>
                  <a:gd name="T5" fmla="*/ 8 h 11"/>
                  <a:gd name="T6" fmla="*/ 2 w 7"/>
                  <a:gd name="T7" fmla="*/ 8 h 11"/>
                  <a:gd name="T8" fmla="*/ 2 w 7"/>
                  <a:gd name="T9" fmla="*/ 8 h 11"/>
                  <a:gd name="T10" fmla="*/ 2 w 7"/>
                  <a:gd name="T11" fmla="*/ 8 h 11"/>
                  <a:gd name="T12" fmla="*/ 2 w 7"/>
                  <a:gd name="T13" fmla="*/ 8 h 11"/>
                  <a:gd name="T14" fmla="*/ 2 w 7"/>
                  <a:gd name="T15" fmla="*/ 8 h 11"/>
                  <a:gd name="T16" fmla="*/ 2 w 7"/>
                  <a:gd name="T17" fmla="*/ 5 h 11"/>
                  <a:gd name="T18" fmla="*/ 4 w 7"/>
                  <a:gd name="T19" fmla="*/ 5 h 11"/>
                  <a:gd name="T20" fmla="*/ 4 w 7"/>
                  <a:gd name="T21" fmla="*/ 5 h 11"/>
                  <a:gd name="T22" fmla="*/ 4 w 7"/>
                  <a:gd name="T23" fmla="*/ 5 h 11"/>
                  <a:gd name="T24" fmla="*/ 4 w 7"/>
                  <a:gd name="T25" fmla="*/ 5 h 11"/>
                  <a:gd name="T26" fmla="*/ 4 w 7"/>
                  <a:gd name="T27" fmla="*/ 5 h 11"/>
                  <a:gd name="T28" fmla="*/ 7 w 7"/>
                  <a:gd name="T29" fmla="*/ 5 h 11"/>
                  <a:gd name="T30" fmla="*/ 7 w 7"/>
                  <a:gd name="T31" fmla="*/ 5 h 11"/>
                  <a:gd name="T32" fmla="*/ 7 w 7"/>
                  <a:gd name="T33" fmla="*/ 5 h 11"/>
                  <a:gd name="T34" fmla="*/ 7 w 7"/>
                  <a:gd name="T35" fmla="*/ 5 h 11"/>
                  <a:gd name="T36" fmla="*/ 0 w 7"/>
                  <a:gd name="T37" fmla="*/ 0 h 11"/>
                  <a:gd name="T38" fmla="*/ 2 w 7"/>
                  <a:gd name="T39" fmla="*/ 11 h 11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7"/>
                  <a:gd name="T61" fmla="*/ 0 h 11"/>
                  <a:gd name="T62" fmla="*/ 7 w 7"/>
                  <a:gd name="T63" fmla="*/ 11 h 11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7" h="11">
                    <a:moveTo>
                      <a:pt x="2" y="11"/>
                    </a:moveTo>
                    <a:lnTo>
                      <a:pt x="2" y="8"/>
                    </a:lnTo>
                    <a:lnTo>
                      <a:pt x="2" y="5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0" y="0"/>
                    </a:lnTo>
                    <a:lnTo>
                      <a:pt x="2" y="1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2" name="Freeform 126">
                <a:extLst>
                  <a:ext uri="{FF2B5EF4-FFF2-40B4-BE49-F238E27FC236}">
                    <a16:creationId xmlns:a16="http://schemas.microsoft.com/office/drawing/2014/main" id="{00000000-0008-0000-0000-0000E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5" y="260"/>
                <a:ext cx="35" cy="13"/>
              </a:xfrm>
              <a:custGeom>
                <a:avLst/>
                <a:gdLst>
                  <a:gd name="T0" fmla="*/ 0 w 35"/>
                  <a:gd name="T1" fmla="*/ 0 h 13"/>
                  <a:gd name="T2" fmla="*/ 15 w 35"/>
                  <a:gd name="T3" fmla="*/ 5 h 13"/>
                  <a:gd name="T4" fmla="*/ 25 w 35"/>
                  <a:gd name="T5" fmla="*/ 8 h 13"/>
                  <a:gd name="T6" fmla="*/ 27 w 35"/>
                  <a:gd name="T7" fmla="*/ 10 h 13"/>
                  <a:gd name="T8" fmla="*/ 32 w 35"/>
                  <a:gd name="T9" fmla="*/ 13 h 13"/>
                  <a:gd name="T10" fmla="*/ 35 w 35"/>
                  <a:gd name="T11" fmla="*/ 13 h 13"/>
                  <a:gd name="T12" fmla="*/ 22 w 35"/>
                  <a:gd name="T13" fmla="*/ 13 h 13"/>
                  <a:gd name="T14" fmla="*/ 15 w 35"/>
                  <a:gd name="T15" fmla="*/ 13 h 13"/>
                  <a:gd name="T16" fmla="*/ 5 w 35"/>
                  <a:gd name="T17" fmla="*/ 3 h 13"/>
                  <a:gd name="T18" fmla="*/ 0 w 35"/>
                  <a:gd name="T19" fmla="*/ 0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35"/>
                  <a:gd name="T31" fmla="*/ 0 h 13"/>
                  <a:gd name="T32" fmla="*/ 35 w 35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35" h="13">
                    <a:moveTo>
                      <a:pt x="0" y="0"/>
                    </a:moveTo>
                    <a:lnTo>
                      <a:pt x="15" y="5"/>
                    </a:lnTo>
                    <a:lnTo>
                      <a:pt x="25" y="8"/>
                    </a:lnTo>
                    <a:lnTo>
                      <a:pt x="27" y="10"/>
                    </a:lnTo>
                    <a:lnTo>
                      <a:pt x="32" y="13"/>
                    </a:lnTo>
                    <a:lnTo>
                      <a:pt x="35" y="13"/>
                    </a:lnTo>
                    <a:lnTo>
                      <a:pt x="22" y="13"/>
                    </a:lnTo>
                    <a:lnTo>
                      <a:pt x="15" y="13"/>
                    </a:lnTo>
                    <a:lnTo>
                      <a:pt x="5" y="3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3" name="Freeform 127">
                <a:extLst>
                  <a:ext uri="{FF2B5EF4-FFF2-40B4-BE49-F238E27FC236}">
                    <a16:creationId xmlns:a16="http://schemas.microsoft.com/office/drawing/2014/main" id="{00000000-0008-0000-0000-0000E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255"/>
                <a:ext cx="12" cy="15"/>
              </a:xfrm>
              <a:custGeom>
                <a:avLst/>
                <a:gdLst>
                  <a:gd name="T0" fmla="*/ 0 w 12"/>
                  <a:gd name="T1" fmla="*/ 15 h 15"/>
                  <a:gd name="T2" fmla="*/ 0 w 12"/>
                  <a:gd name="T3" fmla="*/ 15 h 15"/>
                  <a:gd name="T4" fmla="*/ 0 w 12"/>
                  <a:gd name="T5" fmla="*/ 15 h 15"/>
                  <a:gd name="T6" fmla="*/ 0 w 12"/>
                  <a:gd name="T7" fmla="*/ 13 h 15"/>
                  <a:gd name="T8" fmla="*/ 2 w 12"/>
                  <a:gd name="T9" fmla="*/ 13 h 15"/>
                  <a:gd name="T10" fmla="*/ 2 w 12"/>
                  <a:gd name="T11" fmla="*/ 13 h 15"/>
                  <a:gd name="T12" fmla="*/ 2 w 12"/>
                  <a:gd name="T13" fmla="*/ 13 h 15"/>
                  <a:gd name="T14" fmla="*/ 2 w 12"/>
                  <a:gd name="T15" fmla="*/ 10 h 15"/>
                  <a:gd name="T16" fmla="*/ 2 w 12"/>
                  <a:gd name="T17" fmla="*/ 10 h 15"/>
                  <a:gd name="T18" fmla="*/ 2 w 12"/>
                  <a:gd name="T19" fmla="*/ 10 h 15"/>
                  <a:gd name="T20" fmla="*/ 5 w 12"/>
                  <a:gd name="T21" fmla="*/ 8 h 15"/>
                  <a:gd name="T22" fmla="*/ 5 w 12"/>
                  <a:gd name="T23" fmla="*/ 8 h 15"/>
                  <a:gd name="T24" fmla="*/ 5 w 12"/>
                  <a:gd name="T25" fmla="*/ 8 h 15"/>
                  <a:gd name="T26" fmla="*/ 2 w 12"/>
                  <a:gd name="T27" fmla="*/ 5 h 15"/>
                  <a:gd name="T28" fmla="*/ 2 w 12"/>
                  <a:gd name="T29" fmla="*/ 5 h 15"/>
                  <a:gd name="T30" fmla="*/ 2 w 12"/>
                  <a:gd name="T31" fmla="*/ 3 h 15"/>
                  <a:gd name="T32" fmla="*/ 2 w 12"/>
                  <a:gd name="T33" fmla="*/ 3 h 15"/>
                  <a:gd name="T34" fmla="*/ 2 w 12"/>
                  <a:gd name="T35" fmla="*/ 0 h 15"/>
                  <a:gd name="T36" fmla="*/ 2 w 12"/>
                  <a:gd name="T37" fmla="*/ 3 h 15"/>
                  <a:gd name="T38" fmla="*/ 2 w 12"/>
                  <a:gd name="T39" fmla="*/ 3 h 15"/>
                  <a:gd name="T40" fmla="*/ 2 w 12"/>
                  <a:gd name="T41" fmla="*/ 3 h 15"/>
                  <a:gd name="T42" fmla="*/ 2 w 12"/>
                  <a:gd name="T43" fmla="*/ 3 h 15"/>
                  <a:gd name="T44" fmla="*/ 2 w 12"/>
                  <a:gd name="T45" fmla="*/ 3 h 15"/>
                  <a:gd name="T46" fmla="*/ 5 w 12"/>
                  <a:gd name="T47" fmla="*/ 3 h 15"/>
                  <a:gd name="T48" fmla="*/ 5 w 12"/>
                  <a:gd name="T49" fmla="*/ 3 h 15"/>
                  <a:gd name="T50" fmla="*/ 5 w 12"/>
                  <a:gd name="T51" fmla="*/ 3 h 15"/>
                  <a:gd name="T52" fmla="*/ 5 w 12"/>
                  <a:gd name="T53" fmla="*/ 3 h 15"/>
                  <a:gd name="T54" fmla="*/ 5 w 12"/>
                  <a:gd name="T55" fmla="*/ 3 h 15"/>
                  <a:gd name="T56" fmla="*/ 5 w 12"/>
                  <a:gd name="T57" fmla="*/ 5 h 15"/>
                  <a:gd name="T58" fmla="*/ 7 w 12"/>
                  <a:gd name="T59" fmla="*/ 5 h 15"/>
                  <a:gd name="T60" fmla="*/ 7 w 12"/>
                  <a:gd name="T61" fmla="*/ 5 h 15"/>
                  <a:gd name="T62" fmla="*/ 7 w 12"/>
                  <a:gd name="T63" fmla="*/ 5 h 15"/>
                  <a:gd name="T64" fmla="*/ 7 w 12"/>
                  <a:gd name="T65" fmla="*/ 8 h 15"/>
                  <a:gd name="T66" fmla="*/ 10 w 12"/>
                  <a:gd name="T67" fmla="*/ 8 h 15"/>
                  <a:gd name="T68" fmla="*/ 10 w 12"/>
                  <a:gd name="T69" fmla="*/ 8 h 15"/>
                  <a:gd name="T70" fmla="*/ 10 w 12"/>
                  <a:gd name="T71" fmla="*/ 8 h 15"/>
                  <a:gd name="T72" fmla="*/ 10 w 12"/>
                  <a:gd name="T73" fmla="*/ 10 h 15"/>
                  <a:gd name="T74" fmla="*/ 12 w 12"/>
                  <a:gd name="T75" fmla="*/ 10 h 15"/>
                  <a:gd name="T76" fmla="*/ 12 w 12"/>
                  <a:gd name="T77" fmla="*/ 10 h 15"/>
                  <a:gd name="T78" fmla="*/ 12 w 12"/>
                  <a:gd name="T79" fmla="*/ 13 h 15"/>
                  <a:gd name="T80" fmla="*/ 12 w 12"/>
                  <a:gd name="T81" fmla="*/ 13 h 15"/>
                  <a:gd name="T82" fmla="*/ 12 w 12"/>
                  <a:gd name="T83" fmla="*/ 13 h 15"/>
                  <a:gd name="T84" fmla="*/ 12 w 12"/>
                  <a:gd name="T85" fmla="*/ 13 h 15"/>
                  <a:gd name="T86" fmla="*/ 12 w 12"/>
                  <a:gd name="T87" fmla="*/ 13 h 15"/>
                  <a:gd name="T88" fmla="*/ 12 w 12"/>
                  <a:gd name="T89" fmla="*/ 13 h 15"/>
                  <a:gd name="T90" fmla="*/ 10 w 12"/>
                  <a:gd name="T91" fmla="*/ 13 h 15"/>
                  <a:gd name="T92" fmla="*/ 10 w 12"/>
                  <a:gd name="T93" fmla="*/ 13 h 15"/>
                  <a:gd name="T94" fmla="*/ 10 w 12"/>
                  <a:gd name="T95" fmla="*/ 13 h 15"/>
                  <a:gd name="T96" fmla="*/ 7 w 12"/>
                  <a:gd name="T97" fmla="*/ 13 h 15"/>
                  <a:gd name="T98" fmla="*/ 7 w 12"/>
                  <a:gd name="T99" fmla="*/ 13 h 15"/>
                  <a:gd name="T100" fmla="*/ 7 w 12"/>
                  <a:gd name="T101" fmla="*/ 13 h 15"/>
                  <a:gd name="T102" fmla="*/ 5 w 12"/>
                  <a:gd name="T103" fmla="*/ 15 h 15"/>
                  <a:gd name="T104" fmla="*/ 5 w 12"/>
                  <a:gd name="T105" fmla="*/ 15 h 15"/>
                  <a:gd name="T106" fmla="*/ 2 w 12"/>
                  <a:gd name="T107" fmla="*/ 15 h 15"/>
                  <a:gd name="T108" fmla="*/ 2 w 12"/>
                  <a:gd name="T109" fmla="*/ 15 h 15"/>
                  <a:gd name="T110" fmla="*/ 2 w 12"/>
                  <a:gd name="T111" fmla="*/ 15 h 15"/>
                  <a:gd name="T112" fmla="*/ 0 w 12"/>
                  <a:gd name="T113" fmla="*/ 15 h 15"/>
                  <a:gd name="T114" fmla="*/ 0 w 12"/>
                  <a:gd name="T115" fmla="*/ 15 h 15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w 12"/>
                  <a:gd name="T175" fmla="*/ 0 h 15"/>
                  <a:gd name="T176" fmla="*/ 12 w 12"/>
                  <a:gd name="T177" fmla="*/ 15 h 15"/>
                </a:gdLst>
                <a:ahLst/>
                <a:cxnLst>
                  <a:cxn ang="T116">
                    <a:pos x="T0" y="T1"/>
                  </a:cxn>
                  <a:cxn ang="T117">
                    <a:pos x="T2" y="T3"/>
                  </a:cxn>
                  <a:cxn ang="T118">
                    <a:pos x="T4" y="T5"/>
                  </a:cxn>
                  <a:cxn ang="T119">
                    <a:pos x="T6" y="T7"/>
                  </a:cxn>
                  <a:cxn ang="T120">
                    <a:pos x="T8" y="T9"/>
                  </a:cxn>
                  <a:cxn ang="T121">
                    <a:pos x="T10" y="T11"/>
                  </a:cxn>
                  <a:cxn ang="T122">
                    <a:pos x="T12" y="T13"/>
                  </a:cxn>
                  <a:cxn ang="T123">
                    <a:pos x="T14" y="T15"/>
                  </a:cxn>
                  <a:cxn ang="T124">
                    <a:pos x="T16" y="T17"/>
                  </a:cxn>
                  <a:cxn ang="T125">
                    <a:pos x="T18" y="T19"/>
                  </a:cxn>
                  <a:cxn ang="T126">
                    <a:pos x="T20" y="T21"/>
                  </a:cxn>
                  <a:cxn ang="T127">
                    <a:pos x="T22" y="T23"/>
                  </a:cxn>
                  <a:cxn ang="T128">
                    <a:pos x="T24" y="T25"/>
                  </a:cxn>
                  <a:cxn ang="T129">
                    <a:pos x="T26" y="T27"/>
                  </a:cxn>
                  <a:cxn ang="T130">
                    <a:pos x="T28" y="T29"/>
                  </a:cxn>
                  <a:cxn ang="T131">
                    <a:pos x="T30" y="T31"/>
                  </a:cxn>
                  <a:cxn ang="T132">
                    <a:pos x="T32" y="T33"/>
                  </a:cxn>
                  <a:cxn ang="T133">
                    <a:pos x="T34" y="T35"/>
                  </a:cxn>
                  <a:cxn ang="T134">
                    <a:pos x="T36" y="T37"/>
                  </a:cxn>
                  <a:cxn ang="T135">
                    <a:pos x="T38" y="T39"/>
                  </a:cxn>
                  <a:cxn ang="T136">
                    <a:pos x="T40" y="T41"/>
                  </a:cxn>
                  <a:cxn ang="T137">
                    <a:pos x="T42" y="T43"/>
                  </a:cxn>
                  <a:cxn ang="T138">
                    <a:pos x="T44" y="T45"/>
                  </a:cxn>
                  <a:cxn ang="T139">
                    <a:pos x="T46" y="T47"/>
                  </a:cxn>
                  <a:cxn ang="T140">
                    <a:pos x="T48" y="T49"/>
                  </a:cxn>
                  <a:cxn ang="T141">
                    <a:pos x="T50" y="T51"/>
                  </a:cxn>
                  <a:cxn ang="T142">
                    <a:pos x="T52" y="T53"/>
                  </a:cxn>
                  <a:cxn ang="T143">
                    <a:pos x="T54" y="T55"/>
                  </a:cxn>
                  <a:cxn ang="T144">
                    <a:pos x="T56" y="T57"/>
                  </a:cxn>
                  <a:cxn ang="T145">
                    <a:pos x="T58" y="T59"/>
                  </a:cxn>
                  <a:cxn ang="T146">
                    <a:pos x="T60" y="T61"/>
                  </a:cxn>
                  <a:cxn ang="T147">
                    <a:pos x="T62" y="T63"/>
                  </a:cxn>
                  <a:cxn ang="T148">
                    <a:pos x="T64" y="T65"/>
                  </a:cxn>
                  <a:cxn ang="T149">
                    <a:pos x="T66" y="T67"/>
                  </a:cxn>
                  <a:cxn ang="T150">
                    <a:pos x="T68" y="T69"/>
                  </a:cxn>
                  <a:cxn ang="T151">
                    <a:pos x="T70" y="T71"/>
                  </a:cxn>
                  <a:cxn ang="T152">
                    <a:pos x="T72" y="T73"/>
                  </a:cxn>
                  <a:cxn ang="T153">
                    <a:pos x="T74" y="T75"/>
                  </a:cxn>
                  <a:cxn ang="T154">
                    <a:pos x="T76" y="T77"/>
                  </a:cxn>
                  <a:cxn ang="T155">
                    <a:pos x="T78" y="T79"/>
                  </a:cxn>
                  <a:cxn ang="T156">
                    <a:pos x="T80" y="T81"/>
                  </a:cxn>
                  <a:cxn ang="T157">
                    <a:pos x="T82" y="T83"/>
                  </a:cxn>
                  <a:cxn ang="T158">
                    <a:pos x="T84" y="T85"/>
                  </a:cxn>
                  <a:cxn ang="T159">
                    <a:pos x="T86" y="T87"/>
                  </a:cxn>
                  <a:cxn ang="T160">
                    <a:pos x="T88" y="T89"/>
                  </a:cxn>
                  <a:cxn ang="T161">
                    <a:pos x="T90" y="T91"/>
                  </a:cxn>
                  <a:cxn ang="T162">
                    <a:pos x="T92" y="T93"/>
                  </a:cxn>
                  <a:cxn ang="T163">
                    <a:pos x="T94" y="T95"/>
                  </a:cxn>
                  <a:cxn ang="T164">
                    <a:pos x="T96" y="T97"/>
                  </a:cxn>
                  <a:cxn ang="T165">
                    <a:pos x="T98" y="T99"/>
                  </a:cxn>
                  <a:cxn ang="T166">
                    <a:pos x="T100" y="T101"/>
                  </a:cxn>
                  <a:cxn ang="T167">
                    <a:pos x="T102" y="T103"/>
                  </a:cxn>
                  <a:cxn ang="T168">
                    <a:pos x="T104" y="T105"/>
                  </a:cxn>
                  <a:cxn ang="T169">
                    <a:pos x="T106" y="T107"/>
                  </a:cxn>
                  <a:cxn ang="T170">
                    <a:pos x="T108" y="T109"/>
                  </a:cxn>
                  <a:cxn ang="T171">
                    <a:pos x="T110" y="T111"/>
                  </a:cxn>
                  <a:cxn ang="T172">
                    <a:pos x="T112" y="T113"/>
                  </a:cxn>
                  <a:cxn ang="T173">
                    <a:pos x="T114" y="T115"/>
                  </a:cxn>
                </a:cxnLst>
                <a:rect l="T174" t="T175" r="T176" b="T177"/>
                <a:pathLst>
                  <a:path w="12" h="15">
                    <a:moveTo>
                      <a:pt x="0" y="15"/>
                    </a:moveTo>
                    <a:lnTo>
                      <a:pt x="0" y="15"/>
                    </a:lnTo>
                    <a:lnTo>
                      <a:pt x="0" y="13"/>
                    </a:lnTo>
                    <a:lnTo>
                      <a:pt x="2" y="13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2" y="5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2" y="3"/>
                    </a:lnTo>
                    <a:lnTo>
                      <a:pt x="5" y="3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7" y="8"/>
                    </a:lnTo>
                    <a:lnTo>
                      <a:pt x="10" y="8"/>
                    </a:lnTo>
                    <a:lnTo>
                      <a:pt x="10" y="10"/>
                    </a:lnTo>
                    <a:lnTo>
                      <a:pt x="12" y="10"/>
                    </a:lnTo>
                    <a:lnTo>
                      <a:pt x="12" y="13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4" name="Freeform 128">
                <a:extLst>
                  <a:ext uri="{FF2B5EF4-FFF2-40B4-BE49-F238E27FC236}">
                    <a16:creationId xmlns:a16="http://schemas.microsoft.com/office/drawing/2014/main" id="{00000000-0008-0000-0000-0000E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55"/>
                <a:ext cx="20" cy="18"/>
              </a:xfrm>
              <a:custGeom>
                <a:avLst/>
                <a:gdLst>
                  <a:gd name="T0" fmla="*/ 10 w 20"/>
                  <a:gd name="T1" fmla="*/ 18 h 18"/>
                  <a:gd name="T2" fmla="*/ 7 w 20"/>
                  <a:gd name="T3" fmla="*/ 18 h 18"/>
                  <a:gd name="T4" fmla="*/ 10 w 20"/>
                  <a:gd name="T5" fmla="*/ 13 h 18"/>
                  <a:gd name="T6" fmla="*/ 7 w 20"/>
                  <a:gd name="T7" fmla="*/ 13 h 18"/>
                  <a:gd name="T8" fmla="*/ 7 w 20"/>
                  <a:gd name="T9" fmla="*/ 13 h 18"/>
                  <a:gd name="T10" fmla="*/ 0 w 20"/>
                  <a:gd name="T11" fmla="*/ 3 h 18"/>
                  <a:gd name="T12" fmla="*/ 7 w 20"/>
                  <a:gd name="T13" fmla="*/ 0 h 18"/>
                  <a:gd name="T14" fmla="*/ 10 w 20"/>
                  <a:gd name="T15" fmla="*/ 0 h 18"/>
                  <a:gd name="T16" fmla="*/ 12 w 20"/>
                  <a:gd name="T17" fmla="*/ 3 h 18"/>
                  <a:gd name="T18" fmla="*/ 17 w 20"/>
                  <a:gd name="T19" fmla="*/ 10 h 18"/>
                  <a:gd name="T20" fmla="*/ 20 w 20"/>
                  <a:gd name="T21" fmla="*/ 10 h 18"/>
                  <a:gd name="T22" fmla="*/ 15 w 20"/>
                  <a:gd name="T23" fmla="*/ 10 h 18"/>
                  <a:gd name="T24" fmla="*/ 10 w 20"/>
                  <a:gd name="T25" fmla="*/ 18 h 1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20"/>
                  <a:gd name="T40" fmla="*/ 0 h 18"/>
                  <a:gd name="T41" fmla="*/ 20 w 20"/>
                  <a:gd name="T42" fmla="*/ 18 h 1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20" h="18">
                    <a:moveTo>
                      <a:pt x="10" y="18"/>
                    </a:moveTo>
                    <a:lnTo>
                      <a:pt x="7" y="18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0" y="3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3"/>
                    </a:lnTo>
                    <a:lnTo>
                      <a:pt x="17" y="10"/>
                    </a:lnTo>
                    <a:lnTo>
                      <a:pt x="20" y="10"/>
                    </a:lnTo>
                    <a:lnTo>
                      <a:pt x="15" y="10"/>
                    </a:lnTo>
                    <a:lnTo>
                      <a:pt x="1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5" name="Freeform 129">
                <a:extLst>
                  <a:ext uri="{FF2B5EF4-FFF2-40B4-BE49-F238E27FC236}">
                    <a16:creationId xmlns:a16="http://schemas.microsoft.com/office/drawing/2014/main" id="{00000000-0008-0000-0000-0000E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2" y="96"/>
                <a:ext cx="162" cy="98"/>
              </a:xfrm>
              <a:custGeom>
                <a:avLst/>
                <a:gdLst>
                  <a:gd name="T0" fmla="*/ 7 w 162"/>
                  <a:gd name="T1" fmla="*/ 23 h 98"/>
                  <a:gd name="T2" fmla="*/ 19 w 162"/>
                  <a:gd name="T3" fmla="*/ 50 h 98"/>
                  <a:gd name="T4" fmla="*/ 32 w 162"/>
                  <a:gd name="T5" fmla="*/ 91 h 98"/>
                  <a:gd name="T6" fmla="*/ 37 w 162"/>
                  <a:gd name="T7" fmla="*/ 91 h 98"/>
                  <a:gd name="T8" fmla="*/ 42 w 162"/>
                  <a:gd name="T9" fmla="*/ 88 h 98"/>
                  <a:gd name="T10" fmla="*/ 54 w 162"/>
                  <a:gd name="T11" fmla="*/ 86 h 98"/>
                  <a:gd name="T12" fmla="*/ 69 w 162"/>
                  <a:gd name="T13" fmla="*/ 86 h 98"/>
                  <a:gd name="T14" fmla="*/ 76 w 162"/>
                  <a:gd name="T15" fmla="*/ 88 h 98"/>
                  <a:gd name="T16" fmla="*/ 81 w 162"/>
                  <a:gd name="T17" fmla="*/ 93 h 98"/>
                  <a:gd name="T18" fmla="*/ 86 w 162"/>
                  <a:gd name="T19" fmla="*/ 96 h 98"/>
                  <a:gd name="T20" fmla="*/ 91 w 162"/>
                  <a:gd name="T21" fmla="*/ 96 h 98"/>
                  <a:gd name="T22" fmla="*/ 96 w 162"/>
                  <a:gd name="T23" fmla="*/ 96 h 98"/>
                  <a:gd name="T24" fmla="*/ 103 w 162"/>
                  <a:gd name="T25" fmla="*/ 96 h 98"/>
                  <a:gd name="T26" fmla="*/ 110 w 162"/>
                  <a:gd name="T27" fmla="*/ 93 h 98"/>
                  <a:gd name="T28" fmla="*/ 125 w 162"/>
                  <a:gd name="T29" fmla="*/ 83 h 98"/>
                  <a:gd name="T30" fmla="*/ 132 w 162"/>
                  <a:gd name="T31" fmla="*/ 81 h 98"/>
                  <a:gd name="T32" fmla="*/ 142 w 162"/>
                  <a:gd name="T33" fmla="*/ 78 h 98"/>
                  <a:gd name="T34" fmla="*/ 150 w 162"/>
                  <a:gd name="T35" fmla="*/ 81 h 98"/>
                  <a:gd name="T36" fmla="*/ 162 w 162"/>
                  <a:gd name="T37" fmla="*/ 96 h 98"/>
                  <a:gd name="T38" fmla="*/ 132 w 162"/>
                  <a:gd name="T39" fmla="*/ 50 h 98"/>
                  <a:gd name="T40" fmla="*/ 125 w 162"/>
                  <a:gd name="T41" fmla="*/ 23 h 98"/>
                  <a:gd name="T42" fmla="*/ 125 w 162"/>
                  <a:gd name="T43" fmla="*/ 10 h 98"/>
                  <a:gd name="T44" fmla="*/ 125 w 162"/>
                  <a:gd name="T45" fmla="*/ 3 h 98"/>
                  <a:gd name="T46" fmla="*/ 115 w 162"/>
                  <a:gd name="T47" fmla="*/ 0 h 98"/>
                  <a:gd name="T48" fmla="*/ 108 w 162"/>
                  <a:gd name="T49" fmla="*/ 3 h 98"/>
                  <a:gd name="T50" fmla="*/ 96 w 162"/>
                  <a:gd name="T51" fmla="*/ 5 h 98"/>
                  <a:gd name="T52" fmla="*/ 78 w 162"/>
                  <a:gd name="T53" fmla="*/ 10 h 98"/>
                  <a:gd name="T54" fmla="*/ 76 w 162"/>
                  <a:gd name="T55" fmla="*/ 13 h 98"/>
                  <a:gd name="T56" fmla="*/ 59 w 162"/>
                  <a:gd name="T57" fmla="*/ 5 h 98"/>
                  <a:gd name="T58" fmla="*/ 49 w 162"/>
                  <a:gd name="T59" fmla="*/ 5 h 98"/>
                  <a:gd name="T60" fmla="*/ 42 w 162"/>
                  <a:gd name="T61" fmla="*/ 3 h 98"/>
                  <a:gd name="T62" fmla="*/ 29 w 162"/>
                  <a:gd name="T63" fmla="*/ 3 h 98"/>
                  <a:gd name="T64" fmla="*/ 17 w 162"/>
                  <a:gd name="T65" fmla="*/ 5 h 98"/>
                  <a:gd name="T66" fmla="*/ 0 w 162"/>
                  <a:gd name="T67" fmla="*/ 10 h 98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62"/>
                  <a:gd name="T103" fmla="*/ 0 h 98"/>
                  <a:gd name="T104" fmla="*/ 162 w 162"/>
                  <a:gd name="T105" fmla="*/ 98 h 98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62" h="98">
                    <a:moveTo>
                      <a:pt x="0" y="10"/>
                    </a:moveTo>
                    <a:lnTo>
                      <a:pt x="7" y="23"/>
                    </a:lnTo>
                    <a:lnTo>
                      <a:pt x="10" y="28"/>
                    </a:lnTo>
                    <a:lnTo>
                      <a:pt x="19" y="50"/>
                    </a:lnTo>
                    <a:lnTo>
                      <a:pt x="27" y="73"/>
                    </a:lnTo>
                    <a:lnTo>
                      <a:pt x="32" y="91"/>
                    </a:lnTo>
                    <a:lnTo>
                      <a:pt x="32" y="96"/>
                    </a:lnTo>
                    <a:lnTo>
                      <a:pt x="37" y="91"/>
                    </a:lnTo>
                    <a:lnTo>
                      <a:pt x="39" y="88"/>
                    </a:lnTo>
                    <a:lnTo>
                      <a:pt x="42" y="88"/>
                    </a:lnTo>
                    <a:lnTo>
                      <a:pt x="44" y="88"/>
                    </a:lnTo>
                    <a:lnTo>
                      <a:pt x="54" y="86"/>
                    </a:lnTo>
                    <a:lnTo>
                      <a:pt x="61" y="86"/>
                    </a:lnTo>
                    <a:lnTo>
                      <a:pt x="69" y="86"/>
                    </a:lnTo>
                    <a:lnTo>
                      <a:pt x="73" y="88"/>
                    </a:lnTo>
                    <a:lnTo>
                      <a:pt x="76" y="88"/>
                    </a:lnTo>
                    <a:lnTo>
                      <a:pt x="78" y="91"/>
                    </a:lnTo>
                    <a:lnTo>
                      <a:pt x="81" y="93"/>
                    </a:lnTo>
                    <a:lnTo>
                      <a:pt x="83" y="93"/>
                    </a:lnTo>
                    <a:lnTo>
                      <a:pt x="86" y="96"/>
                    </a:lnTo>
                    <a:lnTo>
                      <a:pt x="88" y="96"/>
                    </a:lnTo>
                    <a:lnTo>
                      <a:pt x="91" y="96"/>
                    </a:lnTo>
                    <a:lnTo>
                      <a:pt x="93" y="98"/>
                    </a:lnTo>
                    <a:lnTo>
                      <a:pt x="96" y="96"/>
                    </a:lnTo>
                    <a:lnTo>
                      <a:pt x="100" y="96"/>
                    </a:lnTo>
                    <a:lnTo>
                      <a:pt x="103" y="96"/>
                    </a:lnTo>
                    <a:lnTo>
                      <a:pt x="108" y="93"/>
                    </a:lnTo>
                    <a:lnTo>
                      <a:pt x="110" y="93"/>
                    </a:lnTo>
                    <a:lnTo>
                      <a:pt x="123" y="86"/>
                    </a:lnTo>
                    <a:lnTo>
                      <a:pt x="125" y="83"/>
                    </a:lnTo>
                    <a:lnTo>
                      <a:pt x="127" y="81"/>
                    </a:lnTo>
                    <a:lnTo>
                      <a:pt x="132" y="81"/>
                    </a:lnTo>
                    <a:lnTo>
                      <a:pt x="137" y="78"/>
                    </a:lnTo>
                    <a:lnTo>
                      <a:pt x="142" y="78"/>
                    </a:lnTo>
                    <a:lnTo>
                      <a:pt x="142" y="81"/>
                    </a:lnTo>
                    <a:lnTo>
                      <a:pt x="150" y="81"/>
                    </a:lnTo>
                    <a:lnTo>
                      <a:pt x="157" y="86"/>
                    </a:lnTo>
                    <a:lnTo>
                      <a:pt x="162" y="96"/>
                    </a:lnTo>
                    <a:lnTo>
                      <a:pt x="145" y="68"/>
                    </a:lnTo>
                    <a:lnTo>
                      <a:pt x="132" y="50"/>
                    </a:lnTo>
                    <a:lnTo>
                      <a:pt x="132" y="45"/>
                    </a:lnTo>
                    <a:lnTo>
                      <a:pt x="125" y="23"/>
                    </a:lnTo>
                    <a:lnTo>
                      <a:pt x="125" y="18"/>
                    </a:lnTo>
                    <a:lnTo>
                      <a:pt x="125" y="10"/>
                    </a:lnTo>
                    <a:lnTo>
                      <a:pt x="123" y="8"/>
                    </a:lnTo>
                    <a:lnTo>
                      <a:pt x="125" y="3"/>
                    </a:lnTo>
                    <a:lnTo>
                      <a:pt x="120" y="3"/>
                    </a:lnTo>
                    <a:lnTo>
                      <a:pt x="115" y="0"/>
                    </a:lnTo>
                    <a:lnTo>
                      <a:pt x="113" y="0"/>
                    </a:lnTo>
                    <a:lnTo>
                      <a:pt x="108" y="3"/>
                    </a:lnTo>
                    <a:lnTo>
                      <a:pt x="105" y="3"/>
                    </a:lnTo>
                    <a:lnTo>
                      <a:pt x="96" y="5"/>
                    </a:lnTo>
                    <a:lnTo>
                      <a:pt x="81" y="10"/>
                    </a:lnTo>
                    <a:lnTo>
                      <a:pt x="78" y="10"/>
                    </a:lnTo>
                    <a:lnTo>
                      <a:pt x="76" y="13"/>
                    </a:lnTo>
                    <a:lnTo>
                      <a:pt x="73" y="10"/>
                    </a:lnTo>
                    <a:lnTo>
                      <a:pt x="59" y="5"/>
                    </a:lnTo>
                    <a:lnTo>
                      <a:pt x="54" y="5"/>
                    </a:lnTo>
                    <a:lnTo>
                      <a:pt x="49" y="5"/>
                    </a:lnTo>
                    <a:lnTo>
                      <a:pt x="46" y="3"/>
                    </a:lnTo>
                    <a:lnTo>
                      <a:pt x="42" y="3"/>
                    </a:lnTo>
                    <a:lnTo>
                      <a:pt x="34" y="3"/>
                    </a:lnTo>
                    <a:lnTo>
                      <a:pt x="29" y="3"/>
                    </a:lnTo>
                    <a:lnTo>
                      <a:pt x="22" y="5"/>
                    </a:lnTo>
                    <a:lnTo>
                      <a:pt x="17" y="5"/>
                    </a:lnTo>
                    <a:lnTo>
                      <a:pt x="10" y="8"/>
                    </a:lnTo>
                    <a:lnTo>
                      <a:pt x="0" y="10"/>
                    </a:lnTo>
                    <a:close/>
                  </a:path>
                </a:pathLst>
              </a:custGeom>
              <a:solidFill>
                <a:srgbClr val="0000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6" name="Freeform 130">
                <a:extLst>
                  <a:ext uri="{FF2B5EF4-FFF2-40B4-BE49-F238E27FC236}">
                    <a16:creationId xmlns:a16="http://schemas.microsoft.com/office/drawing/2014/main" id="{00000000-0008-0000-0000-0000E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1" y="106"/>
                <a:ext cx="10" cy="8"/>
              </a:xfrm>
              <a:custGeom>
                <a:avLst/>
                <a:gdLst>
                  <a:gd name="T0" fmla="*/ 3 w 10"/>
                  <a:gd name="T1" fmla="*/ 0 h 8"/>
                  <a:gd name="T2" fmla="*/ 3 w 10"/>
                  <a:gd name="T3" fmla="*/ 3 h 8"/>
                  <a:gd name="T4" fmla="*/ 0 w 10"/>
                  <a:gd name="T5" fmla="*/ 3 h 8"/>
                  <a:gd name="T6" fmla="*/ 3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0 h 8"/>
                  <a:gd name="T18" fmla="*/ 5 w 10"/>
                  <a:gd name="T19" fmla="*/ 3 h 8"/>
                  <a:gd name="T20" fmla="*/ 3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7" name="Freeform 131">
                <a:extLst>
                  <a:ext uri="{FF2B5EF4-FFF2-40B4-BE49-F238E27FC236}">
                    <a16:creationId xmlns:a16="http://schemas.microsoft.com/office/drawing/2014/main" id="{00000000-0008-0000-0000-0000E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6" y="121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8" name="Freeform 132">
                <a:extLst>
                  <a:ext uri="{FF2B5EF4-FFF2-40B4-BE49-F238E27FC236}">
                    <a16:creationId xmlns:a16="http://schemas.microsoft.com/office/drawing/2014/main" id="{00000000-0008-0000-0000-0000E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3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3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5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9" name="Freeform 133">
                <a:extLst>
                  <a:ext uri="{FF2B5EF4-FFF2-40B4-BE49-F238E27FC236}">
                    <a16:creationId xmlns:a16="http://schemas.microsoft.com/office/drawing/2014/main" id="{00000000-0008-0000-0000-0000E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6" y="154"/>
                <a:ext cx="8" cy="8"/>
              </a:xfrm>
              <a:custGeom>
                <a:avLst/>
                <a:gdLst>
                  <a:gd name="T0" fmla="*/ 3 w 8"/>
                  <a:gd name="T1" fmla="*/ 0 h 8"/>
                  <a:gd name="T2" fmla="*/ 3 w 8"/>
                  <a:gd name="T3" fmla="*/ 3 h 8"/>
                  <a:gd name="T4" fmla="*/ 0 w 8"/>
                  <a:gd name="T5" fmla="*/ 3 h 8"/>
                  <a:gd name="T6" fmla="*/ 3 w 8"/>
                  <a:gd name="T7" fmla="*/ 5 h 8"/>
                  <a:gd name="T8" fmla="*/ 3 w 8"/>
                  <a:gd name="T9" fmla="*/ 8 h 8"/>
                  <a:gd name="T10" fmla="*/ 5 w 8"/>
                  <a:gd name="T11" fmla="*/ 5 h 8"/>
                  <a:gd name="T12" fmla="*/ 8 w 8"/>
                  <a:gd name="T13" fmla="*/ 8 h 8"/>
                  <a:gd name="T14" fmla="*/ 8 w 8"/>
                  <a:gd name="T15" fmla="*/ 3 h 8"/>
                  <a:gd name="T16" fmla="*/ 8 w 8"/>
                  <a:gd name="T17" fmla="*/ 0 h 8"/>
                  <a:gd name="T18" fmla="*/ 5 w 8"/>
                  <a:gd name="T19" fmla="*/ 3 h 8"/>
                  <a:gd name="T20" fmla="*/ 3 w 8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8"/>
                  <a:gd name="T35" fmla="*/ 8 w 8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3"/>
                    </a:lnTo>
                    <a:lnTo>
                      <a:pt x="8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0" name="Freeform 134">
                <a:extLst>
                  <a:ext uri="{FF2B5EF4-FFF2-40B4-BE49-F238E27FC236}">
                    <a16:creationId xmlns:a16="http://schemas.microsoft.com/office/drawing/2014/main" id="{00000000-0008-0000-0000-0000F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69"/>
                <a:ext cx="9" cy="8"/>
              </a:xfrm>
              <a:custGeom>
                <a:avLst/>
                <a:gdLst>
                  <a:gd name="T0" fmla="*/ 5 w 9"/>
                  <a:gd name="T1" fmla="*/ 0 h 8"/>
                  <a:gd name="T2" fmla="*/ 5 w 9"/>
                  <a:gd name="T3" fmla="*/ 3 h 8"/>
                  <a:gd name="T4" fmla="*/ 0 w 9"/>
                  <a:gd name="T5" fmla="*/ 3 h 8"/>
                  <a:gd name="T6" fmla="*/ 5 w 9"/>
                  <a:gd name="T7" fmla="*/ 5 h 8"/>
                  <a:gd name="T8" fmla="*/ 5 w 9"/>
                  <a:gd name="T9" fmla="*/ 8 h 8"/>
                  <a:gd name="T10" fmla="*/ 7 w 9"/>
                  <a:gd name="T11" fmla="*/ 5 h 8"/>
                  <a:gd name="T12" fmla="*/ 9 w 9"/>
                  <a:gd name="T13" fmla="*/ 8 h 8"/>
                  <a:gd name="T14" fmla="*/ 7 w 9"/>
                  <a:gd name="T15" fmla="*/ 3 h 8"/>
                  <a:gd name="T16" fmla="*/ 9 w 9"/>
                  <a:gd name="T17" fmla="*/ 0 h 8"/>
                  <a:gd name="T18" fmla="*/ 7 w 9"/>
                  <a:gd name="T19" fmla="*/ 3 h 8"/>
                  <a:gd name="T20" fmla="*/ 5 w 9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8"/>
                  <a:gd name="T35" fmla="*/ 9 w 9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9" y="8"/>
                    </a:lnTo>
                    <a:lnTo>
                      <a:pt x="7" y="3"/>
                    </a:lnTo>
                    <a:lnTo>
                      <a:pt x="9" y="0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1" name="Freeform 135">
                <a:extLst>
                  <a:ext uri="{FF2B5EF4-FFF2-40B4-BE49-F238E27FC236}">
                    <a16:creationId xmlns:a16="http://schemas.microsoft.com/office/drawing/2014/main" id="{00000000-0008-0000-0000-0000F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0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7 h 10"/>
                  <a:gd name="T16" fmla="*/ 7 w 7"/>
                  <a:gd name="T17" fmla="*/ 5 h 10"/>
                  <a:gd name="T18" fmla="*/ 5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2" name="Freeform 136">
                <a:extLst>
                  <a:ext uri="{FF2B5EF4-FFF2-40B4-BE49-F238E27FC236}">
                    <a16:creationId xmlns:a16="http://schemas.microsoft.com/office/drawing/2014/main" id="{00000000-0008-0000-0000-0000F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1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3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3" name="Freeform 137">
                <a:extLst>
                  <a:ext uri="{FF2B5EF4-FFF2-40B4-BE49-F238E27FC236}">
                    <a16:creationId xmlns:a16="http://schemas.microsoft.com/office/drawing/2014/main" id="{00000000-0008-0000-0000-0000F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4" y="11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4 w 7"/>
                  <a:gd name="T11" fmla="*/ 7 h 10"/>
                  <a:gd name="T12" fmla="*/ 7 w 7"/>
                  <a:gd name="T13" fmla="*/ 10 h 10"/>
                  <a:gd name="T14" fmla="*/ 4 w 7"/>
                  <a:gd name="T15" fmla="*/ 7 h 10"/>
                  <a:gd name="T16" fmla="*/ 7 w 7"/>
                  <a:gd name="T17" fmla="*/ 5 h 10"/>
                  <a:gd name="T18" fmla="*/ 4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4" y="7"/>
                    </a:lnTo>
                    <a:lnTo>
                      <a:pt x="7" y="10"/>
                    </a:lnTo>
                    <a:lnTo>
                      <a:pt x="4" y="7"/>
                    </a:lnTo>
                    <a:lnTo>
                      <a:pt x="7" y="5"/>
                    </a:lnTo>
                    <a:lnTo>
                      <a:pt x="4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4" name="Freeform 138">
                <a:extLst>
                  <a:ext uri="{FF2B5EF4-FFF2-40B4-BE49-F238E27FC236}">
                    <a16:creationId xmlns:a16="http://schemas.microsoft.com/office/drawing/2014/main" id="{00000000-0008-0000-0000-0000F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26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5" name="Freeform 139">
                <a:extLst>
                  <a:ext uri="{FF2B5EF4-FFF2-40B4-BE49-F238E27FC236}">
                    <a16:creationId xmlns:a16="http://schemas.microsoft.com/office/drawing/2014/main" id="{00000000-0008-0000-0000-0000F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34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2 h 10"/>
                  <a:gd name="T4" fmla="*/ 0 w 8"/>
                  <a:gd name="T5" fmla="*/ 2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7 h 10"/>
                  <a:gd name="T12" fmla="*/ 8 w 8"/>
                  <a:gd name="T13" fmla="*/ 10 h 10"/>
                  <a:gd name="T14" fmla="*/ 5 w 8"/>
                  <a:gd name="T15" fmla="*/ 5 h 10"/>
                  <a:gd name="T16" fmla="*/ 8 w 8"/>
                  <a:gd name="T17" fmla="*/ 2 h 10"/>
                  <a:gd name="T18" fmla="*/ 5 w 8"/>
                  <a:gd name="T19" fmla="*/ 2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7"/>
                    </a:lnTo>
                    <a:lnTo>
                      <a:pt x="8" y="10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6" name="Freeform 140">
                <a:extLst>
                  <a:ext uri="{FF2B5EF4-FFF2-40B4-BE49-F238E27FC236}">
                    <a16:creationId xmlns:a16="http://schemas.microsoft.com/office/drawing/2014/main" id="{00000000-0008-0000-0000-0000F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1" y="144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2 h 8"/>
                  <a:gd name="T4" fmla="*/ 0 w 10"/>
                  <a:gd name="T5" fmla="*/ 2 h 8"/>
                  <a:gd name="T6" fmla="*/ 5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2 h 8"/>
                  <a:gd name="T18" fmla="*/ 5 w 10"/>
                  <a:gd name="T19" fmla="*/ 2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7" name="Freeform 141">
                <a:extLst>
                  <a:ext uri="{FF2B5EF4-FFF2-40B4-BE49-F238E27FC236}">
                    <a16:creationId xmlns:a16="http://schemas.microsoft.com/office/drawing/2014/main" id="{00000000-0008-0000-0000-0000F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52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2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8" name="Freeform 142">
                <a:extLst>
                  <a:ext uri="{FF2B5EF4-FFF2-40B4-BE49-F238E27FC236}">
                    <a16:creationId xmlns:a16="http://schemas.microsoft.com/office/drawing/2014/main" id="{00000000-0008-0000-0000-0000F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6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7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3 h 8"/>
                  <a:gd name="T18" fmla="*/ 7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9" name="Freeform 143">
                <a:extLst>
                  <a:ext uri="{FF2B5EF4-FFF2-40B4-BE49-F238E27FC236}">
                    <a16:creationId xmlns:a16="http://schemas.microsoft.com/office/drawing/2014/main" id="{00000000-0008-0000-0000-0000F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67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7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2 h 7"/>
                  <a:gd name="T18" fmla="*/ 7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0" name="Freeform 144">
                <a:extLst>
                  <a:ext uri="{FF2B5EF4-FFF2-40B4-BE49-F238E27FC236}">
                    <a16:creationId xmlns:a16="http://schemas.microsoft.com/office/drawing/2014/main" id="{00000000-0008-0000-0000-0000F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0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10 h 10"/>
                  <a:gd name="T14" fmla="*/ 7 w 10"/>
                  <a:gd name="T15" fmla="*/ 7 h 10"/>
                  <a:gd name="T16" fmla="*/ 10 w 10"/>
                  <a:gd name="T17" fmla="*/ 5 h 10"/>
                  <a:gd name="T18" fmla="*/ 5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10"/>
                    </a:lnTo>
                    <a:lnTo>
                      <a:pt x="7" y="7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1" name="Freeform 145">
                <a:extLst>
                  <a:ext uri="{FF2B5EF4-FFF2-40B4-BE49-F238E27FC236}">
                    <a16:creationId xmlns:a16="http://schemas.microsoft.com/office/drawing/2014/main" id="{00000000-0008-0000-0000-0000F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1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2" name="Freeform 146">
                <a:extLst>
                  <a:ext uri="{FF2B5EF4-FFF2-40B4-BE49-F238E27FC236}">
                    <a16:creationId xmlns:a16="http://schemas.microsoft.com/office/drawing/2014/main" id="{00000000-0008-0000-0000-0000F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1" y="12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7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5 h 10"/>
                  <a:gd name="T16" fmla="*/ 7 w 7"/>
                  <a:gd name="T17" fmla="*/ 5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3" name="Freeform 147">
                <a:extLst>
                  <a:ext uri="{FF2B5EF4-FFF2-40B4-BE49-F238E27FC236}">
                    <a16:creationId xmlns:a16="http://schemas.microsoft.com/office/drawing/2014/main" id="{00000000-0008-0000-0000-0000F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2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2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4" name="Freeform 148">
                <a:extLst>
                  <a:ext uri="{FF2B5EF4-FFF2-40B4-BE49-F238E27FC236}">
                    <a16:creationId xmlns:a16="http://schemas.microsoft.com/office/drawing/2014/main" id="{00000000-0008-0000-0000-0000F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36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3 h 10"/>
                  <a:gd name="T4" fmla="*/ 0 w 10"/>
                  <a:gd name="T5" fmla="*/ 3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8 h 10"/>
                  <a:gd name="T16" fmla="*/ 10 w 10"/>
                  <a:gd name="T17" fmla="*/ 5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8"/>
                    </a:lnTo>
                    <a:lnTo>
                      <a:pt x="10" y="5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5" name="Freeform 149">
                <a:extLst>
                  <a:ext uri="{FF2B5EF4-FFF2-40B4-BE49-F238E27FC236}">
                    <a16:creationId xmlns:a16="http://schemas.microsoft.com/office/drawing/2014/main" id="{00000000-0008-0000-0000-0000F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8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6" name="Freeform 150">
                <a:extLst>
                  <a:ext uri="{FF2B5EF4-FFF2-40B4-BE49-F238E27FC236}">
                    <a16:creationId xmlns:a16="http://schemas.microsoft.com/office/drawing/2014/main" id="{00000000-0008-0000-0000-000000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5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8 h 10"/>
                  <a:gd name="T10" fmla="*/ 4 w 7"/>
                  <a:gd name="T11" fmla="*/ 8 h 10"/>
                  <a:gd name="T12" fmla="*/ 7 w 7"/>
                  <a:gd name="T13" fmla="*/ 10 h 10"/>
                  <a:gd name="T14" fmla="*/ 4 w 7"/>
                  <a:gd name="T15" fmla="*/ 5 h 10"/>
                  <a:gd name="T16" fmla="*/ 7 w 7"/>
                  <a:gd name="T17" fmla="*/ 5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4" y="8"/>
                    </a:lnTo>
                    <a:lnTo>
                      <a:pt x="7" y="10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7" name="Freeform 151">
                <a:extLst>
                  <a:ext uri="{FF2B5EF4-FFF2-40B4-BE49-F238E27FC236}">
                    <a16:creationId xmlns:a16="http://schemas.microsoft.com/office/drawing/2014/main" id="{00000000-0008-0000-0000-000001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3 h 8"/>
                  <a:gd name="T18" fmla="*/ 5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8" name="Freeform 152">
                <a:extLst>
                  <a:ext uri="{FF2B5EF4-FFF2-40B4-BE49-F238E27FC236}">
                    <a16:creationId xmlns:a16="http://schemas.microsoft.com/office/drawing/2014/main" id="{00000000-0008-0000-0000-000002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69"/>
                <a:ext cx="10" cy="13"/>
              </a:xfrm>
              <a:custGeom>
                <a:avLst/>
                <a:gdLst>
                  <a:gd name="T0" fmla="*/ 5 w 10"/>
                  <a:gd name="T1" fmla="*/ 0 h 13"/>
                  <a:gd name="T2" fmla="*/ 5 w 10"/>
                  <a:gd name="T3" fmla="*/ 3 h 13"/>
                  <a:gd name="T4" fmla="*/ 0 w 10"/>
                  <a:gd name="T5" fmla="*/ 3 h 13"/>
                  <a:gd name="T6" fmla="*/ 5 w 10"/>
                  <a:gd name="T7" fmla="*/ 5 h 13"/>
                  <a:gd name="T8" fmla="*/ 5 w 10"/>
                  <a:gd name="T9" fmla="*/ 10 h 13"/>
                  <a:gd name="T10" fmla="*/ 7 w 10"/>
                  <a:gd name="T11" fmla="*/ 8 h 13"/>
                  <a:gd name="T12" fmla="*/ 10 w 10"/>
                  <a:gd name="T13" fmla="*/ 13 h 13"/>
                  <a:gd name="T14" fmla="*/ 7 w 10"/>
                  <a:gd name="T15" fmla="*/ 8 h 13"/>
                  <a:gd name="T16" fmla="*/ 10 w 10"/>
                  <a:gd name="T17" fmla="*/ 5 h 13"/>
                  <a:gd name="T18" fmla="*/ 7 w 10"/>
                  <a:gd name="T19" fmla="*/ 5 h 13"/>
                  <a:gd name="T20" fmla="*/ 5 w 10"/>
                  <a:gd name="T21" fmla="*/ 0 h 13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3"/>
                  <a:gd name="T35" fmla="*/ 10 w 10"/>
                  <a:gd name="T36" fmla="*/ 13 h 13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3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3"/>
                    </a:lnTo>
                    <a:lnTo>
                      <a:pt x="7" y="8"/>
                    </a:lnTo>
                    <a:lnTo>
                      <a:pt x="10" y="5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9" name="Freeform 153">
                <a:extLst>
                  <a:ext uri="{FF2B5EF4-FFF2-40B4-BE49-F238E27FC236}">
                    <a16:creationId xmlns:a16="http://schemas.microsoft.com/office/drawing/2014/main" id="{00000000-0008-0000-0000-000003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11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0" name="Freeform 154">
                <a:extLst>
                  <a:ext uri="{FF2B5EF4-FFF2-40B4-BE49-F238E27FC236}">
                    <a16:creationId xmlns:a16="http://schemas.microsoft.com/office/drawing/2014/main" id="{00000000-0008-0000-0000-000004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6" y="119"/>
                <a:ext cx="9" cy="10"/>
              </a:xfrm>
              <a:custGeom>
                <a:avLst/>
                <a:gdLst>
                  <a:gd name="T0" fmla="*/ 5 w 9"/>
                  <a:gd name="T1" fmla="*/ 0 h 10"/>
                  <a:gd name="T2" fmla="*/ 5 w 9"/>
                  <a:gd name="T3" fmla="*/ 2 h 10"/>
                  <a:gd name="T4" fmla="*/ 0 w 9"/>
                  <a:gd name="T5" fmla="*/ 0 h 10"/>
                  <a:gd name="T6" fmla="*/ 5 w 9"/>
                  <a:gd name="T7" fmla="*/ 5 h 10"/>
                  <a:gd name="T8" fmla="*/ 5 w 9"/>
                  <a:gd name="T9" fmla="*/ 7 h 10"/>
                  <a:gd name="T10" fmla="*/ 7 w 9"/>
                  <a:gd name="T11" fmla="*/ 7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2 h 10"/>
                  <a:gd name="T18" fmla="*/ 7 w 9"/>
                  <a:gd name="T19" fmla="*/ 2 h 10"/>
                  <a:gd name="T20" fmla="*/ 5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7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1" name="Freeform 155">
                <a:extLst>
                  <a:ext uri="{FF2B5EF4-FFF2-40B4-BE49-F238E27FC236}">
                    <a16:creationId xmlns:a16="http://schemas.microsoft.com/office/drawing/2014/main" id="{00000000-0008-0000-0000-000005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2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5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10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5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5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10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5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2" name="Freeform 156">
                <a:extLst>
                  <a:ext uri="{FF2B5EF4-FFF2-40B4-BE49-F238E27FC236}">
                    <a16:creationId xmlns:a16="http://schemas.microsoft.com/office/drawing/2014/main" id="{00000000-0008-0000-0000-000006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31"/>
                <a:ext cx="9" cy="10"/>
              </a:xfrm>
              <a:custGeom>
                <a:avLst/>
                <a:gdLst>
                  <a:gd name="T0" fmla="*/ 2 w 9"/>
                  <a:gd name="T1" fmla="*/ 0 h 10"/>
                  <a:gd name="T2" fmla="*/ 2 w 9"/>
                  <a:gd name="T3" fmla="*/ 3 h 10"/>
                  <a:gd name="T4" fmla="*/ 0 w 9"/>
                  <a:gd name="T5" fmla="*/ 5 h 10"/>
                  <a:gd name="T6" fmla="*/ 2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2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3" name="Freeform 157">
                <a:extLst>
                  <a:ext uri="{FF2B5EF4-FFF2-40B4-BE49-F238E27FC236}">
                    <a16:creationId xmlns:a16="http://schemas.microsoft.com/office/drawing/2014/main" id="{00000000-0008-0000-0000-000007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3" y="141"/>
                <a:ext cx="10" cy="11"/>
              </a:xfrm>
              <a:custGeom>
                <a:avLst/>
                <a:gdLst>
                  <a:gd name="T0" fmla="*/ 2 w 10"/>
                  <a:gd name="T1" fmla="*/ 0 h 11"/>
                  <a:gd name="T2" fmla="*/ 2 w 10"/>
                  <a:gd name="T3" fmla="*/ 3 h 11"/>
                  <a:gd name="T4" fmla="*/ 0 w 10"/>
                  <a:gd name="T5" fmla="*/ 3 h 11"/>
                  <a:gd name="T6" fmla="*/ 2 w 10"/>
                  <a:gd name="T7" fmla="*/ 5 h 11"/>
                  <a:gd name="T8" fmla="*/ 2 w 10"/>
                  <a:gd name="T9" fmla="*/ 11 h 11"/>
                  <a:gd name="T10" fmla="*/ 5 w 10"/>
                  <a:gd name="T11" fmla="*/ 8 h 11"/>
                  <a:gd name="T12" fmla="*/ 10 w 10"/>
                  <a:gd name="T13" fmla="*/ 11 h 11"/>
                  <a:gd name="T14" fmla="*/ 7 w 10"/>
                  <a:gd name="T15" fmla="*/ 5 h 11"/>
                  <a:gd name="T16" fmla="*/ 10 w 10"/>
                  <a:gd name="T17" fmla="*/ 5 h 11"/>
                  <a:gd name="T18" fmla="*/ 5 w 10"/>
                  <a:gd name="T19" fmla="*/ 3 h 11"/>
                  <a:gd name="T20" fmla="*/ 2 w 10"/>
                  <a:gd name="T21" fmla="*/ 0 h 11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1"/>
                  <a:gd name="T35" fmla="*/ 10 w 10"/>
                  <a:gd name="T36" fmla="*/ 11 h 11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1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1"/>
                    </a:lnTo>
                    <a:lnTo>
                      <a:pt x="5" y="8"/>
                    </a:lnTo>
                    <a:lnTo>
                      <a:pt x="10" y="11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4" name="Freeform 158">
                <a:extLst>
                  <a:ext uri="{FF2B5EF4-FFF2-40B4-BE49-F238E27FC236}">
                    <a16:creationId xmlns:a16="http://schemas.microsoft.com/office/drawing/2014/main" id="{00000000-0008-0000-0000-000008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8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3 h 10"/>
                  <a:gd name="T6" fmla="*/ 2 w 7"/>
                  <a:gd name="T7" fmla="*/ 5 h 10"/>
                  <a:gd name="T8" fmla="*/ 2 w 7"/>
                  <a:gd name="T9" fmla="*/ 8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8 h 10"/>
                  <a:gd name="T16" fmla="*/ 7 w 7"/>
                  <a:gd name="T17" fmla="*/ 5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5" name="Freeform 159">
                <a:extLst>
                  <a:ext uri="{FF2B5EF4-FFF2-40B4-BE49-F238E27FC236}">
                    <a16:creationId xmlns:a16="http://schemas.microsoft.com/office/drawing/2014/main" id="{00000000-0008-0000-0000-000009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3 h 10"/>
                  <a:gd name="T4" fmla="*/ 0 w 10"/>
                  <a:gd name="T5" fmla="*/ 3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5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6" name="Freeform 160">
                <a:extLst>
                  <a:ext uri="{FF2B5EF4-FFF2-40B4-BE49-F238E27FC236}">
                    <a16:creationId xmlns:a16="http://schemas.microsoft.com/office/drawing/2014/main" id="{00000000-0008-0000-0000-00000A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6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3 w 10"/>
                  <a:gd name="T3" fmla="*/ 3 h 10"/>
                  <a:gd name="T4" fmla="*/ 0 w 10"/>
                  <a:gd name="T5" fmla="*/ 0 h 10"/>
                  <a:gd name="T6" fmla="*/ 5 w 10"/>
                  <a:gd name="T7" fmla="*/ 5 h 10"/>
                  <a:gd name="T8" fmla="*/ 3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3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3" y="3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7" name="Freeform 161">
                <a:extLst>
                  <a:ext uri="{FF2B5EF4-FFF2-40B4-BE49-F238E27FC236}">
                    <a16:creationId xmlns:a16="http://schemas.microsoft.com/office/drawing/2014/main" id="{00000000-0008-0000-0000-00000B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3" y="177"/>
                <a:ext cx="9" cy="7"/>
              </a:xfrm>
              <a:custGeom>
                <a:avLst/>
                <a:gdLst>
                  <a:gd name="T0" fmla="*/ 5 w 9"/>
                  <a:gd name="T1" fmla="*/ 0 h 7"/>
                  <a:gd name="T2" fmla="*/ 5 w 9"/>
                  <a:gd name="T3" fmla="*/ 2 h 7"/>
                  <a:gd name="T4" fmla="*/ 0 w 9"/>
                  <a:gd name="T5" fmla="*/ 2 h 7"/>
                  <a:gd name="T6" fmla="*/ 5 w 9"/>
                  <a:gd name="T7" fmla="*/ 5 h 7"/>
                  <a:gd name="T8" fmla="*/ 5 w 9"/>
                  <a:gd name="T9" fmla="*/ 7 h 7"/>
                  <a:gd name="T10" fmla="*/ 5 w 9"/>
                  <a:gd name="T11" fmla="*/ 5 h 7"/>
                  <a:gd name="T12" fmla="*/ 9 w 9"/>
                  <a:gd name="T13" fmla="*/ 7 h 7"/>
                  <a:gd name="T14" fmla="*/ 7 w 9"/>
                  <a:gd name="T15" fmla="*/ 5 h 7"/>
                  <a:gd name="T16" fmla="*/ 9 w 9"/>
                  <a:gd name="T17" fmla="*/ 2 h 7"/>
                  <a:gd name="T18" fmla="*/ 5 w 9"/>
                  <a:gd name="T19" fmla="*/ 2 h 7"/>
                  <a:gd name="T20" fmla="*/ 5 w 9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7"/>
                  <a:gd name="T35" fmla="*/ 9 w 9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9" y="7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8" name="Freeform 162">
                <a:extLst>
                  <a:ext uri="{FF2B5EF4-FFF2-40B4-BE49-F238E27FC236}">
                    <a16:creationId xmlns:a16="http://schemas.microsoft.com/office/drawing/2014/main" id="{00000000-0008-0000-0000-00000C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0" y="10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5 h 7"/>
                  <a:gd name="T14" fmla="*/ 5 w 8"/>
                  <a:gd name="T15" fmla="*/ 2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5"/>
                    </a:lnTo>
                    <a:lnTo>
                      <a:pt x="5" y="2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9" name="Freeform 163">
                <a:extLst>
                  <a:ext uri="{FF2B5EF4-FFF2-40B4-BE49-F238E27FC236}">
                    <a16:creationId xmlns:a16="http://schemas.microsoft.com/office/drawing/2014/main" id="{00000000-0008-0000-0000-00000D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5" y="11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0" name="Freeform 164">
                <a:extLst>
                  <a:ext uri="{FF2B5EF4-FFF2-40B4-BE49-F238E27FC236}">
                    <a16:creationId xmlns:a16="http://schemas.microsoft.com/office/drawing/2014/main" id="{00000000-0008-0000-0000-00000E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24"/>
                <a:ext cx="7" cy="10"/>
              </a:xfrm>
              <a:custGeom>
                <a:avLst/>
                <a:gdLst>
                  <a:gd name="T0" fmla="*/ 3 w 7"/>
                  <a:gd name="T1" fmla="*/ 0 h 10"/>
                  <a:gd name="T2" fmla="*/ 3 w 7"/>
                  <a:gd name="T3" fmla="*/ 2 h 10"/>
                  <a:gd name="T4" fmla="*/ 0 w 7"/>
                  <a:gd name="T5" fmla="*/ 5 h 10"/>
                  <a:gd name="T6" fmla="*/ 3 w 7"/>
                  <a:gd name="T7" fmla="*/ 5 h 10"/>
                  <a:gd name="T8" fmla="*/ 3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0 h 10"/>
                  <a:gd name="T18" fmla="*/ 5 w 7"/>
                  <a:gd name="T19" fmla="*/ 2 h 10"/>
                  <a:gd name="T20" fmla="*/ 3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1" name="Freeform 165">
                <a:extLst>
                  <a:ext uri="{FF2B5EF4-FFF2-40B4-BE49-F238E27FC236}">
                    <a16:creationId xmlns:a16="http://schemas.microsoft.com/office/drawing/2014/main" id="{00000000-0008-0000-0000-00000F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3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5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2" name="Freeform 166">
                <a:extLst>
                  <a:ext uri="{FF2B5EF4-FFF2-40B4-BE49-F238E27FC236}">
                    <a16:creationId xmlns:a16="http://schemas.microsoft.com/office/drawing/2014/main" id="{00000000-0008-0000-0000-000010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3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2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2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3" name="Freeform 167">
                <a:extLst>
                  <a:ext uri="{FF2B5EF4-FFF2-40B4-BE49-F238E27FC236}">
                    <a16:creationId xmlns:a16="http://schemas.microsoft.com/office/drawing/2014/main" id="{00000000-0008-0000-0000-000011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52"/>
                <a:ext cx="7" cy="7"/>
              </a:xfrm>
              <a:custGeom>
                <a:avLst/>
                <a:gdLst>
                  <a:gd name="T0" fmla="*/ 3 w 7"/>
                  <a:gd name="T1" fmla="*/ 0 h 7"/>
                  <a:gd name="T2" fmla="*/ 3 w 7"/>
                  <a:gd name="T3" fmla="*/ 2 h 7"/>
                  <a:gd name="T4" fmla="*/ 0 w 7"/>
                  <a:gd name="T5" fmla="*/ 2 h 7"/>
                  <a:gd name="T6" fmla="*/ 3 w 7"/>
                  <a:gd name="T7" fmla="*/ 5 h 7"/>
                  <a:gd name="T8" fmla="*/ 3 w 7"/>
                  <a:gd name="T9" fmla="*/ 7 h 7"/>
                  <a:gd name="T10" fmla="*/ 5 w 7"/>
                  <a:gd name="T11" fmla="*/ 5 h 7"/>
                  <a:gd name="T12" fmla="*/ 7 w 7"/>
                  <a:gd name="T13" fmla="*/ 7 h 7"/>
                  <a:gd name="T14" fmla="*/ 5 w 7"/>
                  <a:gd name="T15" fmla="*/ 5 h 7"/>
                  <a:gd name="T16" fmla="*/ 7 w 7"/>
                  <a:gd name="T17" fmla="*/ 0 h 7"/>
                  <a:gd name="T18" fmla="*/ 5 w 7"/>
                  <a:gd name="T19" fmla="*/ 2 h 7"/>
                  <a:gd name="T20" fmla="*/ 3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5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4" name="Freeform 168">
                <a:extLst>
                  <a:ext uri="{FF2B5EF4-FFF2-40B4-BE49-F238E27FC236}">
                    <a16:creationId xmlns:a16="http://schemas.microsoft.com/office/drawing/2014/main" id="{00000000-0008-0000-0000-000012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57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5" name="Freeform 169">
                <a:extLst>
                  <a:ext uri="{FF2B5EF4-FFF2-40B4-BE49-F238E27FC236}">
                    <a16:creationId xmlns:a16="http://schemas.microsoft.com/office/drawing/2014/main" id="{00000000-0008-0000-0000-000013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8" y="164"/>
                <a:ext cx="9" cy="10"/>
              </a:xfrm>
              <a:custGeom>
                <a:avLst/>
                <a:gdLst>
                  <a:gd name="T0" fmla="*/ 4 w 9"/>
                  <a:gd name="T1" fmla="*/ 0 h 10"/>
                  <a:gd name="T2" fmla="*/ 4 w 9"/>
                  <a:gd name="T3" fmla="*/ 3 h 10"/>
                  <a:gd name="T4" fmla="*/ 0 w 9"/>
                  <a:gd name="T5" fmla="*/ 5 h 10"/>
                  <a:gd name="T6" fmla="*/ 4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4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4" y="0"/>
                    </a:moveTo>
                    <a:lnTo>
                      <a:pt x="4" y="3"/>
                    </a:lnTo>
                    <a:lnTo>
                      <a:pt x="0" y="5"/>
                    </a:lnTo>
                    <a:lnTo>
                      <a:pt x="4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4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6" name="Freeform 170">
                <a:extLst>
                  <a:ext uri="{FF2B5EF4-FFF2-40B4-BE49-F238E27FC236}">
                    <a16:creationId xmlns:a16="http://schemas.microsoft.com/office/drawing/2014/main" id="{00000000-0008-0000-0000-000014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72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7" name="Freeform 171">
                <a:extLst>
                  <a:ext uri="{FF2B5EF4-FFF2-40B4-BE49-F238E27FC236}">
                    <a16:creationId xmlns:a16="http://schemas.microsoft.com/office/drawing/2014/main" id="{00000000-0008-0000-0000-000015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0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8 h 10"/>
                  <a:gd name="T8" fmla="*/ 5 w 10"/>
                  <a:gd name="T9" fmla="*/ 10 h 10"/>
                  <a:gd name="T10" fmla="*/ 7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7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8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8" name="Freeform 172">
                <a:extLst>
                  <a:ext uri="{FF2B5EF4-FFF2-40B4-BE49-F238E27FC236}">
                    <a16:creationId xmlns:a16="http://schemas.microsoft.com/office/drawing/2014/main" id="{00000000-0008-0000-0000-000016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1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9" name="Freeform 173">
                <a:extLst>
                  <a:ext uri="{FF2B5EF4-FFF2-40B4-BE49-F238E27FC236}">
                    <a16:creationId xmlns:a16="http://schemas.microsoft.com/office/drawing/2014/main" id="{00000000-0008-0000-0000-000017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1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7 w 10"/>
                  <a:gd name="T11" fmla="*/ 5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7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0" name="Freeform 174">
                <a:extLst>
                  <a:ext uri="{FF2B5EF4-FFF2-40B4-BE49-F238E27FC236}">
                    <a16:creationId xmlns:a16="http://schemas.microsoft.com/office/drawing/2014/main" id="{00000000-0008-0000-0000-000018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29"/>
                <a:ext cx="10" cy="7"/>
              </a:xfrm>
              <a:custGeom>
                <a:avLst/>
                <a:gdLst>
                  <a:gd name="T0" fmla="*/ 2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2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1" name="Freeform 175">
                <a:extLst>
                  <a:ext uri="{FF2B5EF4-FFF2-40B4-BE49-F238E27FC236}">
                    <a16:creationId xmlns:a16="http://schemas.microsoft.com/office/drawing/2014/main" id="{00000000-0008-0000-0000-000019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3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2" name="Freeform 176">
                <a:extLst>
                  <a:ext uri="{FF2B5EF4-FFF2-40B4-BE49-F238E27FC236}">
                    <a16:creationId xmlns:a16="http://schemas.microsoft.com/office/drawing/2014/main" id="{00000000-0008-0000-0000-00001A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8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3" name="Freeform 177">
                <a:extLst>
                  <a:ext uri="{FF2B5EF4-FFF2-40B4-BE49-F238E27FC236}">
                    <a16:creationId xmlns:a16="http://schemas.microsoft.com/office/drawing/2014/main" id="{00000000-0008-0000-0000-00001B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0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8 h 10"/>
                  <a:gd name="T14" fmla="*/ 7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4" name="Freeform 178">
                <a:extLst>
                  <a:ext uri="{FF2B5EF4-FFF2-40B4-BE49-F238E27FC236}">
                    <a16:creationId xmlns:a16="http://schemas.microsoft.com/office/drawing/2014/main" id="{00000000-0008-0000-0000-00001C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7 w 10"/>
                  <a:gd name="T13" fmla="*/ 8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3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" name="Freeform 179">
                <a:extLst>
                  <a:ext uri="{FF2B5EF4-FFF2-40B4-BE49-F238E27FC236}">
                    <a16:creationId xmlns:a16="http://schemas.microsoft.com/office/drawing/2014/main" id="{00000000-0008-0000-0000-00001D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5" y="16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4 w 7"/>
                  <a:gd name="T11" fmla="*/ 8 h 10"/>
                  <a:gd name="T12" fmla="*/ 7 w 7"/>
                  <a:gd name="T13" fmla="*/ 8 h 10"/>
                  <a:gd name="T14" fmla="*/ 4 w 7"/>
                  <a:gd name="T15" fmla="*/ 5 h 10"/>
                  <a:gd name="T16" fmla="*/ 7 w 7"/>
                  <a:gd name="T17" fmla="*/ 3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7" y="8"/>
                    </a:lnTo>
                    <a:lnTo>
                      <a:pt x="4" y="5"/>
                    </a:lnTo>
                    <a:lnTo>
                      <a:pt x="7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</xdr:grpSp>
      </xdr:grp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</xdr:row>
      <xdr:rowOff>0</xdr:rowOff>
    </xdr:from>
    <xdr:to>
      <xdr:col>1</xdr:col>
      <xdr:colOff>114300</xdr:colOff>
      <xdr:row>5</xdr:row>
      <xdr:rowOff>0</xdr:rowOff>
    </xdr:to>
    <xdr:grpSp>
      <xdr:nvGrpSpPr>
        <xdr:cNvPr id="732435" name="Group 182">
          <a:extLst>
            <a:ext uri="{FF2B5EF4-FFF2-40B4-BE49-F238E27FC236}">
              <a16:creationId xmlns:a16="http://schemas.microsoft.com/office/drawing/2014/main" id="{00000000-0008-0000-0900-0000132D0B00}"/>
            </a:ext>
          </a:extLst>
        </xdr:cNvPr>
        <xdr:cNvGrpSpPr>
          <a:grpSpLocks/>
        </xdr:cNvGrpSpPr>
      </xdr:nvGrpSpPr>
      <xdr:grpSpPr bwMode="auto">
        <a:xfrm>
          <a:off x="209550" y="571500"/>
          <a:ext cx="3200400" cy="1000125"/>
          <a:chOff x="16" y="14"/>
          <a:chExt cx="298" cy="128"/>
        </a:xfrm>
      </xdr:grpSpPr>
      <xdr:grpSp>
        <xdr:nvGrpSpPr>
          <xdr:cNvPr id="732611" name="Group 8">
            <a:extLst>
              <a:ext uri="{FF2B5EF4-FFF2-40B4-BE49-F238E27FC236}">
                <a16:creationId xmlns:a16="http://schemas.microsoft.com/office/drawing/2014/main" id="{00000000-0008-0000-0900-0000C32D0B00}"/>
              </a:ext>
            </a:extLst>
          </xdr:cNvPr>
          <xdr:cNvGrpSpPr>
            <a:grpSpLocks/>
          </xdr:cNvGrpSpPr>
        </xdr:nvGrpSpPr>
        <xdr:grpSpPr bwMode="auto">
          <a:xfrm>
            <a:off x="16" y="20"/>
            <a:ext cx="121" cy="25"/>
            <a:chOff x="101" y="149"/>
            <a:chExt cx="334" cy="58"/>
          </a:xfrm>
        </xdr:grpSpPr>
        <xdr:sp macro="" textlink="">
          <xdr:nvSpPr>
            <xdr:cNvPr id="732777" name="Freeform 9">
              <a:extLst>
                <a:ext uri="{FF2B5EF4-FFF2-40B4-BE49-F238E27FC236}">
                  <a16:creationId xmlns:a16="http://schemas.microsoft.com/office/drawing/2014/main" id="{00000000-0008-0000-0900-000069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3" y="157"/>
              <a:ext cx="58" cy="42"/>
            </a:xfrm>
            <a:custGeom>
              <a:avLst/>
              <a:gdLst>
                <a:gd name="T0" fmla="*/ 37 w 58"/>
                <a:gd name="T1" fmla="*/ 39 h 42"/>
                <a:gd name="T2" fmla="*/ 46 w 58"/>
                <a:gd name="T3" fmla="*/ 35 h 42"/>
                <a:gd name="T4" fmla="*/ 52 w 58"/>
                <a:gd name="T5" fmla="*/ 27 h 42"/>
                <a:gd name="T6" fmla="*/ 56 w 58"/>
                <a:gd name="T7" fmla="*/ 20 h 42"/>
                <a:gd name="T8" fmla="*/ 52 w 58"/>
                <a:gd name="T9" fmla="*/ 10 h 42"/>
                <a:gd name="T10" fmla="*/ 44 w 58"/>
                <a:gd name="T11" fmla="*/ 6 h 42"/>
                <a:gd name="T12" fmla="*/ 37 w 58"/>
                <a:gd name="T13" fmla="*/ 10 h 42"/>
                <a:gd name="T14" fmla="*/ 33 w 58"/>
                <a:gd name="T15" fmla="*/ 25 h 42"/>
                <a:gd name="T16" fmla="*/ 27 w 58"/>
                <a:gd name="T17" fmla="*/ 37 h 42"/>
                <a:gd name="T18" fmla="*/ 16 w 58"/>
                <a:gd name="T19" fmla="*/ 42 h 42"/>
                <a:gd name="T20" fmla="*/ 6 w 58"/>
                <a:gd name="T21" fmla="*/ 39 h 42"/>
                <a:gd name="T22" fmla="*/ 0 w 58"/>
                <a:gd name="T23" fmla="*/ 27 h 42"/>
                <a:gd name="T24" fmla="*/ 2 w 58"/>
                <a:gd name="T25" fmla="*/ 14 h 42"/>
                <a:gd name="T26" fmla="*/ 0 w 58"/>
                <a:gd name="T27" fmla="*/ 8 h 42"/>
                <a:gd name="T28" fmla="*/ 17 w 58"/>
                <a:gd name="T29" fmla="*/ 8 h 42"/>
                <a:gd name="T30" fmla="*/ 6 w 58"/>
                <a:gd name="T31" fmla="*/ 18 h 42"/>
                <a:gd name="T32" fmla="*/ 2 w 58"/>
                <a:gd name="T33" fmla="*/ 27 h 42"/>
                <a:gd name="T34" fmla="*/ 8 w 58"/>
                <a:gd name="T35" fmla="*/ 37 h 42"/>
                <a:gd name="T36" fmla="*/ 16 w 58"/>
                <a:gd name="T37" fmla="*/ 37 h 42"/>
                <a:gd name="T38" fmla="*/ 21 w 58"/>
                <a:gd name="T39" fmla="*/ 27 h 42"/>
                <a:gd name="T40" fmla="*/ 25 w 58"/>
                <a:gd name="T41" fmla="*/ 10 h 42"/>
                <a:gd name="T42" fmla="*/ 31 w 58"/>
                <a:gd name="T43" fmla="*/ 4 h 42"/>
                <a:gd name="T44" fmla="*/ 40 w 58"/>
                <a:gd name="T45" fmla="*/ 0 h 42"/>
                <a:gd name="T46" fmla="*/ 48 w 58"/>
                <a:gd name="T47" fmla="*/ 4 h 42"/>
                <a:gd name="T48" fmla="*/ 54 w 58"/>
                <a:gd name="T49" fmla="*/ 10 h 42"/>
                <a:gd name="T50" fmla="*/ 58 w 58"/>
                <a:gd name="T51" fmla="*/ 20 h 42"/>
                <a:gd name="T52" fmla="*/ 56 w 58"/>
                <a:gd name="T53" fmla="*/ 29 h 42"/>
                <a:gd name="T54" fmla="*/ 56 w 58"/>
                <a:gd name="T55" fmla="*/ 41 h 42"/>
                <a:gd name="T56" fmla="*/ 37 w 58"/>
                <a:gd name="T57" fmla="*/ 42 h 42"/>
                <a:gd name="T58" fmla="*/ 4 w 58"/>
                <a:gd name="T59" fmla="*/ 12 h 42"/>
                <a:gd name="T60" fmla="*/ 4 w 58"/>
                <a:gd name="T61" fmla="*/ 18 h 42"/>
                <a:gd name="T62" fmla="*/ 10 w 58"/>
                <a:gd name="T63" fmla="*/ 12 h 42"/>
                <a:gd name="T64" fmla="*/ 12 w 58"/>
                <a:gd name="T65" fmla="*/ 10 h 42"/>
                <a:gd name="T66" fmla="*/ 54 w 58"/>
                <a:gd name="T67" fmla="*/ 41 h 42"/>
                <a:gd name="T68" fmla="*/ 52 w 58"/>
                <a:gd name="T69" fmla="*/ 35 h 42"/>
                <a:gd name="T70" fmla="*/ 48 w 58"/>
                <a:gd name="T71" fmla="*/ 39 h 42"/>
                <a:gd name="T72" fmla="*/ 44 w 58"/>
                <a:gd name="T73" fmla="*/ 41 h 42"/>
                <a:gd name="T74" fmla="*/ 16 w 58"/>
                <a:gd name="T75" fmla="*/ 41 h 42"/>
                <a:gd name="T76" fmla="*/ 25 w 58"/>
                <a:gd name="T77" fmla="*/ 39 h 42"/>
                <a:gd name="T78" fmla="*/ 31 w 58"/>
                <a:gd name="T79" fmla="*/ 31 h 42"/>
                <a:gd name="T80" fmla="*/ 33 w 58"/>
                <a:gd name="T81" fmla="*/ 14 h 42"/>
                <a:gd name="T82" fmla="*/ 37 w 58"/>
                <a:gd name="T83" fmla="*/ 8 h 42"/>
                <a:gd name="T84" fmla="*/ 44 w 58"/>
                <a:gd name="T85" fmla="*/ 6 h 42"/>
                <a:gd name="T86" fmla="*/ 46 w 58"/>
                <a:gd name="T87" fmla="*/ 4 h 42"/>
                <a:gd name="T88" fmla="*/ 39 w 58"/>
                <a:gd name="T89" fmla="*/ 4 h 42"/>
                <a:gd name="T90" fmla="*/ 31 w 58"/>
                <a:gd name="T91" fmla="*/ 14 h 42"/>
                <a:gd name="T92" fmla="*/ 27 w 58"/>
                <a:gd name="T93" fmla="*/ 29 h 42"/>
                <a:gd name="T94" fmla="*/ 21 w 58"/>
                <a:gd name="T95" fmla="*/ 37 h 42"/>
                <a:gd name="T96" fmla="*/ 14 w 58"/>
                <a:gd name="T97" fmla="*/ 41 h 42"/>
                <a:gd name="T98" fmla="*/ 12 w 58"/>
                <a:gd name="T99" fmla="*/ 41 h 42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8"/>
                <a:gd name="T151" fmla="*/ 0 h 42"/>
                <a:gd name="T152" fmla="*/ 58 w 58"/>
                <a:gd name="T153" fmla="*/ 42 h 42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8" h="42">
                  <a:moveTo>
                    <a:pt x="37" y="42"/>
                  </a:moveTo>
                  <a:lnTo>
                    <a:pt x="37" y="39"/>
                  </a:lnTo>
                  <a:lnTo>
                    <a:pt x="42" y="37"/>
                  </a:lnTo>
                  <a:lnTo>
                    <a:pt x="46" y="35"/>
                  </a:lnTo>
                  <a:lnTo>
                    <a:pt x="50" y="31"/>
                  </a:lnTo>
                  <a:lnTo>
                    <a:pt x="52" y="27"/>
                  </a:lnTo>
                  <a:lnTo>
                    <a:pt x="54" y="23"/>
                  </a:lnTo>
                  <a:lnTo>
                    <a:pt x="56" y="20"/>
                  </a:lnTo>
                  <a:lnTo>
                    <a:pt x="54" y="14"/>
                  </a:lnTo>
                  <a:lnTo>
                    <a:pt x="52" y="10"/>
                  </a:lnTo>
                  <a:lnTo>
                    <a:pt x="48" y="8"/>
                  </a:lnTo>
                  <a:lnTo>
                    <a:pt x="44" y="6"/>
                  </a:lnTo>
                  <a:lnTo>
                    <a:pt x="40" y="8"/>
                  </a:lnTo>
                  <a:lnTo>
                    <a:pt x="37" y="10"/>
                  </a:lnTo>
                  <a:lnTo>
                    <a:pt x="35" y="16"/>
                  </a:lnTo>
                  <a:lnTo>
                    <a:pt x="33" y="25"/>
                  </a:lnTo>
                  <a:lnTo>
                    <a:pt x="31" y="33"/>
                  </a:lnTo>
                  <a:lnTo>
                    <a:pt x="27" y="37"/>
                  </a:lnTo>
                  <a:lnTo>
                    <a:pt x="23" y="41"/>
                  </a:lnTo>
                  <a:lnTo>
                    <a:pt x="16" y="42"/>
                  </a:lnTo>
                  <a:lnTo>
                    <a:pt x="10" y="42"/>
                  </a:lnTo>
                  <a:lnTo>
                    <a:pt x="6" y="39"/>
                  </a:lnTo>
                  <a:lnTo>
                    <a:pt x="2" y="33"/>
                  </a:lnTo>
                  <a:lnTo>
                    <a:pt x="0" y="27"/>
                  </a:lnTo>
                  <a:lnTo>
                    <a:pt x="0" y="20"/>
                  </a:lnTo>
                  <a:lnTo>
                    <a:pt x="2" y="14"/>
                  </a:lnTo>
                  <a:lnTo>
                    <a:pt x="0" y="10"/>
                  </a:lnTo>
                  <a:lnTo>
                    <a:pt x="0" y="8"/>
                  </a:lnTo>
                  <a:lnTo>
                    <a:pt x="17" y="6"/>
                  </a:lnTo>
                  <a:lnTo>
                    <a:pt x="17" y="8"/>
                  </a:lnTo>
                  <a:lnTo>
                    <a:pt x="10" y="12"/>
                  </a:lnTo>
                  <a:lnTo>
                    <a:pt x="6" y="18"/>
                  </a:lnTo>
                  <a:lnTo>
                    <a:pt x="2" y="21"/>
                  </a:lnTo>
                  <a:lnTo>
                    <a:pt x="2" y="27"/>
                  </a:lnTo>
                  <a:lnTo>
                    <a:pt x="4" y="33"/>
                  </a:lnTo>
                  <a:lnTo>
                    <a:pt x="8" y="37"/>
                  </a:lnTo>
                  <a:lnTo>
                    <a:pt x="12" y="39"/>
                  </a:lnTo>
                  <a:lnTo>
                    <a:pt x="16" y="37"/>
                  </a:lnTo>
                  <a:lnTo>
                    <a:pt x="17" y="35"/>
                  </a:lnTo>
                  <a:lnTo>
                    <a:pt x="21" y="27"/>
                  </a:lnTo>
                  <a:lnTo>
                    <a:pt x="23" y="18"/>
                  </a:lnTo>
                  <a:lnTo>
                    <a:pt x="25" y="10"/>
                  </a:lnTo>
                  <a:lnTo>
                    <a:pt x="27" y="6"/>
                  </a:lnTo>
                  <a:lnTo>
                    <a:pt x="31" y="4"/>
                  </a:lnTo>
                  <a:lnTo>
                    <a:pt x="35" y="2"/>
                  </a:lnTo>
                  <a:lnTo>
                    <a:pt x="40" y="0"/>
                  </a:lnTo>
                  <a:lnTo>
                    <a:pt x="44" y="2"/>
                  </a:lnTo>
                  <a:lnTo>
                    <a:pt x="48" y="4"/>
                  </a:lnTo>
                  <a:lnTo>
                    <a:pt x="52" y="6"/>
                  </a:lnTo>
                  <a:lnTo>
                    <a:pt x="54" y="10"/>
                  </a:lnTo>
                  <a:lnTo>
                    <a:pt x="56" y="16"/>
                  </a:lnTo>
                  <a:lnTo>
                    <a:pt x="58" y="20"/>
                  </a:lnTo>
                  <a:lnTo>
                    <a:pt x="56" y="25"/>
                  </a:lnTo>
                  <a:lnTo>
                    <a:pt x="56" y="29"/>
                  </a:lnTo>
                  <a:lnTo>
                    <a:pt x="54" y="35"/>
                  </a:lnTo>
                  <a:lnTo>
                    <a:pt x="56" y="41"/>
                  </a:lnTo>
                  <a:lnTo>
                    <a:pt x="56" y="42"/>
                  </a:lnTo>
                  <a:lnTo>
                    <a:pt x="37" y="42"/>
                  </a:lnTo>
                  <a:close/>
                  <a:moveTo>
                    <a:pt x="12" y="10"/>
                  </a:moveTo>
                  <a:lnTo>
                    <a:pt x="4" y="12"/>
                  </a:lnTo>
                  <a:lnTo>
                    <a:pt x="4" y="14"/>
                  </a:lnTo>
                  <a:lnTo>
                    <a:pt x="4" y="18"/>
                  </a:lnTo>
                  <a:lnTo>
                    <a:pt x="6" y="14"/>
                  </a:lnTo>
                  <a:lnTo>
                    <a:pt x="10" y="12"/>
                  </a:lnTo>
                  <a:lnTo>
                    <a:pt x="12" y="10"/>
                  </a:lnTo>
                  <a:close/>
                  <a:moveTo>
                    <a:pt x="44" y="41"/>
                  </a:moveTo>
                  <a:lnTo>
                    <a:pt x="54" y="41"/>
                  </a:lnTo>
                  <a:lnTo>
                    <a:pt x="52" y="39"/>
                  </a:lnTo>
                  <a:lnTo>
                    <a:pt x="52" y="35"/>
                  </a:lnTo>
                  <a:lnTo>
                    <a:pt x="50" y="37"/>
                  </a:lnTo>
                  <a:lnTo>
                    <a:pt x="48" y="39"/>
                  </a:lnTo>
                  <a:lnTo>
                    <a:pt x="44" y="41"/>
                  </a:lnTo>
                  <a:close/>
                  <a:moveTo>
                    <a:pt x="12" y="41"/>
                  </a:moveTo>
                  <a:lnTo>
                    <a:pt x="16" y="41"/>
                  </a:lnTo>
                  <a:lnTo>
                    <a:pt x="21" y="41"/>
                  </a:lnTo>
                  <a:lnTo>
                    <a:pt x="25" y="39"/>
                  </a:lnTo>
                  <a:lnTo>
                    <a:pt x="27" y="35"/>
                  </a:lnTo>
                  <a:lnTo>
                    <a:pt x="31" y="31"/>
                  </a:lnTo>
                  <a:lnTo>
                    <a:pt x="31" y="21"/>
                  </a:lnTo>
                  <a:lnTo>
                    <a:pt x="33" y="14"/>
                  </a:lnTo>
                  <a:lnTo>
                    <a:pt x="35" y="10"/>
                  </a:lnTo>
                  <a:lnTo>
                    <a:pt x="37" y="8"/>
                  </a:lnTo>
                  <a:lnTo>
                    <a:pt x="40" y="6"/>
                  </a:lnTo>
                  <a:lnTo>
                    <a:pt x="44" y="6"/>
                  </a:lnTo>
                  <a:lnTo>
                    <a:pt x="50" y="8"/>
                  </a:lnTo>
                  <a:lnTo>
                    <a:pt x="46" y="4"/>
                  </a:lnTo>
                  <a:lnTo>
                    <a:pt x="42" y="4"/>
                  </a:lnTo>
                  <a:lnTo>
                    <a:pt x="39" y="4"/>
                  </a:lnTo>
                  <a:lnTo>
                    <a:pt x="35" y="6"/>
                  </a:lnTo>
                  <a:lnTo>
                    <a:pt x="31" y="14"/>
                  </a:lnTo>
                  <a:lnTo>
                    <a:pt x="29" y="23"/>
                  </a:lnTo>
                  <a:lnTo>
                    <a:pt x="27" y="29"/>
                  </a:lnTo>
                  <a:lnTo>
                    <a:pt x="25" y="35"/>
                  </a:lnTo>
                  <a:lnTo>
                    <a:pt x="21" y="37"/>
                  </a:lnTo>
                  <a:lnTo>
                    <a:pt x="17" y="41"/>
                  </a:lnTo>
                  <a:lnTo>
                    <a:pt x="14" y="41"/>
                  </a:lnTo>
                  <a:lnTo>
                    <a:pt x="12" y="4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78" name="Freeform 10">
              <a:extLst>
                <a:ext uri="{FF2B5EF4-FFF2-40B4-BE49-F238E27FC236}">
                  <a16:creationId xmlns:a16="http://schemas.microsoft.com/office/drawing/2014/main" id="{00000000-0008-0000-0900-00006A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39" y="154"/>
              <a:ext cx="56" cy="46"/>
            </a:xfrm>
            <a:custGeom>
              <a:avLst/>
              <a:gdLst>
                <a:gd name="T0" fmla="*/ 56 w 56"/>
                <a:gd name="T1" fmla="*/ 0 h 46"/>
                <a:gd name="T2" fmla="*/ 54 w 56"/>
                <a:gd name="T3" fmla="*/ 19 h 46"/>
                <a:gd name="T4" fmla="*/ 54 w 56"/>
                <a:gd name="T5" fmla="*/ 15 h 46"/>
                <a:gd name="T6" fmla="*/ 50 w 56"/>
                <a:gd name="T7" fmla="*/ 15 h 46"/>
                <a:gd name="T8" fmla="*/ 27 w 56"/>
                <a:gd name="T9" fmla="*/ 17 h 46"/>
                <a:gd name="T10" fmla="*/ 27 w 56"/>
                <a:gd name="T11" fmla="*/ 24 h 46"/>
                <a:gd name="T12" fmla="*/ 50 w 56"/>
                <a:gd name="T13" fmla="*/ 30 h 46"/>
                <a:gd name="T14" fmla="*/ 54 w 56"/>
                <a:gd name="T15" fmla="*/ 24 h 46"/>
                <a:gd name="T16" fmla="*/ 56 w 56"/>
                <a:gd name="T17" fmla="*/ 44 h 46"/>
                <a:gd name="T18" fmla="*/ 54 w 56"/>
                <a:gd name="T19" fmla="*/ 40 h 46"/>
                <a:gd name="T20" fmla="*/ 14 w 56"/>
                <a:gd name="T21" fmla="*/ 38 h 46"/>
                <a:gd name="T22" fmla="*/ 6 w 56"/>
                <a:gd name="T23" fmla="*/ 46 h 46"/>
                <a:gd name="T24" fmla="*/ 0 w 56"/>
                <a:gd name="T25" fmla="*/ 32 h 46"/>
                <a:gd name="T26" fmla="*/ 27 w 56"/>
                <a:gd name="T27" fmla="*/ 30 h 46"/>
                <a:gd name="T28" fmla="*/ 21 w 56"/>
                <a:gd name="T29" fmla="*/ 17 h 46"/>
                <a:gd name="T30" fmla="*/ 27 w 56"/>
                <a:gd name="T31" fmla="*/ 7 h 46"/>
                <a:gd name="T32" fmla="*/ 48 w 56"/>
                <a:gd name="T33" fmla="*/ 5 h 46"/>
                <a:gd name="T34" fmla="*/ 54 w 56"/>
                <a:gd name="T35" fmla="*/ 3 h 46"/>
                <a:gd name="T36" fmla="*/ 54 w 56"/>
                <a:gd name="T37" fmla="*/ 0 h 46"/>
                <a:gd name="T38" fmla="*/ 50 w 56"/>
                <a:gd name="T39" fmla="*/ 13 h 46"/>
                <a:gd name="T40" fmla="*/ 54 w 56"/>
                <a:gd name="T41" fmla="*/ 15 h 46"/>
                <a:gd name="T42" fmla="*/ 50 w 56"/>
                <a:gd name="T43" fmla="*/ 9 h 46"/>
                <a:gd name="T44" fmla="*/ 29 w 56"/>
                <a:gd name="T45" fmla="*/ 11 h 46"/>
                <a:gd name="T46" fmla="*/ 23 w 56"/>
                <a:gd name="T47" fmla="*/ 17 h 46"/>
                <a:gd name="T48" fmla="*/ 31 w 56"/>
                <a:gd name="T49" fmla="*/ 13 h 46"/>
                <a:gd name="T50" fmla="*/ 14 w 56"/>
                <a:gd name="T51" fmla="*/ 38 h 46"/>
                <a:gd name="T52" fmla="*/ 52 w 56"/>
                <a:gd name="T53" fmla="*/ 38 h 46"/>
                <a:gd name="T54" fmla="*/ 54 w 56"/>
                <a:gd name="T55" fmla="*/ 38 h 46"/>
                <a:gd name="T56" fmla="*/ 50 w 56"/>
                <a:gd name="T57" fmla="*/ 34 h 46"/>
                <a:gd name="T58" fmla="*/ 10 w 56"/>
                <a:gd name="T59" fmla="*/ 36 h 46"/>
                <a:gd name="T60" fmla="*/ 6 w 56"/>
                <a:gd name="T61" fmla="*/ 40 h 46"/>
                <a:gd name="T62" fmla="*/ 10 w 56"/>
                <a:gd name="T63" fmla="*/ 38 h 46"/>
                <a:gd name="T64" fmla="*/ 14 w 56"/>
                <a:gd name="T65" fmla="*/ 38 h 4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56"/>
                <a:gd name="T100" fmla="*/ 0 h 46"/>
                <a:gd name="T101" fmla="*/ 56 w 56"/>
                <a:gd name="T102" fmla="*/ 46 h 46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56" h="46">
                  <a:moveTo>
                    <a:pt x="54" y="0"/>
                  </a:moveTo>
                  <a:lnTo>
                    <a:pt x="56" y="0"/>
                  </a:lnTo>
                  <a:lnTo>
                    <a:pt x="56" y="19"/>
                  </a:lnTo>
                  <a:lnTo>
                    <a:pt x="54" y="19"/>
                  </a:lnTo>
                  <a:lnTo>
                    <a:pt x="54" y="17"/>
                  </a:lnTo>
                  <a:lnTo>
                    <a:pt x="54" y="15"/>
                  </a:lnTo>
                  <a:lnTo>
                    <a:pt x="52" y="15"/>
                  </a:lnTo>
                  <a:lnTo>
                    <a:pt x="50" y="15"/>
                  </a:lnTo>
                  <a:lnTo>
                    <a:pt x="33" y="15"/>
                  </a:lnTo>
                  <a:lnTo>
                    <a:pt x="27" y="17"/>
                  </a:lnTo>
                  <a:lnTo>
                    <a:pt x="25" y="21"/>
                  </a:lnTo>
                  <a:lnTo>
                    <a:pt x="27" y="24"/>
                  </a:lnTo>
                  <a:lnTo>
                    <a:pt x="31" y="30"/>
                  </a:lnTo>
                  <a:lnTo>
                    <a:pt x="50" y="30"/>
                  </a:lnTo>
                  <a:lnTo>
                    <a:pt x="54" y="28"/>
                  </a:lnTo>
                  <a:lnTo>
                    <a:pt x="54" y="24"/>
                  </a:lnTo>
                  <a:lnTo>
                    <a:pt x="56" y="24"/>
                  </a:lnTo>
                  <a:lnTo>
                    <a:pt x="56" y="44"/>
                  </a:lnTo>
                  <a:lnTo>
                    <a:pt x="54" y="44"/>
                  </a:lnTo>
                  <a:lnTo>
                    <a:pt x="54" y="40"/>
                  </a:lnTo>
                  <a:lnTo>
                    <a:pt x="50" y="38"/>
                  </a:lnTo>
                  <a:lnTo>
                    <a:pt x="14" y="38"/>
                  </a:lnTo>
                  <a:lnTo>
                    <a:pt x="10" y="40"/>
                  </a:lnTo>
                  <a:lnTo>
                    <a:pt x="6" y="46"/>
                  </a:lnTo>
                  <a:lnTo>
                    <a:pt x="0" y="32"/>
                  </a:lnTo>
                  <a:lnTo>
                    <a:pt x="0" y="30"/>
                  </a:lnTo>
                  <a:lnTo>
                    <a:pt x="27" y="30"/>
                  </a:lnTo>
                  <a:lnTo>
                    <a:pt x="23" y="23"/>
                  </a:lnTo>
                  <a:lnTo>
                    <a:pt x="21" y="17"/>
                  </a:lnTo>
                  <a:lnTo>
                    <a:pt x="23" y="11"/>
                  </a:lnTo>
                  <a:lnTo>
                    <a:pt x="27" y="7"/>
                  </a:lnTo>
                  <a:lnTo>
                    <a:pt x="33" y="5"/>
                  </a:lnTo>
                  <a:lnTo>
                    <a:pt x="48" y="5"/>
                  </a:lnTo>
                  <a:lnTo>
                    <a:pt x="52" y="5"/>
                  </a:lnTo>
                  <a:lnTo>
                    <a:pt x="54" y="3"/>
                  </a:lnTo>
                  <a:lnTo>
                    <a:pt x="54" y="2"/>
                  </a:lnTo>
                  <a:lnTo>
                    <a:pt x="54" y="0"/>
                  </a:lnTo>
                  <a:close/>
                  <a:moveTo>
                    <a:pt x="31" y="13"/>
                  </a:moveTo>
                  <a:lnTo>
                    <a:pt x="50" y="13"/>
                  </a:lnTo>
                  <a:lnTo>
                    <a:pt x="52" y="13"/>
                  </a:lnTo>
                  <a:lnTo>
                    <a:pt x="54" y="15"/>
                  </a:lnTo>
                  <a:lnTo>
                    <a:pt x="52" y="11"/>
                  </a:lnTo>
                  <a:lnTo>
                    <a:pt x="50" y="9"/>
                  </a:lnTo>
                  <a:lnTo>
                    <a:pt x="33" y="9"/>
                  </a:lnTo>
                  <a:lnTo>
                    <a:pt x="29" y="11"/>
                  </a:lnTo>
                  <a:lnTo>
                    <a:pt x="25" y="13"/>
                  </a:lnTo>
                  <a:lnTo>
                    <a:pt x="23" y="17"/>
                  </a:lnTo>
                  <a:lnTo>
                    <a:pt x="27" y="15"/>
                  </a:lnTo>
                  <a:lnTo>
                    <a:pt x="31" y="13"/>
                  </a:lnTo>
                  <a:close/>
                  <a:moveTo>
                    <a:pt x="14" y="38"/>
                  </a:moveTo>
                  <a:lnTo>
                    <a:pt x="50" y="38"/>
                  </a:lnTo>
                  <a:lnTo>
                    <a:pt x="52" y="38"/>
                  </a:lnTo>
                  <a:lnTo>
                    <a:pt x="54" y="38"/>
                  </a:lnTo>
                  <a:lnTo>
                    <a:pt x="54" y="36"/>
                  </a:lnTo>
                  <a:lnTo>
                    <a:pt x="50" y="34"/>
                  </a:lnTo>
                  <a:lnTo>
                    <a:pt x="14" y="34"/>
                  </a:lnTo>
                  <a:lnTo>
                    <a:pt x="10" y="36"/>
                  </a:lnTo>
                  <a:lnTo>
                    <a:pt x="6" y="38"/>
                  </a:lnTo>
                  <a:lnTo>
                    <a:pt x="6" y="40"/>
                  </a:lnTo>
                  <a:lnTo>
                    <a:pt x="6" y="44"/>
                  </a:lnTo>
                  <a:lnTo>
                    <a:pt x="10" y="38"/>
                  </a:lnTo>
                  <a:lnTo>
                    <a:pt x="14" y="3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79" name="Freeform 11">
              <a:extLst>
                <a:ext uri="{FF2B5EF4-FFF2-40B4-BE49-F238E27FC236}">
                  <a16:creationId xmlns:a16="http://schemas.microsoft.com/office/drawing/2014/main" id="{00000000-0008-0000-0900-00006B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91" y="170"/>
              <a:ext cx="37" cy="37"/>
            </a:xfrm>
            <a:custGeom>
              <a:avLst/>
              <a:gdLst>
                <a:gd name="T0" fmla="*/ 14 w 37"/>
                <a:gd name="T1" fmla="*/ 35 h 37"/>
                <a:gd name="T2" fmla="*/ 6 w 37"/>
                <a:gd name="T3" fmla="*/ 31 h 37"/>
                <a:gd name="T4" fmla="*/ 2 w 37"/>
                <a:gd name="T5" fmla="*/ 23 h 37"/>
                <a:gd name="T6" fmla="*/ 2 w 37"/>
                <a:gd name="T7" fmla="*/ 14 h 37"/>
                <a:gd name="T8" fmla="*/ 6 w 37"/>
                <a:gd name="T9" fmla="*/ 6 h 37"/>
                <a:gd name="T10" fmla="*/ 14 w 37"/>
                <a:gd name="T11" fmla="*/ 0 h 37"/>
                <a:gd name="T12" fmla="*/ 25 w 37"/>
                <a:gd name="T13" fmla="*/ 2 h 37"/>
                <a:gd name="T14" fmla="*/ 35 w 37"/>
                <a:gd name="T15" fmla="*/ 12 h 37"/>
                <a:gd name="T16" fmla="*/ 35 w 37"/>
                <a:gd name="T17" fmla="*/ 23 h 37"/>
                <a:gd name="T18" fmla="*/ 31 w 37"/>
                <a:gd name="T19" fmla="*/ 31 h 37"/>
                <a:gd name="T20" fmla="*/ 23 w 37"/>
                <a:gd name="T21" fmla="*/ 35 h 37"/>
                <a:gd name="T22" fmla="*/ 19 w 37"/>
                <a:gd name="T23" fmla="*/ 37 h 37"/>
                <a:gd name="T24" fmla="*/ 31 w 37"/>
                <a:gd name="T25" fmla="*/ 27 h 37"/>
                <a:gd name="T26" fmla="*/ 23 w 37"/>
                <a:gd name="T27" fmla="*/ 31 h 37"/>
                <a:gd name="T28" fmla="*/ 12 w 37"/>
                <a:gd name="T29" fmla="*/ 31 h 37"/>
                <a:gd name="T30" fmla="*/ 2 w 37"/>
                <a:gd name="T31" fmla="*/ 23 h 37"/>
                <a:gd name="T32" fmla="*/ 12 w 37"/>
                <a:gd name="T33" fmla="*/ 33 h 37"/>
                <a:gd name="T34" fmla="*/ 23 w 37"/>
                <a:gd name="T35" fmla="*/ 35 h 37"/>
                <a:gd name="T36" fmla="*/ 33 w 37"/>
                <a:gd name="T37" fmla="*/ 27 h 37"/>
                <a:gd name="T38" fmla="*/ 35 w 37"/>
                <a:gd name="T39" fmla="*/ 21 h 37"/>
                <a:gd name="T40" fmla="*/ 23 w 37"/>
                <a:gd name="T41" fmla="*/ 25 h 37"/>
                <a:gd name="T42" fmla="*/ 33 w 37"/>
                <a:gd name="T43" fmla="*/ 21 h 37"/>
                <a:gd name="T44" fmla="*/ 33 w 37"/>
                <a:gd name="T45" fmla="*/ 14 h 37"/>
                <a:gd name="T46" fmla="*/ 19 w 37"/>
                <a:gd name="T47" fmla="*/ 10 h 37"/>
                <a:gd name="T48" fmla="*/ 8 w 37"/>
                <a:gd name="T49" fmla="*/ 12 h 37"/>
                <a:gd name="T50" fmla="*/ 2 w 37"/>
                <a:gd name="T51" fmla="*/ 18 h 37"/>
                <a:gd name="T52" fmla="*/ 6 w 37"/>
                <a:gd name="T53" fmla="*/ 23 h 37"/>
                <a:gd name="T54" fmla="*/ 16 w 37"/>
                <a:gd name="T55" fmla="*/ 25 h 37"/>
                <a:gd name="T56" fmla="*/ 33 w 37"/>
                <a:gd name="T57" fmla="*/ 12 h 37"/>
                <a:gd name="T58" fmla="*/ 27 w 37"/>
                <a:gd name="T59" fmla="*/ 8 h 37"/>
                <a:gd name="T60" fmla="*/ 19 w 37"/>
                <a:gd name="T61" fmla="*/ 6 h 37"/>
                <a:gd name="T62" fmla="*/ 10 w 37"/>
                <a:gd name="T63" fmla="*/ 8 h 37"/>
                <a:gd name="T64" fmla="*/ 2 w 37"/>
                <a:gd name="T65" fmla="*/ 14 h 37"/>
                <a:gd name="T66" fmla="*/ 10 w 37"/>
                <a:gd name="T67" fmla="*/ 10 h 37"/>
                <a:gd name="T68" fmla="*/ 21 w 37"/>
                <a:gd name="T69" fmla="*/ 8 h 37"/>
                <a:gd name="T70" fmla="*/ 33 w 37"/>
                <a:gd name="T71" fmla="*/ 12 h 37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37"/>
                <a:gd name="T109" fmla="*/ 0 h 37"/>
                <a:gd name="T110" fmla="*/ 37 w 37"/>
                <a:gd name="T111" fmla="*/ 37 h 37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37" h="37">
                  <a:moveTo>
                    <a:pt x="19" y="37"/>
                  </a:moveTo>
                  <a:lnTo>
                    <a:pt x="14" y="35"/>
                  </a:lnTo>
                  <a:lnTo>
                    <a:pt x="10" y="33"/>
                  </a:lnTo>
                  <a:lnTo>
                    <a:pt x="6" y="31"/>
                  </a:lnTo>
                  <a:lnTo>
                    <a:pt x="2" y="27"/>
                  </a:lnTo>
                  <a:lnTo>
                    <a:pt x="2" y="23"/>
                  </a:lnTo>
                  <a:lnTo>
                    <a:pt x="0" y="18"/>
                  </a:lnTo>
                  <a:lnTo>
                    <a:pt x="2" y="14"/>
                  </a:lnTo>
                  <a:lnTo>
                    <a:pt x="2" y="10"/>
                  </a:lnTo>
                  <a:lnTo>
                    <a:pt x="6" y="6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8" y="0"/>
                  </a:lnTo>
                  <a:lnTo>
                    <a:pt x="25" y="2"/>
                  </a:lnTo>
                  <a:lnTo>
                    <a:pt x="31" y="6"/>
                  </a:lnTo>
                  <a:lnTo>
                    <a:pt x="35" y="12"/>
                  </a:lnTo>
                  <a:lnTo>
                    <a:pt x="37" y="18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7"/>
                  </a:lnTo>
                  <a:close/>
                  <a:moveTo>
                    <a:pt x="35" y="21"/>
                  </a:moveTo>
                  <a:lnTo>
                    <a:pt x="31" y="27"/>
                  </a:lnTo>
                  <a:lnTo>
                    <a:pt x="27" y="29"/>
                  </a:lnTo>
                  <a:lnTo>
                    <a:pt x="23" y="31"/>
                  </a:lnTo>
                  <a:lnTo>
                    <a:pt x="18" y="33"/>
                  </a:lnTo>
                  <a:lnTo>
                    <a:pt x="12" y="31"/>
                  </a:lnTo>
                  <a:lnTo>
                    <a:pt x="8" y="27"/>
                  </a:lnTo>
                  <a:lnTo>
                    <a:pt x="2" y="23"/>
                  </a:lnTo>
                  <a:lnTo>
                    <a:pt x="6" y="29"/>
                  </a:lnTo>
                  <a:lnTo>
                    <a:pt x="12" y="33"/>
                  </a:lnTo>
                  <a:lnTo>
                    <a:pt x="19" y="35"/>
                  </a:lnTo>
                  <a:lnTo>
                    <a:pt x="23" y="35"/>
                  </a:lnTo>
                  <a:lnTo>
                    <a:pt x="29" y="31"/>
                  </a:lnTo>
                  <a:lnTo>
                    <a:pt x="33" y="27"/>
                  </a:lnTo>
                  <a:lnTo>
                    <a:pt x="35" y="21"/>
                  </a:lnTo>
                  <a:close/>
                  <a:moveTo>
                    <a:pt x="16" y="25"/>
                  </a:moveTo>
                  <a:lnTo>
                    <a:pt x="23" y="25"/>
                  </a:lnTo>
                  <a:lnTo>
                    <a:pt x="29" y="23"/>
                  </a:lnTo>
                  <a:lnTo>
                    <a:pt x="33" y="21"/>
                  </a:lnTo>
                  <a:lnTo>
                    <a:pt x="35" y="18"/>
                  </a:lnTo>
                  <a:lnTo>
                    <a:pt x="33" y="14"/>
                  </a:lnTo>
                  <a:lnTo>
                    <a:pt x="27" y="10"/>
                  </a:lnTo>
                  <a:lnTo>
                    <a:pt x="19" y="10"/>
                  </a:lnTo>
                  <a:lnTo>
                    <a:pt x="14" y="10"/>
                  </a:lnTo>
                  <a:lnTo>
                    <a:pt x="8" y="12"/>
                  </a:lnTo>
                  <a:lnTo>
                    <a:pt x="4" y="16"/>
                  </a:lnTo>
                  <a:lnTo>
                    <a:pt x="2" y="18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0" y="25"/>
                  </a:lnTo>
                  <a:lnTo>
                    <a:pt x="16" y="25"/>
                  </a:lnTo>
                  <a:close/>
                  <a:moveTo>
                    <a:pt x="33" y="12"/>
                  </a:moveTo>
                  <a:lnTo>
                    <a:pt x="31" y="10"/>
                  </a:lnTo>
                  <a:lnTo>
                    <a:pt x="27" y="8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4" y="6"/>
                  </a:lnTo>
                  <a:lnTo>
                    <a:pt x="10" y="8"/>
                  </a:lnTo>
                  <a:lnTo>
                    <a:pt x="6" y="10"/>
                  </a:lnTo>
                  <a:lnTo>
                    <a:pt x="2" y="14"/>
                  </a:lnTo>
                  <a:lnTo>
                    <a:pt x="6" y="12"/>
                  </a:lnTo>
                  <a:lnTo>
                    <a:pt x="10" y="10"/>
                  </a:lnTo>
                  <a:lnTo>
                    <a:pt x="14" y="8"/>
                  </a:lnTo>
                  <a:lnTo>
                    <a:pt x="21" y="8"/>
                  </a:lnTo>
                  <a:lnTo>
                    <a:pt x="27" y="10"/>
                  </a:lnTo>
                  <a:lnTo>
                    <a:pt x="33" y="12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80" name="Freeform 12">
              <a:extLst>
                <a:ext uri="{FF2B5EF4-FFF2-40B4-BE49-F238E27FC236}">
                  <a16:creationId xmlns:a16="http://schemas.microsoft.com/office/drawing/2014/main" id="{00000000-0008-0000-0900-00006C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5" y="159"/>
              <a:ext cx="35" cy="62"/>
            </a:xfrm>
            <a:custGeom>
              <a:avLst/>
              <a:gdLst>
                <a:gd name="T0" fmla="*/ 35 w 35"/>
                <a:gd name="T1" fmla="*/ 20 h 62"/>
                <a:gd name="T2" fmla="*/ 16 w 35"/>
                <a:gd name="T3" fmla="*/ 31 h 62"/>
                <a:gd name="T4" fmla="*/ 35 w 35"/>
                <a:gd name="T5" fmla="*/ 42 h 62"/>
                <a:gd name="T6" fmla="*/ 4 w 35"/>
                <a:gd name="T7" fmla="*/ 60 h 62"/>
                <a:gd name="T8" fmla="*/ 0 w 35"/>
                <a:gd name="T9" fmla="*/ 62 h 62"/>
                <a:gd name="T10" fmla="*/ 2 w 35"/>
                <a:gd name="T11" fmla="*/ 44 h 62"/>
                <a:gd name="T12" fmla="*/ 6 w 35"/>
                <a:gd name="T13" fmla="*/ 46 h 62"/>
                <a:gd name="T14" fmla="*/ 8 w 35"/>
                <a:gd name="T15" fmla="*/ 44 h 62"/>
                <a:gd name="T16" fmla="*/ 14 w 35"/>
                <a:gd name="T17" fmla="*/ 33 h 62"/>
                <a:gd name="T18" fmla="*/ 4 w 35"/>
                <a:gd name="T19" fmla="*/ 39 h 62"/>
                <a:gd name="T20" fmla="*/ 0 w 35"/>
                <a:gd name="T21" fmla="*/ 41 h 62"/>
                <a:gd name="T22" fmla="*/ 2 w 35"/>
                <a:gd name="T23" fmla="*/ 21 h 62"/>
                <a:gd name="T24" fmla="*/ 4 w 35"/>
                <a:gd name="T25" fmla="*/ 25 h 62"/>
                <a:gd name="T26" fmla="*/ 10 w 35"/>
                <a:gd name="T27" fmla="*/ 23 h 62"/>
                <a:gd name="T28" fmla="*/ 14 w 35"/>
                <a:gd name="T29" fmla="*/ 14 h 62"/>
                <a:gd name="T30" fmla="*/ 10 w 35"/>
                <a:gd name="T31" fmla="*/ 12 h 62"/>
                <a:gd name="T32" fmla="*/ 4 w 35"/>
                <a:gd name="T33" fmla="*/ 12 h 62"/>
                <a:gd name="T34" fmla="*/ 0 w 35"/>
                <a:gd name="T35" fmla="*/ 16 h 62"/>
                <a:gd name="T36" fmla="*/ 2 w 35"/>
                <a:gd name="T37" fmla="*/ 0 h 62"/>
                <a:gd name="T38" fmla="*/ 12 w 35"/>
                <a:gd name="T39" fmla="*/ 10 h 62"/>
                <a:gd name="T40" fmla="*/ 2 w 35"/>
                <a:gd name="T41" fmla="*/ 6 h 62"/>
                <a:gd name="T42" fmla="*/ 4 w 35"/>
                <a:gd name="T43" fmla="*/ 10 h 62"/>
                <a:gd name="T44" fmla="*/ 4 w 35"/>
                <a:gd name="T45" fmla="*/ 8 h 62"/>
                <a:gd name="T46" fmla="*/ 2 w 35"/>
                <a:gd name="T47" fmla="*/ 6 h 62"/>
                <a:gd name="T48" fmla="*/ 33 w 35"/>
                <a:gd name="T49" fmla="*/ 21 h 62"/>
                <a:gd name="T50" fmla="*/ 31 w 35"/>
                <a:gd name="T51" fmla="*/ 21 h 62"/>
                <a:gd name="T52" fmla="*/ 25 w 35"/>
                <a:gd name="T53" fmla="*/ 21 h 62"/>
                <a:gd name="T54" fmla="*/ 4 w 35"/>
                <a:gd name="T55" fmla="*/ 33 h 62"/>
                <a:gd name="T56" fmla="*/ 2 w 35"/>
                <a:gd name="T57" fmla="*/ 39 h 62"/>
                <a:gd name="T58" fmla="*/ 8 w 35"/>
                <a:gd name="T59" fmla="*/ 35 h 62"/>
                <a:gd name="T60" fmla="*/ 10 w 35"/>
                <a:gd name="T61" fmla="*/ 54 h 62"/>
                <a:gd name="T62" fmla="*/ 33 w 35"/>
                <a:gd name="T63" fmla="*/ 42 h 62"/>
                <a:gd name="T64" fmla="*/ 25 w 35"/>
                <a:gd name="T65" fmla="*/ 44 h 62"/>
                <a:gd name="T66" fmla="*/ 4 w 35"/>
                <a:gd name="T67" fmla="*/ 54 h 62"/>
                <a:gd name="T68" fmla="*/ 2 w 35"/>
                <a:gd name="T69" fmla="*/ 58 h 62"/>
                <a:gd name="T70" fmla="*/ 6 w 35"/>
                <a:gd name="T71" fmla="*/ 56 h 62"/>
                <a:gd name="T72" fmla="*/ 10 w 35"/>
                <a:gd name="T73" fmla="*/ 54 h 62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35"/>
                <a:gd name="T112" fmla="*/ 0 h 62"/>
                <a:gd name="T113" fmla="*/ 35 w 35"/>
                <a:gd name="T114" fmla="*/ 62 h 62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35" h="62">
                  <a:moveTo>
                    <a:pt x="12" y="10"/>
                  </a:moveTo>
                  <a:lnTo>
                    <a:pt x="35" y="20"/>
                  </a:lnTo>
                  <a:lnTo>
                    <a:pt x="35" y="23"/>
                  </a:lnTo>
                  <a:lnTo>
                    <a:pt x="16" y="31"/>
                  </a:lnTo>
                  <a:lnTo>
                    <a:pt x="35" y="41"/>
                  </a:lnTo>
                  <a:lnTo>
                    <a:pt x="35" y="42"/>
                  </a:lnTo>
                  <a:lnTo>
                    <a:pt x="8" y="56"/>
                  </a:lnTo>
                  <a:lnTo>
                    <a:pt x="4" y="60"/>
                  </a:lnTo>
                  <a:lnTo>
                    <a:pt x="2" y="62"/>
                  </a:lnTo>
                  <a:lnTo>
                    <a:pt x="0" y="62"/>
                  </a:lnTo>
                  <a:lnTo>
                    <a:pt x="0" y="44"/>
                  </a:lnTo>
                  <a:lnTo>
                    <a:pt x="2" y="44"/>
                  </a:lnTo>
                  <a:lnTo>
                    <a:pt x="4" y="46"/>
                  </a:lnTo>
                  <a:lnTo>
                    <a:pt x="6" y="46"/>
                  </a:lnTo>
                  <a:lnTo>
                    <a:pt x="8" y="46"/>
                  </a:lnTo>
                  <a:lnTo>
                    <a:pt x="8" y="44"/>
                  </a:lnTo>
                  <a:lnTo>
                    <a:pt x="23" y="39"/>
                  </a:lnTo>
                  <a:lnTo>
                    <a:pt x="14" y="33"/>
                  </a:lnTo>
                  <a:lnTo>
                    <a:pt x="8" y="35"/>
                  </a:lnTo>
                  <a:lnTo>
                    <a:pt x="4" y="39"/>
                  </a:lnTo>
                  <a:lnTo>
                    <a:pt x="2" y="41"/>
                  </a:lnTo>
                  <a:lnTo>
                    <a:pt x="0" y="41"/>
                  </a:lnTo>
                  <a:lnTo>
                    <a:pt x="0" y="21"/>
                  </a:lnTo>
                  <a:lnTo>
                    <a:pt x="2" y="21"/>
                  </a:lnTo>
                  <a:lnTo>
                    <a:pt x="2" y="25"/>
                  </a:lnTo>
                  <a:lnTo>
                    <a:pt x="4" y="25"/>
                  </a:lnTo>
                  <a:lnTo>
                    <a:pt x="6" y="25"/>
                  </a:lnTo>
                  <a:lnTo>
                    <a:pt x="10" y="23"/>
                  </a:lnTo>
                  <a:lnTo>
                    <a:pt x="23" y="18"/>
                  </a:lnTo>
                  <a:lnTo>
                    <a:pt x="14" y="14"/>
                  </a:lnTo>
                  <a:lnTo>
                    <a:pt x="12" y="12"/>
                  </a:lnTo>
                  <a:lnTo>
                    <a:pt x="10" y="12"/>
                  </a:lnTo>
                  <a:lnTo>
                    <a:pt x="6" y="12"/>
                  </a:lnTo>
                  <a:lnTo>
                    <a:pt x="4" y="12"/>
                  </a:lnTo>
                  <a:lnTo>
                    <a:pt x="2" y="16"/>
                  </a:lnTo>
                  <a:lnTo>
                    <a:pt x="0" y="16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12" y="10"/>
                  </a:lnTo>
                  <a:close/>
                  <a:moveTo>
                    <a:pt x="2" y="6"/>
                  </a:moveTo>
                  <a:lnTo>
                    <a:pt x="2" y="12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4" y="8"/>
                  </a:lnTo>
                  <a:lnTo>
                    <a:pt x="2" y="6"/>
                  </a:lnTo>
                  <a:close/>
                  <a:moveTo>
                    <a:pt x="8" y="35"/>
                  </a:moveTo>
                  <a:lnTo>
                    <a:pt x="33" y="21"/>
                  </a:lnTo>
                  <a:lnTo>
                    <a:pt x="31" y="21"/>
                  </a:lnTo>
                  <a:lnTo>
                    <a:pt x="29" y="21"/>
                  </a:lnTo>
                  <a:lnTo>
                    <a:pt x="25" y="21"/>
                  </a:lnTo>
                  <a:lnTo>
                    <a:pt x="8" y="31"/>
                  </a:lnTo>
                  <a:lnTo>
                    <a:pt x="4" y="33"/>
                  </a:lnTo>
                  <a:lnTo>
                    <a:pt x="2" y="35"/>
                  </a:lnTo>
                  <a:lnTo>
                    <a:pt x="2" y="39"/>
                  </a:lnTo>
                  <a:lnTo>
                    <a:pt x="4" y="37"/>
                  </a:lnTo>
                  <a:lnTo>
                    <a:pt x="8" y="35"/>
                  </a:lnTo>
                  <a:close/>
                  <a:moveTo>
                    <a:pt x="10" y="54"/>
                  </a:moveTo>
                  <a:lnTo>
                    <a:pt x="33" y="42"/>
                  </a:lnTo>
                  <a:lnTo>
                    <a:pt x="31" y="41"/>
                  </a:lnTo>
                  <a:lnTo>
                    <a:pt x="25" y="44"/>
                  </a:lnTo>
                  <a:lnTo>
                    <a:pt x="8" y="52"/>
                  </a:lnTo>
                  <a:lnTo>
                    <a:pt x="4" y="54"/>
                  </a:lnTo>
                  <a:lnTo>
                    <a:pt x="2" y="56"/>
                  </a:lnTo>
                  <a:lnTo>
                    <a:pt x="2" y="58"/>
                  </a:lnTo>
                  <a:lnTo>
                    <a:pt x="4" y="58"/>
                  </a:lnTo>
                  <a:lnTo>
                    <a:pt x="6" y="56"/>
                  </a:lnTo>
                  <a:lnTo>
                    <a:pt x="10" y="5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81" name="Freeform 13">
              <a:extLst>
                <a:ext uri="{FF2B5EF4-FFF2-40B4-BE49-F238E27FC236}">
                  <a16:creationId xmlns:a16="http://schemas.microsoft.com/office/drawing/2014/main" id="{00000000-0008-0000-0900-00006D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4" y="172"/>
              <a:ext cx="37" cy="34"/>
            </a:xfrm>
            <a:custGeom>
              <a:avLst/>
              <a:gdLst>
                <a:gd name="T0" fmla="*/ 4 w 37"/>
                <a:gd name="T1" fmla="*/ 12 h 34"/>
                <a:gd name="T2" fmla="*/ 4 w 37"/>
                <a:gd name="T3" fmla="*/ 19 h 34"/>
                <a:gd name="T4" fmla="*/ 16 w 37"/>
                <a:gd name="T5" fmla="*/ 25 h 34"/>
                <a:gd name="T6" fmla="*/ 27 w 37"/>
                <a:gd name="T7" fmla="*/ 19 h 34"/>
                <a:gd name="T8" fmla="*/ 27 w 37"/>
                <a:gd name="T9" fmla="*/ 8 h 34"/>
                <a:gd name="T10" fmla="*/ 27 w 37"/>
                <a:gd name="T11" fmla="*/ 0 h 34"/>
                <a:gd name="T12" fmla="*/ 35 w 37"/>
                <a:gd name="T13" fmla="*/ 10 h 34"/>
                <a:gd name="T14" fmla="*/ 37 w 37"/>
                <a:gd name="T15" fmla="*/ 17 h 34"/>
                <a:gd name="T16" fmla="*/ 35 w 37"/>
                <a:gd name="T17" fmla="*/ 27 h 34"/>
                <a:gd name="T18" fmla="*/ 27 w 37"/>
                <a:gd name="T19" fmla="*/ 33 h 34"/>
                <a:gd name="T20" fmla="*/ 19 w 37"/>
                <a:gd name="T21" fmla="*/ 34 h 34"/>
                <a:gd name="T22" fmla="*/ 6 w 37"/>
                <a:gd name="T23" fmla="*/ 29 h 34"/>
                <a:gd name="T24" fmla="*/ 0 w 37"/>
                <a:gd name="T25" fmla="*/ 15 h 34"/>
                <a:gd name="T26" fmla="*/ 4 w 37"/>
                <a:gd name="T27" fmla="*/ 4 h 34"/>
                <a:gd name="T28" fmla="*/ 12 w 37"/>
                <a:gd name="T29" fmla="*/ 4 h 34"/>
                <a:gd name="T30" fmla="*/ 12 w 37"/>
                <a:gd name="T31" fmla="*/ 10 h 34"/>
                <a:gd name="T32" fmla="*/ 8 w 37"/>
                <a:gd name="T33" fmla="*/ 12 h 34"/>
                <a:gd name="T34" fmla="*/ 6 w 37"/>
                <a:gd name="T35" fmla="*/ 12 h 34"/>
                <a:gd name="T36" fmla="*/ 12 w 37"/>
                <a:gd name="T37" fmla="*/ 10 h 34"/>
                <a:gd name="T38" fmla="*/ 12 w 37"/>
                <a:gd name="T39" fmla="*/ 4 h 34"/>
                <a:gd name="T40" fmla="*/ 8 w 37"/>
                <a:gd name="T41" fmla="*/ 8 h 34"/>
                <a:gd name="T42" fmla="*/ 4 w 37"/>
                <a:gd name="T43" fmla="*/ 8 h 34"/>
                <a:gd name="T44" fmla="*/ 6 w 37"/>
                <a:gd name="T45" fmla="*/ 10 h 34"/>
                <a:gd name="T46" fmla="*/ 10 w 37"/>
                <a:gd name="T47" fmla="*/ 10 h 34"/>
                <a:gd name="T48" fmla="*/ 2 w 37"/>
                <a:gd name="T49" fmla="*/ 21 h 34"/>
                <a:gd name="T50" fmla="*/ 14 w 37"/>
                <a:gd name="T51" fmla="*/ 33 h 34"/>
                <a:gd name="T52" fmla="*/ 23 w 37"/>
                <a:gd name="T53" fmla="*/ 33 h 34"/>
                <a:gd name="T54" fmla="*/ 31 w 37"/>
                <a:gd name="T55" fmla="*/ 29 h 34"/>
                <a:gd name="T56" fmla="*/ 35 w 37"/>
                <a:gd name="T57" fmla="*/ 21 h 34"/>
                <a:gd name="T58" fmla="*/ 35 w 37"/>
                <a:gd name="T59" fmla="*/ 12 h 34"/>
                <a:gd name="T60" fmla="*/ 33 w 37"/>
                <a:gd name="T61" fmla="*/ 15 h 34"/>
                <a:gd name="T62" fmla="*/ 25 w 37"/>
                <a:gd name="T63" fmla="*/ 29 h 34"/>
                <a:gd name="T64" fmla="*/ 16 w 37"/>
                <a:gd name="T65" fmla="*/ 31 h 34"/>
                <a:gd name="T66" fmla="*/ 6 w 37"/>
                <a:gd name="T67" fmla="*/ 25 h 34"/>
                <a:gd name="T68" fmla="*/ 2 w 37"/>
                <a:gd name="T69" fmla="*/ 21 h 34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34"/>
                <a:gd name="T107" fmla="*/ 37 w 37"/>
                <a:gd name="T108" fmla="*/ 34 h 34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34">
                  <a:moveTo>
                    <a:pt x="6" y="12"/>
                  </a:moveTo>
                  <a:lnTo>
                    <a:pt x="4" y="12"/>
                  </a:lnTo>
                  <a:lnTo>
                    <a:pt x="2" y="13"/>
                  </a:lnTo>
                  <a:lnTo>
                    <a:pt x="4" y="19"/>
                  </a:lnTo>
                  <a:lnTo>
                    <a:pt x="10" y="23"/>
                  </a:lnTo>
                  <a:lnTo>
                    <a:pt x="16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3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5" y="10"/>
                  </a:lnTo>
                  <a:lnTo>
                    <a:pt x="35" y="13"/>
                  </a:lnTo>
                  <a:lnTo>
                    <a:pt x="37" y="17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4"/>
                  </a:lnTo>
                  <a:lnTo>
                    <a:pt x="19" y="34"/>
                  </a:lnTo>
                  <a:lnTo>
                    <a:pt x="14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4" y="8"/>
                  </a:lnTo>
                  <a:lnTo>
                    <a:pt x="12" y="10"/>
                  </a:lnTo>
                  <a:lnTo>
                    <a:pt x="10" y="12"/>
                  </a:lnTo>
                  <a:lnTo>
                    <a:pt x="8" y="12"/>
                  </a:lnTo>
                  <a:lnTo>
                    <a:pt x="6" y="12"/>
                  </a:lnTo>
                  <a:close/>
                  <a:moveTo>
                    <a:pt x="10" y="10"/>
                  </a:moveTo>
                  <a:lnTo>
                    <a:pt x="12" y="10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6"/>
                  </a:lnTo>
                  <a:lnTo>
                    <a:pt x="4" y="8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8" y="10"/>
                  </a:lnTo>
                  <a:lnTo>
                    <a:pt x="10" y="10"/>
                  </a:lnTo>
                  <a:close/>
                  <a:moveTo>
                    <a:pt x="2" y="21"/>
                  </a:moveTo>
                  <a:lnTo>
                    <a:pt x="8" y="29"/>
                  </a:lnTo>
                  <a:lnTo>
                    <a:pt x="14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5" y="12"/>
                  </a:lnTo>
                  <a:lnTo>
                    <a:pt x="31" y="8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6" y="31"/>
                  </a:lnTo>
                  <a:lnTo>
                    <a:pt x="12" y="29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82" name="Freeform 14">
              <a:extLst>
                <a:ext uri="{FF2B5EF4-FFF2-40B4-BE49-F238E27FC236}">
                  <a16:creationId xmlns:a16="http://schemas.microsoft.com/office/drawing/2014/main" id="{00000000-0008-0000-0900-00006E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9" y="173"/>
              <a:ext cx="37" cy="32"/>
            </a:xfrm>
            <a:custGeom>
              <a:avLst/>
              <a:gdLst>
                <a:gd name="T0" fmla="*/ 6 w 37"/>
                <a:gd name="T1" fmla="*/ 23 h 32"/>
                <a:gd name="T2" fmla="*/ 12 w 37"/>
                <a:gd name="T3" fmla="*/ 23 h 32"/>
                <a:gd name="T4" fmla="*/ 12 w 37"/>
                <a:gd name="T5" fmla="*/ 30 h 32"/>
                <a:gd name="T6" fmla="*/ 6 w 37"/>
                <a:gd name="T7" fmla="*/ 28 h 32"/>
                <a:gd name="T8" fmla="*/ 0 w 37"/>
                <a:gd name="T9" fmla="*/ 15 h 32"/>
                <a:gd name="T10" fmla="*/ 6 w 37"/>
                <a:gd name="T11" fmla="*/ 5 h 32"/>
                <a:gd name="T12" fmla="*/ 29 w 37"/>
                <a:gd name="T13" fmla="*/ 3 h 32"/>
                <a:gd name="T14" fmla="*/ 31 w 37"/>
                <a:gd name="T15" fmla="*/ 0 h 32"/>
                <a:gd name="T16" fmla="*/ 35 w 37"/>
                <a:gd name="T17" fmla="*/ 2 h 32"/>
                <a:gd name="T18" fmla="*/ 35 w 37"/>
                <a:gd name="T19" fmla="*/ 11 h 32"/>
                <a:gd name="T20" fmla="*/ 35 w 37"/>
                <a:gd name="T21" fmla="*/ 19 h 32"/>
                <a:gd name="T22" fmla="*/ 35 w 37"/>
                <a:gd name="T23" fmla="*/ 30 h 32"/>
                <a:gd name="T24" fmla="*/ 25 w 37"/>
                <a:gd name="T25" fmla="*/ 30 h 32"/>
                <a:gd name="T26" fmla="*/ 18 w 37"/>
                <a:gd name="T27" fmla="*/ 21 h 32"/>
                <a:gd name="T28" fmla="*/ 8 w 37"/>
                <a:gd name="T29" fmla="*/ 13 h 32"/>
                <a:gd name="T30" fmla="*/ 2 w 37"/>
                <a:gd name="T31" fmla="*/ 19 h 32"/>
                <a:gd name="T32" fmla="*/ 6 w 37"/>
                <a:gd name="T33" fmla="*/ 23 h 32"/>
                <a:gd name="T34" fmla="*/ 12 w 37"/>
                <a:gd name="T35" fmla="*/ 11 h 32"/>
                <a:gd name="T36" fmla="*/ 33 w 37"/>
                <a:gd name="T37" fmla="*/ 11 h 32"/>
                <a:gd name="T38" fmla="*/ 35 w 37"/>
                <a:gd name="T39" fmla="*/ 5 h 32"/>
                <a:gd name="T40" fmla="*/ 29 w 37"/>
                <a:gd name="T41" fmla="*/ 9 h 32"/>
                <a:gd name="T42" fmla="*/ 4 w 37"/>
                <a:gd name="T43" fmla="*/ 9 h 32"/>
                <a:gd name="T44" fmla="*/ 6 w 37"/>
                <a:gd name="T45" fmla="*/ 13 h 32"/>
                <a:gd name="T46" fmla="*/ 12 w 37"/>
                <a:gd name="T47" fmla="*/ 11 h 32"/>
                <a:gd name="T48" fmla="*/ 16 w 37"/>
                <a:gd name="T49" fmla="*/ 13 h 32"/>
                <a:gd name="T50" fmla="*/ 27 w 37"/>
                <a:gd name="T51" fmla="*/ 23 h 32"/>
                <a:gd name="T52" fmla="*/ 31 w 37"/>
                <a:gd name="T53" fmla="*/ 19 h 32"/>
                <a:gd name="T54" fmla="*/ 29 w 37"/>
                <a:gd name="T55" fmla="*/ 13 h 32"/>
                <a:gd name="T56" fmla="*/ 33 w 37"/>
                <a:gd name="T57" fmla="*/ 26 h 32"/>
                <a:gd name="T58" fmla="*/ 25 w 37"/>
                <a:gd name="T59" fmla="*/ 26 h 32"/>
                <a:gd name="T60" fmla="*/ 25 w 37"/>
                <a:gd name="T61" fmla="*/ 28 h 32"/>
                <a:gd name="T62" fmla="*/ 33 w 37"/>
                <a:gd name="T63" fmla="*/ 28 h 32"/>
                <a:gd name="T64" fmla="*/ 35 w 37"/>
                <a:gd name="T65" fmla="*/ 21 h 32"/>
                <a:gd name="T66" fmla="*/ 10 w 37"/>
                <a:gd name="T67" fmla="*/ 25 h 32"/>
                <a:gd name="T68" fmla="*/ 8 w 37"/>
                <a:gd name="T69" fmla="*/ 26 h 32"/>
                <a:gd name="T70" fmla="*/ 2 w 37"/>
                <a:gd name="T71" fmla="*/ 25 h 32"/>
                <a:gd name="T72" fmla="*/ 10 w 37"/>
                <a:gd name="T73" fmla="*/ 30 h 32"/>
                <a:gd name="T74" fmla="*/ 12 w 37"/>
                <a:gd name="T75" fmla="*/ 26 h 32"/>
                <a:gd name="T76" fmla="*/ 10 w 37"/>
                <a:gd name="T77" fmla="*/ 25 h 32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7"/>
                <a:gd name="T118" fmla="*/ 0 h 32"/>
                <a:gd name="T119" fmla="*/ 37 w 37"/>
                <a:gd name="T120" fmla="*/ 32 h 32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7" h="32">
                  <a:moveTo>
                    <a:pt x="6" y="23"/>
                  </a:moveTo>
                  <a:lnTo>
                    <a:pt x="6" y="23"/>
                  </a:lnTo>
                  <a:lnTo>
                    <a:pt x="8" y="21"/>
                  </a:lnTo>
                  <a:lnTo>
                    <a:pt x="12" y="23"/>
                  </a:lnTo>
                  <a:lnTo>
                    <a:pt x="12" y="26"/>
                  </a:lnTo>
                  <a:lnTo>
                    <a:pt x="12" y="30"/>
                  </a:lnTo>
                  <a:lnTo>
                    <a:pt x="10" y="30"/>
                  </a:lnTo>
                  <a:lnTo>
                    <a:pt x="6" y="28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5"/>
                  </a:lnTo>
                  <a:lnTo>
                    <a:pt x="10" y="3"/>
                  </a:lnTo>
                  <a:lnTo>
                    <a:pt x="29" y="3"/>
                  </a:lnTo>
                  <a:lnTo>
                    <a:pt x="33" y="2"/>
                  </a:lnTo>
                  <a:lnTo>
                    <a:pt x="31" y="0"/>
                  </a:lnTo>
                  <a:lnTo>
                    <a:pt x="33" y="0"/>
                  </a:lnTo>
                  <a:lnTo>
                    <a:pt x="35" y="2"/>
                  </a:lnTo>
                  <a:lnTo>
                    <a:pt x="37" y="7"/>
                  </a:lnTo>
                  <a:lnTo>
                    <a:pt x="35" y="11"/>
                  </a:lnTo>
                  <a:lnTo>
                    <a:pt x="31" y="13"/>
                  </a:lnTo>
                  <a:lnTo>
                    <a:pt x="35" y="19"/>
                  </a:lnTo>
                  <a:lnTo>
                    <a:pt x="37" y="25"/>
                  </a:lnTo>
                  <a:lnTo>
                    <a:pt x="35" y="30"/>
                  </a:lnTo>
                  <a:lnTo>
                    <a:pt x="29" y="32"/>
                  </a:lnTo>
                  <a:lnTo>
                    <a:pt x="25" y="30"/>
                  </a:lnTo>
                  <a:lnTo>
                    <a:pt x="21" y="26"/>
                  </a:lnTo>
                  <a:lnTo>
                    <a:pt x="18" y="21"/>
                  </a:lnTo>
                  <a:lnTo>
                    <a:pt x="14" y="13"/>
                  </a:lnTo>
                  <a:lnTo>
                    <a:pt x="8" y="13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6" y="23"/>
                  </a:lnTo>
                  <a:close/>
                  <a:moveTo>
                    <a:pt x="12" y="11"/>
                  </a:moveTo>
                  <a:lnTo>
                    <a:pt x="25" y="11"/>
                  </a:lnTo>
                  <a:lnTo>
                    <a:pt x="33" y="11"/>
                  </a:lnTo>
                  <a:lnTo>
                    <a:pt x="35" y="7"/>
                  </a:lnTo>
                  <a:lnTo>
                    <a:pt x="35" y="5"/>
                  </a:lnTo>
                  <a:lnTo>
                    <a:pt x="33" y="7"/>
                  </a:lnTo>
                  <a:lnTo>
                    <a:pt x="29" y="9"/>
                  </a:lnTo>
                  <a:lnTo>
                    <a:pt x="10" y="9"/>
                  </a:lnTo>
                  <a:lnTo>
                    <a:pt x="4" y="9"/>
                  </a:lnTo>
                  <a:lnTo>
                    <a:pt x="2" y="15"/>
                  </a:lnTo>
                  <a:lnTo>
                    <a:pt x="6" y="13"/>
                  </a:lnTo>
                  <a:lnTo>
                    <a:pt x="12" y="11"/>
                  </a:lnTo>
                  <a:close/>
                  <a:moveTo>
                    <a:pt x="29" y="13"/>
                  </a:moveTo>
                  <a:lnTo>
                    <a:pt x="16" y="13"/>
                  </a:lnTo>
                  <a:lnTo>
                    <a:pt x="21" y="21"/>
                  </a:lnTo>
                  <a:lnTo>
                    <a:pt x="27" y="23"/>
                  </a:lnTo>
                  <a:lnTo>
                    <a:pt x="31" y="21"/>
                  </a:lnTo>
                  <a:lnTo>
                    <a:pt x="31" y="19"/>
                  </a:lnTo>
                  <a:lnTo>
                    <a:pt x="29" y="13"/>
                  </a:lnTo>
                  <a:close/>
                  <a:moveTo>
                    <a:pt x="35" y="21"/>
                  </a:moveTo>
                  <a:lnTo>
                    <a:pt x="33" y="26"/>
                  </a:lnTo>
                  <a:lnTo>
                    <a:pt x="29" y="28"/>
                  </a:lnTo>
                  <a:lnTo>
                    <a:pt x="25" y="26"/>
                  </a:lnTo>
                  <a:lnTo>
                    <a:pt x="21" y="25"/>
                  </a:lnTo>
                  <a:lnTo>
                    <a:pt x="25" y="28"/>
                  </a:lnTo>
                  <a:lnTo>
                    <a:pt x="29" y="30"/>
                  </a:lnTo>
                  <a:lnTo>
                    <a:pt x="33" y="28"/>
                  </a:lnTo>
                  <a:lnTo>
                    <a:pt x="35" y="25"/>
                  </a:lnTo>
                  <a:lnTo>
                    <a:pt x="35" y="21"/>
                  </a:lnTo>
                  <a:close/>
                  <a:moveTo>
                    <a:pt x="10" y="25"/>
                  </a:moveTo>
                  <a:lnTo>
                    <a:pt x="10" y="26"/>
                  </a:lnTo>
                  <a:lnTo>
                    <a:pt x="8" y="26"/>
                  </a:lnTo>
                  <a:lnTo>
                    <a:pt x="6" y="26"/>
                  </a:lnTo>
                  <a:lnTo>
                    <a:pt x="2" y="25"/>
                  </a:lnTo>
                  <a:lnTo>
                    <a:pt x="6" y="28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2" y="26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83" name="Freeform 15">
              <a:extLst>
                <a:ext uri="{FF2B5EF4-FFF2-40B4-BE49-F238E27FC236}">
                  <a16:creationId xmlns:a16="http://schemas.microsoft.com/office/drawing/2014/main" id="{00000000-0008-0000-0900-00006F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63" y="174"/>
              <a:ext cx="37" cy="29"/>
            </a:xfrm>
            <a:custGeom>
              <a:avLst/>
              <a:gdLst>
                <a:gd name="T0" fmla="*/ 23 w 37"/>
                <a:gd name="T1" fmla="*/ 29 h 29"/>
                <a:gd name="T2" fmla="*/ 29 w 37"/>
                <a:gd name="T3" fmla="*/ 23 h 29"/>
                <a:gd name="T4" fmla="*/ 33 w 37"/>
                <a:gd name="T5" fmla="*/ 15 h 29"/>
                <a:gd name="T6" fmla="*/ 33 w 37"/>
                <a:gd name="T7" fmla="*/ 10 h 29"/>
                <a:gd name="T8" fmla="*/ 27 w 37"/>
                <a:gd name="T9" fmla="*/ 10 h 29"/>
                <a:gd name="T10" fmla="*/ 19 w 37"/>
                <a:gd name="T11" fmla="*/ 23 h 29"/>
                <a:gd name="T12" fmla="*/ 14 w 37"/>
                <a:gd name="T13" fmla="*/ 27 h 29"/>
                <a:gd name="T14" fmla="*/ 8 w 37"/>
                <a:gd name="T15" fmla="*/ 27 h 29"/>
                <a:gd name="T16" fmla="*/ 2 w 37"/>
                <a:gd name="T17" fmla="*/ 21 h 29"/>
                <a:gd name="T18" fmla="*/ 2 w 37"/>
                <a:gd name="T19" fmla="*/ 10 h 29"/>
                <a:gd name="T20" fmla="*/ 12 w 37"/>
                <a:gd name="T21" fmla="*/ 2 h 29"/>
                <a:gd name="T22" fmla="*/ 8 w 37"/>
                <a:gd name="T23" fmla="*/ 10 h 29"/>
                <a:gd name="T24" fmla="*/ 4 w 37"/>
                <a:gd name="T25" fmla="*/ 15 h 29"/>
                <a:gd name="T26" fmla="*/ 4 w 37"/>
                <a:gd name="T27" fmla="*/ 21 h 29"/>
                <a:gd name="T28" fmla="*/ 10 w 37"/>
                <a:gd name="T29" fmla="*/ 21 h 29"/>
                <a:gd name="T30" fmla="*/ 18 w 37"/>
                <a:gd name="T31" fmla="*/ 6 h 29"/>
                <a:gd name="T32" fmla="*/ 25 w 37"/>
                <a:gd name="T33" fmla="*/ 0 h 29"/>
                <a:gd name="T34" fmla="*/ 35 w 37"/>
                <a:gd name="T35" fmla="*/ 8 h 29"/>
                <a:gd name="T36" fmla="*/ 35 w 37"/>
                <a:gd name="T37" fmla="*/ 21 h 29"/>
                <a:gd name="T38" fmla="*/ 33 w 37"/>
                <a:gd name="T39" fmla="*/ 29 h 29"/>
                <a:gd name="T40" fmla="*/ 31 w 37"/>
                <a:gd name="T41" fmla="*/ 27 h 29"/>
                <a:gd name="T42" fmla="*/ 31 w 37"/>
                <a:gd name="T43" fmla="*/ 23 h 29"/>
                <a:gd name="T44" fmla="*/ 27 w 37"/>
                <a:gd name="T45" fmla="*/ 27 h 29"/>
                <a:gd name="T46" fmla="*/ 29 w 37"/>
                <a:gd name="T47" fmla="*/ 6 h 29"/>
                <a:gd name="T48" fmla="*/ 23 w 37"/>
                <a:gd name="T49" fmla="*/ 6 h 29"/>
                <a:gd name="T50" fmla="*/ 18 w 37"/>
                <a:gd name="T51" fmla="*/ 19 h 29"/>
                <a:gd name="T52" fmla="*/ 10 w 37"/>
                <a:gd name="T53" fmla="*/ 25 h 29"/>
                <a:gd name="T54" fmla="*/ 8 w 37"/>
                <a:gd name="T55" fmla="*/ 27 h 29"/>
                <a:gd name="T56" fmla="*/ 14 w 37"/>
                <a:gd name="T57" fmla="*/ 27 h 29"/>
                <a:gd name="T58" fmla="*/ 21 w 37"/>
                <a:gd name="T59" fmla="*/ 17 h 29"/>
                <a:gd name="T60" fmla="*/ 29 w 37"/>
                <a:gd name="T61" fmla="*/ 6 h 29"/>
                <a:gd name="T62" fmla="*/ 31 w 37"/>
                <a:gd name="T63" fmla="*/ 8 h 29"/>
                <a:gd name="T64" fmla="*/ 4 w 37"/>
                <a:gd name="T65" fmla="*/ 8 h 29"/>
                <a:gd name="T66" fmla="*/ 2 w 37"/>
                <a:gd name="T67" fmla="*/ 15 h 29"/>
                <a:gd name="T68" fmla="*/ 10 w 37"/>
                <a:gd name="T69" fmla="*/ 8 h 2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29"/>
                <a:gd name="T107" fmla="*/ 37 w 37"/>
                <a:gd name="T108" fmla="*/ 29 h 2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29">
                  <a:moveTo>
                    <a:pt x="33" y="29"/>
                  </a:moveTo>
                  <a:lnTo>
                    <a:pt x="23" y="29"/>
                  </a:lnTo>
                  <a:lnTo>
                    <a:pt x="23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33" y="15"/>
                  </a:lnTo>
                  <a:lnTo>
                    <a:pt x="35" y="14"/>
                  </a:lnTo>
                  <a:lnTo>
                    <a:pt x="33" y="10"/>
                  </a:lnTo>
                  <a:lnTo>
                    <a:pt x="29" y="8"/>
                  </a:lnTo>
                  <a:lnTo>
                    <a:pt x="27" y="10"/>
                  </a:lnTo>
                  <a:lnTo>
                    <a:pt x="21" y="17"/>
                  </a:lnTo>
                  <a:lnTo>
                    <a:pt x="19" y="23"/>
                  </a:lnTo>
                  <a:lnTo>
                    <a:pt x="18" y="25"/>
                  </a:lnTo>
                  <a:lnTo>
                    <a:pt x="14" y="27"/>
                  </a:lnTo>
                  <a:lnTo>
                    <a:pt x="12" y="29"/>
                  </a:lnTo>
                  <a:lnTo>
                    <a:pt x="8" y="27"/>
                  </a:lnTo>
                  <a:lnTo>
                    <a:pt x="4" y="25"/>
                  </a:lnTo>
                  <a:lnTo>
                    <a:pt x="2" y="21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2" y="2"/>
                  </a:lnTo>
                  <a:lnTo>
                    <a:pt x="12" y="2"/>
                  </a:lnTo>
                  <a:lnTo>
                    <a:pt x="12" y="6"/>
                  </a:lnTo>
                  <a:lnTo>
                    <a:pt x="8" y="10"/>
                  </a:lnTo>
                  <a:lnTo>
                    <a:pt x="6" y="14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8" y="23"/>
                  </a:lnTo>
                  <a:lnTo>
                    <a:pt x="10" y="21"/>
                  </a:lnTo>
                  <a:lnTo>
                    <a:pt x="14" y="15"/>
                  </a:lnTo>
                  <a:lnTo>
                    <a:pt x="18" y="6"/>
                  </a:lnTo>
                  <a:lnTo>
                    <a:pt x="21" y="0"/>
                  </a:lnTo>
                  <a:lnTo>
                    <a:pt x="25" y="0"/>
                  </a:lnTo>
                  <a:lnTo>
                    <a:pt x="31" y="2"/>
                  </a:lnTo>
                  <a:lnTo>
                    <a:pt x="35" y="8"/>
                  </a:lnTo>
                  <a:lnTo>
                    <a:pt x="37" y="15"/>
                  </a:lnTo>
                  <a:lnTo>
                    <a:pt x="35" y="21"/>
                  </a:lnTo>
                  <a:lnTo>
                    <a:pt x="33" y="29"/>
                  </a:lnTo>
                  <a:close/>
                  <a:moveTo>
                    <a:pt x="27" y="27"/>
                  </a:moveTo>
                  <a:lnTo>
                    <a:pt x="31" y="27"/>
                  </a:lnTo>
                  <a:lnTo>
                    <a:pt x="35" y="19"/>
                  </a:lnTo>
                  <a:lnTo>
                    <a:pt x="31" y="23"/>
                  </a:lnTo>
                  <a:lnTo>
                    <a:pt x="27" y="27"/>
                  </a:lnTo>
                  <a:close/>
                  <a:moveTo>
                    <a:pt x="31" y="8"/>
                  </a:moveTo>
                  <a:lnTo>
                    <a:pt x="29" y="6"/>
                  </a:lnTo>
                  <a:lnTo>
                    <a:pt x="27" y="2"/>
                  </a:lnTo>
                  <a:lnTo>
                    <a:pt x="23" y="6"/>
                  </a:lnTo>
                  <a:lnTo>
                    <a:pt x="21" y="12"/>
                  </a:lnTo>
                  <a:lnTo>
                    <a:pt x="18" y="19"/>
                  </a:lnTo>
                  <a:lnTo>
                    <a:pt x="14" y="25"/>
                  </a:lnTo>
                  <a:lnTo>
                    <a:pt x="10" y="25"/>
                  </a:lnTo>
                  <a:lnTo>
                    <a:pt x="4" y="25"/>
                  </a:lnTo>
                  <a:lnTo>
                    <a:pt x="8" y="27"/>
                  </a:lnTo>
                  <a:lnTo>
                    <a:pt x="12" y="27"/>
                  </a:lnTo>
                  <a:lnTo>
                    <a:pt x="14" y="27"/>
                  </a:lnTo>
                  <a:lnTo>
                    <a:pt x="18" y="25"/>
                  </a:lnTo>
                  <a:lnTo>
                    <a:pt x="21" y="17"/>
                  </a:lnTo>
                  <a:lnTo>
                    <a:pt x="25" y="10"/>
                  </a:lnTo>
                  <a:lnTo>
                    <a:pt x="29" y="6"/>
                  </a:lnTo>
                  <a:lnTo>
                    <a:pt x="31" y="8"/>
                  </a:lnTo>
                  <a:close/>
                  <a:moveTo>
                    <a:pt x="10" y="8"/>
                  </a:moveTo>
                  <a:lnTo>
                    <a:pt x="4" y="8"/>
                  </a:lnTo>
                  <a:lnTo>
                    <a:pt x="2" y="12"/>
                  </a:lnTo>
                  <a:lnTo>
                    <a:pt x="2" y="15"/>
                  </a:lnTo>
                  <a:lnTo>
                    <a:pt x="4" y="12"/>
                  </a:lnTo>
                  <a:lnTo>
                    <a:pt x="10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84" name="Freeform 16">
              <a:extLst>
                <a:ext uri="{FF2B5EF4-FFF2-40B4-BE49-F238E27FC236}">
                  <a16:creationId xmlns:a16="http://schemas.microsoft.com/office/drawing/2014/main" id="{00000000-0008-0000-0900-000070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00" y="173"/>
              <a:ext cx="37" cy="32"/>
            </a:xfrm>
            <a:custGeom>
              <a:avLst/>
              <a:gdLst>
                <a:gd name="T0" fmla="*/ 27 w 37"/>
                <a:gd name="T1" fmla="*/ 0 h 32"/>
                <a:gd name="T2" fmla="*/ 35 w 37"/>
                <a:gd name="T3" fmla="*/ 11 h 32"/>
                <a:gd name="T4" fmla="*/ 35 w 37"/>
                <a:gd name="T5" fmla="*/ 21 h 32"/>
                <a:gd name="T6" fmla="*/ 31 w 37"/>
                <a:gd name="T7" fmla="*/ 29 h 32"/>
                <a:gd name="T8" fmla="*/ 25 w 37"/>
                <a:gd name="T9" fmla="*/ 32 h 32"/>
                <a:gd name="T10" fmla="*/ 12 w 37"/>
                <a:gd name="T11" fmla="*/ 32 h 32"/>
                <a:gd name="T12" fmla="*/ 2 w 37"/>
                <a:gd name="T13" fmla="*/ 23 h 32"/>
                <a:gd name="T14" fmla="*/ 2 w 37"/>
                <a:gd name="T15" fmla="*/ 9 h 32"/>
                <a:gd name="T16" fmla="*/ 10 w 37"/>
                <a:gd name="T17" fmla="*/ 2 h 32"/>
                <a:gd name="T18" fmla="*/ 14 w 37"/>
                <a:gd name="T19" fmla="*/ 25 h 32"/>
                <a:gd name="T20" fmla="*/ 25 w 37"/>
                <a:gd name="T21" fmla="*/ 21 h 32"/>
                <a:gd name="T22" fmla="*/ 29 w 37"/>
                <a:gd name="T23" fmla="*/ 11 h 32"/>
                <a:gd name="T24" fmla="*/ 25 w 37"/>
                <a:gd name="T25" fmla="*/ 2 h 32"/>
                <a:gd name="T26" fmla="*/ 12 w 37"/>
                <a:gd name="T27" fmla="*/ 9 h 32"/>
                <a:gd name="T28" fmla="*/ 6 w 37"/>
                <a:gd name="T29" fmla="*/ 8 h 32"/>
                <a:gd name="T30" fmla="*/ 6 w 37"/>
                <a:gd name="T31" fmla="*/ 9 h 32"/>
                <a:gd name="T32" fmla="*/ 12 w 37"/>
                <a:gd name="T33" fmla="*/ 9 h 32"/>
                <a:gd name="T34" fmla="*/ 12 w 37"/>
                <a:gd name="T35" fmla="*/ 9 h 32"/>
                <a:gd name="T36" fmla="*/ 8 w 37"/>
                <a:gd name="T37" fmla="*/ 11 h 32"/>
                <a:gd name="T38" fmla="*/ 2 w 37"/>
                <a:gd name="T39" fmla="*/ 17 h 32"/>
                <a:gd name="T40" fmla="*/ 6 w 37"/>
                <a:gd name="T41" fmla="*/ 23 h 32"/>
                <a:gd name="T42" fmla="*/ 12 w 37"/>
                <a:gd name="T43" fmla="*/ 25 h 32"/>
                <a:gd name="T44" fmla="*/ 8 w 37"/>
                <a:gd name="T45" fmla="*/ 27 h 32"/>
                <a:gd name="T46" fmla="*/ 16 w 37"/>
                <a:gd name="T47" fmla="*/ 31 h 32"/>
                <a:gd name="T48" fmla="*/ 25 w 37"/>
                <a:gd name="T49" fmla="*/ 31 h 32"/>
                <a:gd name="T50" fmla="*/ 35 w 37"/>
                <a:gd name="T51" fmla="*/ 23 h 32"/>
                <a:gd name="T52" fmla="*/ 35 w 37"/>
                <a:gd name="T53" fmla="*/ 9 h 32"/>
                <a:gd name="T54" fmla="*/ 31 w 37"/>
                <a:gd name="T55" fmla="*/ 9 h 32"/>
                <a:gd name="T56" fmla="*/ 31 w 37"/>
                <a:gd name="T57" fmla="*/ 21 h 32"/>
                <a:gd name="T58" fmla="*/ 23 w 37"/>
                <a:gd name="T59" fmla="*/ 29 h 32"/>
                <a:gd name="T60" fmla="*/ 12 w 37"/>
                <a:gd name="T61" fmla="*/ 29 h 32"/>
                <a:gd name="T62" fmla="*/ 4 w 37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7"/>
                <a:gd name="T97" fmla="*/ 0 h 32"/>
                <a:gd name="T98" fmla="*/ 37 w 37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7" h="32">
                  <a:moveTo>
                    <a:pt x="25" y="2"/>
                  </a:moveTo>
                  <a:lnTo>
                    <a:pt x="27" y="0"/>
                  </a:lnTo>
                  <a:lnTo>
                    <a:pt x="33" y="6"/>
                  </a:lnTo>
                  <a:lnTo>
                    <a:pt x="35" y="11"/>
                  </a:lnTo>
                  <a:lnTo>
                    <a:pt x="37" y="17"/>
                  </a:lnTo>
                  <a:lnTo>
                    <a:pt x="35" y="21"/>
                  </a:lnTo>
                  <a:lnTo>
                    <a:pt x="35" y="25"/>
                  </a:lnTo>
                  <a:lnTo>
                    <a:pt x="31" y="29"/>
                  </a:lnTo>
                  <a:lnTo>
                    <a:pt x="29" y="31"/>
                  </a:lnTo>
                  <a:lnTo>
                    <a:pt x="25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4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9" y="15"/>
                  </a:lnTo>
                  <a:lnTo>
                    <a:pt x="29" y="11"/>
                  </a:lnTo>
                  <a:lnTo>
                    <a:pt x="27" y="8"/>
                  </a:lnTo>
                  <a:lnTo>
                    <a:pt x="25" y="2"/>
                  </a:lnTo>
                  <a:close/>
                  <a:moveTo>
                    <a:pt x="12" y="9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9"/>
                  </a:lnTo>
                  <a:lnTo>
                    <a:pt x="12" y="9"/>
                  </a:lnTo>
                  <a:close/>
                  <a:moveTo>
                    <a:pt x="12" y="25"/>
                  </a:moveTo>
                  <a:lnTo>
                    <a:pt x="12" y="9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2" y="31"/>
                  </a:lnTo>
                  <a:lnTo>
                    <a:pt x="16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5" y="23"/>
                  </a:lnTo>
                  <a:lnTo>
                    <a:pt x="35" y="17"/>
                  </a:lnTo>
                  <a:lnTo>
                    <a:pt x="35" y="9"/>
                  </a:lnTo>
                  <a:lnTo>
                    <a:pt x="29" y="4"/>
                  </a:lnTo>
                  <a:lnTo>
                    <a:pt x="31" y="9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8" y="29"/>
                  </a:lnTo>
                  <a:lnTo>
                    <a:pt x="12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32612" name="Group 17">
            <a:extLst>
              <a:ext uri="{FF2B5EF4-FFF2-40B4-BE49-F238E27FC236}">
                <a16:creationId xmlns:a16="http://schemas.microsoft.com/office/drawing/2014/main" id="{00000000-0008-0000-0900-0000C42D0B00}"/>
              </a:ext>
            </a:extLst>
          </xdr:cNvPr>
          <xdr:cNvGrpSpPr>
            <a:grpSpLocks/>
          </xdr:cNvGrpSpPr>
        </xdr:nvGrpSpPr>
        <xdr:grpSpPr bwMode="auto">
          <a:xfrm>
            <a:off x="16" y="60"/>
            <a:ext cx="109" cy="24"/>
            <a:chOff x="96" y="243"/>
            <a:chExt cx="293" cy="56"/>
          </a:xfrm>
        </xdr:grpSpPr>
        <xdr:sp macro="" textlink="">
          <xdr:nvSpPr>
            <xdr:cNvPr id="732770" name="Freeform 18">
              <a:extLst>
                <a:ext uri="{FF2B5EF4-FFF2-40B4-BE49-F238E27FC236}">
                  <a16:creationId xmlns:a16="http://schemas.microsoft.com/office/drawing/2014/main" id="{00000000-0008-0000-0900-000062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7" y="242"/>
              <a:ext cx="56" cy="57"/>
            </a:xfrm>
            <a:custGeom>
              <a:avLst/>
              <a:gdLst>
                <a:gd name="T0" fmla="*/ 46 w 56"/>
                <a:gd name="T1" fmla="*/ 17 h 57"/>
                <a:gd name="T2" fmla="*/ 34 w 56"/>
                <a:gd name="T3" fmla="*/ 23 h 57"/>
                <a:gd name="T4" fmla="*/ 34 w 56"/>
                <a:gd name="T5" fmla="*/ 42 h 57"/>
                <a:gd name="T6" fmla="*/ 42 w 56"/>
                <a:gd name="T7" fmla="*/ 44 h 57"/>
                <a:gd name="T8" fmla="*/ 46 w 56"/>
                <a:gd name="T9" fmla="*/ 46 h 57"/>
                <a:gd name="T10" fmla="*/ 52 w 56"/>
                <a:gd name="T11" fmla="*/ 44 h 57"/>
                <a:gd name="T12" fmla="*/ 54 w 56"/>
                <a:gd name="T13" fmla="*/ 38 h 57"/>
                <a:gd name="T14" fmla="*/ 56 w 56"/>
                <a:gd name="T15" fmla="*/ 38 h 57"/>
                <a:gd name="T16" fmla="*/ 56 w 56"/>
                <a:gd name="T17" fmla="*/ 57 h 57"/>
                <a:gd name="T18" fmla="*/ 54 w 56"/>
                <a:gd name="T19" fmla="*/ 57 h 57"/>
                <a:gd name="T20" fmla="*/ 50 w 56"/>
                <a:gd name="T21" fmla="*/ 52 h 57"/>
                <a:gd name="T22" fmla="*/ 44 w 56"/>
                <a:gd name="T23" fmla="*/ 48 h 57"/>
                <a:gd name="T24" fmla="*/ 10 w 56"/>
                <a:gd name="T25" fmla="*/ 34 h 57"/>
                <a:gd name="T26" fmla="*/ 6 w 56"/>
                <a:gd name="T27" fmla="*/ 36 h 57"/>
                <a:gd name="T28" fmla="*/ 6 w 56"/>
                <a:gd name="T29" fmla="*/ 40 h 57"/>
                <a:gd name="T30" fmla="*/ 4 w 56"/>
                <a:gd name="T31" fmla="*/ 40 h 57"/>
                <a:gd name="T32" fmla="*/ 0 w 56"/>
                <a:gd name="T33" fmla="*/ 31 h 57"/>
                <a:gd name="T34" fmla="*/ 0 w 56"/>
                <a:gd name="T35" fmla="*/ 27 h 57"/>
                <a:gd name="T36" fmla="*/ 46 w 56"/>
                <a:gd name="T37" fmla="*/ 8 h 57"/>
                <a:gd name="T38" fmla="*/ 52 w 56"/>
                <a:gd name="T39" fmla="*/ 4 h 57"/>
                <a:gd name="T40" fmla="*/ 54 w 56"/>
                <a:gd name="T41" fmla="*/ 0 h 57"/>
                <a:gd name="T42" fmla="*/ 56 w 56"/>
                <a:gd name="T43" fmla="*/ 0 h 57"/>
                <a:gd name="T44" fmla="*/ 56 w 56"/>
                <a:gd name="T45" fmla="*/ 23 h 57"/>
                <a:gd name="T46" fmla="*/ 54 w 56"/>
                <a:gd name="T47" fmla="*/ 23 h 57"/>
                <a:gd name="T48" fmla="*/ 52 w 56"/>
                <a:gd name="T49" fmla="*/ 19 h 57"/>
                <a:gd name="T50" fmla="*/ 50 w 56"/>
                <a:gd name="T51" fmla="*/ 17 h 57"/>
                <a:gd name="T52" fmla="*/ 46 w 56"/>
                <a:gd name="T53" fmla="*/ 17 h 57"/>
                <a:gd name="T54" fmla="*/ 46 w 56"/>
                <a:gd name="T55" fmla="*/ 17 h 57"/>
                <a:gd name="T56" fmla="*/ 33 w 56"/>
                <a:gd name="T57" fmla="*/ 40 h 57"/>
                <a:gd name="T58" fmla="*/ 33 w 56"/>
                <a:gd name="T59" fmla="*/ 23 h 57"/>
                <a:gd name="T60" fmla="*/ 11 w 56"/>
                <a:gd name="T61" fmla="*/ 32 h 57"/>
                <a:gd name="T62" fmla="*/ 33 w 56"/>
                <a:gd name="T63" fmla="*/ 40 h 57"/>
                <a:gd name="T64" fmla="*/ 44 w 56"/>
                <a:gd name="T65" fmla="*/ 15 h 57"/>
                <a:gd name="T66" fmla="*/ 10 w 56"/>
                <a:gd name="T67" fmla="*/ 29 h 57"/>
                <a:gd name="T68" fmla="*/ 6 w 56"/>
                <a:gd name="T69" fmla="*/ 31 h 57"/>
                <a:gd name="T70" fmla="*/ 6 w 56"/>
                <a:gd name="T71" fmla="*/ 34 h 57"/>
                <a:gd name="T72" fmla="*/ 6 w 56"/>
                <a:gd name="T73" fmla="*/ 36 h 57"/>
                <a:gd name="T74" fmla="*/ 8 w 56"/>
                <a:gd name="T75" fmla="*/ 32 h 57"/>
                <a:gd name="T76" fmla="*/ 10 w 56"/>
                <a:gd name="T77" fmla="*/ 31 h 57"/>
                <a:gd name="T78" fmla="*/ 46 w 56"/>
                <a:gd name="T79" fmla="*/ 17 h 57"/>
                <a:gd name="T80" fmla="*/ 50 w 56"/>
                <a:gd name="T81" fmla="*/ 15 h 57"/>
                <a:gd name="T82" fmla="*/ 52 w 56"/>
                <a:gd name="T83" fmla="*/ 17 h 57"/>
                <a:gd name="T84" fmla="*/ 54 w 56"/>
                <a:gd name="T85" fmla="*/ 17 h 57"/>
                <a:gd name="T86" fmla="*/ 54 w 56"/>
                <a:gd name="T87" fmla="*/ 17 h 57"/>
                <a:gd name="T88" fmla="*/ 52 w 56"/>
                <a:gd name="T89" fmla="*/ 15 h 57"/>
                <a:gd name="T90" fmla="*/ 50 w 56"/>
                <a:gd name="T91" fmla="*/ 13 h 57"/>
                <a:gd name="T92" fmla="*/ 44 w 56"/>
                <a:gd name="T93" fmla="*/ 15 h 57"/>
                <a:gd name="T94" fmla="*/ 44 w 56"/>
                <a:gd name="T95" fmla="*/ 15 h 57"/>
                <a:gd name="T96" fmla="*/ 54 w 56"/>
                <a:gd name="T97" fmla="*/ 53 h 57"/>
                <a:gd name="T98" fmla="*/ 54 w 56"/>
                <a:gd name="T99" fmla="*/ 46 h 57"/>
                <a:gd name="T100" fmla="*/ 48 w 56"/>
                <a:gd name="T101" fmla="*/ 48 h 57"/>
                <a:gd name="T102" fmla="*/ 48 w 56"/>
                <a:gd name="T103" fmla="*/ 48 h 57"/>
                <a:gd name="T104" fmla="*/ 52 w 56"/>
                <a:gd name="T105" fmla="*/ 50 h 57"/>
                <a:gd name="T106" fmla="*/ 54 w 56"/>
                <a:gd name="T107" fmla="*/ 53 h 57"/>
                <a:gd name="T108" fmla="*/ 54 w 56"/>
                <a:gd name="T109" fmla="*/ 53 h 57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56"/>
                <a:gd name="T166" fmla="*/ 0 h 57"/>
                <a:gd name="T167" fmla="*/ 56 w 56"/>
                <a:gd name="T168" fmla="*/ 57 h 57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56" h="57">
                  <a:moveTo>
                    <a:pt x="46" y="17"/>
                  </a:moveTo>
                  <a:lnTo>
                    <a:pt x="34" y="23"/>
                  </a:lnTo>
                  <a:lnTo>
                    <a:pt x="34" y="42"/>
                  </a:lnTo>
                  <a:lnTo>
                    <a:pt x="42" y="44"/>
                  </a:lnTo>
                  <a:lnTo>
                    <a:pt x="46" y="46"/>
                  </a:lnTo>
                  <a:lnTo>
                    <a:pt x="52" y="44"/>
                  </a:lnTo>
                  <a:lnTo>
                    <a:pt x="54" y="38"/>
                  </a:lnTo>
                  <a:lnTo>
                    <a:pt x="56" y="38"/>
                  </a:lnTo>
                  <a:lnTo>
                    <a:pt x="56" y="57"/>
                  </a:lnTo>
                  <a:lnTo>
                    <a:pt x="54" y="57"/>
                  </a:lnTo>
                  <a:lnTo>
                    <a:pt x="50" y="52"/>
                  </a:lnTo>
                  <a:lnTo>
                    <a:pt x="44" y="48"/>
                  </a:lnTo>
                  <a:lnTo>
                    <a:pt x="10" y="34"/>
                  </a:lnTo>
                  <a:lnTo>
                    <a:pt x="6" y="36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0" y="31"/>
                  </a:lnTo>
                  <a:lnTo>
                    <a:pt x="0" y="27"/>
                  </a:lnTo>
                  <a:lnTo>
                    <a:pt x="46" y="8"/>
                  </a:lnTo>
                  <a:lnTo>
                    <a:pt x="52" y="4"/>
                  </a:lnTo>
                  <a:lnTo>
                    <a:pt x="54" y="0"/>
                  </a:lnTo>
                  <a:lnTo>
                    <a:pt x="56" y="0"/>
                  </a:lnTo>
                  <a:lnTo>
                    <a:pt x="56" y="23"/>
                  </a:lnTo>
                  <a:lnTo>
                    <a:pt x="54" y="23"/>
                  </a:lnTo>
                  <a:lnTo>
                    <a:pt x="52" y="19"/>
                  </a:lnTo>
                  <a:lnTo>
                    <a:pt x="50" y="17"/>
                  </a:lnTo>
                  <a:lnTo>
                    <a:pt x="46" y="17"/>
                  </a:lnTo>
                  <a:close/>
                  <a:moveTo>
                    <a:pt x="33" y="40"/>
                  </a:moveTo>
                  <a:lnTo>
                    <a:pt x="33" y="23"/>
                  </a:lnTo>
                  <a:lnTo>
                    <a:pt x="11" y="32"/>
                  </a:lnTo>
                  <a:lnTo>
                    <a:pt x="33" y="40"/>
                  </a:lnTo>
                  <a:close/>
                  <a:moveTo>
                    <a:pt x="44" y="15"/>
                  </a:moveTo>
                  <a:lnTo>
                    <a:pt x="10" y="29"/>
                  </a:lnTo>
                  <a:lnTo>
                    <a:pt x="6" y="31"/>
                  </a:lnTo>
                  <a:lnTo>
                    <a:pt x="6" y="34"/>
                  </a:lnTo>
                  <a:lnTo>
                    <a:pt x="6" y="36"/>
                  </a:lnTo>
                  <a:lnTo>
                    <a:pt x="8" y="32"/>
                  </a:lnTo>
                  <a:lnTo>
                    <a:pt x="10" y="31"/>
                  </a:lnTo>
                  <a:lnTo>
                    <a:pt x="46" y="17"/>
                  </a:lnTo>
                  <a:lnTo>
                    <a:pt x="50" y="15"/>
                  </a:lnTo>
                  <a:lnTo>
                    <a:pt x="52" y="17"/>
                  </a:lnTo>
                  <a:lnTo>
                    <a:pt x="54" y="17"/>
                  </a:lnTo>
                  <a:lnTo>
                    <a:pt x="52" y="15"/>
                  </a:lnTo>
                  <a:lnTo>
                    <a:pt x="50" y="13"/>
                  </a:lnTo>
                  <a:lnTo>
                    <a:pt x="44" y="15"/>
                  </a:lnTo>
                  <a:close/>
                  <a:moveTo>
                    <a:pt x="54" y="53"/>
                  </a:moveTo>
                  <a:lnTo>
                    <a:pt x="54" y="46"/>
                  </a:lnTo>
                  <a:lnTo>
                    <a:pt x="48" y="48"/>
                  </a:lnTo>
                  <a:lnTo>
                    <a:pt x="52" y="50"/>
                  </a:lnTo>
                  <a:lnTo>
                    <a:pt x="54" y="5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71" name="Freeform 19">
              <a:extLst>
                <a:ext uri="{FF2B5EF4-FFF2-40B4-BE49-F238E27FC236}">
                  <a16:creationId xmlns:a16="http://schemas.microsoft.com/office/drawing/2014/main" id="{00000000-0008-0000-0900-000063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4" y="247"/>
              <a:ext cx="35" cy="69"/>
            </a:xfrm>
            <a:custGeom>
              <a:avLst/>
              <a:gdLst>
                <a:gd name="T0" fmla="*/ 29 w 35"/>
                <a:gd name="T1" fmla="*/ 31 h 69"/>
                <a:gd name="T2" fmla="*/ 33 w 35"/>
                <a:gd name="T3" fmla="*/ 27 h 69"/>
                <a:gd name="T4" fmla="*/ 33 w 35"/>
                <a:gd name="T5" fmla="*/ 25 h 69"/>
                <a:gd name="T6" fmla="*/ 35 w 35"/>
                <a:gd name="T7" fmla="*/ 44 h 69"/>
                <a:gd name="T8" fmla="*/ 33 w 35"/>
                <a:gd name="T9" fmla="*/ 40 h 69"/>
                <a:gd name="T10" fmla="*/ 12 w 35"/>
                <a:gd name="T11" fmla="*/ 39 h 69"/>
                <a:gd name="T12" fmla="*/ 4 w 35"/>
                <a:gd name="T13" fmla="*/ 44 h 69"/>
                <a:gd name="T14" fmla="*/ 8 w 35"/>
                <a:gd name="T15" fmla="*/ 54 h 69"/>
                <a:gd name="T16" fmla="*/ 33 w 35"/>
                <a:gd name="T17" fmla="*/ 54 h 69"/>
                <a:gd name="T18" fmla="*/ 35 w 35"/>
                <a:gd name="T19" fmla="*/ 50 h 69"/>
                <a:gd name="T20" fmla="*/ 33 w 35"/>
                <a:gd name="T21" fmla="*/ 69 h 69"/>
                <a:gd name="T22" fmla="*/ 33 w 35"/>
                <a:gd name="T23" fmla="*/ 65 h 69"/>
                <a:gd name="T24" fmla="*/ 29 w 35"/>
                <a:gd name="T25" fmla="*/ 63 h 69"/>
                <a:gd name="T26" fmla="*/ 8 w 35"/>
                <a:gd name="T27" fmla="*/ 65 h 69"/>
                <a:gd name="T28" fmla="*/ 4 w 35"/>
                <a:gd name="T29" fmla="*/ 69 h 69"/>
                <a:gd name="T30" fmla="*/ 0 w 35"/>
                <a:gd name="T31" fmla="*/ 54 h 69"/>
                <a:gd name="T32" fmla="*/ 2 w 35"/>
                <a:gd name="T33" fmla="*/ 48 h 69"/>
                <a:gd name="T34" fmla="*/ 0 w 35"/>
                <a:gd name="T35" fmla="*/ 37 h 69"/>
                <a:gd name="T36" fmla="*/ 6 w 35"/>
                <a:gd name="T37" fmla="*/ 31 h 69"/>
                <a:gd name="T38" fmla="*/ 0 w 35"/>
                <a:gd name="T39" fmla="*/ 18 h 69"/>
                <a:gd name="T40" fmla="*/ 6 w 35"/>
                <a:gd name="T41" fmla="*/ 8 h 69"/>
                <a:gd name="T42" fmla="*/ 29 w 35"/>
                <a:gd name="T43" fmla="*/ 6 h 69"/>
                <a:gd name="T44" fmla="*/ 33 w 35"/>
                <a:gd name="T45" fmla="*/ 4 h 69"/>
                <a:gd name="T46" fmla="*/ 35 w 35"/>
                <a:gd name="T47" fmla="*/ 0 h 69"/>
                <a:gd name="T48" fmla="*/ 33 w 35"/>
                <a:gd name="T49" fmla="*/ 19 h 69"/>
                <a:gd name="T50" fmla="*/ 31 w 35"/>
                <a:gd name="T51" fmla="*/ 16 h 69"/>
                <a:gd name="T52" fmla="*/ 12 w 35"/>
                <a:gd name="T53" fmla="*/ 16 h 69"/>
                <a:gd name="T54" fmla="*/ 4 w 35"/>
                <a:gd name="T55" fmla="*/ 18 h 69"/>
                <a:gd name="T56" fmla="*/ 4 w 35"/>
                <a:gd name="T57" fmla="*/ 25 h 69"/>
                <a:gd name="T58" fmla="*/ 8 w 35"/>
                <a:gd name="T59" fmla="*/ 31 h 69"/>
                <a:gd name="T60" fmla="*/ 10 w 35"/>
                <a:gd name="T61" fmla="*/ 35 h 69"/>
                <a:gd name="T62" fmla="*/ 4 w 35"/>
                <a:gd name="T63" fmla="*/ 37 h 69"/>
                <a:gd name="T64" fmla="*/ 6 w 35"/>
                <a:gd name="T65" fmla="*/ 39 h 69"/>
                <a:gd name="T66" fmla="*/ 29 w 35"/>
                <a:gd name="T67" fmla="*/ 39 h 69"/>
                <a:gd name="T68" fmla="*/ 33 w 35"/>
                <a:gd name="T69" fmla="*/ 40 h 69"/>
                <a:gd name="T70" fmla="*/ 27 w 35"/>
                <a:gd name="T71" fmla="*/ 35 h 69"/>
                <a:gd name="T72" fmla="*/ 27 w 35"/>
                <a:gd name="T73" fmla="*/ 12 h 69"/>
                <a:gd name="T74" fmla="*/ 6 w 35"/>
                <a:gd name="T75" fmla="*/ 12 h 69"/>
                <a:gd name="T76" fmla="*/ 2 w 35"/>
                <a:gd name="T77" fmla="*/ 19 h 69"/>
                <a:gd name="T78" fmla="*/ 10 w 35"/>
                <a:gd name="T79" fmla="*/ 14 h 69"/>
                <a:gd name="T80" fmla="*/ 31 w 35"/>
                <a:gd name="T81" fmla="*/ 14 h 69"/>
                <a:gd name="T82" fmla="*/ 33 w 35"/>
                <a:gd name="T83" fmla="*/ 14 h 69"/>
                <a:gd name="T84" fmla="*/ 27 w 35"/>
                <a:gd name="T85" fmla="*/ 12 h 69"/>
                <a:gd name="T86" fmla="*/ 27 w 35"/>
                <a:gd name="T87" fmla="*/ 60 h 69"/>
                <a:gd name="T88" fmla="*/ 8 w 35"/>
                <a:gd name="T89" fmla="*/ 61 h 69"/>
                <a:gd name="T90" fmla="*/ 6 w 35"/>
                <a:gd name="T91" fmla="*/ 67 h 69"/>
                <a:gd name="T92" fmla="*/ 13 w 35"/>
                <a:gd name="T93" fmla="*/ 61 h 69"/>
                <a:gd name="T94" fmla="*/ 31 w 35"/>
                <a:gd name="T95" fmla="*/ 63 h 69"/>
                <a:gd name="T96" fmla="*/ 31 w 35"/>
                <a:gd name="T97" fmla="*/ 60 h 69"/>
                <a:gd name="T98" fmla="*/ 27 w 35"/>
                <a:gd name="T99" fmla="*/ 60 h 69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35"/>
                <a:gd name="T151" fmla="*/ 0 h 69"/>
                <a:gd name="T152" fmla="*/ 35 w 35"/>
                <a:gd name="T153" fmla="*/ 69 h 69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35" h="69">
                  <a:moveTo>
                    <a:pt x="8" y="31"/>
                  </a:moveTo>
                  <a:lnTo>
                    <a:pt x="29" y="31"/>
                  </a:lnTo>
                  <a:lnTo>
                    <a:pt x="31" y="29"/>
                  </a:lnTo>
                  <a:lnTo>
                    <a:pt x="33" y="27"/>
                  </a:lnTo>
                  <a:lnTo>
                    <a:pt x="33" y="25"/>
                  </a:lnTo>
                  <a:lnTo>
                    <a:pt x="35" y="25"/>
                  </a:lnTo>
                  <a:lnTo>
                    <a:pt x="35" y="44"/>
                  </a:lnTo>
                  <a:lnTo>
                    <a:pt x="33" y="44"/>
                  </a:lnTo>
                  <a:lnTo>
                    <a:pt x="33" y="40"/>
                  </a:lnTo>
                  <a:lnTo>
                    <a:pt x="29" y="39"/>
                  </a:lnTo>
                  <a:lnTo>
                    <a:pt x="12" y="39"/>
                  </a:lnTo>
                  <a:lnTo>
                    <a:pt x="6" y="40"/>
                  </a:lnTo>
                  <a:lnTo>
                    <a:pt x="4" y="44"/>
                  </a:lnTo>
                  <a:lnTo>
                    <a:pt x="4" y="50"/>
                  </a:lnTo>
                  <a:lnTo>
                    <a:pt x="8" y="54"/>
                  </a:lnTo>
                  <a:lnTo>
                    <a:pt x="29" y="54"/>
                  </a:lnTo>
                  <a:lnTo>
                    <a:pt x="33" y="54"/>
                  </a:lnTo>
                  <a:lnTo>
                    <a:pt x="33" y="50"/>
                  </a:lnTo>
                  <a:lnTo>
                    <a:pt x="35" y="50"/>
                  </a:lnTo>
                  <a:lnTo>
                    <a:pt x="35" y="69"/>
                  </a:lnTo>
                  <a:lnTo>
                    <a:pt x="33" y="69"/>
                  </a:lnTo>
                  <a:lnTo>
                    <a:pt x="33" y="65"/>
                  </a:lnTo>
                  <a:lnTo>
                    <a:pt x="31" y="63"/>
                  </a:lnTo>
                  <a:lnTo>
                    <a:pt x="29" y="63"/>
                  </a:lnTo>
                  <a:lnTo>
                    <a:pt x="12" y="63"/>
                  </a:lnTo>
                  <a:lnTo>
                    <a:pt x="8" y="65"/>
                  </a:lnTo>
                  <a:lnTo>
                    <a:pt x="6" y="69"/>
                  </a:lnTo>
                  <a:lnTo>
                    <a:pt x="4" y="69"/>
                  </a:lnTo>
                  <a:lnTo>
                    <a:pt x="0" y="56"/>
                  </a:lnTo>
                  <a:lnTo>
                    <a:pt x="0" y="54"/>
                  </a:lnTo>
                  <a:lnTo>
                    <a:pt x="6" y="54"/>
                  </a:lnTo>
                  <a:lnTo>
                    <a:pt x="2" y="48"/>
                  </a:lnTo>
                  <a:lnTo>
                    <a:pt x="0" y="42"/>
                  </a:lnTo>
                  <a:lnTo>
                    <a:pt x="0" y="37"/>
                  </a:lnTo>
                  <a:lnTo>
                    <a:pt x="2" y="35"/>
                  </a:lnTo>
                  <a:lnTo>
                    <a:pt x="6" y="31"/>
                  </a:lnTo>
                  <a:lnTo>
                    <a:pt x="2" y="25"/>
                  </a:lnTo>
                  <a:lnTo>
                    <a:pt x="0" y="18"/>
                  </a:lnTo>
                  <a:lnTo>
                    <a:pt x="2" y="12"/>
                  </a:lnTo>
                  <a:lnTo>
                    <a:pt x="6" y="8"/>
                  </a:lnTo>
                  <a:lnTo>
                    <a:pt x="12" y="6"/>
                  </a:lnTo>
                  <a:lnTo>
                    <a:pt x="29" y="6"/>
                  </a:lnTo>
                  <a:lnTo>
                    <a:pt x="31" y="6"/>
                  </a:lnTo>
                  <a:lnTo>
                    <a:pt x="33" y="4"/>
                  </a:lnTo>
                  <a:lnTo>
                    <a:pt x="33" y="0"/>
                  </a:lnTo>
                  <a:lnTo>
                    <a:pt x="35" y="0"/>
                  </a:lnTo>
                  <a:lnTo>
                    <a:pt x="35" y="19"/>
                  </a:lnTo>
                  <a:lnTo>
                    <a:pt x="33" y="19"/>
                  </a:lnTo>
                  <a:lnTo>
                    <a:pt x="31" y="16"/>
                  </a:lnTo>
                  <a:lnTo>
                    <a:pt x="29" y="16"/>
                  </a:lnTo>
                  <a:lnTo>
                    <a:pt x="12" y="16"/>
                  </a:lnTo>
                  <a:lnTo>
                    <a:pt x="6" y="16"/>
                  </a:lnTo>
                  <a:lnTo>
                    <a:pt x="4" y="18"/>
                  </a:lnTo>
                  <a:lnTo>
                    <a:pt x="4" y="21"/>
                  </a:lnTo>
                  <a:lnTo>
                    <a:pt x="4" y="25"/>
                  </a:lnTo>
                  <a:lnTo>
                    <a:pt x="8" y="31"/>
                  </a:lnTo>
                  <a:close/>
                  <a:moveTo>
                    <a:pt x="27" y="35"/>
                  </a:moveTo>
                  <a:lnTo>
                    <a:pt x="10" y="35"/>
                  </a:lnTo>
                  <a:lnTo>
                    <a:pt x="6" y="37"/>
                  </a:lnTo>
                  <a:lnTo>
                    <a:pt x="4" y="37"/>
                  </a:lnTo>
                  <a:lnTo>
                    <a:pt x="2" y="42"/>
                  </a:lnTo>
                  <a:lnTo>
                    <a:pt x="6" y="39"/>
                  </a:lnTo>
                  <a:lnTo>
                    <a:pt x="12" y="39"/>
                  </a:lnTo>
                  <a:lnTo>
                    <a:pt x="29" y="39"/>
                  </a:lnTo>
                  <a:lnTo>
                    <a:pt x="31" y="39"/>
                  </a:lnTo>
                  <a:lnTo>
                    <a:pt x="33" y="40"/>
                  </a:lnTo>
                  <a:lnTo>
                    <a:pt x="31" y="37"/>
                  </a:lnTo>
                  <a:lnTo>
                    <a:pt x="27" y="35"/>
                  </a:lnTo>
                  <a:close/>
                  <a:moveTo>
                    <a:pt x="27" y="12"/>
                  </a:moveTo>
                  <a:lnTo>
                    <a:pt x="10" y="12"/>
                  </a:lnTo>
                  <a:lnTo>
                    <a:pt x="6" y="12"/>
                  </a:lnTo>
                  <a:lnTo>
                    <a:pt x="4" y="14"/>
                  </a:lnTo>
                  <a:lnTo>
                    <a:pt x="2" y="19"/>
                  </a:lnTo>
                  <a:lnTo>
                    <a:pt x="6" y="16"/>
                  </a:lnTo>
                  <a:lnTo>
                    <a:pt x="10" y="14"/>
                  </a:lnTo>
                  <a:lnTo>
                    <a:pt x="27" y="14"/>
                  </a:lnTo>
                  <a:lnTo>
                    <a:pt x="31" y="14"/>
                  </a:lnTo>
                  <a:lnTo>
                    <a:pt x="33" y="16"/>
                  </a:lnTo>
                  <a:lnTo>
                    <a:pt x="33" y="14"/>
                  </a:lnTo>
                  <a:lnTo>
                    <a:pt x="31" y="12"/>
                  </a:lnTo>
                  <a:lnTo>
                    <a:pt x="27" y="12"/>
                  </a:lnTo>
                  <a:close/>
                  <a:moveTo>
                    <a:pt x="27" y="60"/>
                  </a:moveTo>
                  <a:lnTo>
                    <a:pt x="12" y="60"/>
                  </a:lnTo>
                  <a:lnTo>
                    <a:pt x="8" y="61"/>
                  </a:lnTo>
                  <a:lnTo>
                    <a:pt x="6" y="65"/>
                  </a:lnTo>
                  <a:lnTo>
                    <a:pt x="6" y="67"/>
                  </a:lnTo>
                  <a:lnTo>
                    <a:pt x="8" y="63"/>
                  </a:lnTo>
                  <a:lnTo>
                    <a:pt x="13" y="61"/>
                  </a:lnTo>
                  <a:lnTo>
                    <a:pt x="27" y="61"/>
                  </a:lnTo>
                  <a:lnTo>
                    <a:pt x="31" y="63"/>
                  </a:lnTo>
                  <a:lnTo>
                    <a:pt x="33" y="63"/>
                  </a:lnTo>
                  <a:lnTo>
                    <a:pt x="31" y="60"/>
                  </a:lnTo>
                  <a:lnTo>
                    <a:pt x="27" y="6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72" name="Freeform 20">
              <a:extLst>
                <a:ext uri="{FF2B5EF4-FFF2-40B4-BE49-F238E27FC236}">
                  <a16:creationId xmlns:a16="http://schemas.microsoft.com/office/drawing/2014/main" id="{00000000-0008-0000-0900-000064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29" y="266"/>
              <a:ext cx="35" cy="32"/>
            </a:xfrm>
            <a:custGeom>
              <a:avLst/>
              <a:gdLst>
                <a:gd name="T0" fmla="*/ 25 w 35"/>
                <a:gd name="T1" fmla="*/ 0 h 32"/>
                <a:gd name="T2" fmla="*/ 35 w 35"/>
                <a:gd name="T3" fmla="*/ 11 h 32"/>
                <a:gd name="T4" fmla="*/ 35 w 35"/>
                <a:gd name="T5" fmla="*/ 21 h 32"/>
                <a:gd name="T6" fmla="*/ 31 w 35"/>
                <a:gd name="T7" fmla="*/ 29 h 32"/>
                <a:gd name="T8" fmla="*/ 23 w 35"/>
                <a:gd name="T9" fmla="*/ 32 h 32"/>
                <a:gd name="T10" fmla="*/ 12 w 35"/>
                <a:gd name="T11" fmla="*/ 32 h 32"/>
                <a:gd name="T12" fmla="*/ 2 w 35"/>
                <a:gd name="T13" fmla="*/ 23 h 32"/>
                <a:gd name="T14" fmla="*/ 2 w 35"/>
                <a:gd name="T15" fmla="*/ 10 h 32"/>
                <a:gd name="T16" fmla="*/ 10 w 35"/>
                <a:gd name="T17" fmla="*/ 2 h 32"/>
                <a:gd name="T18" fmla="*/ 13 w 35"/>
                <a:gd name="T19" fmla="*/ 25 h 32"/>
                <a:gd name="T20" fmla="*/ 25 w 35"/>
                <a:gd name="T21" fmla="*/ 21 h 32"/>
                <a:gd name="T22" fmla="*/ 29 w 35"/>
                <a:gd name="T23" fmla="*/ 11 h 32"/>
                <a:gd name="T24" fmla="*/ 25 w 35"/>
                <a:gd name="T25" fmla="*/ 2 h 32"/>
                <a:gd name="T26" fmla="*/ 12 w 35"/>
                <a:gd name="T27" fmla="*/ 10 h 32"/>
                <a:gd name="T28" fmla="*/ 6 w 35"/>
                <a:gd name="T29" fmla="*/ 8 h 32"/>
                <a:gd name="T30" fmla="*/ 6 w 35"/>
                <a:gd name="T31" fmla="*/ 10 h 32"/>
                <a:gd name="T32" fmla="*/ 12 w 35"/>
                <a:gd name="T33" fmla="*/ 10 h 32"/>
                <a:gd name="T34" fmla="*/ 12 w 35"/>
                <a:gd name="T35" fmla="*/ 10 h 32"/>
                <a:gd name="T36" fmla="*/ 6 w 35"/>
                <a:gd name="T37" fmla="*/ 11 h 32"/>
                <a:gd name="T38" fmla="*/ 2 w 35"/>
                <a:gd name="T39" fmla="*/ 17 h 32"/>
                <a:gd name="T40" fmla="*/ 6 w 35"/>
                <a:gd name="T41" fmla="*/ 23 h 32"/>
                <a:gd name="T42" fmla="*/ 12 w 35"/>
                <a:gd name="T43" fmla="*/ 25 h 32"/>
                <a:gd name="T44" fmla="*/ 8 w 35"/>
                <a:gd name="T45" fmla="*/ 27 h 32"/>
                <a:gd name="T46" fmla="*/ 15 w 35"/>
                <a:gd name="T47" fmla="*/ 31 h 32"/>
                <a:gd name="T48" fmla="*/ 25 w 35"/>
                <a:gd name="T49" fmla="*/ 31 h 32"/>
                <a:gd name="T50" fmla="*/ 33 w 35"/>
                <a:gd name="T51" fmla="*/ 23 h 32"/>
                <a:gd name="T52" fmla="*/ 33 w 35"/>
                <a:gd name="T53" fmla="*/ 10 h 32"/>
                <a:gd name="T54" fmla="*/ 31 w 35"/>
                <a:gd name="T55" fmla="*/ 10 h 32"/>
                <a:gd name="T56" fmla="*/ 31 w 35"/>
                <a:gd name="T57" fmla="*/ 21 h 32"/>
                <a:gd name="T58" fmla="*/ 23 w 35"/>
                <a:gd name="T59" fmla="*/ 29 h 32"/>
                <a:gd name="T60" fmla="*/ 10 w 35"/>
                <a:gd name="T61" fmla="*/ 29 h 32"/>
                <a:gd name="T62" fmla="*/ 4 w 35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5"/>
                <a:gd name="T97" fmla="*/ 0 h 32"/>
                <a:gd name="T98" fmla="*/ 35 w 35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5" h="32">
                  <a:moveTo>
                    <a:pt x="25" y="2"/>
                  </a:moveTo>
                  <a:lnTo>
                    <a:pt x="25" y="0"/>
                  </a:lnTo>
                  <a:lnTo>
                    <a:pt x="31" y="6"/>
                  </a:lnTo>
                  <a:lnTo>
                    <a:pt x="35" y="11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5"/>
                  </a:lnTo>
                  <a:lnTo>
                    <a:pt x="31" y="29"/>
                  </a:lnTo>
                  <a:lnTo>
                    <a:pt x="27" y="31"/>
                  </a:lnTo>
                  <a:lnTo>
                    <a:pt x="23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3" y="0"/>
                  </a:lnTo>
                  <a:lnTo>
                    <a:pt x="13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7" y="15"/>
                  </a:lnTo>
                  <a:lnTo>
                    <a:pt x="29" y="11"/>
                  </a:lnTo>
                  <a:lnTo>
                    <a:pt x="27" y="6"/>
                  </a:lnTo>
                  <a:lnTo>
                    <a:pt x="25" y="2"/>
                  </a:lnTo>
                  <a:close/>
                  <a:moveTo>
                    <a:pt x="12" y="10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10"/>
                  </a:lnTo>
                  <a:lnTo>
                    <a:pt x="12" y="10"/>
                  </a:lnTo>
                  <a:close/>
                  <a:moveTo>
                    <a:pt x="12" y="25"/>
                  </a:moveTo>
                  <a:lnTo>
                    <a:pt x="12" y="10"/>
                  </a:lnTo>
                  <a:lnTo>
                    <a:pt x="10" y="10"/>
                  </a:lnTo>
                  <a:lnTo>
                    <a:pt x="6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9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0" y="31"/>
                  </a:lnTo>
                  <a:lnTo>
                    <a:pt x="15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3" y="23"/>
                  </a:lnTo>
                  <a:lnTo>
                    <a:pt x="35" y="17"/>
                  </a:lnTo>
                  <a:lnTo>
                    <a:pt x="33" y="10"/>
                  </a:lnTo>
                  <a:lnTo>
                    <a:pt x="29" y="4"/>
                  </a:lnTo>
                  <a:lnTo>
                    <a:pt x="31" y="10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7" y="29"/>
                  </a:lnTo>
                  <a:lnTo>
                    <a:pt x="10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73" name="Freeform 21">
              <a:extLst>
                <a:ext uri="{FF2B5EF4-FFF2-40B4-BE49-F238E27FC236}">
                  <a16:creationId xmlns:a16="http://schemas.microsoft.com/office/drawing/2014/main" id="{00000000-0008-0000-0900-000065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1" y="267"/>
              <a:ext cx="35" cy="29"/>
            </a:xfrm>
            <a:custGeom>
              <a:avLst/>
              <a:gdLst>
                <a:gd name="T0" fmla="*/ 0 w 35"/>
                <a:gd name="T1" fmla="*/ 14 h 29"/>
                <a:gd name="T2" fmla="*/ 6 w 35"/>
                <a:gd name="T3" fmla="*/ 14 h 29"/>
                <a:gd name="T4" fmla="*/ 2 w 35"/>
                <a:gd name="T5" fmla="*/ 8 h 29"/>
                <a:gd name="T6" fmla="*/ 0 w 35"/>
                <a:gd name="T7" fmla="*/ 4 h 29"/>
                <a:gd name="T8" fmla="*/ 2 w 35"/>
                <a:gd name="T9" fmla="*/ 0 h 29"/>
                <a:gd name="T10" fmla="*/ 6 w 35"/>
                <a:gd name="T11" fmla="*/ 0 h 29"/>
                <a:gd name="T12" fmla="*/ 8 w 35"/>
                <a:gd name="T13" fmla="*/ 0 h 29"/>
                <a:gd name="T14" fmla="*/ 10 w 35"/>
                <a:gd name="T15" fmla="*/ 4 h 29"/>
                <a:gd name="T16" fmla="*/ 10 w 35"/>
                <a:gd name="T17" fmla="*/ 6 h 29"/>
                <a:gd name="T18" fmla="*/ 10 w 35"/>
                <a:gd name="T19" fmla="*/ 8 h 29"/>
                <a:gd name="T20" fmla="*/ 8 w 35"/>
                <a:gd name="T21" fmla="*/ 8 h 29"/>
                <a:gd name="T22" fmla="*/ 8 w 35"/>
                <a:gd name="T23" fmla="*/ 10 h 29"/>
                <a:gd name="T24" fmla="*/ 8 w 35"/>
                <a:gd name="T25" fmla="*/ 10 h 29"/>
                <a:gd name="T26" fmla="*/ 8 w 35"/>
                <a:gd name="T27" fmla="*/ 12 h 29"/>
                <a:gd name="T28" fmla="*/ 10 w 35"/>
                <a:gd name="T29" fmla="*/ 14 h 29"/>
                <a:gd name="T30" fmla="*/ 29 w 35"/>
                <a:gd name="T31" fmla="*/ 14 h 29"/>
                <a:gd name="T32" fmla="*/ 31 w 35"/>
                <a:gd name="T33" fmla="*/ 12 h 29"/>
                <a:gd name="T34" fmla="*/ 33 w 35"/>
                <a:gd name="T35" fmla="*/ 12 h 29"/>
                <a:gd name="T36" fmla="*/ 33 w 35"/>
                <a:gd name="T37" fmla="*/ 6 h 29"/>
                <a:gd name="T38" fmla="*/ 35 w 35"/>
                <a:gd name="T39" fmla="*/ 6 h 29"/>
                <a:gd name="T40" fmla="*/ 35 w 35"/>
                <a:gd name="T41" fmla="*/ 29 h 29"/>
                <a:gd name="T42" fmla="*/ 33 w 35"/>
                <a:gd name="T43" fmla="*/ 29 h 29"/>
                <a:gd name="T44" fmla="*/ 33 w 35"/>
                <a:gd name="T45" fmla="*/ 27 h 29"/>
                <a:gd name="T46" fmla="*/ 31 w 35"/>
                <a:gd name="T47" fmla="*/ 23 h 29"/>
                <a:gd name="T48" fmla="*/ 29 w 35"/>
                <a:gd name="T49" fmla="*/ 21 h 29"/>
                <a:gd name="T50" fmla="*/ 12 w 35"/>
                <a:gd name="T51" fmla="*/ 21 h 29"/>
                <a:gd name="T52" fmla="*/ 8 w 35"/>
                <a:gd name="T53" fmla="*/ 23 h 29"/>
                <a:gd name="T54" fmla="*/ 6 w 35"/>
                <a:gd name="T55" fmla="*/ 29 h 29"/>
                <a:gd name="T56" fmla="*/ 4 w 35"/>
                <a:gd name="T57" fmla="*/ 29 h 29"/>
                <a:gd name="T58" fmla="*/ 0 w 35"/>
                <a:gd name="T59" fmla="*/ 16 h 29"/>
                <a:gd name="T60" fmla="*/ 0 w 35"/>
                <a:gd name="T61" fmla="*/ 14 h 29"/>
                <a:gd name="T62" fmla="*/ 12 w 35"/>
                <a:gd name="T63" fmla="*/ 21 h 29"/>
                <a:gd name="T64" fmla="*/ 29 w 35"/>
                <a:gd name="T65" fmla="*/ 21 h 29"/>
                <a:gd name="T66" fmla="*/ 31 w 35"/>
                <a:gd name="T67" fmla="*/ 21 h 29"/>
                <a:gd name="T68" fmla="*/ 33 w 35"/>
                <a:gd name="T69" fmla="*/ 23 h 29"/>
                <a:gd name="T70" fmla="*/ 31 w 35"/>
                <a:gd name="T71" fmla="*/ 20 h 29"/>
                <a:gd name="T72" fmla="*/ 29 w 35"/>
                <a:gd name="T73" fmla="*/ 18 h 29"/>
                <a:gd name="T74" fmla="*/ 12 w 35"/>
                <a:gd name="T75" fmla="*/ 18 h 29"/>
                <a:gd name="T76" fmla="*/ 6 w 35"/>
                <a:gd name="T77" fmla="*/ 20 h 29"/>
                <a:gd name="T78" fmla="*/ 6 w 35"/>
                <a:gd name="T79" fmla="*/ 23 h 29"/>
                <a:gd name="T80" fmla="*/ 6 w 35"/>
                <a:gd name="T81" fmla="*/ 25 h 29"/>
                <a:gd name="T82" fmla="*/ 6 w 35"/>
                <a:gd name="T83" fmla="*/ 25 h 29"/>
                <a:gd name="T84" fmla="*/ 8 w 35"/>
                <a:gd name="T85" fmla="*/ 21 h 29"/>
                <a:gd name="T86" fmla="*/ 12 w 35"/>
                <a:gd name="T87" fmla="*/ 21 h 29"/>
                <a:gd name="T88" fmla="*/ 12 w 35"/>
                <a:gd name="T89" fmla="*/ 21 h 29"/>
                <a:gd name="T90" fmla="*/ 6 w 35"/>
                <a:gd name="T91" fmla="*/ 10 h 29"/>
                <a:gd name="T92" fmla="*/ 6 w 35"/>
                <a:gd name="T93" fmla="*/ 8 h 29"/>
                <a:gd name="T94" fmla="*/ 8 w 35"/>
                <a:gd name="T95" fmla="*/ 4 h 29"/>
                <a:gd name="T96" fmla="*/ 6 w 35"/>
                <a:gd name="T97" fmla="*/ 0 h 29"/>
                <a:gd name="T98" fmla="*/ 6 w 35"/>
                <a:gd name="T99" fmla="*/ 2 h 29"/>
                <a:gd name="T100" fmla="*/ 6 w 35"/>
                <a:gd name="T101" fmla="*/ 4 h 29"/>
                <a:gd name="T102" fmla="*/ 4 w 35"/>
                <a:gd name="T103" fmla="*/ 8 h 29"/>
                <a:gd name="T104" fmla="*/ 6 w 35"/>
                <a:gd name="T105" fmla="*/ 10 h 29"/>
                <a:gd name="T106" fmla="*/ 6 w 35"/>
                <a:gd name="T107" fmla="*/ 10 h 29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w 35"/>
                <a:gd name="T163" fmla="*/ 0 h 29"/>
                <a:gd name="T164" fmla="*/ 35 w 35"/>
                <a:gd name="T165" fmla="*/ 29 h 29"/>
              </a:gdLst>
              <a:ahLst/>
              <a:cxnLst>
                <a:cxn ang="T108">
                  <a:pos x="T0" y="T1"/>
                </a:cxn>
                <a:cxn ang="T109">
                  <a:pos x="T2" y="T3"/>
                </a:cxn>
                <a:cxn ang="T110">
                  <a:pos x="T4" y="T5"/>
                </a:cxn>
                <a:cxn ang="T111">
                  <a:pos x="T6" y="T7"/>
                </a:cxn>
                <a:cxn ang="T112">
                  <a:pos x="T8" y="T9"/>
                </a:cxn>
                <a:cxn ang="T113">
                  <a:pos x="T10" y="T11"/>
                </a:cxn>
                <a:cxn ang="T114">
                  <a:pos x="T12" y="T13"/>
                </a:cxn>
                <a:cxn ang="T115">
                  <a:pos x="T14" y="T15"/>
                </a:cxn>
                <a:cxn ang="T116">
                  <a:pos x="T16" y="T17"/>
                </a:cxn>
                <a:cxn ang="T117">
                  <a:pos x="T18" y="T19"/>
                </a:cxn>
                <a:cxn ang="T118">
                  <a:pos x="T20" y="T21"/>
                </a:cxn>
                <a:cxn ang="T119">
                  <a:pos x="T22" y="T23"/>
                </a:cxn>
                <a:cxn ang="T120">
                  <a:pos x="T24" y="T25"/>
                </a:cxn>
                <a:cxn ang="T121">
                  <a:pos x="T26" y="T27"/>
                </a:cxn>
                <a:cxn ang="T122">
                  <a:pos x="T28" y="T29"/>
                </a:cxn>
                <a:cxn ang="T123">
                  <a:pos x="T30" y="T31"/>
                </a:cxn>
                <a:cxn ang="T124">
                  <a:pos x="T32" y="T33"/>
                </a:cxn>
                <a:cxn ang="T125">
                  <a:pos x="T34" y="T35"/>
                </a:cxn>
                <a:cxn ang="T126">
                  <a:pos x="T36" y="T37"/>
                </a:cxn>
                <a:cxn ang="T127">
                  <a:pos x="T38" y="T39"/>
                </a:cxn>
                <a:cxn ang="T128">
                  <a:pos x="T40" y="T41"/>
                </a:cxn>
                <a:cxn ang="T129">
                  <a:pos x="T42" y="T43"/>
                </a:cxn>
                <a:cxn ang="T130">
                  <a:pos x="T44" y="T45"/>
                </a:cxn>
                <a:cxn ang="T131">
                  <a:pos x="T46" y="T47"/>
                </a:cxn>
                <a:cxn ang="T132">
                  <a:pos x="T48" y="T49"/>
                </a:cxn>
                <a:cxn ang="T133">
                  <a:pos x="T50" y="T51"/>
                </a:cxn>
                <a:cxn ang="T134">
                  <a:pos x="T52" y="T53"/>
                </a:cxn>
                <a:cxn ang="T135">
                  <a:pos x="T54" y="T55"/>
                </a:cxn>
                <a:cxn ang="T136">
                  <a:pos x="T56" y="T57"/>
                </a:cxn>
                <a:cxn ang="T137">
                  <a:pos x="T58" y="T59"/>
                </a:cxn>
                <a:cxn ang="T138">
                  <a:pos x="T60" y="T61"/>
                </a:cxn>
                <a:cxn ang="T139">
                  <a:pos x="T62" y="T63"/>
                </a:cxn>
                <a:cxn ang="T140">
                  <a:pos x="T64" y="T65"/>
                </a:cxn>
                <a:cxn ang="T141">
                  <a:pos x="T66" y="T67"/>
                </a:cxn>
                <a:cxn ang="T142">
                  <a:pos x="T68" y="T69"/>
                </a:cxn>
                <a:cxn ang="T143">
                  <a:pos x="T70" y="T71"/>
                </a:cxn>
                <a:cxn ang="T144">
                  <a:pos x="T72" y="T73"/>
                </a:cxn>
                <a:cxn ang="T145">
                  <a:pos x="T74" y="T75"/>
                </a:cxn>
                <a:cxn ang="T146">
                  <a:pos x="T76" y="T77"/>
                </a:cxn>
                <a:cxn ang="T147">
                  <a:pos x="T78" y="T79"/>
                </a:cxn>
                <a:cxn ang="T148">
                  <a:pos x="T80" y="T81"/>
                </a:cxn>
                <a:cxn ang="T149">
                  <a:pos x="T82" y="T83"/>
                </a:cxn>
                <a:cxn ang="T150">
                  <a:pos x="T84" y="T85"/>
                </a:cxn>
                <a:cxn ang="T151">
                  <a:pos x="T86" y="T87"/>
                </a:cxn>
                <a:cxn ang="T152">
                  <a:pos x="T88" y="T89"/>
                </a:cxn>
                <a:cxn ang="T153">
                  <a:pos x="T90" y="T91"/>
                </a:cxn>
                <a:cxn ang="T154">
                  <a:pos x="T92" y="T93"/>
                </a:cxn>
                <a:cxn ang="T155">
                  <a:pos x="T94" y="T95"/>
                </a:cxn>
                <a:cxn ang="T156">
                  <a:pos x="T96" y="T97"/>
                </a:cxn>
                <a:cxn ang="T157">
                  <a:pos x="T98" y="T99"/>
                </a:cxn>
                <a:cxn ang="T158">
                  <a:pos x="T100" y="T101"/>
                </a:cxn>
                <a:cxn ang="T159">
                  <a:pos x="T102" y="T103"/>
                </a:cxn>
                <a:cxn ang="T160">
                  <a:pos x="T104" y="T105"/>
                </a:cxn>
                <a:cxn ang="T161">
                  <a:pos x="T106" y="T107"/>
                </a:cxn>
              </a:cxnLst>
              <a:rect l="T162" t="T163" r="T164" b="T165"/>
              <a:pathLst>
                <a:path w="35" h="29">
                  <a:moveTo>
                    <a:pt x="0" y="14"/>
                  </a:moveTo>
                  <a:lnTo>
                    <a:pt x="6" y="14"/>
                  </a:lnTo>
                  <a:lnTo>
                    <a:pt x="2" y="8"/>
                  </a:lnTo>
                  <a:lnTo>
                    <a:pt x="0" y="4"/>
                  </a:lnTo>
                  <a:lnTo>
                    <a:pt x="2" y="0"/>
                  </a:lnTo>
                  <a:lnTo>
                    <a:pt x="6" y="0"/>
                  </a:lnTo>
                  <a:lnTo>
                    <a:pt x="8" y="0"/>
                  </a:lnTo>
                  <a:lnTo>
                    <a:pt x="10" y="4"/>
                  </a:lnTo>
                  <a:lnTo>
                    <a:pt x="10" y="6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10"/>
                  </a:lnTo>
                  <a:lnTo>
                    <a:pt x="8" y="12"/>
                  </a:lnTo>
                  <a:lnTo>
                    <a:pt x="10" y="14"/>
                  </a:lnTo>
                  <a:lnTo>
                    <a:pt x="29" y="14"/>
                  </a:lnTo>
                  <a:lnTo>
                    <a:pt x="31" y="12"/>
                  </a:lnTo>
                  <a:lnTo>
                    <a:pt x="33" y="12"/>
                  </a:lnTo>
                  <a:lnTo>
                    <a:pt x="33" y="6"/>
                  </a:lnTo>
                  <a:lnTo>
                    <a:pt x="35" y="6"/>
                  </a:lnTo>
                  <a:lnTo>
                    <a:pt x="35" y="29"/>
                  </a:lnTo>
                  <a:lnTo>
                    <a:pt x="33" y="29"/>
                  </a:lnTo>
                  <a:lnTo>
                    <a:pt x="33" y="27"/>
                  </a:lnTo>
                  <a:lnTo>
                    <a:pt x="31" y="23"/>
                  </a:lnTo>
                  <a:lnTo>
                    <a:pt x="29" y="21"/>
                  </a:lnTo>
                  <a:lnTo>
                    <a:pt x="12" y="21"/>
                  </a:lnTo>
                  <a:lnTo>
                    <a:pt x="8" y="23"/>
                  </a:lnTo>
                  <a:lnTo>
                    <a:pt x="6" y="29"/>
                  </a:lnTo>
                  <a:lnTo>
                    <a:pt x="4" y="29"/>
                  </a:lnTo>
                  <a:lnTo>
                    <a:pt x="0" y="16"/>
                  </a:lnTo>
                  <a:lnTo>
                    <a:pt x="0" y="14"/>
                  </a:lnTo>
                  <a:close/>
                  <a:moveTo>
                    <a:pt x="12" y="21"/>
                  </a:moveTo>
                  <a:lnTo>
                    <a:pt x="29" y="21"/>
                  </a:lnTo>
                  <a:lnTo>
                    <a:pt x="31" y="21"/>
                  </a:lnTo>
                  <a:lnTo>
                    <a:pt x="33" y="23"/>
                  </a:lnTo>
                  <a:lnTo>
                    <a:pt x="31" y="20"/>
                  </a:lnTo>
                  <a:lnTo>
                    <a:pt x="29" y="18"/>
                  </a:lnTo>
                  <a:lnTo>
                    <a:pt x="12" y="18"/>
                  </a:lnTo>
                  <a:lnTo>
                    <a:pt x="6" y="20"/>
                  </a:lnTo>
                  <a:lnTo>
                    <a:pt x="6" y="23"/>
                  </a:lnTo>
                  <a:lnTo>
                    <a:pt x="6" y="25"/>
                  </a:lnTo>
                  <a:lnTo>
                    <a:pt x="8" y="21"/>
                  </a:lnTo>
                  <a:lnTo>
                    <a:pt x="12" y="21"/>
                  </a:lnTo>
                  <a:close/>
                  <a:moveTo>
                    <a:pt x="6" y="10"/>
                  </a:moveTo>
                  <a:lnTo>
                    <a:pt x="6" y="8"/>
                  </a:lnTo>
                  <a:lnTo>
                    <a:pt x="8" y="4"/>
                  </a:lnTo>
                  <a:lnTo>
                    <a:pt x="6" y="0"/>
                  </a:lnTo>
                  <a:lnTo>
                    <a:pt x="6" y="2"/>
                  </a:lnTo>
                  <a:lnTo>
                    <a:pt x="6" y="4"/>
                  </a:lnTo>
                  <a:lnTo>
                    <a:pt x="4" y="8"/>
                  </a:lnTo>
                  <a:lnTo>
                    <a:pt x="6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74" name="Freeform 22">
              <a:extLst>
                <a:ext uri="{FF2B5EF4-FFF2-40B4-BE49-F238E27FC236}">
                  <a16:creationId xmlns:a16="http://schemas.microsoft.com/office/drawing/2014/main" id="{00000000-0008-0000-0900-000066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80" y="262"/>
              <a:ext cx="54" cy="20"/>
            </a:xfrm>
            <a:custGeom>
              <a:avLst/>
              <a:gdLst>
                <a:gd name="T0" fmla="*/ 19 w 54"/>
                <a:gd name="T1" fmla="*/ 6 h 20"/>
                <a:gd name="T2" fmla="*/ 48 w 54"/>
                <a:gd name="T3" fmla="*/ 6 h 20"/>
                <a:gd name="T4" fmla="*/ 50 w 54"/>
                <a:gd name="T5" fmla="*/ 6 h 20"/>
                <a:gd name="T6" fmla="*/ 52 w 54"/>
                <a:gd name="T7" fmla="*/ 4 h 20"/>
                <a:gd name="T8" fmla="*/ 52 w 54"/>
                <a:gd name="T9" fmla="*/ 0 h 20"/>
                <a:gd name="T10" fmla="*/ 54 w 54"/>
                <a:gd name="T11" fmla="*/ 0 h 20"/>
                <a:gd name="T12" fmla="*/ 54 w 54"/>
                <a:gd name="T13" fmla="*/ 20 h 20"/>
                <a:gd name="T14" fmla="*/ 52 w 54"/>
                <a:gd name="T15" fmla="*/ 20 h 20"/>
                <a:gd name="T16" fmla="*/ 50 w 54"/>
                <a:gd name="T17" fmla="*/ 16 h 20"/>
                <a:gd name="T18" fmla="*/ 48 w 54"/>
                <a:gd name="T19" fmla="*/ 16 h 20"/>
                <a:gd name="T20" fmla="*/ 29 w 54"/>
                <a:gd name="T21" fmla="*/ 16 h 20"/>
                <a:gd name="T22" fmla="*/ 27 w 54"/>
                <a:gd name="T23" fmla="*/ 16 h 20"/>
                <a:gd name="T24" fmla="*/ 25 w 54"/>
                <a:gd name="T25" fmla="*/ 20 h 20"/>
                <a:gd name="T26" fmla="*/ 23 w 54"/>
                <a:gd name="T27" fmla="*/ 20 h 20"/>
                <a:gd name="T28" fmla="*/ 19 w 54"/>
                <a:gd name="T29" fmla="*/ 8 h 20"/>
                <a:gd name="T30" fmla="*/ 19 w 54"/>
                <a:gd name="T31" fmla="*/ 6 h 20"/>
                <a:gd name="T32" fmla="*/ 29 w 54"/>
                <a:gd name="T33" fmla="*/ 14 h 20"/>
                <a:gd name="T34" fmla="*/ 48 w 54"/>
                <a:gd name="T35" fmla="*/ 14 h 20"/>
                <a:gd name="T36" fmla="*/ 52 w 54"/>
                <a:gd name="T37" fmla="*/ 16 h 20"/>
                <a:gd name="T38" fmla="*/ 50 w 54"/>
                <a:gd name="T39" fmla="*/ 12 h 20"/>
                <a:gd name="T40" fmla="*/ 48 w 54"/>
                <a:gd name="T41" fmla="*/ 12 h 20"/>
                <a:gd name="T42" fmla="*/ 29 w 54"/>
                <a:gd name="T43" fmla="*/ 12 h 20"/>
                <a:gd name="T44" fmla="*/ 25 w 54"/>
                <a:gd name="T45" fmla="*/ 12 h 20"/>
                <a:gd name="T46" fmla="*/ 25 w 54"/>
                <a:gd name="T47" fmla="*/ 16 h 20"/>
                <a:gd name="T48" fmla="*/ 25 w 54"/>
                <a:gd name="T49" fmla="*/ 18 h 20"/>
                <a:gd name="T50" fmla="*/ 27 w 54"/>
                <a:gd name="T51" fmla="*/ 14 h 20"/>
                <a:gd name="T52" fmla="*/ 29 w 54"/>
                <a:gd name="T53" fmla="*/ 14 h 20"/>
                <a:gd name="T54" fmla="*/ 29 w 54"/>
                <a:gd name="T55" fmla="*/ 14 h 20"/>
                <a:gd name="T56" fmla="*/ 0 w 54"/>
                <a:gd name="T57" fmla="*/ 12 h 20"/>
                <a:gd name="T58" fmla="*/ 0 w 54"/>
                <a:gd name="T59" fmla="*/ 8 h 20"/>
                <a:gd name="T60" fmla="*/ 4 w 54"/>
                <a:gd name="T61" fmla="*/ 6 h 20"/>
                <a:gd name="T62" fmla="*/ 6 w 54"/>
                <a:gd name="T63" fmla="*/ 6 h 20"/>
                <a:gd name="T64" fmla="*/ 8 w 54"/>
                <a:gd name="T65" fmla="*/ 6 h 20"/>
                <a:gd name="T66" fmla="*/ 9 w 54"/>
                <a:gd name="T67" fmla="*/ 8 h 20"/>
                <a:gd name="T68" fmla="*/ 11 w 54"/>
                <a:gd name="T69" fmla="*/ 12 h 20"/>
                <a:gd name="T70" fmla="*/ 9 w 54"/>
                <a:gd name="T71" fmla="*/ 16 h 20"/>
                <a:gd name="T72" fmla="*/ 6 w 54"/>
                <a:gd name="T73" fmla="*/ 16 h 20"/>
                <a:gd name="T74" fmla="*/ 4 w 54"/>
                <a:gd name="T75" fmla="*/ 16 h 20"/>
                <a:gd name="T76" fmla="*/ 0 w 54"/>
                <a:gd name="T77" fmla="*/ 14 h 20"/>
                <a:gd name="T78" fmla="*/ 0 w 54"/>
                <a:gd name="T79" fmla="*/ 12 h 20"/>
                <a:gd name="T80" fmla="*/ 0 w 54"/>
                <a:gd name="T81" fmla="*/ 12 h 20"/>
                <a:gd name="T82" fmla="*/ 2 w 54"/>
                <a:gd name="T83" fmla="*/ 10 h 20"/>
                <a:gd name="T84" fmla="*/ 2 w 54"/>
                <a:gd name="T85" fmla="*/ 14 h 20"/>
                <a:gd name="T86" fmla="*/ 6 w 54"/>
                <a:gd name="T87" fmla="*/ 16 h 20"/>
                <a:gd name="T88" fmla="*/ 8 w 54"/>
                <a:gd name="T89" fmla="*/ 14 h 20"/>
                <a:gd name="T90" fmla="*/ 9 w 54"/>
                <a:gd name="T91" fmla="*/ 10 h 20"/>
                <a:gd name="T92" fmla="*/ 8 w 54"/>
                <a:gd name="T93" fmla="*/ 12 h 20"/>
                <a:gd name="T94" fmla="*/ 6 w 54"/>
                <a:gd name="T95" fmla="*/ 12 h 20"/>
                <a:gd name="T96" fmla="*/ 2 w 54"/>
                <a:gd name="T97" fmla="*/ 10 h 20"/>
                <a:gd name="T98" fmla="*/ 2 w 54"/>
                <a:gd name="T99" fmla="*/ 10 h 20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4"/>
                <a:gd name="T151" fmla="*/ 0 h 20"/>
                <a:gd name="T152" fmla="*/ 54 w 54"/>
                <a:gd name="T153" fmla="*/ 20 h 20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4" h="20">
                  <a:moveTo>
                    <a:pt x="19" y="6"/>
                  </a:moveTo>
                  <a:lnTo>
                    <a:pt x="48" y="6"/>
                  </a:lnTo>
                  <a:lnTo>
                    <a:pt x="50" y="6"/>
                  </a:lnTo>
                  <a:lnTo>
                    <a:pt x="52" y="4"/>
                  </a:lnTo>
                  <a:lnTo>
                    <a:pt x="52" y="0"/>
                  </a:lnTo>
                  <a:lnTo>
                    <a:pt x="54" y="0"/>
                  </a:lnTo>
                  <a:lnTo>
                    <a:pt x="54" y="20"/>
                  </a:lnTo>
                  <a:lnTo>
                    <a:pt x="52" y="20"/>
                  </a:lnTo>
                  <a:lnTo>
                    <a:pt x="50" y="16"/>
                  </a:lnTo>
                  <a:lnTo>
                    <a:pt x="48" y="16"/>
                  </a:lnTo>
                  <a:lnTo>
                    <a:pt x="29" y="16"/>
                  </a:lnTo>
                  <a:lnTo>
                    <a:pt x="27" y="16"/>
                  </a:lnTo>
                  <a:lnTo>
                    <a:pt x="25" y="20"/>
                  </a:lnTo>
                  <a:lnTo>
                    <a:pt x="23" y="20"/>
                  </a:lnTo>
                  <a:lnTo>
                    <a:pt x="19" y="8"/>
                  </a:lnTo>
                  <a:lnTo>
                    <a:pt x="19" y="6"/>
                  </a:lnTo>
                  <a:close/>
                  <a:moveTo>
                    <a:pt x="29" y="14"/>
                  </a:moveTo>
                  <a:lnTo>
                    <a:pt x="48" y="14"/>
                  </a:lnTo>
                  <a:lnTo>
                    <a:pt x="52" y="16"/>
                  </a:lnTo>
                  <a:lnTo>
                    <a:pt x="50" y="12"/>
                  </a:lnTo>
                  <a:lnTo>
                    <a:pt x="48" y="12"/>
                  </a:lnTo>
                  <a:lnTo>
                    <a:pt x="29" y="12"/>
                  </a:lnTo>
                  <a:lnTo>
                    <a:pt x="25" y="12"/>
                  </a:lnTo>
                  <a:lnTo>
                    <a:pt x="25" y="16"/>
                  </a:lnTo>
                  <a:lnTo>
                    <a:pt x="25" y="18"/>
                  </a:lnTo>
                  <a:lnTo>
                    <a:pt x="27" y="14"/>
                  </a:lnTo>
                  <a:lnTo>
                    <a:pt x="29" y="14"/>
                  </a:lnTo>
                  <a:close/>
                  <a:moveTo>
                    <a:pt x="0" y="12"/>
                  </a:moveTo>
                  <a:lnTo>
                    <a:pt x="0" y="8"/>
                  </a:lnTo>
                  <a:lnTo>
                    <a:pt x="4" y="6"/>
                  </a:lnTo>
                  <a:lnTo>
                    <a:pt x="6" y="6"/>
                  </a:lnTo>
                  <a:lnTo>
                    <a:pt x="8" y="6"/>
                  </a:lnTo>
                  <a:lnTo>
                    <a:pt x="9" y="8"/>
                  </a:lnTo>
                  <a:lnTo>
                    <a:pt x="11" y="12"/>
                  </a:lnTo>
                  <a:lnTo>
                    <a:pt x="9" y="16"/>
                  </a:lnTo>
                  <a:lnTo>
                    <a:pt x="6" y="16"/>
                  </a:lnTo>
                  <a:lnTo>
                    <a:pt x="4" y="16"/>
                  </a:lnTo>
                  <a:lnTo>
                    <a:pt x="0" y="14"/>
                  </a:lnTo>
                  <a:lnTo>
                    <a:pt x="0" y="12"/>
                  </a:lnTo>
                  <a:close/>
                  <a:moveTo>
                    <a:pt x="2" y="10"/>
                  </a:moveTo>
                  <a:lnTo>
                    <a:pt x="2" y="14"/>
                  </a:lnTo>
                  <a:lnTo>
                    <a:pt x="6" y="16"/>
                  </a:lnTo>
                  <a:lnTo>
                    <a:pt x="8" y="14"/>
                  </a:lnTo>
                  <a:lnTo>
                    <a:pt x="9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2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75" name="Freeform 23">
              <a:extLst>
                <a:ext uri="{FF2B5EF4-FFF2-40B4-BE49-F238E27FC236}">
                  <a16:creationId xmlns:a16="http://schemas.microsoft.com/office/drawing/2014/main" id="{00000000-0008-0000-0900-000067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17" y="264"/>
              <a:ext cx="35" cy="35"/>
            </a:xfrm>
            <a:custGeom>
              <a:avLst/>
              <a:gdLst>
                <a:gd name="T0" fmla="*/ 2 w 35"/>
                <a:gd name="T1" fmla="*/ 12 h 35"/>
                <a:gd name="T2" fmla="*/ 4 w 35"/>
                <a:gd name="T3" fmla="*/ 19 h 35"/>
                <a:gd name="T4" fmla="*/ 15 w 35"/>
                <a:gd name="T5" fmla="*/ 25 h 35"/>
                <a:gd name="T6" fmla="*/ 27 w 35"/>
                <a:gd name="T7" fmla="*/ 19 h 35"/>
                <a:gd name="T8" fmla="*/ 27 w 35"/>
                <a:gd name="T9" fmla="*/ 8 h 35"/>
                <a:gd name="T10" fmla="*/ 27 w 35"/>
                <a:gd name="T11" fmla="*/ 0 h 35"/>
                <a:gd name="T12" fmla="*/ 33 w 35"/>
                <a:gd name="T13" fmla="*/ 8 h 35"/>
                <a:gd name="T14" fmla="*/ 35 w 35"/>
                <a:gd name="T15" fmla="*/ 17 h 35"/>
                <a:gd name="T16" fmla="*/ 33 w 35"/>
                <a:gd name="T17" fmla="*/ 27 h 35"/>
                <a:gd name="T18" fmla="*/ 27 w 35"/>
                <a:gd name="T19" fmla="*/ 33 h 35"/>
                <a:gd name="T20" fmla="*/ 19 w 35"/>
                <a:gd name="T21" fmla="*/ 35 h 35"/>
                <a:gd name="T22" fmla="*/ 6 w 35"/>
                <a:gd name="T23" fmla="*/ 29 h 35"/>
                <a:gd name="T24" fmla="*/ 0 w 35"/>
                <a:gd name="T25" fmla="*/ 14 h 35"/>
                <a:gd name="T26" fmla="*/ 4 w 35"/>
                <a:gd name="T27" fmla="*/ 4 h 35"/>
                <a:gd name="T28" fmla="*/ 12 w 35"/>
                <a:gd name="T29" fmla="*/ 4 h 35"/>
                <a:gd name="T30" fmla="*/ 12 w 35"/>
                <a:gd name="T31" fmla="*/ 10 h 35"/>
                <a:gd name="T32" fmla="*/ 6 w 35"/>
                <a:gd name="T33" fmla="*/ 12 h 35"/>
                <a:gd name="T34" fmla="*/ 4 w 35"/>
                <a:gd name="T35" fmla="*/ 10 h 35"/>
                <a:gd name="T36" fmla="*/ 10 w 35"/>
                <a:gd name="T37" fmla="*/ 8 h 35"/>
                <a:gd name="T38" fmla="*/ 12 w 35"/>
                <a:gd name="T39" fmla="*/ 4 h 35"/>
                <a:gd name="T40" fmla="*/ 8 w 35"/>
                <a:gd name="T41" fmla="*/ 6 h 35"/>
                <a:gd name="T42" fmla="*/ 4 w 35"/>
                <a:gd name="T43" fmla="*/ 8 h 35"/>
                <a:gd name="T44" fmla="*/ 6 w 35"/>
                <a:gd name="T45" fmla="*/ 8 h 35"/>
                <a:gd name="T46" fmla="*/ 8 w 35"/>
                <a:gd name="T47" fmla="*/ 10 h 35"/>
                <a:gd name="T48" fmla="*/ 2 w 35"/>
                <a:gd name="T49" fmla="*/ 21 h 35"/>
                <a:gd name="T50" fmla="*/ 12 w 35"/>
                <a:gd name="T51" fmla="*/ 33 h 35"/>
                <a:gd name="T52" fmla="*/ 23 w 35"/>
                <a:gd name="T53" fmla="*/ 33 h 35"/>
                <a:gd name="T54" fmla="*/ 31 w 35"/>
                <a:gd name="T55" fmla="*/ 29 h 35"/>
                <a:gd name="T56" fmla="*/ 35 w 35"/>
                <a:gd name="T57" fmla="*/ 21 h 35"/>
                <a:gd name="T58" fmla="*/ 33 w 35"/>
                <a:gd name="T59" fmla="*/ 12 h 35"/>
                <a:gd name="T60" fmla="*/ 33 w 35"/>
                <a:gd name="T61" fmla="*/ 15 h 35"/>
                <a:gd name="T62" fmla="*/ 25 w 35"/>
                <a:gd name="T63" fmla="*/ 29 h 35"/>
                <a:gd name="T64" fmla="*/ 13 w 35"/>
                <a:gd name="T65" fmla="*/ 29 h 35"/>
                <a:gd name="T66" fmla="*/ 6 w 35"/>
                <a:gd name="T67" fmla="*/ 25 h 35"/>
                <a:gd name="T68" fmla="*/ 2 w 35"/>
                <a:gd name="T69" fmla="*/ 21 h 35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5"/>
                <a:gd name="T106" fmla="*/ 0 h 35"/>
                <a:gd name="T107" fmla="*/ 35 w 35"/>
                <a:gd name="T108" fmla="*/ 35 h 35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5" h="35">
                  <a:moveTo>
                    <a:pt x="4" y="10"/>
                  </a:moveTo>
                  <a:lnTo>
                    <a:pt x="2" y="12"/>
                  </a:lnTo>
                  <a:lnTo>
                    <a:pt x="2" y="14"/>
                  </a:lnTo>
                  <a:lnTo>
                    <a:pt x="4" y="19"/>
                  </a:lnTo>
                  <a:lnTo>
                    <a:pt x="8" y="23"/>
                  </a:lnTo>
                  <a:lnTo>
                    <a:pt x="15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4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3" y="8"/>
                  </a:lnTo>
                  <a:lnTo>
                    <a:pt x="35" y="14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7"/>
                  </a:lnTo>
                  <a:lnTo>
                    <a:pt x="31" y="29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5"/>
                  </a:lnTo>
                  <a:lnTo>
                    <a:pt x="12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4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2" y="6"/>
                  </a:lnTo>
                  <a:lnTo>
                    <a:pt x="12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4" y="10"/>
                  </a:lnTo>
                  <a:close/>
                  <a:moveTo>
                    <a:pt x="8" y="10"/>
                  </a:moveTo>
                  <a:lnTo>
                    <a:pt x="10" y="8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8" y="6"/>
                  </a:lnTo>
                  <a:lnTo>
                    <a:pt x="6" y="6"/>
                  </a:lnTo>
                  <a:lnTo>
                    <a:pt x="4" y="8"/>
                  </a:lnTo>
                  <a:lnTo>
                    <a:pt x="2" y="10"/>
                  </a:lnTo>
                  <a:lnTo>
                    <a:pt x="6" y="8"/>
                  </a:lnTo>
                  <a:lnTo>
                    <a:pt x="8" y="10"/>
                  </a:lnTo>
                  <a:close/>
                  <a:moveTo>
                    <a:pt x="2" y="21"/>
                  </a:moveTo>
                  <a:lnTo>
                    <a:pt x="6" y="27"/>
                  </a:lnTo>
                  <a:lnTo>
                    <a:pt x="12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3" y="12"/>
                  </a:lnTo>
                  <a:lnTo>
                    <a:pt x="31" y="6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3" y="29"/>
                  </a:lnTo>
                  <a:lnTo>
                    <a:pt x="10" y="27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76" name="Freeform 24">
              <a:extLst>
                <a:ext uri="{FF2B5EF4-FFF2-40B4-BE49-F238E27FC236}">
                  <a16:creationId xmlns:a16="http://schemas.microsoft.com/office/drawing/2014/main" id="{00000000-0008-0000-0900-000068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54" y="265"/>
              <a:ext cx="35" cy="34"/>
            </a:xfrm>
            <a:custGeom>
              <a:avLst/>
              <a:gdLst>
                <a:gd name="T0" fmla="*/ 6 w 35"/>
                <a:gd name="T1" fmla="*/ 25 h 34"/>
                <a:gd name="T2" fmla="*/ 10 w 35"/>
                <a:gd name="T3" fmla="*/ 25 h 34"/>
                <a:gd name="T4" fmla="*/ 10 w 35"/>
                <a:gd name="T5" fmla="*/ 32 h 34"/>
                <a:gd name="T6" fmla="*/ 4 w 35"/>
                <a:gd name="T7" fmla="*/ 30 h 34"/>
                <a:gd name="T8" fmla="*/ 0 w 35"/>
                <a:gd name="T9" fmla="*/ 17 h 34"/>
                <a:gd name="T10" fmla="*/ 4 w 35"/>
                <a:gd name="T11" fmla="*/ 7 h 34"/>
                <a:gd name="T12" fmla="*/ 29 w 35"/>
                <a:gd name="T13" fmla="*/ 6 h 34"/>
                <a:gd name="T14" fmla="*/ 31 w 35"/>
                <a:gd name="T15" fmla="*/ 2 h 34"/>
                <a:gd name="T16" fmla="*/ 35 w 35"/>
                <a:gd name="T17" fmla="*/ 4 h 34"/>
                <a:gd name="T18" fmla="*/ 35 w 35"/>
                <a:gd name="T19" fmla="*/ 13 h 34"/>
                <a:gd name="T20" fmla="*/ 35 w 35"/>
                <a:gd name="T21" fmla="*/ 19 h 34"/>
                <a:gd name="T22" fmla="*/ 33 w 35"/>
                <a:gd name="T23" fmla="*/ 32 h 34"/>
                <a:gd name="T24" fmla="*/ 25 w 35"/>
                <a:gd name="T25" fmla="*/ 32 h 34"/>
                <a:gd name="T26" fmla="*/ 17 w 35"/>
                <a:gd name="T27" fmla="*/ 23 h 34"/>
                <a:gd name="T28" fmla="*/ 8 w 35"/>
                <a:gd name="T29" fmla="*/ 15 h 34"/>
                <a:gd name="T30" fmla="*/ 2 w 35"/>
                <a:gd name="T31" fmla="*/ 19 h 34"/>
                <a:gd name="T32" fmla="*/ 4 w 35"/>
                <a:gd name="T33" fmla="*/ 25 h 34"/>
                <a:gd name="T34" fmla="*/ 10 w 35"/>
                <a:gd name="T35" fmla="*/ 13 h 34"/>
                <a:gd name="T36" fmla="*/ 33 w 35"/>
                <a:gd name="T37" fmla="*/ 13 h 34"/>
                <a:gd name="T38" fmla="*/ 35 w 35"/>
                <a:gd name="T39" fmla="*/ 6 h 34"/>
                <a:gd name="T40" fmla="*/ 27 w 35"/>
                <a:gd name="T41" fmla="*/ 11 h 34"/>
                <a:gd name="T42" fmla="*/ 4 w 35"/>
                <a:gd name="T43" fmla="*/ 11 h 34"/>
                <a:gd name="T44" fmla="*/ 4 w 35"/>
                <a:gd name="T45" fmla="*/ 13 h 34"/>
                <a:gd name="T46" fmla="*/ 10 w 35"/>
                <a:gd name="T47" fmla="*/ 13 h 34"/>
                <a:gd name="T48" fmla="*/ 15 w 35"/>
                <a:gd name="T49" fmla="*/ 15 h 34"/>
                <a:gd name="T50" fmla="*/ 27 w 35"/>
                <a:gd name="T51" fmla="*/ 25 h 34"/>
                <a:gd name="T52" fmla="*/ 31 w 35"/>
                <a:gd name="T53" fmla="*/ 19 h 34"/>
                <a:gd name="T54" fmla="*/ 29 w 35"/>
                <a:gd name="T55" fmla="*/ 15 h 34"/>
                <a:gd name="T56" fmla="*/ 33 w 35"/>
                <a:gd name="T57" fmla="*/ 27 h 34"/>
                <a:gd name="T58" fmla="*/ 25 w 35"/>
                <a:gd name="T59" fmla="*/ 28 h 34"/>
                <a:gd name="T60" fmla="*/ 25 w 35"/>
                <a:gd name="T61" fmla="*/ 30 h 34"/>
                <a:gd name="T62" fmla="*/ 33 w 35"/>
                <a:gd name="T63" fmla="*/ 30 h 34"/>
                <a:gd name="T64" fmla="*/ 33 w 35"/>
                <a:gd name="T65" fmla="*/ 21 h 34"/>
                <a:gd name="T66" fmla="*/ 10 w 35"/>
                <a:gd name="T67" fmla="*/ 25 h 34"/>
                <a:gd name="T68" fmla="*/ 8 w 35"/>
                <a:gd name="T69" fmla="*/ 28 h 34"/>
                <a:gd name="T70" fmla="*/ 2 w 35"/>
                <a:gd name="T71" fmla="*/ 25 h 34"/>
                <a:gd name="T72" fmla="*/ 8 w 35"/>
                <a:gd name="T73" fmla="*/ 30 h 34"/>
                <a:gd name="T74" fmla="*/ 10 w 35"/>
                <a:gd name="T75" fmla="*/ 28 h 34"/>
                <a:gd name="T76" fmla="*/ 10 w 35"/>
                <a:gd name="T77" fmla="*/ 25 h 34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5"/>
                <a:gd name="T118" fmla="*/ 0 h 34"/>
                <a:gd name="T119" fmla="*/ 35 w 35"/>
                <a:gd name="T120" fmla="*/ 34 h 34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5" h="34">
                  <a:moveTo>
                    <a:pt x="4" y="25"/>
                  </a:moveTo>
                  <a:lnTo>
                    <a:pt x="6" y="25"/>
                  </a:lnTo>
                  <a:lnTo>
                    <a:pt x="8" y="23"/>
                  </a:lnTo>
                  <a:lnTo>
                    <a:pt x="10" y="25"/>
                  </a:lnTo>
                  <a:lnTo>
                    <a:pt x="12" y="28"/>
                  </a:lnTo>
                  <a:lnTo>
                    <a:pt x="10" y="32"/>
                  </a:lnTo>
                  <a:lnTo>
                    <a:pt x="8" y="32"/>
                  </a:lnTo>
                  <a:lnTo>
                    <a:pt x="4" y="30"/>
                  </a:lnTo>
                  <a:lnTo>
                    <a:pt x="2" y="25"/>
                  </a:lnTo>
                  <a:lnTo>
                    <a:pt x="0" y="17"/>
                  </a:lnTo>
                  <a:lnTo>
                    <a:pt x="2" y="11"/>
                  </a:lnTo>
                  <a:lnTo>
                    <a:pt x="4" y="7"/>
                  </a:lnTo>
                  <a:lnTo>
                    <a:pt x="10" y="6"/>
                  </a:lnTo>
                  <a:lnTo>
                    <a:pt x="29" y="6"/>
                  </a:lnTo>
                  <a:lnTo>
                    <a:pt x="31" y="4"/>
                  </a:lnTo>
                  <a:lnTo>
                    <a:pt x="31" y="2"/>
                  </a:lnTo>
                  <a:lnTo>
                    <a:pt x="33" y="0"/>
                  </a:lnTo>
                  <a:lnTo>
                    <a:pt x="35" y="4"/>
                  </a:lnTo>
                  <a:lnTo>
                    <a:pt x="35" y="7"/>
                  </a:lnTo>
                  <a:lnTo>
                    <a:pt x="35" y="13"/>
                  </a:lnTo>
                  <a:lnTo>
                    <a:pt x="31" y="15"/>
                  </a:lnTo>
                  <a:lnTo>
                    <a:pt x="35" y="19"/>
                  </a:lnTo>
                  <a:lnTo>
                    <a:pt x="35" y="25"/>
                  </a:lnTo>
                  <a:lnTo>
                    <a:pt x="33" y="32"/>
                  </a:lnTo>
                  <a:lnTo>
                    <a:pt x="29" y="34"/>
                  </a:lnTo>
                  <a:lnTo>
                    <a:pt x="25" y="32"/>
                  </a:lnTo>
                  <a:lnTo>
                    <a:pt x="21" y="28"/>
                  </a:lnTo>
                  <a:lnTo>
                    <a:pt x="17" y="23"/>
                  </a:lnTo>
                  <a:lnTo>
                    <a:pt x="13" y="15"/>
                  </a:lnTo>
                  <a:lnTo>
                    <a:pt x="8" y="15"/>
                  </a:lnTo>
                  <a:lnTo>
                    <a:pt x="4" y="17"/>
                  </a:lnTo>
                  <a:lnTo>
                    <a:pt x="2" y="19"/>
                  </a:lnTo>
                  <a:lnTo>
                    <a:pt x="2" y="23"/>
                  </a:lnTo>
                  <a:lnTo>
                    <a:pt x="4" y="25"/>
                  </a:lnTo>
                  <a:close/>
                  <a:moveTo>
                    <a:pt x="10" y="13"/>
                  </a:moveTo>
                  <a:lnTo>
                    <a:pt x="25" y="13"/>
                  </a:lnTo>
                  <a:lnTo>
                    <a:pt x="33" y="13"/>
                  </a:lnTo>
                  <a:lnTo>
                    <a:pt x="35" y="9"/>
                  </a:lnTo>
                  <a:lnTo>
                    <a:pt x="35" y="6"/>
                  </a:lnTo>
                  <a:lnTo>
                    <a:pt x="33" y="9"/>
                  </a:lnTo>
                  <a:lnTo>
                    <a:pt x="27" y="11"/>
                  </a:lnTo>
                  <a:lnTo>
                    <a:pt x="10" y="11"/>
                  </a:lnTo>
                  <a:lnTo>
                    <a:pt x="4" y="11"/>
                  </a:lnTo>
                  <a:lnTo>
                    <a:pt x="2" y="17"/>
                  </a:lnTo>
                  <a:lnTo>
                    <a:pt x="4" y="13"/>
                  </a:lnTo>
                  <a:lnTo>
                    <a:pt x="10" y="13"/>
                  </a:lnTo>
                  <a:close/>
                  <a:moveTo>
                    <a:pt x="29" y="15"/>
                  </a:moveTo>
                  <a:lnTo>
                    <a:pt x="15" y="15"/>
                  </a:lnTo>
                  <a:lnTo>
                    <a:pt x="21" y="21"/>
                  </a:lnTo>
                  <a:lnTo>
                    <a:pt x="27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29" y="15"/>
                  </a:lnTo>
                  <a:close/>
                  <a:moveTo>
                    <a:pt x="33" y="21"/>
                  </a:moveTo>
                  <a:lnTo>
                    <a:pt x="33" y="27"/>
                  </a:lnTo>
                  <a:lnTo>
                    <a:pt x="29" y="28"/>
                  </a:lnTo>
                  <a:lnTo>
                    <a:pt x="25" y="28"/>
                  </a:lnTo>
                  <a:lnTo>
                    <a:pt x="21" y="25"/>
                  </a:lnTo>
                  <a:lnTo>
                    <a:pt x="25" y="30"/>
                  </a:lnTo>
                  <a:lnTo>
                    <a:pt x="29" y="32"/>
                  </a:lnTo>
                  <a:lnTo>
                    <a:pt x="33" y="30"/>
                  </a:lnTo>
                  <a:lnTo>
                    <a:pt x="35" y="25"/>
                  </a:lnTo>
                  <a:lnTo>
                    <a:pt x="33" y="21"/>
                  </a:lnTo>
                  <a:close/>
                  <a:moveTo>
                    <a:pt x="10" y="25"/>
                  </a:moveTo>
                  <a:lnTo>
                    <a:pt x="10" y="28"/>
                  </a:lnTo>
                  <a:lnTo>
                    <a:pt x="8" y="28"/>
                  </a:lnTo>
                  <a:lnTo>
                    <a:pt x="6" y="28"/>
                  </a:lnTo>
                  <a:lnTo>
                    <a:pt x="2" y="25"/>
                  </a:lnTo>
                  <a:lnTo>
                    <a:pt x="6" y="30"/>
                  </a:lnTo>
                  <a:lnTo>
                    <a:pt x="8" y="30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32613" name="Group 25">
            <a:extLst>
              <a:ext uri="{FF2B5EF4-FFF2-40B4-BE49-F238E27FC236}">
                <a16:creationId xmlns:a16="http://schemas.microsoft.com/office/drawing/2014/main" id="{00000000-0008-0000-0900-0000C52D0B00}"/>
              </a:ext>
            </a:extLst>
          </xdr:cNvPr>
          <xdr:cNvGrpSpPr>
            <a:grpSpLocks/>
          </xdr:cNvGrpSpPr>
        </xdr:nvGrpSpPr>
        <xdr:grpSpPr bwMode="auto">
          <a:xfrm>
            <a:off x="16" y="99"/>
            <a:ext cx="154" cy="21"/>
            <a:chOff x="96" y="333"/>
            <a:chExt cx="437" cy="48"/>
          </a:xfrm>
        </xdr:grpSpPr>
        <xdr:sp macro="" textlink="">
          <xdr:nvSpPr>
            <xdr:cNvPr id="732761" name="Freeform 26">
              <a:extLst>
                <a:ext uri="{FF2B5EF4-FFF2-40B4-BE49-F238E27FC236}">
                  <a16:creationId xmlns:a16="http://schemas.microsoft.com/office/drawing/2014/main" id="{00000000-0008-0000-0900-000059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00" y="329"/>
              <a:ext cx="46" cy="53"/>
            </a:xfrm>
            <a:custGeom>
              <a:avLst/>
              <a:gdLst>
                <a:gd name="T0" fmla="*/ 8 w 46"/>
                <a:gd name="T1" fmla="*/ 46 h 53"/>
                <a:gd name="T2" fmla="*/ 4 w 46"/>
                <a:gd name="T3" fmla="*/ 48 h 53"/>
                <a:gd name="T4" fmla="*/ 0 w 46"/>
                <a:gd name="T5" fmla="*/ 53 h 53"/>
                <a:gd name="T6" fmla="*/ 2 w 46"/>
                <a:gd name="T7" fmla="*/ 30 h 53"/>
                <a:gd name="T8" fmla="*/ 4 w 46"/>
                <a:gd name="T9" fmla="*/ 36 h 53"/>
                <a:gd name="T10" fmla="*/ 32 w 46"/>
                <a:gd name="T11" fmla="*/ 36 h 53"/>
                <a:gd name="T12" fmla="*/ 42 w 46"/>
                <a:gd name="T13" fmla="*/ 30 h 53"/>
                <a:gd name="T14" fmla="*/ 42 w 46"/>
                <a:gd name="T15" fmla="*/ 15 h 53"/>
                <a:gd name="T16" fmla="*/ 38 w 46"/>
                <a:gd name="T17" fmla="*/ 11 h 53"/>
                <a:gd name="T18" fmla="*/ 31 w 46"/>
                <a:gd name="T19" fmla="*/ 9 h 53"/>
                <a:gd name="T20" fmla="*/ 8 w 46"/>
                <a:gd name="T21" fmla="*/ 9 h 53"/>
                <a:gd name="T22" fmla="*/ 2 w 46"/>
                <a:gd name="T23" fmla="*/ 17 h 53"/>
                <a:gd name="T24" fmla="*/ 0 w 46"/>
                <a:gd name="T25" fmla="*/ 0 h 53"/>
                <a:gd name="T26" fmla="*/ 6 w 46"/>
                <a:gd name="T27" fmla="*/ 6 h 53"/>
                <a:gd name="T28" fmla="*/ 15 w 46"/>
                <a:gd name="T29" fmla="*/ 7 h 53"/>
                <a:gd name="T30" fmla="*/ 38 w 46"/>
                <a:gd name="T31" fmla="*/ 9 h 53"/>
                <a:gd name="T32" fmla="*/ 46 w 46"/>
                <a:gd name="T33" fmla="*/ 19 h 53"/>
                <a:gd name="T34" fmla="*/ 46 w 46"/>
                <a:gd name="T35" fmla="*/ 32 h 53"/>
                <a:gd name="T36" fmla="*/ 44 w 46"/>
                <a:gd name="T37" fmla="*/ 40 h 53"/>
                <a:gd name="T38" fmla="*/ 38 w 46"/>
                <a:gd name="T39" fmla="*/ 44 h 53"/>
                <a:gd name="T40" fmla="*/ 32 w 46"/>
                <a:gd name="T41" fmla="*/ 46 h 53"/>
                <a:gd name="T42" fmla="*/ 8 w 46"/>
                <a:gd name="T43" fmla="*/ 42 h 53"/>
                <a:gd name="T44" fmla="*/ 2 w 46"/>
                <a:gd name="T45" fmla="*/ 48 h 53"/>
                <a:gd name="T46" fmla="*/ 8 w 46"/>
                <a:gd name="T47" fmla="*/ 44 h 53"/>
                <a:gd name="T48" fmla="*/ 38 w 46"/>
                <a:gd name="T49" fmla="*/ 44 h 53"/>
                <a:gd name="T50" fmla="*/ 44 w 46"/>
                <a:gd name="T51" fmla="*/ 36 h 53"/>
                <a:gd name="T52" fmla="*/ 44 w 46"/>
                <a:gd name="T53" fmla="*/ 36 h 53"/>
                <a:gd name="T54" fmla="*/ 38 w 46"/>
                <a:gd name="T55" fmla="*/ 42 h 53"/>
                <a:gd name="T56" fmla="*/ 32 w 46"/>
                <a:gd name="T57" fmla="*/ 42 h 53"/>
                <a:gd name="T58" fmla="*/ 2 w 46"/>
                <a:gd name="T59" fmla="*/ 13 h 53"/>
                <a:gd name="T60" fmla="*/ 8 w 46"/>
                <a:gd name="T61" fmla="*/ 9 h 53"/>
                <a:gd name="T62" fmla="*/ 2 w 46"/>
                <a:gd name="T63" fmla="*/ 6 h 53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46"/>
                <a:gd name="T97" fmla="*/ 0 h 53"/>
                <a:gd name="T98" fmla="*/ 46 w 46"/>
                <a:gd name="T99" fmla="*/ 53 h 53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46" h="53">
                  <a:moveTo>
                    <a:pt x="32" y="46"/>
                  </a:moveTo>
                  <a:lnTo>
                    <a:pt x="8" y="46"/>
                  </a:lnTo>
                  <a:lnTo>
                    <a:pt x="4" y="46"/>
                  </a:lnTo>
                  <a:lnTo>
                    <a:pt x="4" y="48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30"/>
                  </a:lnTo>
                  <a:lnTo>
                    <a:pt x="2" y="30"/>
                  </a:lnTo>
                  <a:lnTo>
                    <a:pt x="4" y="34"/>
                  </a:lnTo>
                  <a:lnTo>
                    <a:pt x="4" y="36"/>
                  </a:lnTo>
                  <a:lnTo>
                    <a:pt x="8" y="36"/>
                  </a:lnTo>
                  <a:lnTo>
                    <a:pt x="32" y="36"/>
                  </a:lnTo>
                  <a:lnTo>
                    <a:pt x="40" y="34"/>
                  </a:lnTo>
                  <a:lnTo>
                    <a:pt x="42" y="30"/>
                  </a:lnTo>
                  <a:lnTo>
                    <a:pt x="44" y="23"/>
                  </a:lnTo>
                  <a:lnTo>
                    <a:pt x="42" y="15"/>
                  </a:lnTo>
                  <a:lnTo>
                    <a:pt x="40" y="13"/>
                  </a:lnTo>
                  <a:lnTo>
                    <a:pt x="38" y="11"/>
                  </a:lnTo>
                  <a:lnTo>
                    <a:pt x="34" y="9"/>
                  </a:lnTo>
                  <a:lnTo>
                    <a:pt x="31" y="9"/>
                  </a:lnTo>
                  <a:lnTo>
                    <a:pt x="15" y="9"/>
                  </a:lnTo>
                  <a:lnTo>
                    <a:pt x="8" y="9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0" y="17"/>
                  </a:lnTo>
                  <a:lnTo>
                    <a:pt x="0" y="0"/>
                  </a:lnTo>
                  <a:lnTo>
                    <a:pt x="2" y="0"/>
                  </a:lnTo>
                  <a:lnTo>
                    <a:pt x="6" y="6"/>
                  </a:lnTo>
                  <a:lnTo>
                    <a:pt x="10" y="7"/>
                  </a:lnTo>
                  <a:lnTo>
                    <a:pt x="15" y="7"/>
                  </a:lnTo>
                  <a:lnTo>
                    <a:pt x="32" y="7"/>
                  </a:lnTo>
                  <a:lnTo>
                    <a:pt x="38" y="9"/>
                  </a:lnTo>
                  <a:lnTo>
                    <a:pt x="42" y="13"/>
                  </a:lnTo>
                  <a:lnTo>
                    <a:pt x="46" y="19"/>
                  </a:lnTo>
                  <a:lnTo>
                    <a:pt x="46" y="27"/>
                  </a:lnTo>
                  <a:lnTo>
                    <a:pt x="46" y="32"/>
                  </a:lnTo>
                  <a:lnTo>
                    <a:pt x="46" y="36"/>
                  </a:lnTo>
                  <a:lnTo>
                    <a:pt x="44" y="40"/>
                  </a:lnTo>
                  <a:lnTo>
                    <a:pt x="40" y="42"/>
                  </a:lnTo>
                  <a:lnTo>
                    <a:pt x="38" y="44"/>
                  </a:lnTo>
                  <a:lnTo>
                    <a:pt x="32" y="46"/>
                  </a:lnTo>
                  <a:close/>
                  <a:moveTo>
                    <a:pt x="32" y="42"/>
                  </a:moveTo>
                  <a:lnTo>
                    <a:pt x="8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4" y="44"/>
                  </a:lnTo>
                  <a:lnTo>
                    <a:pt x="8" y="44"/>
                  </a:lnTo>
                  <a:lnTo>
                    <a:pt x="32" y="44"/>
                  </a:lnTo>
                  <a:lnTo>
                    <a:pt x="38" y="44"/>
                  </a:lnTo>
                  <a:lnTo>
                    <a:pt x="42" y="40"/>
                  </a:lnTo>
                  <a:lnTo>
                    <a:pt x="44" y="36"/>
                  </a:lnTo>
                  <a:lnTo>
                    <a:pt x="46" y="30"/>
                  </a:lnTo>
                  <a:lnTo>
                    <a:pt x="44" y="36"/>
                  </a:lnTo>
                  <a:lnTo>
                    <a:pt x="42" y="38"/>
                  </a:lnTo>
                  <a:lnTo>
                    <a:pt x="38" y="42"/>
                  </a:lnTo>
                  <a:lnTo>
                    <a:pt x="32" y="42"/>
                  </a:lnTo>
                  <a:close/>
                  <a:moveTo>
                    <a:pt x="2" y="6"/>
                  </a:moveTo>
                  <a:lnTo>
                    <a:pt x="2" y="13"/>
                  </a:lnTo>
                  <a:lnTo>
                    <a:pt x="4" y="11"/>
                  </a:lnTo>
                  <a:lnTo>
                    <a:pt x="8" y="9"/>
                  </a:lnTo>
                  <a:lnTo>
                    <a:pt x="6" y="7"/>
                  </a:lnTo>
                  <a:lnTo>
                    <a:pt x="2" y="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62" name="Freeform 27">
              <a:extLst>
                <a:ext uri="{FF2B5EF4-FFF2-40B4-BE49-F238E27FC236}">
                  <a16:creationId xmlns:a16="http://schemas.microsoft.com/office/drawing/2014/main" id="{00000000-0008-0000-0900-00005A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55" y="330"/>
              <a:ext cx="48" cy="54"/>
            </a:xfrm>
            <a:custGeom>
              <a:avLst/>
              <a:gdLst>
                <a:gd name="T0" fmla="*/ 2 w 48"/>
                <a:gd name="T1" fmla="*/ 18 h 54"/>
                <a:gd name="T2" fmla="*/ 0 w 48"/>
                <a:gd name="T3" fmla="*/ 18 h 54"/>
                <a:gd name="T4" fmla="*/ 0 w 48"/>
                <a:gd name="T5" fmla="*/ 0 h 54"/>
                <a:gd name="T6" fmla="*/ 2 w 48"/>
                <a:gd name="T7" fmla="*/ 0 h 54"/>
                <a:gd name="T8" fmla="*/ 4 w 48"/>
                <a:gd name="T9" fmla="*/ 6 h 54"/>
                <a:gd name="T10" fmla="*/ 6 w 48"/>
                <a:gd name="T11" fmla="*/ 8 h 54"/>
                <a:gd name="T12" fmla="*/ 10 w 48"/>
                <a:gd name="T13" fmla="*/ 8 h 54"/>
                <a:gd name="T14" fmla="*/ 48 w 48"/>
                <a:gd name="T15" fmla="*/ 8 h 54"/>
                <a:gd name="T16" fmla="*/ 48 w 48"/>
                <a:gd name="T17" fmla="*/ 10 h 54"/>
                <a:gd name="T18" fmla="*/ 10 w 48"/>
                <a:gd name="T19" fmla="*/ 44 h 54"/>
                <a:gd name="T20" fmla="*/ 34 w 48"/>
                <a:gd name="T21" fmla="*/ 42 h 54"/>
                <a:gd name="T22" fmla="*/ 38 w 48"/>
                <a:gd name="T23" fmla="*/ 42 h 54"/>
                <a:gd name="T24" fmla="*/ 42 w 48"/>
                <a:gd name="T25" fmla="*/ 42 h 54"/>
                <a:gd name="T26" fmla="*/ 44 w 48"/>
                <a:gd name="T27" fmla="*/ 39 h 54"/>
                <a:gd name="T28" fmla="*/ 44 w 48"/>
                <a:gd name="T29" fmla="*/ 35 h 54"/>
                <a:gd name="T30" fmla="*/ 46 w 48"/>
                <a:gd name="T31" fmla="*/ 35 h 54"/>
                <a:gd name="T32" fmla="*/ 46 w 48"/>
                <a:gd name="T33" fmla="*/ 52 h 54"/>
                <a:gd name="T34" fmla="*/ 44 w 48"/>
                <a:gd name="T35" fmla="*/ 52 h 54"/>
                <a:gd name="T36" fmla="*/ 42 w 48"/>
                <a:gd name="T37" fmla="*/ 48 h 54"/>
                <a:gd name="T38" fmla="*/ 38 w 48"/>
                <a:gd name="T39" fmla="*/ 46 h 54"/>
                <a:gd name="T40" fmla="*/ 32 w 48"/>
                <a:gd name="T41" fmla="*/ 44 h 54"/>
                <a:gd name="T42" fmla="*/ 8 w 48"/>
                <a:gd name="T43" fmla="*/ 46 h 54"/>
                <a:gd name="T44" fmla="*/ 4 w 48"/>
                <a:gd name="T45" fmla="*/ 50 h 54"/>
                <a:gd name="T46" fmla="*/ 2 w 48"/>
                <a:gd name="T47" fmla="*/ 54 h 54"/>
                <a:gd name="T48" fmla="*/ 2 w 48"/>
                <a:gd name="T49" fmla="*/ 54 h 54"/>
                <a:gd name="T50" fmla="*/ 0 w 48"/>
                <a:gd name="T51" fmla="*/ 54 h 54"/>
                <a:gd name="T52" fmla="*/ 0 w 48"/>
                <a:gd name="T53" fmla="*/ 40 h 54"/>
                <a:gd name="T54" fmla="*/ 34 w 48"/>
                <a:gd name="T55" fmla="*/ 10 h 54"/>
                <a:gd name="T56" fmla="*/ 11 w 48"/>
                <a:gd name="T57" fmla="*/ 10 h 54"/>
                <a:gd name="T58" fmla="*/ 8 w 48"/>
                <a:gd name="T59" fmla="*/ 10 h 54"/>
                <a:gd name="T60" fmla="*/ 6 w 48"/>
                <a:gd name="T61" fmla="*/ 12 h 54"/>
                <a:gd name="T62" fmla="*/ 4 w 48"/>
                <a:gd name="T63" fmla="*/ 16 h 54"/>
                <a:gd name="T64" fmla="*/ 2 w 48"/>
                <a:gd name="T65" fmla="*/ 18 h 54"/>
                <a:gd name="T66" fmla="*/ 2 w 48"/>
                <a:gd name="T67" fmla="*/ 18 h 54"/>
                <a:gd name="T68" fmla="*/ 2 w 48"/>
                <a:gd name="T69" fmla="*/ 8 h 54"/>
                <a:gd name="T70" fmla="*/ 2 w 48"/>
                <a:gd name="T71" fmla="*/ 14 h 54"/>
                <a:gd name="T72" fmla="*/ 4 w 48"/>
                <a:gd name="T73" fmla="*/ 12 h 54"/>
                <a:gd name="T74" fmla="*/ 8 w 48"/>
                <a:gd name="T75" fmla="*/ 10 h 54"/>
                <a:gd name="T76" fmla="*/ 2 w 48"/>
                <a:gd name="T77" fmla="*/ 8 h 54"/>
                <a:gd name="T78" fmla="*/ 2 w 48"/>
                <a:gd name="T79" fmla="*/ 8 h 54"/>
                <a:gd name="T80" fmla="*/ 40 w 48"/>
                <a:gd name="T81" fmla="*/ 12 h 54"/>
                <a:gd name="T82" fmla="*/ 6 w 48"/>
                <a:gd name="T83" fmla="*/ 42 h 54"/>
                <a:gd name="T84" fmla="*/ 4 w 48"/>
                <a:gd name="T85" fmla="*/ 44 h 54"/>
                <a:gd name="T86" fmla="*/ 2 w 48"/>
                <a:gd name="T87" fmla="*/ 48 h 54"/>
                <a:gd name="T88" fmla="*/ 2 w 48"/>
                <a:gd name="T89" fmla="*/ 50 h 54"/>
                <a:gd name="T90" fmla="*/ 4 w 48"/>
                <a:gd name="T91" fmla="*/ 46 h 54"/>
                <a:gd name="T92" fmla="*/ 8 w 48"/>
                <a:gd name="T93" fmla="*/ 44 h 54"/>
                <a:gd name="T94" fmla="*/ 46 w 48"/>
                <a:gd name="T95" fmla="*/ 10 h 54"/>
                <a:gd name="T96" fmla="*/ 44 w 48"/>
                <a:gd name="T97" fmla="*/ 10 h 54"/>
                <a:gd name="T98" fmla="*/ 42 w 48"/>
                <a:gd name="T99" fmla="*/ 10 h 54"/>
                <a:gd name="T100" fmla="*/ 42 w 48"/>
                <a:gd name="T101" fmla="*/ 10 h 54"/>
                <a:gd name="T102" fmla="*/ 40 w 48"/>
                <a:gd name="T103" fmla="*/ 12 h 54"/>
                <a:gd name="T104" fmla="*/ 40 w 48"/>
                <a:gd name="T105" fmla="*/ 12 h 54"/>
                <a:gd name="T106" fmla="*/ 44 w 48"/>
                <a:gd name="T107" fmla="*/ 48 h 54"/>
                <a:gd name="T108" fmla="*/ 44 w 48"/>
                <a:gd name="T109" fmla="*/ 40 h 54"/>
                <a:gd name="T110" fmla="*/ 42 w 48"/>
                <a:gd name="T111" fmla="*/ 44 h 54"/>
                <a:gd name="T112" fmla="*/ 40 w 48"/>
                <a:gd name="T113" fmla="*/ 44 h 54"/>
                <a:gd name="T114" fmla="*/ 42 w 48"/>
                <a:gd name="T115" fmla="*/ 46 h 54"/>
                <a:gd name="T116" fmla="*/ 44 w 48"/>
                <a:gd name="T117" fmla="*/ 48 h 54"/>
                <a:gd name="T118" fmla="*/ 44 w 48"/>
                <a:gd name="T119" fmla="*/ 48 h 54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48"/>
                <a:gd name="T181" fmla="*/ 0 h 54"/>
                <a:gd name="T182" fmla="*/ 48 w 48"/>
                <a:gd name="T183" fmla="*/ 54 h 54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48" h="54">
                  <a:moveTo>
                    <a:pt x="2" y="18"/>
                  </a:moveTo>
                  <a:lnTo>
                    <a:pt x="0" y="18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10" y="8"/>
                  </a:lnTo>
                  <a:lnTo>
                    <a:pt x="48" y="8"/>
                  </a:lnTo>
                  <a:lnTo>
                    <a:pt x="48" y="10"/>
                  </a:lnTo>
                  <a:lnTo>
                    <a:pt x="10" y="44"/>
                  </a:lnTo>
                  <a:lnTo>
                    <a:pt x="34" y="42"/>
                  </a:lnTo>
                  <a:lnTo>
                    <a:pt x="38" y="42"/>
                  </a:lnTo>
                  <a:lnTo>
                    <a:pt x="42" y="42"/>
                  </a:lnTo>
                  <a:lnTo>
                    <a:pt x="44" y="39"/>
                  </a:lnTo>
                  <a:lnTo>
                    <a:pt x="44" y="35"/>
                  </a:lnTo>
                  <a:lnTo>
                    <a:pt x="46" y="35"/>
                  </a:lnTo>
                  <a:lnTo>
                    <a:pt x="46" y="52"/>
                  </a:lnTo>
                  <a:lnTo>
                    <a:pt x="44" y="52"/>
                  </a:lnTo>
                  <a:lnTo>
                    <a:pt x="42" y="48"/>
                  </a:lnTo>
                  <a:lnTo>
                    <a:pt x="38" y="46"/>
                  </a:lnTo>
                  <a:lnTo>
                    <a:pt x="32" y="44"/>
                  </a:lnTo>
                  <a:lnTo>
                    <a:pt x="8" y="46"/>
                  </a:lnTo>
                  <a:lnTo>
                    <a:pt x="4" y="50"/>
                  </a:lnTo>
                  <a:lnTo>
                    <a:pt x="2" y="54"/>
                  </a:lnTo>
                  <a:lnTo>
                    <a:pt x="0" y="54"/>
                  </a:lnTo>
                  <a:lnTo>
                    <a:pt x="0" y="40"/>
                  </a:lnTo>
                  <a:lnTo>
                    <a:pt x="34" y="10"/>
                  </a:lnTo>
                  <a:lnTo>
                    <a:pt x="11" y="10"/>
                  </a:lnTo>
                  <a:lnTo>
                    <a:pt x="8" y="10"/>
                  </a:lnTo>
                  <a:lnTo>
                    <a:pt x="6" y="12"/>
                  </a:lnTo>
                  <a:lnTo>
                    <a:pt x="4" y="16"/>
                  </a:lnTo>
                  <a:lnTo>
                    <a:pt x="2" y="18"/>
                  </a:lnTo>
                  <a:close/>
                  <a:moveTo>
                    <a:pt x="2" y="8"/>
                  </a:moveTo>
                  <a:lnTo>
                    <a:pt x="2" y="14"/>
                  </a:lnTo>
                  <a:lnTo>
                    <a:pt x="4" y="12"/>
                  </a:lnTo>
                  <a:lnTo>
                    <a:pt x="8" y="10"/>
                  </a:lnTo>
                  <a:lnTo>
                    <a:pt x="2" y="8"/>
                  </a:lnTo>
                  <a:close/>
                  <a:moveTo>
                    <a:pt x="40" y="12"/>
                  </a:moveTo>
                  <a:lnTo>
                    <a:pt x="6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2" y="50"/>
                  </a:lnTo>
                  <a:lnTo>
                    <a:pt x="4" y="46"/>
                  </a:lnTo>
                  <a:lnTo>
                    <a:pt x="8" y="44"/>
                  </a:lnTo>
                  <a:lnTo>
                    <a:pt x="46" y="10"/>
                  </a:lnTo>
                  <a:lnTo>
                    <a:pt x="44" y="10"/>
                  </a:lnTo>
                  <a:lnTo>
                    <a:pt x="42" y="10"/>
                  </a:lnTo>
                  <a:lnTo>
                    <a:pt x="40" y="12"/>
                  </a:lnTo>
                  <a:close/>
                  <a:moveTo>
                    <a:pt x="44" y="48"/>
                  </a:moveTo>
                  <a:lnTo>
                    <a:pt x="44" y="40"/>
                  </a:lnTo>
                  <a:lnTo>
                    <a:pt x="42" y="44"/>
                  </a:lnTo>
                  <a:lnTo>
                    <a:pt x="40" y="44"/>
                  </a:lnTo>
                  <a:lnTo>
                    <a:pt x="42" y="46"/>
                  </a:lnTo>
                  <a:lnTo>
                    <a:pt x="44" y="4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63" name="Freeform 28">
              <a:extLst>
                <a:ext uri="{FF2B5EF4-FFF2-40B4-BE49-F238E27FC236}">
                  <a16:creationId xmlns:a16="http://schemas.microsoft.com/office/drawing/2014/main" id="{00000000-0008-0000-0900-00005B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9" y="333"/>
              <a:ext cx="46" cy="46"/>
            </a:xfrm>
            <a:custGeom>
              <a:avLst/>
              <a:gdLst>
                <a:gd name="T0" fmla="*/ 2 w 46"/>
                <a:gd name="T1" fmla="*/ 46 h 46"/>
                <a:gd name="T2" fmla="*/ 0 w 46"/>
                <a:gd name="T3" fmla="*/ 46 h 46"/>
                <a:gd name="T4" fmla="*/ 0 w 46"/>
                <a:gd name="T5" fmla="*/ 23 h 46"/>
                <a:gd name="T6" fmla="*/ 2 w 46"/>
                <a:gd name="T7" fmla="*/ 23 h 46"/>
                <a:gd name="T8" fmla="*/ 2 w 46"/>
                <a:gd name="T9" fmla="*/ 23 h 46"/>
                <a:gd name="T10" fmla="*/ 4 w 46"/>
                <a:gd name="T11" fmla="*/ 28 h 46"/>
                <a:gd name="T12" fmla="*/ 6 w 46"/>
                <a:gd name="T13" fmla="*/ 28 h 46"/>
                <a:gd name="T14" fmla="*/ 8 w 46"/>
                <a:gd name="T15" fmla="*/ 30 h 46"/>
                <a:gd name="T16" fmla="*/ 40 w 46"/>
                <a:gd name="T17" fmla="*/ 30 h 46"/>
                <a:gd name="T18" fmla="*/ 42 w 46"/>
                <a:gd name="T19" fmla="*/ 28 h 46"/>
                <a:gd name="T20" fmla="*/ 44 w 46"/>
                <a:gd name="T21" fmla="*/ 26 h 46"/>
                <a:gd name="T22" fmla="*/ 44 w 46"/>
                <a:gd name="T23" fmla="*/ 23 h 46"/>
                <a:gd name="T24" fmla="*/ 44 w 46"/>
                <a:gd name="T25" fmla="*/ 17 h 46"/>
                <a:gd name="T26" fmla="*/ 42 w 46"/>
                <a:gd name="T27" fmla="*/ 13 h 46"/>
                <a:gd name="T28" fmla="*/ 40 w 46"/>
                <a:gd name="T29" fmla="*/ 7 h 46"/>
                <a:gd name="T30" fmla="*/ 34 w 46"/>
                <a:gd name="T31" fmla="*/ 3 h 46"/>
                <a:gd name="T32" fmla="*/ 34 w 46"/>
                <a:gd name="T33" fmla="*/ 0 h 46"/>
                <a:gd name="T34" fmla="*/ 46 w 46"/>
                <a:gd name="T35" fmla="*/ 5 h 46"/>
                <a:gd name="T36" fmla="*/ 46 w 46"/>
                <a:gd name="T37" fmla="*/ 46 h 46"/>
                <a:gd name="T38" fmla="*/ 44 w 46"/>
                <a:gd name="T39" fmla="*/ 46 h 46"/>
                <a:gd name="T40" fmla="*/ 44 w 46"/>
                <a:gd name="T41" fmla="*/ 46 h 46"/>
                <a:gd name="T42" fmla="*/ 44 w 46"/>
                <a:gd name="T43" fmla="*/ 42 h 46"/>
                <a:gd name="T44" fmla="*/ 42 w 46"/>
                <a:gd name="T45" fmla="*/ 40 h 46"/>
                <a:gd name="T46" fmla="*/ 38 w 46"/>
                <a:gd name="T47" fmla="*/ 38 h 46"/>
                <a:gd name="T48" fmla="*/ 10 w 46"/>
                <a:gd name="T49" fmla="*/ 38 h 46"/>
                <a:gd name="T50" fmla="*/ 6 w 46"/>
                <a:gd name="T51" fmla="*/ 40 h 46"/>
                <a:gd name="T52" fmla="*/ 4 w 46"/>
                <a:gd name="T53" fmla="*/ 42 h 46"/>
                <a:gd name="T54" fmla="*/ 2 w 46"/>
                <a:gd name="T55" fmla="*/ 46 h 46"/>
                <a:gd name="T56" fmla="*/ 2 w 46"/>
                <a:gd name="T57" fmla="*/ 46 h 46"/>
                <a:gd name="T58" fmla="*/ 8 w 46"/>
                <a:gd name="T59" fmla="*/ 36 h 46"/>
                <a:gd name="T60" fmla="*/ 40 w 46"/>
                <a:gd name="T61" fmla="*/ 36 h 46"/>
                <a:gd name="T62" fmla="*/ 42 w 46"/>
                <a:gd name="T63" fmla="*/ 38 h 46"/>
                <a:gd name="T64" fmla="*/ 44 w 46"/>
                <a:gd name="T65" fmla="*/ 40 h 46"/>
                <a:gd name="T66" fmla="*/ 44 w 46"/>
                <a:gd name="T67" fmla="*/ 40 h 46"/>
                <a:gd name="T68" fmla="*/ 44 w 46"/>
                <a:gd name="T69" fmla="*/ 38 h 46"/>
                <a:gd name="T70" fmla="*/ 44 w 46"/>
                <a:gd name="T71" fmla="*/ 36 h 46"/>
                <a:gd name="T72" fmla="*/ 40 w 46"/>
                <a:gd name="T73" fmla="*/ 34 h 46"/>
                <a:gd name="T74" fmla="*/ 10 w 46"/>
                <a:gd name="T75" fmla="*/ 34 h 46"/>
                <a:gd name="T76" fmla="*/ 4 w 46"/>
                <a:gd name="T77" fmla="*/ 36 h 46"/>
                <a:gd name="T78" fmla="*/ 2 w 46"/>
                <a:gd name="T79" fmla="*/ 38 h 46"/>
                <a:gd name="T80" fmla="*/ 2 w 46"/>
                <a:gd name="T81" fmla="*/ 40 h 46"/>
                <a:gd name="T82" fmla="*/ 4 w 46"/>
                <a:gd name="T83" fmla="*/ 38 h 46"/>
                <a:gd name="T84" fmla="*/ 8 w 46"/>
                <a:gd name="T85" fmla="*/ 36 h 46"/>
                <a:gd name="T86" fmla="*/ 8 w 46"/>
                <a:gd name="T87" fmla="*/ 36 h 46"/>
                <a:gd name="T88" fmla="*/ 44 w 46"/>
                <a:gd name="T89" fmla="*/ 15 h 46"/>
                <a:gd name="T90" fmla="*/ 44 w 46"/>
                <a:gd name="T91" fmla="*/ 7 h 46"/>
                <a:gd name="T92" fmla="*/ 38 w 46"/>
                <a:gd name="T93" fmla="*/ 5 h 46"/>
                <a:gd name="T94" fmla="*/ 42 w 46"/>
                <a:gd name="T95" fmla="*/ 9 h 46"/>
                <a:gd name="T96" fmla="*/ 44 w 46"/>
                <a:gd name="T97" fmla="*/ 15 h 46"/>
                <a:gd name="T98" fmla="*/ 44 w 46"/>
                <a:gd name="T99" fmla="*/ 15 h 4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46"/>
                <a:gd name="T151" fmla="*/ 0 h 46"/>
                <a:gd name="T152" fmla="*/ 46 w 46"/>
                <a:gd name="T153" fmla="*/ 46 h 46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46" h="46">
                  <a:moveTo>
                    <a:pt x="2" y="46"/>
                  </a:moveTo>
                  <a:lnTo>
                    <a:pt x="0" y="46"/>
                  </a:lnTo>
                  <a:lnTo>
                    <a:pt x="0" y="23"/>
                  </a:lnTo>
                  <a:lnTo>
                    <a:pt x="2" y="23"/>
                  </a:lnTo>
                  <a:lnTo>
                    <a:pt x="4" y="28"/>
                  </a:lnTo>
                  <a:lnTo>
                    <a:pt x="6" y="28"/>
                  </a:lnTo>
                  <a:lnTo>
                    <a:pt x="8" y="30"/>
                  </a:lnTo>
                  <a:lnTo>
                    <a:pt x="40" y="30"/>
                  </a:lnTo>
                  <a:lnTo>
                    <a:pt x="42" y="28"/>
                  </a:lnTo>
                  <a:lnTo>
                    <a:pt x="44" y="26"/>
                  </a:lnTo>
                  <a:lnTo>
                    <a:pt x="44" y="23"/>
                  </a:lnTo>
                  <a:lnTo>
                    <a:pt x="44" y="17"/>
                  </a:lnTo>
                  <a:lnTo>
                    <a:pt x="42" y="13"/>
                  </a:lnTo>
                  <a:lnTo>
                    <a:pt x="40" y="7"/>
                  </a:lnTo>
                  <a:lnTo>
                    <a:pt x="34" y="3"/>
                  </a:lnTo>
                  <a:lnTo>
                    <a:pt x="34" y="0"/>
                  </a:lnTo>
                  <a:lnTo>
                    <a:pt x="46" y="5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40"/>
                  </a:lnTo>
                  <a:lnTo>
                    <a:pt x="38" y="38"/>
                  </a:lnTo>
                  <a:lnTo>
                    <a:pt x="10" y="38"/>
                  </a:lnTo>
                  <a:lnTo>
                    <a:pt x="6" y="40"/>
                  </a:lnTo>
                  <a:lnTo>
                    <a:pt x="4" y="42"/>
                  </a:lnTo>
                  <a:lnTo>
                    <a:pt x="2" y="46"/>
                  </a:lnTo>
                  <a:close/>
                  <a:moveTo>
                    <a:pt x="8" y="36"/>
                  </a:moveTo>
                  <a:lnTo>
                    <a:pt x="40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4" y="38"/>
                  </a:lnTo>
                  <a:lnTo>
                    <a:pt x="44" y="36"/>
                  </a:lnTo>
                  <a:lnTo>
                    <a:pt x="40" y="34"/>
                  </a:lnTo>
                  <a:lnTo>
                    <a:pt x="10" y="34"/>
                  </a:lnTo>
                  <a:lnTo>
                    <a:pt x="4" y="36"/>
                  </a:lnTo>
                  <a:lnTo>
                    <a:pt x="2" y="38"/>
                  </a:lnTo>
                  <a:lnTo>
                    <a:pt x="2" y="40"/>
                  </a:lnTo>
                  <a:lnTo>
                    <a:pt x="4" y="38"/>
                  </a:lnTo>
                  <a:lnTo>
                    <a:pt x="8" y="36"/>
                  </a:lnTo>
                  <a:close/>
                  <a:moveTo>
                    <a:pt x="44" y="15"/>
                  </a:moveTo>
                  <a:lnTo>
                    <a:pt x="44" y="7"/>
                  </a:lnTo>
                  <a:lnTo>
                    <a:pt x="38" y="5"/>
                  </a:lnTo>
                  <a:lnTo>
                    <a:pt x="42" y="9"/>
                  </a:lnTo>
                  <a:lnTo>
                    <a:pt x="44" y="1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64" name="Freeform 29">
              <a:extLst>
                <a:ext uri="{FF2B5EF4-FFF2-40B4-BE49-F238E27FC236}">
                  <a16:creationId xmlns:a16="http://schemas.microsoft.com/office/drawing/2014/main" id="{00000000-0008-0000-0900-00005C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6" y="345"/>
              <a:ext cx="46" cy="21"/>
            </a:xfrm>
            <a:custGeom>
              <a:avLst/>
              <a:gdLst>
                <a:gd name="T0" fmla="*/ 0 w 46"/>
                <a:gd name="T1" fmla="*/ 21 h 21"/>
                <a:gd name="T2" fmla="*/ 0 w 46"/>
                <a:gd name="T3" fmla="*/ 0 h 21"/>
                <a:gd name="T4" fmla="*/ 2 w 46"/>
                <a:gd name="T5" fmla="*/ 0 h 21"/>
                <a:gd name="T6" fmla="*/ 4 w 46"/>
                <a:gd name="T7" fmla="*/ 4 h 21"/>
                <a:gd name="T8" fmla="*/ 6 w 46"/>
                <a:gd name="T9" fmla="*/ 6 h 21"/>
                <a:gd name="T10" fmla="*/ 8 w 46"/>
                <a:gd name="T11" fmla="*/ 6 h 21"/>
                <a:gd name="T12" fmla="*/ 10 w 46"/>
                <a:gd name="T13" fmla="*/ 6 h 21"/>
                <a:gd name="T14" fmla="*/ 38 w 46"/>
                <a:gd name="T15" fmla="*/ 6 h 21"/>
                <a:gd name="T16" fmla="*/ 42 w 46"/>
                <a:gd name="T17" fmla="*/ 6 h 21"/>
                <a:gd name="T18" fmla="*/ 44 w 46"/>
                <a:gd name="T19" fmla="*/ 6 h 21"/>
                <a:gd name="T20" fmla="*/ 44 w 46"/>
                <a:gd name="T21" fmla="*/ 4 h 21"/>
                <a:gd name="T22" fmla="*/ 44 w 46"/>
                <a:gd name="T23" fmla="*/ 0 h 21"/>
                <a:gd name="T24" fmla="*/ 46 w 46"/>
                <a:gd name="T25" fmla="*/ 0 h 21"/>
                <a:gd name="T26" fmla="*/ 46 w 46"/>
                <a:gd name="T27" fmla="*/ 21 h 21"/>
                <a:gd name="T28" fmla="*/ 44 w 46"/>
                <a:gd name="T29" fmla="*/ 21 h 21"/>
                <a:gd name="T30" fmla="*/ 44 w 46"/>
                <a:gd name="T31" fmla="*/ 17 h 21"/>
                <a:gd name="T32" fmla="*/ 42 w 46"/>
                <a:gd name="T33" fmla="*/ 15 h 21"/>
                <a:gd name="T34" fmla="*/ 38 w 46"/>
                <a:gd name="T35" fmla="*/ 15 h 21"/>
                <a:gd name="T36" fmla="*/ 10 w 46"/>
                <a:gd name="T37" fmla="*/ 15 h 21"/>
                <a:gd name="T38" fmla="*/ 6 w 46"/>
                <a:gd name="T39" fmla="*/ 15 h 21"/>
                <a:gd name="T40" fmla="*/ 4 w 46"/>
                <a:gd name="T41" fmla="*/ 15 h 21"/>
                <a:gd name="T42" fmla="*/ 4 w 46"/>
                <a:gd name="T43" fmla="*/ 17 h 21"/>
                <a:gd name="T44" fmla="*/ 2 w 46"/>
                <a:gd name="T45" fmla="*/ 21 h 21"/>
                <a:gd name="T46" fmla="*/ 0 w 46"/>
                <a:gd name="T47" fmla="*/ 21 h 21"/>
                <a:gd name="T48" fmla="*/ 8 w 46"/>
                <a:gd name="T49" fmla="*/ 13 h 21"/>
                <a:gd name="T50" fmla="*/ 40 w 46"/>
                <a:gd name="T51" fmla="*/ 13 h 21"/>
                <a:gd name="T52" fmla="*/ 42 w 46"/>
                <a:gd name="T53" fmla="*/ 13 h 21"/>
                <a:gd name="T54" fmla="*/ 44 w 46"/>
                <a:gd name="T55" fmla="*/ 15 h 21"/>
                <a:gd name="T56" fmla="*/ 44 w 46"/>
                <a:gd name="T57" fmla="*/ 13 h 21"/>
                <a:gd name="T58" fmla="*/ 40 w 46"/>
                <a:gd name="T59" fmla="*/ 11 h 21"/>
                <a:gd name="T60" fmla="*/ 8 w 46"/>
                <a:gd name="T61" fmla="*/ 11 h 21"/>
                <a:gd name="T62" fmla="*/ 4 w 46"/>
                <a:gd name="T63" fmla="*/ 13 h 21"/>
                <a:gd name="T64" fmla="*/ 2 w 46"/>
                <a:gd name="T65" fmla="*/ 15 h 21"/>
                <a:gd name="T66" fmla="*/ 4 w 46"/>
                <a:gd name="T67" fmla="*/ 13 h 21"/>
                <a:gd name="T68" fmla="*/ 8 w 46"/>
                <a:gd name="T69" fmla="*/ 13 h 21"/>
                <a:gd name="T70" fmla="*/ 8 w 46"/>
                <a:gd name="T71" fmla="*/ 13 h 21"/>
                <a:gd name="T72" fmla="*/ 8 w 46"/>
                <a:gd name="T73" fmla="*/ 13 h 21"/>
                <a:gd name="T74" fmla="*/ 8 w 46"/>
                <a:gd name="T75" fmla="*/ 13 h 21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1"/>
                <a:gd name="T116" fmla="*/ 46 w 46"/>
                <a:gd name="T117" fmla="*/ 21 h 21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1">
                  <a:moveTo>
                    <a:pt x="0" y="21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8" y="6"/>
                  </a:lnTo>
                  <a:lnTo>
                    <a:pt x="10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5"/>
                  </a:lnTo>
                  <a:lnTo>
                    <a:pt x="4" y="17"/>
                  </a:lnTo>
                  <a:lnTo>
                    <a:pt x="2" y="21"/>
                  </a:lnTo>
                  <a:lnTo>
                    <a:pt x="0" y="21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4" y="13"/>
                  </a:lnTo>
                  <a:lnTo>
                    <a:pt x="40" y="11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5"/>
                  </a:lnTo>
                  <a:lnTo>
                    <a:pt x="4" y="13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65" name="Freeform 30">
              <a:extLst>
                <a:ext uri="{FF2B5EF4-FFF2-40B4-BE49-F238E27FC236}">
                  <a16:creationId xmlns:a16="http://schemas.microsoft.com/office/drawing/2014/main" id="{00000000-0008-0000-0900-00005D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2" y="326"/>
              <a:ext cx="46" cy="59"/>
            </a:xfrm>
            <a:custGeom>
              <a:avLst/>
              <a:gdLst>
                <a:gd name="T0" fmla="*/ 0 w 46"/>
                <a:gd name="T1" fmla="*/ 13 h 59"/>
                <a:gd name="T2" fmla="*/ 2 w 46"/>
                <a:gd name="T3" fmla="*/ 0 h 59"/>
                <a:gd name="T4" fmla="*/ 6 w 46"/>
                <a:gd name="T5" fmla="*/ 6 h 59"/>
                <a:gd name="T6" fmla="*/ 38 w 46"/>
                <a:gd name="T7" fmla="*/ 6 h 59"/>
                <a:gd name="T8" fmla="*/ 44 w 46"/>
                <a:gd name="T9" fmla="*/ 4 h 59"/>
                <a:gd name="T10" fmla="*/ 46 w 46"/>
                <a:gd name="T11" fmla="*/ 0 h 59"/>
                <a:gd name="T12" fmla="*/ 44 w 46"/>
                <a:gd name="T13" fmla="*/ 21 h 59"/>
                <a:gd name="T14" fmla="*/ 42 w 46"/>
                <a:gd name="T15" fmla="*/ 15 h 59"/>
                <a:gd name="T16" fmla="*/ 8 w 46"/>
                <a:gd name="T17" fmla="*/ 13 h 59"/>
                <a:gd name="T18" fmla="*/ 46 w 46"/>
                <a:gd name="T19" fmla="*/ 32 h 59"/>
                <a:gd name="T20" fmla="*/ 34 w 46"/>
                <a:gd name="T21" fmla="*/ 49 h 59"/>
                <a:gd name="T22" fmla="*/ 40 w 46"/>
                <a:gd name="T23" fmla="*/ 48 h 59"/>
                <a:gd name="T24" fmla="*/ 44 w 46"/>
                <a:gd name="T25" fmla="*/ 42 h 59"/>
                <a:gd name="T26" fmla="*/ 46 w 46"/>
                <a:gd name="T27" fmla="*/ 59 h 59"/>
                <a:gd name="T28" fmla="*/ 44 w 46"/>
                <a:gd name="T29" fmla="*/ 55 h 59"/>
                <a:gd name="T30" fmla="*/ 38 w 46"/>
                <a:gd name="T31" fmla="*/ 51 h 59"/>
                <a:gd name="T32" fmla="*/ 6 w 46"/>
                <a:gd name="T33" fmla="*/ 51 h 59"/>
                <a:gd name="T34" fmla="*/ 2 w 46"/>
                <a:gd name="T35" fmla="*/ 59 h 59"/>
                <a:gd name="T36" fmla="*/ 0 w 46"/>
                <a:gd name="T37" fmla="*/ 44 h 59"/>
                <a:gd name="T38" fmla="*/ 38 w 46"/>
                <a:gd name="T39" fmla="*/ 11 h 59"/>
                <a:gd name="T40" fmla="*/ 2 w 46"/>
                <a:gd name="T41" fmla="*/ 11 h 59"/>
                <a:gd name="T42" fmla="*/ 6 w 46"/>
                <a:gd name="T43" fmla="*/ 13 h 59"/>
                <a:gd name="T44" fmla="*/ 40 w 46"/>
                <a:gd name="T45" fmla="*/ 13 h 59"/>
                <a:gd name="T46" fmla="*/ 44 w 46"/>
                <a:gd name="T47" fmla="*/ 15 h 59"/>
                <a:gd name="T48" fmla="*/ 42 w 46"/>
                <a:gd name="T49" fmla="*/ 11 h 59"/>
                <a:gd name="T50" fmla="*/ 38 w 46"/>
                <a:gd name="T51" fmla="*/ 11 h 59"/>
                <a:gd name="T52" fmla="*/ 2 w 46"/>
                <a:gd name="T53" fmla="*/ 53 h 59"/>
                <a:gd name="T54" fmla="*/ 10 w 46"/>
                <a:gd name="T55" fmla="*/ 48 h 59"/>
                <a:gd name="T56" fmla="*/ 42 w 46"/>
                <a:gd name="T57" fmla="*/ 32 h 59"/>
                <a:gd name="T58" fmla="*/ 10 w 46"/>
                <a:gd name="T59" fmla="*/ 46 h 59"/>
                <a:gd name="T60" fmla="*/ 2 w 46"/>
                <a:gd name="T61" fmla="*/ 51 h 59"/>
                <a:gd name="T62" fmla="*/ 44 w 46"/>
                <a:gd name="T63" fmla="*/ 55 h 59"/>
                <a:gd name="T64" fmla="*/ 42 w 46"/>
                <a:gd name="T65" fmla="*/ 49 h 59"/>
                <a:gd name="T66" fmla="*/ 42 w 46"/>
                <a:gd name="T67" fmla="*/ 51 h 59"/>
                <a:gd name="T68" fmla="*/ 44 w 46"/>
                <a:gd name="T69" fmla="*/ 55 h 5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59"/>
                <a:gd name="T107" fmla="*/ 46 w 46"/>
                <a:gd name="T108" fmla="*/ 59 h 5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59">
                  <a:moveTo>
                    <a:pt x="34" y="28"/>
                  </a:moveTo>
                  <a:lnTo>
                    <a:pt x="0" y="13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11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3"/>
                  </a:lnTo>
                  <a:lnTo>
                    <a:pt x="8" y="13"/>
                  </a:lnTo>
                  <a:lnTo>
                    <a:pt x="46" y="30"/>
                  </a:lnTo>
                  <a:lnTo>
                    <a:pt x="46" y="32"/>
                  </a:lnTo>
                  <a:lnTo>
                    <a:pt x="8" y="49"/>
                  </a:lnTo>
                  <a:lnTo>
                    <a:pt x="34" y="49"/>
                  </a:lnTo>
                  <a:lnTo>
                    <a:pt x="38" y="49"/>
                  </a:lnTo>
                  <a:lnTo>
                    <a:pt x="40" y="48"/>
                  </a:lnTo>
                  <a:lnTo>
                    <a:pt x="42" y="46"/>
                  </a:lnTo>
                  <a:lnTo>
                    <a:pt x="44" y="42"/>
                  </a:lnTo>
                  <a:lnTo>
                    <a:pt x="46" y="42"/>
                  </a:lnTo>
                  <a:lnTo>
                    <a:pt x="46" y="59"/>
                  </a:lnTo>
                  <a:lnTo>
                    <a:pt x="44" y="59"/>
                  </a:lnTo>
                  <a:lnTo>
                    <a:pt x="44" y="55"/>
                  </a:lnTo>
                  <a:lnTo>
                    <a:pt x="42" y="53"/>
                  </a:lnTo>
                  <a:lnTo>
                    <a:pt x="38" y="51"/>
                  </a:lnTo>
                  <a:lnTo>
                    <a:pt x="34" y="51"/>
                  </a:lnTo>
                  <a:lnTo>
                    <a:pt x="6" y="51"/>
                  </a:lnTo>
                  <a:lnTo>
                    <a:pt x="4" y="55"/>
                  </a:lnTo>
                  <a:lnTo>
                    <a:pt x="2" y="59"/>
                  </a:lnTo>
                  <a:lnTo>
                    <a:pt x="0" y="59"/>
                  </a:lnTo>
                  <a:lnTo>
                    <a:pt x="0" y="44"/>
                  </a:lnTo>
                  <a:lnTo>
                    <a:pt x="34" y="28"/>
                  </a:lnTo>
                  <a:close/>
                  <a:moveTo>
                    <a:pt x="38" y="11"/>
                  </a:moveTo>
                  <a:lnTo>
                    <a:pt x="8" y="11"/>
                  </a:lnTo>
                  <a:lnTo>
                    <a:pt x="2" y="11"/>
                  </a:lnTo>
                  <a:lnTo>
                    <a:pt x="4" y="13"/>
                  </a:lnTo>
                  <a:lnTo>
                    <a:pt x="6" y="13"/>
                  </a:lnTo>
                  <a:lnTo>
                    <a:pt x="10" y="13"/>
                  </a:ln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2" y="11"/>
                  </a:lnTo>
                  <a:lnTo>
                    <a:pt x="38" y="11"/>
                  </a:lnTo>
                  <a:close/>
                  <a:moveTo>
                    <a:pt x="2" y="51"/>
                  </a:moveTo>
                  <a:lnTo>
                    <a:pt x="2" y="53"/>
                  </a:lnTo>
                  <a:lnTo>
                    <a:pt x="6" y="49"/>
                  </a:lnTo>
                  <a:lnTo>
                    <a:pt x="10" y="48"/>
                  </a:lnTo>
                  <a:lnTo>
                    <a:pt x="44" y="32"/>
                  </a:lnTo>
                  <a:lnTo>
                    <a:pt x="42" y="32"/>
                  </a:lnTo>
                  <a:lnTo>
                    <a:pt x="40" y="32"/>
                  </a:lnTo>
                  <a:lnTo>
                    <a:pt x="10" y="46"/>
                  </a:lnTo>
                  <a:lnTo>
                    <a:pt x="4" y="48"/>
                  </a:lnTo>
                  <a:lnTo>
                    <a:pt x="2" y="51"/>
                  </a:lnTo>
                  <a:close/>
                  <a:moveTo>
                    <a:pt x="44" y="55"/>
                  </a:moveTo>
                  <a:lnTo>
                    <a:pt x="44" y="48"/>
                  </a:lnTo>
                  <a:lnTo>
                    <a:pt x="42" y="49"/>
                  </a:lnTo>
                  <a:lnTo>
                    <a:pt x="40" y="51"/>
                  </a:lnTo>
                  <a:lnTo>
                    <a:pt x="42" y="51"/>
                  </a:lnTo>
                  <a:lnTo>
                    <a:pt x="44" y="5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66" name="Freeform 31">
              <a:extLst>
                <a:ext uri="{FF2B5EF4-FFF2-40B4-BE49-F238E27FC236}">
                  <a16:creationId xmlns:a16="http://schemas.microsoft.com/office/drawing/2014/main" id="{00000000-0008-0000-0900-00005E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39" y="344"/>
              <a:ext cx="46" cy="23"/>
            </a:xfrm>
            <a:custGeom>
              <a:avLst/>
              <a:gdLst>
                <a:gd name="T0" fmla="*/ 0 w 46"/>
                <a:gd name="T1" fmla="*/ 23 h 23"/>
                <a:gd name="T2" fmla="*/ 0 w 46"/>
                <a:gd name="T3" fmla="*/ 0 h 23"/>
                <a:gd name="T4" fmla="*/ 2 w 46"/>
                <a:gd name="T5" fmla="*/ 0 h 23"/>
                <a:gd name="T6" fmla="*/ 4 w 46"/>
                <a:gd name="T7" fmla="*/ 6 h 23"/>
                <a:gd name="T8" fmla="*/ 6 w 46"/>
                <a:gd name="T9" fmla="*/ 8 h 23"/>
                <a:gd name="T10" fmla="*/ 8 w 46"/>
                <a:gd name="T11" fmla="*/ 8 h 23"/>
                <a:gd name="T12" fmla="*/ 10 w 46"/>
                <a:gd name="T13" fmla="*/ 8 h 23"/>
                <a:gd name="T14" fmla="*/ 38 w 46"/>
                <a:gd name="T15" fmla="*/ 8 h 23"/>
                <a:gd name="T16" fmla="*/ 42 w 46"/>
                <a:gd name="T17" fmla="*/ 6 h 23"/>
                <a:gd name="T18" fmla="*/ 44 w 46"/>
                <a:gd name="T19" fmla="*/ 6 h 23"/>
                <a:gd name="T20" fmla="*/ 44 w 46"/>
                <a:gd name="T21" fmla="*/ 4 h 23"/>
                <a:gd name="T22" fmla="*/ 44 w 46"/>
                <a:gd name="T23" fmla="*/ 0 h 23"/>
                <a:gd name="T24" fmla="*/ 46 w 46"/>
                <a:gd name="T25" fmla="*/ 0 h 23"/>
                <a:gd name="T26" fmla="*/ 46 w 46"/>
                <a:gd name="T27" fmla="*/ 23 h 23"/>
                <a:gd name="T28" fmla="*/ 44 w 46"/>
                <a:gd name="T29" fmla="*/ 23 h 23"/>
                <a:gd name="T30" fmla="*/ 44 w 46"/>
                <a:gd name="T31" fmla="*/ 19 h 23"/>
                <a:gd name="T32" fmla="*/ 42 w 46"/>
                <a:gd name="T33" fmla="*/ 17 h 23"/>
                <a:gd name="T34" fmla="*/ 38 w 46"/>
                <a:gd name="T35" fmla="*/ 15 h 23"/>
                <a:gd name="T36" fmla="*/ 10 w 46"/>
                <a:gd name="T37" fmla="*/ 15 h 23"/>
                <a:gd name="T38" fmla="*/ 6 w 46"/>
                <a:gd name="T39" fmla="*/ 15 h 23"/>
                <a:gd name="T40" fmla="*/ 4 w 46"/>
                <a:gd name="T41" fmla="*/ 17 h 23"/>
                <a:gd name="T42" fmla="*/ 4 w 46"/>
                <a:gd name="T43" fmla="*/ 19 h 23"/>
                <a:gd name="T44" fmla="*/ 2 w 46"/>
                <a:gd name="T45" fmla="*/ 23 h 23"/>
                <a:gd name="T46" fmla="*/ 0 w 46"/>
                <a:gd name="T47" fmla="*/ 23 h 23"/>
                <a:gd name="T48" fmla="*/ 8 w 46"/>
                <a:gd name="T49" fmla="*/ 13 h 23"/>
                <a:gd name="T50" fmla="*/ 40 w 46"/>
                <a:gd name="T51" fmla="*/ 13 h 23"/>
                <a:gd name="T52" fmla="*/ 42 w 46"/>
                <a:gd name="T53" fmla="*/ 15 h 23"/>
                <a:gd name="T54" fmla="*/ 44 w 46"/>
                <a:gd name="T55" fmla="*/ 17 h 23"/>
                <a:gd name="T56" fmla="*/ 44 w 46"/>
                <a:gd name="T57" fmla="*/ 13 h 23"/>
                <a:gd name="T58" fmla="*/ 40 w 46"/>
                <a:gd name="T59" fmla="*/ 12 h 23"/>
                <a:gd name="T60" fmla="*/ 8 w 46"/>
                <a:gd name="T61" fmla="*/ 12 h 23"/>
                <a:gd name="T62" fmla="*/ 4 w 46"/>
                <a:gd name="T63" fmla="*/ 13 h 23"/>
                <a:gd name="T64" fmla="*/ 2 w 46"/>
                <a:gd name="T65" fmla="*/ 17 h 23"/>
                <a:gd name="T66" fmla="*/ 4 w 46"/>
                <a:gd name="T67" fmla="*/ 15 h 23"/>
                <a:gd name="T68" fmla="*/ 8 w 46"/>
                <a:gd name="T69" fmla="*/ 13 h 23"/>
                <a:gd name="T70" fmla="*/ 8 w 46"/>
                <a:gd name="T71" fmla="*/ 13 h 23"/>
                <a:gd name="T72" fmla="*/ 8 w 46"/>
                <a:gd name="T73" fmla="*/ 13 h 23"/>
                <a:gd name="T74" fmla="*/ 8 w 46"/>
                <a:gd name="T75" fmla="*/ 13 h 23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3"/>
                <a:gd name="T116" fmla="*/ 46 w 46"/>
                <a:gd name="T117" fmla="*/ 23 h 23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3">
                  <a:moveTo>
                    <a:pt x="0" y="2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8" y="8"/>
                  </a:lnTo>
                  <a:lnTo>
                    <a:pt x="10" y="8"/>
                  </a:lnTo>
                  <a:lnTo>
                    <a:pt x="38" y="8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3"/>
                  </a:lnTo>
                  <a:lnTo>
                    <a:pt x="44" y="23"/>
                  </a:lnTo>
                  <a:lnTo>
                    <a:pt x="44" y="19"/>
                  </a:lnTo>
                  <a:lnTo>
                    <a:pt x="42" y="17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23"/>
                  </a:lnTo>
                  <a:lnTo>
                    <a:pt x="0" y="23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5"/>
                  </a:lnTo>
                  <a:lnTo>
                    <a:pt x="44" y="17"/>
                  </a:lnTo>
                  <a:lnTo>
                    <a:pt x="44" y="13"/>
                  </a:lnTo>
                  <a:lnTo>
                    <a:pt x="40" y="12"/>
                  </a:lnTo>
                  <a:lnTo>
                    <a:pt x="8" y="12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5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67" name="Freeform 32">
              <a:extLst>
                <a:ext uri="{FF2B5EF4-FFF2-40B4-BE49-F238E27FC236}">
                  <a16:creationId xmlns:a16="http://schemas.microsoft.com/office/drawing/2014/main" id="{00000000-0008-0000-0900-00005F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332"/>
              <a:ext cx="46" cy="47"/>
            </a:xfrm>
            <a:custGeom>
              <a:avLst/>
              <a:gdLst>
                <a:gd name="T0" fmla="*/ 0 w 46"/>
                <a:gd name="T1" fmla="*/ 45 h 47"/>
                <a:gd name="T2" fmla="*/ 0 w 46"/>
                <a:gd name="T3" fmla="*/ 1 h 47"/>
                <a:gd name="T4" fmla="*/ 11 w 46"/>
                <a:gd name="T5" fmla="*/ 0 h 47"/>
                <a:gd name="T6" fmla="*/ 11 w 46"/>
                <a:gd name="T7" fmla="*/ 1 h 47"/>
                <a:gd name="T8" fmla="*/ 6 w 46"/>
                <a:gd name="T9" fmla="*/ 7 h 47"/>
                <a:gd name="T10" fmla="*/ 4 w 46"/>
                <a:gd name="T11" fmla="*/ 13 h 47"/>
                <a:gd name="T12" fmla="*/ 2 w 46"/>
                <a:gd name="T13" fmla="*/ 19 h 47"/>
                <a:gd name="T14" fmla="*/ 38 w 46"/>
                <a:gd name="T15" fmla="*/ 19 h 47"/>
                <a:gd name="T16" fmla="*/ 42 w 46"/>
                <a:gd name="T17" fmla="*/ 19 h 47"/>
                <a:gd name="T18" fmla="*/ 44 w 46"/>
                <a:gd name="T19" fmla="*/ 15 h 47"/>
                <a:gd name="T20" fmla="*/ 44 w 46"/>
                <a:gd name="T21" fmla="*/ 11 h 47"/>
                <a:gd name="T22" fmla="*/ 46 w 46"/>
                <a:gd name="T23" fmla="*/ 11 h 47"/>
                <a:gd name="T24" fmla="*/ 46 w 46"/>
                <a:gd name="T25" fmla="*/ 36 h 47"/>
                <a:gd name="T26" fmla="*/ 44 w 46"/>
                <a:gd name="T27" fmla="*/ 36 h 47"/>
                <a:gd name="T28" fmla="*/ 44 w 46"/>
                <a:gd name="T29" fmla="*/ 30 h 47"/>
                <a:gd name="T30" fmla="*/ 42 w 46"/>
                <a:gd name="T31" fmla="*/ 28 h 47"/>
                <a:gd name="T32" fmla="*/ 38 w 46"/>
                <a:gd name="T33" fmla="*/ 26 h 47"/>
                <a:gd name="T34" fmla="*/ 2 w 46"/>
                <a:gd name="T35" fmla="*/ 26 h 47"/>
                <a:gd name="T36" fmla="*/ 4 w 46"/>
                <a:gd name="T37" fmla="*/ 36 h 47"/>
                <a:gd name="T38" fmla="*/ 6 w 46"/>
                <a:gd name="T39" fmla="*/ 40 h 47"/>
                <a:gd name="T40" fmla="*/ 8 w 46"/>
                <a:gd name="T41" fmla="*/ 44 h 47"/>
                <a:gd name="T42" fmla="*/ 11 w 46"/>
                <a:gd name="T43" fmla="*/ 45 h 47"/>
                <a:gd name="T44" fmla="*/ 11 w 46"/>
                <a:gd name="T45" fmla="*/ 47 h 47"/>
                <a:gd name="T46" fmla="*/ 0 w 46"/>
                <a:gd name="T47" fmla="*/ 45 h 47"/>
                <a:gd name="T48" fmla="*/ 8 w 46"/>
                <a:gd name="T49" fmla="*/ 3 h 47"/>
                <a:gd name="T50" fmla="*/ 2 w 46"/>
                <a:gd name="T51" fmla="*/ 3 h 47"/>
                <a:gd name="T52" fmla="*/ 2 w 46"/>
                <a:gd name="T53" fmla="*/ 11 h 47"/>
                <a:gd name="T54" fmla="*/ 6 w 46"/>
                <a:gd name="T55" fmla="*/ 5 h 47"/>
                <a:gd name="T56" fmla="*/ 8 w 46"/>
                <a:gd name="T57" fmla="*/ 3 h 47"/>
                <a:gd name="T58" fmla="*/ 8 w 46"/>
                <a:gd name="T59" fmla="*/ 3 h 47"/>
                <a:gd name="T60" fmla="*/ 38 w 46"/>
                <a:gd name="T61" fmla="*/ 24 h 47"/>
                <a:gd name="T62" fmla="*/ 6 w 46"/>
                <a:gd name="T63" fmla="*/ 24 h 47"/>
                <a:gd name="T64" fmla="*/ 4 w 46"/>
                <a:gd name="T65" fmla="*/ 24 h 47"/>
                <a:gd name="T66" fmla="*/ 2 w 46"/>
                <a:gd name="T67" fmla="*/ 26 h 47"/>
                <a:gd name="T68" fmla="*/ 38 w 46"/>
                <a:gd name="T69" fmla="*/ 26 h 47"/>
                <a:gd name="T70" fmla="*/ 42 w 46"/>
                <a:gd name="T71" fmla="*/ 26 h 47"/>
                <a:gd name="T72" fmla="*/ 44 w 46"/>
                <a:gd name="T73" fmla="*/ 28 h 47"/>
                <a:gd name="T74" fmla="*/ 44 w 46"/>
                <a:gd name="T75" fmla="*/ 28 h 47"/>
                <a:gd name="T76" fmla="*/ 42 w 46"/>
                <a:gd name="T77" fmla="*/ 24 h 47"/>
                <a:gd name="T78" fmla="*/ 38 w 46"/>
                <a:gd name="T79" fmla="*/ 24 h 47"/>
                <a:gd name="T80" fmla="*/ 38 w 46"/>
                <a:gd name="T81" fmla="*/ 24 h 47"/>
                <a:gd name="T82" fmla="*/ 2 w 46"/>
                <a:gd name="T83" fmla="*/ 40 h 47"/>
                <a:gd name="T84" fmla="*/ 2 w 46"/>
                <a:gd name="T85" fmla="*/ 45 h 47"/>
                <a:gd name="T86" fmla="*/ 8 w 46"/>
                <a:gd name="T87" fmla="*/ 47 h 47"/>
                <a:gd name="T88" fmla="*/ 6 w 46"/>
                <a:gd name="T89" fmla="*/ 44 h 47"/>
                <a:gd name="T90" fmla="*/ 2 w 46"/>
                <a:gd name="T91" fmla="*/ 40 h 47"/>
                <a:gd name="T92" fmla="*/ 2 w 46"/>
                <a:gd name="T93" fmla="*/ 40 h 47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46"/>
                <a:gd name="T142" fmla="*/ 0 h 47"/>
                <a:gd name="T143" fmla="*/ 46 w 46"/>
                <a:gd name="T144" fmla="*/ 47 h 47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46" h="47">
                  <a:moveTo>
                    <a:pt x="0" y="45"/>
                  </a:moveTo>
                  <a:lnTo>
                    <a:pt x="0" y="1"/>
                  </a:lnTo>
                  <a:lnTo>
                    <a:pt x="11" y="0"/>
                  </a:lnTo>
                  <a:lnTo>
                    <a:pt x="11" y="1"/>
                  </a:lnTo>
                  <a:lnTo>
                    <a:pt x="6" y="7"/>
                  </a:lnTo>
                  <a:lnTo>
                    <a:pt x="4" y="13"/>
                  </a:lnTo>
                  <a:lnTo>
                    <a:pt x="2" y="19"/>
                  </a:lnTo>
                  <a:lnTo>
                    <a:pt x="38" y="19"/>
                  </a:lnTo>
                  <a:lnTo>
                    <a:pt x="42" y="19"/>
                  </a:lnTo>
                  <a:lnTo>
                    <a:pt x="44" y="15"/>
                  </a:lnTo>
                  <a:lnTo>
                    <a:pt x="44" y="11"/>
                  </a:lnTo>
                  <a:lnTo>
                    <a:pt x="46" y="11"/>
                  </a:lnTo>
                  <a:lnTo>
                    <a:pt x="46" y="36"/>
                  </a:lnTo>
                  <a:lnTo>
                    <a:pt x="44" y="36"/>
                  </a:lnTo>
                  <a:lnTo>
                    <a:pt x="44" y="30"/>
                  </a:lnTo>
                  <a:lnTo>
                    <a:pt x="42" y="28"/>
                  </a:lnTo>
                  <a:lnTo>
                    <a:pt x="38" y="26"/>
                  </a:lnTo>
                  <a:lnTo>
                    <a:pt x="2" y="26"/>
                  </a:lnTo>
                  <a:lnTo>
                    <a:pt x="4" y="36"/>
                  </a:lnTo>
                  <a:lnTo>
                    <a:pt x="6" y="40"/>
                  </a:lnTo>
                  <a:lnTo>
                    <a:pt x="8" y="44"/>
                  </a:lnTo>
                  <a:lnTo>
                    <a:pt x="11" y="45"/>
                  </a:lnTo>
                  <a:lnTo>
                    <a:pt x="11" y="47"/>
                  </a:lnTo>
                  <a:lnTo>
                    <a:pt x="0" y="45"/>
                  </a:lnTo>
                  <a:close/>
                  <a:moveTo>
                    <a:pt x="8" y="3"/>
                  </a:moveTo>
                  <a:lnTo>
                    <a:pt x="2" y="3"/>
                  </a:lnTo>
                  <a:lnTo>
                    <a:pt x="2" y="11"/>
                  </a:lnTo>
                  <a:lnTo>
                    <a:pt x="6" y="5"/>
                  </a:lnTo>
                  <a:lnTo>
                    <a:pt x="8" y="3"/>
                  </a:lnTo>
                  <a:close/>
                  <a:moveTo>
                    <a:pt x="38" y="24"/>
                  </a:moveTo>
                  <a:lnTo>
                    <a:pt x="6" y="24"/>
                  </a:lnTo>
                  <a:lnTo>
                    <a:pt x="4" y="24"/>
                  </a:lnTo>
                  <a:lnTo>
                    <a:pt x="2" y="26"/>
                  </a:lnTo>
                  <a:lnTo>
                    <a:pt x="38" y="26"/>
                  </a:lnTo>
                  <a:lnTo>
                    <a:pt x="42" y="26"/>
                  </a:lnTo>
                  <a:lnTo>
                    <a:pt x="44" y="28"/>
                  </a:lnTo>
                  <a:lnTo>
                    <a:pt x="42" y="24"/>
                  </a:lnTo>
                  <a:lnTo>
                    <a:pt x="38" y="24"/>
                  </a:lnTo>
                  <a:close/>
                  <a:moveTo>
                    <a:pt x="2" y="40"/>
                  </a:moveTo>
                  <a:lnTo>
                    <a:pt x="2" y="45"/>
                  </a:lnTo>
                  <a:lnTo>
                    <a:pt x="8" y="47"/>
                  </a:lnTo>
                  <a:lnTo>
                    <a:pt x="6" y="44"/>
                  </a:lnTo>
                  <a:lnTo>
                    <a:pt x="2" y="4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68" name="Freeform 33">
              <a:extLst>
                <a:ext uri="{FF2B5EF4-FFF2-40B4-BE49-F238E27FC236}">
                  <a16:creationId xmlns:a16="http://schemas.microsoft.com/office/drawing/2014/main" id="{00000000-0008-0000-0900-000060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31" y="333"/>
              <a:ext cx="46" cy="46"/>
            </a:xfrm>
            <a:custGeom>
              <a:avLst/>
              <a:gdLst>
                <a:gd name="T0" fmla="*/ 38 w 46"/>
                <a:gd name="T1" fmla="*/ 30 h 46"/>
                <a:gd name="T2" fmla="*/ 44 w 46"/>
                <a:gd name="T3" fmla="*/ 29 h 46"/>
                <a:gd name="T4" fmla="*/ 44 w 46"/>
                <a:gd name="T5" fmla="*/ 21 h 46"/>
                <a:gd name="T6" fmla="*/ 40 w 46"/>
                <a:gd name="T7" fmla="*/ 9 h 46"/>
                <a:gd name="T8" fmla="*/ 34 w 46"/>
                <a:gd name="T9" fmla="*/ 0 h 46"/>
                <a:gd name="T10" fmla="*/ 46 w 46"/>
                <a:gd name="T11" fmla="*/ 46 h 46"/>
                <a:gd name="T12" fmla="*/ 44 w 46"/>
                <a:gd name="T13" fmla="*/ 42 h 46"/>
                <a:gd name="T14" fmla="*/ 40 w 46"/>
                <a:gd name="T15" fmla="*/ 38 h 46"/>
                <a:gd name="T16" fmla="*/ 6 w 46"/>
                <a:gd name="T17" fmla="*/ 38 h 46"/>
                <a:gd name="T18" fmla="*/ 2 w 46"/>
                <a:gd name="T19" fmla="*/ 46 h 46"/>
                <a:gd name="T20" fmla="*/ 0 w 46"/>
                <a:gd name="T21" fmla="*/ 6 h 46"/>
                <a:gd name="T22" fmla="*/ 11 w 46"/>
                <a:gd name="T23" fmla="*/ 4 h 46"/>
                <a:gd name="T24" fmla="*/ 4 w 46"/>
                <a:gd name="T25" fmla="*/ 15 h 46"/>
                <a:gd name="T26" fmla="*/ 4 w 46"/>
                <a:gd name="T27" fmla="*/ 27 h 46"/>
                <a:gd name="T28" fmla="*/ 8 w 46"/>
                <a:gd name="T29" fmla="*/ 30 h 46"/>
                <a:gd name="T30" fmla="*/ 21 w 46"/>
                <a:gd name="T31" fmla="*/ 23 h 46"/>
                <a:gd name="T32" fmla="*/ 19 w 46"/>
                <a:gd name="T33" fmla="*/ 17 h 46"/>
                <a:gd name="T34" fmla="*/ 13 w 46"/>
                <a:gd name="T35" fmla="*/ 13 h 46"/>
                <a:gd name="T36" fmla="*/ 31 w 46"/>
                <a:gd name="T37" fmla="*/ 11 h 46"/>
                <a:gd name="T38" fmla="*/ 25 w 46"/>
                <a:gd name="T39" fmla="*/ 17 h 46"/>
                <a:gd name="T40" fmla="*/ 23 w 46"/>
                <a:gd name="T41" fmla="*/ 23 h 46"/>
                <a:gd name="T42" fmla="*/ 44 w 46"/>
                <a:gd name="T43" fmla="*/ 8 h 46"/>
                <a:gd name="T44" fmla="*/ 42 w 46"/>
                <a:gd name="T45" fmla="*/ 9 h 46"/>
                <a:gd name="T46" fmla="*/ 44 w 46"/>
                <a:gd name="T47" fmla="*/ 8 h 46"/>
                <a:gd name="T48" fmla="*/ 19 w 46"/>
                <a:gd name="T49" fmla="*/ 15 h 46"/>
                <a:gd name="T50" fmla="*/ 23 w 46"/>
                <a:gd name="T51" fmla="*/ 17 h 46"/>
                <a:gd name="T52" fmla="*/ 25 w 46"/>
                <a:gd name="T53" fmla="*/ 15 h 46"/>
                <a:gd name="T54" fmla="*/ 2 w 46"/>
                <a:gd name="T55" fmla="*/ 15 h 46"/>
                <a:gd name="T56" fmla="*/ 8 w 46"/>
                <a:gd name="T57" fmla="*/ 8 h 46"/>
                <a:gd name="T58" fmla="*/ 8 w 46"/>
                <a:gd name="T59" fmla="*/ 36 h 46"/>
                <a:gd name="T60" fmla="*/ 42 w 46"/>
                <a:gd name="T61" fmla="*/ 38 h 46"/>
                <a:gd name="T62" fmla="*/ 42 w 46"/>
                <a:gd name="T63" fmla="*/ 36 h 46"/>
                <a:gd name="T64" fmla="*/ 8 w 46"/>
                <a:gd name="T65" fmla="*/ 34 h 46"/>
                <a:gd name="T66" fmla="*/ 4 w 46"/>
                <a:gd name="T67" fmla="*/ 40 h 46"/>
                <a:gd name="T68" fmla="*/ 8 w 46"/>
                <a:gd name="T69" fmla="*/ 36 h 4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46"/>
                <a:gd name="T107" fmla="*/ 46 w 46"/>
                <a:gd name="T108" fmla="*/ 46 h 46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46">
                  <a:moveTo>
                    <a:pt x="23" y="30"/>
                  </a:moveTo>
                  <a:lnTo>
                    <a:pt x="38" y="30"/>
                  </a:lnTo>
                  <a:lnTo>
                    <a:pt x="42" y="30"/>
                  </a:lnTo>
                  <a:lnTo>
                    <a:pt x="44" y="29"/>
                  </a:lnTo>
                  <a:lnTo>
                    <a:pt x="44" y="25"/>
                  </a:lnTo>
                  <a:lnTo>
                    <a:pt x="44" y="21"/>
                  </a:lnTo>
                  <a:lnTo>
                    <a:pt x="44" y="15"/>
                  </a:lnTo>
                  <a:lnTo>
                    <a:pt x="40" y="9"/>
                  </a:lnTo>
                  <a:lnTo>
                    <a:pt x="34" y="4"/>
                  </a:lnTo>
                  <a:lnTo>
                    <a:pt x="34" y="0"/>
                  </a:lnTo>
                  <a:lnTo>
                    <a:pt x="46" y="4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38"/>
                  </a:lnTo>
                  <a:lnTo>
                    <a:pt x="40" y="38"/>
                  </a:lnTo>
                  <a:lnTo>
                    <a:pt x="8" y="38"/>
                  </a:lnTo>
                  <a:lnTo>
                    <a:pt x="6" y="38"/>
                  </a:lnTo>
                  <a:lnTo>
                    <a:pt x="4" y="40"/>
                  </a:lnTo>
                  <a:lnTo>
                    <a:pt x="2" y="46"/>
                  </a:lnTo>
                  <a:lnTo>
                    <a:pt x="0" y="46"/>
                  </a:lnTo>
                  <a:lnTo>
                    <a:pt x="0" y="6"/>
                  </a:lnTo>
                  <a:lnTo>
                    <a:pt x="11" y="2"/>
                  </a:lnTo>
                  <a:lnTo>
                    <a:pt x="11" y="4"/>
                  </a:lnTo>
                  <a:lnTo>
                    <a:pt x="8" y="9"/>
                  </a:lnTo>
                  <a:lnTo>
                    <a:pt x="4" y="15"/>
                  </a:lnTo>
                  <a:lnTo>
                    <a:pt x="2" y="23"/>
                  </a:lnTo>
                  <a:lnTo>
                    <a:pt x="4" y="27"/>
                  </a:lnTo>
                  <a:lnTo>
                    <a:pt x="6" y="29"/>
                  </a:lnTo>
                  <a:lnTo>
                    <a:pt x="8" y="30"/>
                  </a:lnTo>
                  <a:lnTo>
                    <a:pt x="21" y="30"/>
                  </a:lnTo>
                  <a:lnTo>
                    <a:pt x="21" y="23"/>
                  </a:lnTo>
                  <a:lnTo>
                    <a:pt x="21" y="19"/>
                  </a:lnTo>
                  <a:lnTo>
                    <a:pt x="19" y="17"/>
                  </a:lnTo>
                  <a:lnTo>
                    <a:pt x="17" y="15"/>
                  </a:lnTo>
                  <a:lnTo>
                    <a:pt x="13" y="13"/>
                  </a:lnTo>
                  <a:lnTo>
                    <a:pt x="13" y="11"/>
                  </a:lnTo>
                  <a:lnTo>
                    <a:pt x="31" y="11"/>
                  </a:lnTo>
                  <a:lnTo>
                    <a:pt x="31" y="13"/>
                  </a:lnTo>
                  <a:lnTo>
                    <a:pt x="25" y="17"/>
                  </a:lnTo>
                  <a:lnTo>
                    <a:pt x="25" y="19"/>
                  </a:lnTo>
                  <a:lnTo>
                    <a:pt x="23" y="23"/>
                  </a:lnTo>
                  <a:lnTo>
                    <a:pt x="23" y="30"/>
                  </a:lnTo>
                  <a:close/>
                  <a:moveTo>
                    <a:pt x="44" y="8"/>
                  </a:moveTo>
                  <a:lnTo>
                    <a:pt x="38" y="6"/>
                  </a:lnTo>
                  <a:lnTo>
                    <a:pt x="42" y="9"/>
                  </a:lnTo>
                  <a:lnTo>
                    <a:pt x="44" y="13"/>
                  </a:lnTo>
                  <a:lnTo>
                    <a:pt x="44" y="8"/>
                  </a:lnTo>
                  <a:close/>
                  <a:moveTo>
                    <a:pt x="25" y="15"/>
                  </a:moveTo>
                  <a:lnTo>
                    <a:pt x="19" y="15"/>
                  </a:lnTo>
                  <a:lnTo>
                    <a:pt x="23" y="19"/>
                  </a:lnTo>
                  <a:lnTo>
                    <a:pt x="23" y="17"/>
                  </a:lnTo>
                  <a:lnTo>
                    <a:pt x="25" y="15"/>
                  </a:lnTo>
                  <a:close/>
                  <a:moveTo>
                    <a:pt x="2" y="9"/>
                  </a:moveTo>
                  <a:lnTo>
                    <a:pt x="2" y="15"/>
                  </a:lnTo>
                  <a:lnTo>
                    <a:pt x="6" y="11"/>
                  </a:lnTo>
                  <a:lnTo>
                    <a:pt x="8" y="8"/>
                  </a:lnTo>
                  <a:lnTo>
                    <a:pt x="2" y="9"/>
                  </a:lnTo>
                  <a:close/>
                  <a:moveTo>
                    <a:pt x="8" y="36"/>
                  </a:moveTo>
                  <a:lnTo>
                    <a:pt x="38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2" y="36"/>
                  </a:lnTo>
                  <a:lnTo>
                    <a:pt x="38" y="34"/>
                  </a:lnTo>
                  <a:lnTo>
                    <a:pt x="8" y="34"/>
                  </a:lnTo>
                  <a:lnTo>
                    <a:pt x="4" y="36"/>
                  </a:lnTo>
                  <a:lnTo>
                    <a:pt x="4" y="40"/>
                  </a:lnTo>
                  <a:lnTo>
                    <a:pt x="6" y="38"/>
                  </a:lnTo>
                  <a:lnTo>
                    <a:pt x="8" y="3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69" name="Freeform 34">
              <a:extLst>
                <a:ext uri="{FF2B5EF4-FFF2-40B4-BE49-F238E27FC236}">
                  <a16:creationId xmlns:a16="http://schemas.microsoft.com/office/drawing/2014/main" id="{00000000-0008-0000-0900-000061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84" y="329"/>
              <a:ext cx="46" cy="53"/>
            </a:xfrm>
            <a:custGeom>
              <a:avLst/>
              <a:gdLst>
                <a:gd name="T0" fmla="*/ 46 w 46"/>
                <a:gd name="T1" fmla="*/ 53 h 53"/>
                <a:gd name="T2" fmla="*/ 44 w 46"/>
                <a:gd name="T3" fmla="*/ 49 h 53"/>
                <a:gd name="T4" fmla="*/ 38 w 46"/>
                <a:gd name="T5" fmla="*/ 45 h 53"/>
                <a:gd name="T6" fmla="*/ 4 w 46"/>
                <a:gd name="T7" fmla="*/ 47 h 53"/>
                <a:gd name="T8" fmla="*/ 0 w 46"/>
                <a:gd name="T9" fmla="*/ 53 h 53"/>
                <a:gd name="T10" fmla="*/ 2 w 46"/>
                <a:gd name="T11" fmla="*/ 21 h 53"/>
                <a:gd name="T12" fmla="*/ 4 w 46"/>
                <a:gd name="T13" fmla="*/ 11 h 53"/>
                <a:gd name="T14" fmla="*/ 11 w 46"/>
                <a:gd name="T15" fmla="*/ 3 h 53"/>
                <a:gd name="T16" fmla="*/ 19 w 46"/>
                <a:gd name="T17" fmla="*/ 1 h 53"/>
                <a:gd name="T18" fmla="*/ 29 w 46"/>
                <a:gd name="T19" fmla="*/ 1 h 53"/>
                <a:gd name="T20" fmla="*/ 36 w 46"/>
                <a:gd name="T21" fmla="*/ 5 h 53"/>
                <a:gd name="T22" fmla="*/ 42 w 46"/>
                <a:gd name="T23" fmla="*/ 11 h 53"/>
                <a:gd name="T24" fmla="*/ 46 w 46"/>
                <a:gd name="T25" fmla="*/ 21 h 53"/>
                <a:gd name="T26" fmla="*/ 46 w 46"/>
                <a:gd name="T27" fmla="*/ 26 h 53"/>
                <a:gd name="T28" fmla="*/ 10 w 46"/>
                <a:gd name="T29" fmla="*/ 42 h 53"/>
                <a:gd name="T30" fmla="*/ 4 w 46"/>
                <a:gd name="T31" fmla="*/ 47 h 53"/>
                <a:gd name="T32" fmla="*/ 8 w 46"/>
                <a:gd name="T33" fmla="*/ 43 h 53"/>
                <a:gd name="T34" fmla="*/ 42 w 46"/>
                <a:gd name="T35" fmla="*/ 45 h 53"/>
                <a:gd name="T36" fmla="*/ 44 w 46"/>
                <a:gd name="T37" fmla="*/ 47 h 53"/>
                <a:gd name="T38" fmla="*/ 40 w 46"/>
                <a:gd name="T39" fmla="*/ 42 h 53"/>
                <a:gd name="T40" fmla="*/ 11 w 46"/>
                <a:gd name="T41" fmla="*/ 36 h 53"/>
                <a:gd name="T42" fmla="*/ 42 w 46"/>
                <a:gd name="T43" fmla="*/ 36 h 53"/>
                <a:gd name="T44" fmla="*/ 44 w 46"/>
                <a:gd name="T45" fmla="*/ 30 h 53"/>
                <a:gd name="T46" fmla="*/ 40 w 46"/>
                <a:gd name="T47" fmla="*/ 19 h 53"/>
                <a:gd name="T48" fmla="*/ 31 w 46"/>
                <a:gd name="T49" fmla="*/ 11 h 53"/>
                <a:gd name="T50" fmla="*/ 19 w 46"/>
                <a:gd name="T51" fmla="*/ 11 h 53"/>
                <a:gd name="T52" fmla="*/ 10 w 46"/>
                <a:gd name="T53" fmla="*/ 13 h 53"/>
                <a:gd name="T54" fmla="*/ 4 w 46"/>
                <a:gd name="T55" fmla="*/ 22 h 53"/>
                <a:gd name="T56" fmla="*/ 4 w 46"/>
                <a:gd name="T57" fmla="*/ 36 h 53"/>
                <a:gd name="T58" fmla="*/ 11 w 46"/>
                <a:gd name="T59" fmla="*/ 36 h 53"/>
                <a:gd name="T60" fmla="*/ 44 w 46"/>
                <a:gd name="T61" fmla="*/ 21 h 53"/>
                <a:gd name="T62" fmla="*/ 42 w 46"/>
                <a:gd name="T63" fmla="*/ 13 h 53"/>
                <a:gd name="T64" fmla="*/ 34 w 46"/>
                <a:gd name="T65" fmla="*/ 7 h 53"/>
                <a:gd name="T66" fmla="*/ 25 w 46"/>
                <a:gd name="T67" fmla="*/ 5 h 53"/>
                <a:gd name="T68" fmla="*/ 10 w 46"/>
                <a:gd name="T69" fmla="*/ 11 h 53"/>
                <a:gd name="T70" fmla="*/ 4 w 46"/>
                <a:gd name="T71" fmla="*/ 19 h 53"/>
                <a:gd name="T72" fmla="*/ 6 w 46"/>
                <a:gd name="T73" fmla="*/ 15 h 53"/>
                <a:gd name="T74" fmla="*/ 17 w 46"/>
                <a:gd name="T75" fmla="*/ 9 h 53"/>
                <a:gd name="T76" fmla="*/ 29 w 46"/>
                <a:gd name="T77" fmla="*/ 9 h 53"/>
                <a:gd name="T78" fmla="*/ 36 w 46"/>
                <a:gd name="T79" fmla="*/ 11 h 53"/>
                <a:gd name="T80" fmla="*/ 42 w 46"/>
                <a:gd name="T81" fmla="*/ 17 h 53"/>
                <a:gd name="T82" fmla="*/ 44 w 46"/>
                <a:gd name="T83" fmla="*/ 21 h 53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46"/>
                <a:gd name="T127" fmla="*/ 0 h 53"/>
                <a:gd name="T128" fmla="*/ 46 w 46"/>
                <a:gd name="T129" fmla="*/ 53 h 53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46" h="53">
                  <a:moveTo>
                    <a:pt x="46" y="26"/>
                  </a:moveTo>
                  <a:lnTo>
                    <a:pt x="46" y="53"/>
                  </a:lnTo>
                  <a:lnTo>
                    <a:pt x="44" y="53"/>
                  </a:lnTo>
                  <a:lnTo>
                    <a:pt x="44" y="49"/>
                  </a:lnTo>
                  <a:lnTo>
                    <a:pt x="42" y="47"/>
                  </a:lnTo>
                  <a:lnTo>
                    <a:pt x="38" y="45"/>
                  </a:lnTo>
                  <a:lnTo>
                    <a:pt x="8" y="45"/>
                  </a:lnTo>
                  <a:lnTo>
                    <a:pt x="4" y="47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24"/>
                  </a:lnTo>
                  <a:lnTo>
                    <a:pt x="2" y="21"/>
                  </a:lnTo>
                  <a:lnTo>
                    <a:pt x="2" y="15"/>
                  </a:lnTo>
                  <a:lnTo>
                    <a:pt x="4" y="11"/>
                  </a:lnTo>
                  <a:lnTo>
                    <a:pt x="8" y="7"/>
                  </a:lnTo>
                  <a:lnTo>
                    <a:pt x="11" y="3"/>
                  </a:lnTo>
                  <a:lnTo>
                    <a:pt x="15" y="1"/>
                  </a:lnTo>
                  <a:lnTo>
                    <a:pt x="19" y="1"/>
                  </a:lnTo>
                  <a:lnTo>
                    <a:pt x="23" y="0"/>
                  </a:lnTo>
                  <a:lnTo>
                    <a:pt x="29" y="1"/>
                  </a:lnTo>
                  <a:lnTo>
                    <a:pt x="32" y="1"/>
                  </a:lnTo>
                  <a:lnTo>
                    <a:pt x="36" y="5"/>
                  </a:lnTo>
                  <a:lnTo>
                    <a:pt x="40" y="7"/>
                  </a:lnTo>
                  <a:lnTo>
                    <a:pt x="42" y="11"/>
                  </a:lnTo>
                  <a:lnTo>
                    <a:pt x="44" y="15"/>
                  </a:lnTo>
                  <a:lnTo>
                    <a:pt x="46" y="21"/>
                  </a:lnTo>
                  <a:lnTo>
                    <a:pt x="46" y="26"/>
                  </a:lnTo>
                  <a:close/>
                  <a:moveTo>
                    <a:pt x="40" y="42"/>
                  </a:moveTo>
                  <a:lnTo>
                    <a:pt x="10" y="42"/>
                  </a:lnTo>
                  <a:lnTo>
                    <a:pt x="4" y="43"/>
                  </a:lnTo>
                  <a:lnTo>
                    <a:pt x="4" y="47"/>
                  </a:lnTo>
                  <a:lnTo>
                    <a:pt x="6" y="45"/>
                  </a:lnTo>
                  <a:lnTo>
                    <a:pt x="8" y="43"/>
                  </a:lnTo>
                  <a:lnTo>
                    <a:pt x="38" y="43"/>
                  </a:lnTo>
                  <a:lnTo>
                    <a:pt x="42" y="45"/>
                  </a:lnTo>
                  <a:lnTo>
                    <a:pt x="44" y="45"/>
                  </a:lnTo>
                  <a:lnTo>
                    <a:pt x="44" y="47"/>
                  </a:lnTo>
                  <a:lnTo>
                    <a:pt x="42" y="43"/>
                  </a:lnTo>
                  <a:lnTo>
                    <a:pt x="40" y="42"/>
                  </a:lnTo>
                  <a:close/>
                  <a:moveTo>
                    <a:pt x="11" y="36"/>
                  </a:moveTo>
                  <a:lnTo>
                    <a:pt x="38" y="36"/>
                  </a:lnTo>
                  <a:lnTo>
                    <a:pt x="42" y="36"/>
                  </a:lnTo>
                  <a:lnTo>
                    <a:pt x="44" y="34"/>
                  </a:lnTo>
                  <a:lnTo>
                    <a:pt x="44" y="30"/>
                  </a:lnTo>
                  <a:lnTo>
                    <a:pt x="44" y="22"/>
                  </a:lnTo>
                  <a:lnTo>
                    <a:pt x="40" y="19"/>
                  </a:lnTo>
                  <a:lnTo>
                    <a:pt x="36" y="13"/>
                  </a:lnTo>
                  <a:lnTo>
                    <a:pt x="31" y="11"/>
                  </a:lnTo>
                  <a:lnTo>
                    <a:pt x="23" y="9"/>
                  </a:lnTo>
                  <a:lnTo>
                    <a:pt x="19" y="11"/>
                  </a:lnTo>
                  <a:lnTo>
                    <a:pt x="13" y="11"/>
                  </a:lnTo>
                  <a:lnTo>
                    <a:pt x="10" y="13"/>
                  </a:lnTo>
                  <a:lnTo>
                    <a:pt x="8" y="17"/>
                  </a:lnTo>
                  <a:lnTo>
                    <a:pt x="4" y="22"/>
                  </a:lnTo>
                  <a:lnTo>
                    <a:pt x="2" y="30"/>
                  </a:lnTo>
                  <a:lnTo>
                    <a:pt x="4" y="36"/>
                  </a:lnTo>
                  <a:lnTo>
                    <a:pt x="6" y="36"/>
                  </a:lnTo>
                  <a:lnTo>
                    <a:pt x="11" y="36"/>
                  </a:lnTo>
                  <a:close/>
                  <a:moveTo>
                    <a:pt x="44" y="21"/>
                  </a:moveTo>
                  <a:lnTo>
                    <a:pt x="44" y="17"/>
                  </a:lnTo>
                  <a:lnTo>
                    <a:pt x="42" y="13"/>
                  </a:lnTo>
                  <a:lnTo>
                    <a:pt x="38" y="11"/>
                  </a:lnTo>
                  <a:lnTo>
                    <a:pt x="34" y="7"/>
                  </a:lnTo>
                  <a:lnTo>
                    <a:pt x="31" y="7"/>
                  </a:lnTo>
                  <a:lnTo>
                    <a:pt x="25" y="5"/>
                  </a:lnTo>
                  <a:lnTo>
                    <a:pt x="15" y="7"/>
                  </a:lnTo>
                  <a:lnTo>
                    <a:pt x="10" y="11"/>
                  </a:lnTo>
                  <a:lnTo>
                    <a:pt x="6" y="15"/>
                  </a:lnTo>
                  <a:lnTo>
                    <a:pt x="4" y="19"/>
                  </a:lnTo>
                  <a:lnTo>
                    <a:pt x="4" y="21"/>
                  </a:lnTo>
                  <a:lnTo>
                    <a:pt x="6" y="15"/>
                  </a:lnTo>
                  <a:lnTo>
                    <a:pt x="11" y="11"/>
                  </a:lnTo>
                  <a:lnTo>
                    <a:pt x="17" y="9"/>
                  </a:lnTo>
                  <a:lnTo>
                    <a:pt x="25" y="9"/>
                  </a:lnTo>
                  <a:lnTo>
                    <a:pt x="29" y="9"/>
                  </a:lnTo>
                  <a:lnTo>
                    <a:pt x="32" y="11"/>
                  </a:lnTo>
                  <a:lnTo>
                    <a:pt x="36" y="11"/>
                  </a:lnTo>
                  <a:lnTo>
                    <a:pt x="40" y="15"/>
                  </a:lnTo>
                  <a:lnTo>
                    <a:pt x="42" y="17"/>
                  </a:lnTo>
                  <a:lnTo>
                    <a:pt x="44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32614" name="Group 35">
            <a:extLst>
              <a:ext uri="{FF2B5EF4-FFF2-40B4-BE49-F238E27FC236}">
                <a16:creationId xmlns:a16="http://schemas.microsoft.com/office/drawing/2014/main" id="{00000000-0008-0000-0900-0000C62D0B00}"/>
              </a:ext>
            </a:extLst>
          </xdr:cNvPr>
          <xdr:cNvGrpSpPr>
            <a:grpSpLocks/>
          </xdr:cNvGrpSpPr>
        </xdr:nvGrpSpPr>
        <xdr:grpSpPr bwMode="auto">
          <a:xfrm>
            <a:off x="17" y="130"/>
            <a:ext cx="141" cy="12"/>
            <a:chOff x="96" y="404"/>
            <a:chExt cx="373" cy="28"/>
          </a:xfrm>
        </xdr:grpSpPr>
        <xdr:sp macro="" textlink="">
          <xdr:nvSpPr>
            <xdr:cNvPr id="732748" name="Freeform 36">
              <a:extLst>
                <a:ext uri="{FF2B5EF4-FFF2-40B4-BE49-F238E27FC236}">
                  <a16:creationId xmlns:a16="http://schemas.microsoft.com/office/drawing/2014/main" id="{00000000-0008-0000-0900-00004C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89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2 h 13"/>
                <a:gd name="T8" fmla="*/ 4 w 27"/>
                <a:gd name="T9" fmla="*/ 4 h 13"/>
                <a:gd name="T10" fmla="*/ 5 w 27"/>
                <a:gd name="T11" fmla="*/ 4 h 13"/>
                <a:gd name="T12" fmla="*/ 5 w 27"/>
                <a:gd name="T13" fmla="*/ 4 h 13"/>
                <a:gd name="T14" fmla="*/ 23 w 27"/>
                <a:gd name="T15" fmla="*/ 4 h 13"/>
                <a:gd name="T16" fmla="*/ 25 w 27"/>
                <a:gd name="T17" fmla="*/ 4 h 13"/>
                <a:gd name="T18" fmla="*/ 25 w 27"/>
                <a:gd name="T19" fmla="*/ 2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9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8 h 13"/>
                <a:gd name="T50" fmla="*/ 23 w 27"/>
                <a:gd name="T51" fmla="*/ 8 h 13"/>
                <a:gd name="T52" fmla="*/ 25 w 27"/>
                <a:gd name="T53" fmla="*/ 8 h 13"/>
                <a:gd name="T54" fmla="*/ 27 w 27"/>
                <a:gd name="T55" fmla="*/ 9 h 13"/>
                <a:gd name="T56" fmla="*/ 25 w 27"/>
                <a:gd name="T57" fmla="*/ 8 h 13"/>
                <a:gd name="T58" fmla="*/ 25 w 27"/>
                <a:gd name="T59" fmla="*/ 8 h 13"/>
                <a:gd name="T60" fmla="*/ 4 w 27"/>
                <a:gd name="T61" fmla="*/ 8 h 13"/>
                <a:gd name="T62" fmla="*/ 2 w 27"/>
                <a:gd name="T63" fmla="*/ 8 h 13"/>
                <a:gd name="T64" fmla="*/ 2 w 27"/>
                <a:gd name="T65" fmla="*/ 9 h 13"/>
                <a:gd name="T66" fmla="*/ 4 w 27"/>
                <a:gd name="T67" fmla="*/ 8 h 13"/>
                <a:gd name="T68" fmla="*/ 4 w 27"/>
                <a:gd name="T69" fmla="*/ 8 h 13"/>
                <a:gd name="T70" fmla="*/ 4 w 27"/>
                <a:gd name="T71" fmla="*/ 8 h 13"/>
                <a:gd name="T72" fmla="*/ 4 w 27"/>
                <a:gd name="T73" fmla="*/ 8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3" y="4"/>
                  </a:lnTo>
                  <a:lnTo>
                    <a:pt x="25" y="4"/>
                  </a:lnTo>
                  <a:lnTo>
                    <a:pt x="25" y="2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9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8"/>
                  </a:moveTo>
                  <a:lnTo>
                    <a:pt x="23" y="8"/>
                  </a:lnTo>
                  <a:lnTo>
                    <a:pt x="25" y="8"/>
                  </a:lnTo>
                  <a:lnTo>
                    <a:pt x="27" y="9"/>
                  </a:lnTo>
                  <a:lnTo>
                    <a:pt x="25" y="8"/>
                  </a:lnTo>
                  <a:lnTo>
                    <a:pt x="4" y="8"/>
                  </a:lnTo>
                  <a:lnTo>
                    <a:pt x="2" y="8"/>
                  </a:lnTo>
                  <a:lnTo>
                    <a:pt x="2" y="9"/>
                  </a:lnTo>
                  <a:lnTo>
                    <a:pt x="4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49" name="Freeform 37">
              <a:extLst>
                <a:ext uri="{FF2B5EF4-FFF2-40B4-BE49-F238E27FC236}">
                  <a16:creationId xmlns:a16="http://schemas.microsoft.com/office/drawing/2014/main" id="{00000000-0008-0000-0900-00004D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15" y="403"/>
              <a:ext cx="28" cy="30"/>
            </a:xfrm>
            <a:custGeom>
              <a:avLst/>
              <a:gdLst>
                <a:gd name="T0" fmla="*/ 2 w 28"/>
                <a:gd name="T1" fmla="*/ 9 h 30"/>
                <a:gd name="T2" fmla="*/ 0 w 28"/>
                <a:gd name="T3" fmla="*/ 9 h 30"/>
                <a:gd name="T4" fmla="*/ 0 w 28"/>
                <a:gd name="T5" fmla="*/ 0 h 30"/>
                <a:gd name="T6" fmla="*/ 2 w 28"/>
                <a:gd name="T7" fmla="*/ 0 h 30"/>
                <a:gd name="T8" fmla="*/ 2 w 28"/>
                <a:gd name="T9" fmla="*/ 1 h 30"/>
                <a:gd name="T10" fmla="*/ 4 w 28"/>
                <a:gd name="T11" fmla="*/ 3 h 30"/>
                <a:gd name="T12" fmla="*/ 5 w 28"/>
                <a:gd name="T13" fmla="*/ 3 h 30"/>
                <a:gd name="T14" fmla="*/ 28 w 28"/>
                <a:gd name="T15" fmla="*/ 3 h 30"/>
                <a:gd name="T16" fmla="*/ 28 w 28"/>
                <a:gd name="T17" fmla="*/ 5 h 30"/>
                <a:gd name="T18" fmla="*/ 5 w 28"/>
                <a:gd name="T19" fmla="*/ 24 h 30"/>
                <a:gd name="T20" fmla="*/ 21 w 28"/>
                <a:gd name="T21" fmla="*/ 24 h 30"/>
                <a:gd name="T22" fmla="*/ 23 w 28"/>
                <a:gd name="T23" fmla="*/ 24 h 30"/>
                <a:gd name="T24" fmla="*/ 25 w 28"/>
                <a:gd name="T25" fmla="*/ 22 h 30"/>
                <a:gd name="T26" fmla="*/ 25 w 28"/>
                <a:gd name="T27" fmla="*/ 22 h 30"/>
                <a:gd name="T28" fmla="*/ 27 w 28"/>
                <a:gd name="T29" fmla="*/ 19 h 30"/>
                <a:gd name="T30" fmla="*/ 27 w 28"/>
                <a:gd name="T31" fmla="*/ 19 h 30"/>
                <a:gd name="T32" fmla="*/ 27 w 28"/>
                <a:gd name="T33" fmla="*/ 30 h 30"/>
                <a:gd name="T34" fmla="*/ 27 w 28"/>
                <a:gd name="T35" fmla="*/ 30 h 30"/>
                <a:gd name="T36" fmla="*/ 25 w 28"/>
                <a:gd name="T37" fmla="*/ 26 h 30"/>
                <a:gd name="T38" fmla="*/ 23 w 28"/>
                <a:gd name="T39" fmla="*/ 26 h 30"/>
                <a:gd name="T40" fmla="*/ 19 w 28"/>
                <a:gd name="T41" fmla="*/ 26 h 30"/>
                <a:gd name="T42" fmla="*/ 4 w 28"/>
                <a:gd name="T43" fmla="*/ 26 h 30"/>
                <a:gd name="T44" fmla="*/ 2 w 28"/>
                <a:gd name="T45" fmla="*/ 28 h 30"/>
                <a:gd name="T46" fmla="*/ 2 w 28"/>
                <a:gd name="T47" fmla="*/ 30 h 30"/>
                <a:gd name="T48" fmla="*/ 2 w 28"/>
                <a:gd name="T49" fmla="*/ 30 h 30"/>
                <a:gd name="T50" fmla="*/ 0 w 28"/>
                <a:gd name="T51" fmla="*/ 30 h 30"/>
                <a:gd name="T52" fmla="*/ 0 w 28"/>
                <a:gd name="T53" fmla="*/ 22 h 30"/>
                <a:gd name="T54" fmla="*/ 21 w 28"/>
                <a:gd name="T55" fmla="*/ 5 h 30"/>
                <a:gd name="T56" fmla="*/ 7 w 28"/>
                <a:gd name="T57" fmla="*/ 5 h 30"/>
                <a:gd name="T58" fmla="*/ 4 w 28"/>
                <a:gd name="T59" fmla="*/ 5 h 30"/>
                <a:gd name="T60" fmla="*/ 2 w 28"/>
                <a:gd name="T61" fmla="*/ 5 h 30"/>
                <a:gd name="T62" fmla="*/ 2 w 28"/>
                <a:gd name="T63" fmla="*/ 7 h 30"/>
                <a:gd name="T64" fmla="*/ 2 w 28"/>
                <a:gd name="T65" fmla="*/ 9 h 30"/>
                <a:gd name="T66" fmla="*/ 2 w 28"/>
                <a:gd name="T67" fmla="*/ 9 h 30"/>
                <a:gd name="T68" fmla="*/ 2 w 28"/>
                <a:gd name="T69" fmla="*/ 1 h 30"/>
                <a:gd name="T70" fmla="*/ 2 w 28"/>
                <a:gd name="T71" fmla="*/ 7 h 30"/>
                <a:gd name="T72" fmla="*/ 2 w 28"/>
                <a:gd name="T73" fmla="*/ 5 h 30"/>
                <a:gd name="T74" fmla="*/ 4 w 28"/>
                <a:gd name="T75" fmla="*/ 5 h 30"/>
                <a:gd name="T76" fmla="*/ 2 w 28"/>
                <a:gd name="T77" fmla="*/ 1 h 30"/>
                <a:gd name="T78" fmla="*/ 2 w 28"/>
                <a:gd name="T79" fmla="*/ 1 h 30"/>
                <a:gd name="T80" fmla="*/ 23 w 28"/>
                <a:gd name="T81" fmla="*/ 5 h 30"/>
                <a:gd name="T82" fmla="*/ 4 w 28"/>
                <a:gd name="T83" fmla="*/ 24 h 30"/>
                <a:gd name="T84" fmla="*/ 2 w 28"/>
                <a:gd name="T85" fmla="*/ 24 h 30"/>
                <a:gd name="T86" fmla="*/ 2 w 28"/>
                <a:gd name="T87" fmla="*/ 28 h 30"/>
                <a:gd name="T88" fmla="*/ 2 w 28"/>
                <a:gd name="T89" fmla="*/ 28 h 30"/>
                <a:gd name="T90" fmla="*/ 2 w 28"/>
                <a:gd name="T91" fmla="*/ 26 h 30"/>
                <a:gd name="T92" fmla="*/ 4 w 28"/>
                <a:gd name="T93" fmla="*/ 24 h 30"/>
                <a:gd name="T94" fmla="*/ 27 w 28"/>
                <a:gd name="T95" fmla="*/ 3 h 30"/>
                <a:gd name="T96" fmla="*/ 27 w 28"/>
                <a:gd name="T97" fmla="*/ 5 h 30"/>
                <a:gd name="T98" fmla="*/ 25 w 28"/>
                <a:gd name="T99" fmla="*/ 5 h 30"/>
                <a:gd name="T100" fmla="*/ 25 w 28"/>
                <a:gd name="T101" fmla="*/ 5 h 30"/>
                <a:gd name="T102" fmla="*/ 23 w 28"/>
                <a:gd name="T103" fmla="*/ 5 h 30"/>
                <a:gd name="T104" fmla="*/ 23 w 28"/>
                <a:gd name="T105" fmla="*/ 5 h 30"/>
                <a:gd name="T106" fmla="*/ 27 w 28"/>
                <a:gd name="T107" fmla="*/ 28 h 30"/>
                <a:gd name="T108" fmla="*/ 27 w 28"/>
                <a:gd name="T109" fmla="*/ 22 h 30"/>
                <a:gd name="T110" fmla="*/ 25 w 28"/>
                <a:gd name="T111" fmla="*/ 24 h 30"/>
                <a:gd name="T112" fmla="*/ 23 w 28"/>
                <a:gd name="T113" fmla="*/ 26 h 30"/>
                <a:gd name="T114" fmla="*/ 25 w 28"/>
                <a:gd name="T115" fmla="*/ 26 h 30"/>
                <a:gd name="T116" fmla="*/ 27 w 28"/>
                <a:gd name="T117" fmla="*/ 28 h 30"/>
                <a:gd name="T118" fmla="*/ 27 w 28"/>
                <a:gd name="T119" fmla="*/ 28 h 30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0"/>
                <a:gd name="T182" fmla="*/ 28 w 28"/>
                <a:gd name="T183" fmla="*/ 30 h 30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0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1"/>
                  </a:lnTo>
                  <a:lnTo>
                    <a:pt x="4" y="3"/>
                  </a:lnTo>
                  <a:lnTo>
                    <a:pt x="5" y="3"/>
                  </a:lnTo>
                  <a:lnTo>
                    <a:pt x="28" y="3"/>
                  </a:lnTo>
                  <a:lnTo>
                    <a:pt x="28" y="5"/>
                  </a:lnTo>
                  <a:lnTo>
                    <a:pt x="5" y="24"/>
                  </a:lnTo>
                  <a:lnTo>
                    <a:pt x="21" y="24"/>
                  </a:lnTo>
                  <a:lnTo>
                    <a:pt x="23" y="24"/>
                  </a:lnTo>
                  <a:lnTo>
                    <a:pt x="25" y="22"/>
                  </a:lnTo>
                  <a:lnTo>
                    <a:pt x="27" y="19"/>
                  </a:lnTo>
                  <a:lnTo>
                    <a:pt x="27" y="30"/>
                  </a:lnTo>
                  <a:lnTo>
                    <a:pt x="25" y="26"/>
                  </a:lnTo>
                  <a:lnTo>
                    <a:pt x="23" y="26"/>
                  </a:lnTo>
                  <a:lnTo>
                    <a:pt x="19" y="26"/>
                  </a:lnTo>
                  <a:lnTo>
                    <a:pt x="4" y="26"/>
                  </a:lnTo>
                  <a:lnTo>
                    <a:pt x="2" y="28"/>
                  </a:lnTo>
                  <a:lnTo>
                    <a:pt x="2" y="30"/>
                  </a:lnTo>
                  <a:lnTo>
                    <a:pt x="0" y="30"/>
                  </a:lnTo>
                  <a:lnTo>
                    <a:pt x="0" y="22"/>
                  </a:lnTo>
                  <a:lnTo>
                    <a:pt x="21" y="5"/>
                  </a:lnTo>
                  <a:lnTo>
                    <a:pt x="7" y="5"/>
                  </a:lnTo>
                  <a:lnTo>
                    <a:pt x="4" y="5"/>
                  </a:lnTo>
                  <a:lnTo>
                    <a:pt x="2" y="5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1"/>
                  </a:moveTo>
                  <a:lnTo>
                    <a:pt x="2" y="7"/>
                  </a:lnTo>
                  <a:lnTo>
                    <a:pt x="2" y="5"/>
                  </a:lnTo>
                  <a:lnTo>
                    <a:pt x="4" y="5"/>
                  </a:lnTo>
                  <a:lnTo>
                    <a:pt x="2" y="1"/>
                  </a:lnTo>
                  <a:close/>
                  <a:moveTo>
                    <a:pt x="23" y="5"/>
                  </a:moveTo>
                  <a:lnTo>
                    <a:pt x="4" y="24"/>
                  </a:lnTo>
                  <a:lnTo>
                    <a:pt x="2" y="24"/>
                  </a:lnTo>
                  <a:lnTo>
                    <a:pt x="2" y="28"/>
                  </a:lnTo>
                  <a:lnTo>
                    <a:pt x="2" y="26"/>
                  </a:lnTo>
                  <a:lnTo>
                    <a:pt x="4" y="24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3" y="5"/>
                  </a:lnTo>
                  <a:close/>
                  <a:moveTo>
                    <a:pt x="27" y="28"/>
                  </a:moveTo>
                  <a:lnTo>
                    <a:pt x="27" y="22"/>
                  </a:lnTo>
                  <a:lnTo>
                    <a:pt x="25" y="24"/>
                  </a:lnTo>
                  <a:lnTo>
                    <a:pt x="23" y="26"/>
                  </a:lnTo>
                  <a:lnTo>
                    <a:pt x="25" y="26"/>
                  </a:lnTo>
                  <a:lnTo>
                    <a:pt x="27" y="2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50" name="Freeform 38">
              <a:extLst>
                <a:ext uri="{FF2B5EF4-FFF2-40B4-BE49-F238E27FC236}">
                  <a16:creationId xmlns:a16="http://schemas.microsoft.com/office/drawing/2014/main" id="{00000000-0008-0000-0900-00004E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46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51" name="Freeform 39">
              <a:extLst>
                <a:ext uri="{FF2B5EF4-FFF2-40B4-BE49-F238E27FC236}">
                  <a16:creationId xmlns:a16="http://schemas.microsoft.com/office/drawing/2014/main" id="{00000000-0008-0000-0900-00004F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5" y="403"/>
              <a:ext cx="27" cy="29"/>
            </a:xfrm>
            <a:custGeom>
              <a:avLst/>
              <a:gdLst>
                <a:gd name="T0" fmla="*/ 23 w 27"/>
                <a:gd name="T1" fmla="*/ 19 h 29"/>
                <a:gd name="T2" fmla="*/ 25 w 27"/>
                <a:gd name="T3" fmla="*/ 17 h 29"/>
                <a:gd name="T4" fmla="*/ 27 w 27"/>
                <a:gd name="T5" fmla="*/ 14 h 29"/>
                <a:gd name="T6" fmla="*/ 23 w 27"/>
                <a:gd name="T7" fmla="*/ 6 h 29"/>
                <a:gd name="T8" fmla="*/ 21 w 27"/>
                <a:gd name="T9" fmla="*/ 0 h 29"/>
                <a:gd name="T10" fmla="*/ 27 w 27"/>
                <a:gd name="T11" fmla="*/ 29 h 29"/>
                <a:gd name="T12" fmla="*/ 27 w 27"/>
                <a:gd name="T13" fmla="*/ 25 h 29"/>
                <a:gd name="T14" fmla="*/ 23 w 27"/>
                <a:gd name="T15" fmla="*/ 23 h 29"/>
                <a:gd name="T16" fmla="*/ 2 w 27"/>
                <a:gd name="T17" fmla="*/ 23 h 29"/>
                <a:gd name="T18" fmla="*/ 2 w 27"/>
                <a:gd name="T19" fmla="*/ 29 h 29"/>
                <a:gd name="T20" fmla="*/ 0 w 27"/>
                <a:gd name="T21" fmla="*/ 4 h 29"/>
                <a:gd name="T22" fmla="*/ 5 w 27"/>
                <a:gd name="T23" fmla="*/ 4 h 29"/>
                <a:gd name="T24" fmla="*/ 2 w 27"/>
                <a:gd name="T25" fmla="*/ 10 h 29"/>
                <a:gd name="T26" fmla="*/ 2 w 27"/>
                <a:gd name="T27" fmla="*/ 17 h 29"/>
                <a:gd name="T28" fmla="*/ 4 w 27"/>
                <a:gd name="T29" fmla="*/ 19 h 29"/>
                <a:gd name="T30" fmla="*/ 13 w 27"/>
                <a:gd name="T31" fmla="*/ 14 h 29"/>
                <a:gd name="T32" fmla="*/ 7 w 27"/>
                <a:gd name="T33" fmla="*/ 10 h 29"/>
                <a:gd name="T34" fmla="*/ 19 w 27"/>
                <a:gd name="T35" fmla="*/ 8 h 29"/>
                <a:gd name="T36" fmla="*/ 15 w 27"/>
                <a:gd name="T37" fmla="*/ 10 h 29"/>
                <a:gd name="T38" fmla="*/ 13 w 27"/>
                <a:gd name="T39" fmla="*/ 19 h 29"/>
                <a:gd name="T40" fmla="*/ 23 w 27"/>
                <a:gd name="T41" fmla="*/ 4 h 29"/>
                <a:gd name="T42" fmla="*/ 27 w 27"/>
                <a:gd name="T43" fmla="*/ 8 h 29"/>
                <a:gd name="T44" fmla="*/ 15 w 27"/>
                <a:gd name="T45" fmla="*/ 10 h 29"/>
                <a:gd name="T46" fmla="*/ 13 w 27"/>
                <a:gd name="T47" fmla="*/ 12 h 29"/>
                <a:gd name="T48" fmla="*/ 15 w 27"/>
                <a:gd name="T49" fmla="*/ 10 h 29"/>
                <a:gd name="T50" fmla="*/ 2 w 27"/>
                <a:gd name="T51" fmla="*/ 6 h 29"/>
                <a:gd name="T52" fmla="*/ 2 w 27"/>
                <a:gd name="T53" fmla="*/ 8 h 29"/>
                <a:gd name="T54" fmla="*/ 2 w 27"/>
                <a:gd name="T55" fmla="*/ 6 h 29"/>
                <a:gd name="T56" fmla="*/ 23 w 27"/>
                <a:gd name="T57" fmla="*/ 23 h 29"/>
                <a:gd name="T58" fmla="*/ 27 w 27"/>
                <a:gd name="T59" fmla="*/ 25 h 29"/>
                <a:gd name="T60" fmla="*/ 23 w 27"/>
                <a:gd name="T61" fmla="*/ 21 h 29"/>
                <a:gd name="T62" fmla="*/ 2 w 27"/>
                <a:gd name="T63" fmla="*/ 23 h 29"/>
                <a:gd name="T64" fmla="*/ 2 w 27"/>
                <a:gd name="T65" fmla="*/ 23 h 29"/>
                <a:gd name="T66" fmla="*/ 4 w 27"/>
                <a:gd name="T67" fmla="*/ 23 h 29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w 27"/>
                <a:gd name="T103" fmla="*/ 0 h 29"/>
                <a:gd name="T104" fmla="*/ 27 w 27"/>
                <a:gd name="T105" fmla="*/ 29 h 29"/>
              </a:gdLst>
              <a:ahLst/>
              <a:cxnLst>
                <a:cxn ang="T68">
                  <a:pos x="T0" y="T1"/>
                </a:cxn>
                <a:cxn ang="T69">
                  <a:pos x="T2" y="T3"/>
                </a:cxn>
                <a:cxn ang="T70">
                  <a:pos x="T4" y="T5"/>
                </a:cxn>
                <a:cxn ang="T71">
                  <a:pos x="T6" y="T7"/>
                </a:cxn>
                <a:cxn ang="T72">
                  <a:pos x="T8" y="T9"/>
                </a:cxn>
                <a:cxn ang="T73">
                  <a:pos x="T10" y="T11"/>
                </a:cxn>
                <a:cxn ang="T74">
                  <a:pos x="T12" y="T13"/>
                </a:cxn>
                <a:cxn ang="T75">
                  <a:pos x="T14" y="T15"/>
                </a:cxn>
                <a:cxn ang="T76">
                  <a:pos x="T16" y="T17"/>
                </a:cxn>
                <a:cxn ang="T77">
                  <a:pos x="T18" y="T19"/>
                </a:cxn>
                <a:cxn ang="T78">
                  <a:pos x="T20" y="T21"/>
                </a:cxn>
                <a:cxn ang="T79">
                  <a:pos x="T22" y="T23"/>
                </a:cxn>
                <a:cxn ang="T80">
                  <a:pos x="T24" y="T25"/>
                </a:cxn>
                <a:cxn ang="T81">
                  <a:pos x="T26" y="T27"/>
                </a:cxn>
                <a:cxn ang="T82">
                  <a:pos x="T28" y="T29"/>
                </a:cxn>
                <a:cxn ang="T83">
                  <a:pos x="T30" y="T31"/>
                </a:cxn>
                <a:cxn ang="T84">
                  <a:pos x="T32" y="T33"/>
                </a:cxn>
                <a:cxn ang="T85">
                  <a:pos x="T34" y="T35"/>
                </a:cxn>
                <a:cxn ang="T86">
                  <a:pos x="T36" y="T37"/>
                </a:cxn>
                <a:cxn ang="T87">
                  <a:pos x="T38" y="T39"/>
                </a:cxn>
                <a:cxn ang="T88">
                  <a:pos x="T40" y="T41"/>
                </a:cxn>
                <a:cxn ang="T89">
                  <a:pos x="T42" y="T43"/>
                </a:cxn>
                <a:cxn ang="T90">
                  <a:pos x="T44" y="T45"/>
                </a:cxn>
                <a:cxn ang="T91">
                  <a:pos x="T46" y="T47"/>
                </a:cxn>
                <a:cxn ang="T92">
                  <a:pos x="T48" y="T49"/>
                </a:cxn>
                <a:cxn ang="T93">
                  <a:pos x="T50" y="T51"/>
                </a:cxn>
                <a:cxn ang="T94">
                  <a:pos x="T52" y="T53"/>
                </a:cxn>
                <a:cxn ang="T95">
                  <a:pos x="T54" y="T55"/>
                </a:cxn>
                <a:cxn ang="T96">
                  <a:pos x="T56" y="T57"/>
                </a:cxn>
                <a:cxn ang="T97">
                  <a:pos x="T58" y="T59"/>
                </a:cxn>
                <a:cxn ang="T98">
                  <a:pos x="T60" y="T61"/>
                </a:cxn>
                <a:cxn ang="T99">
                  <a:pos x="T62" y="T63"/>
                </a:cxn>
                <a:cxn ang="T100">
                  <a:pos x="T64" y="T65"/>
                </a:cxn>
                <a:cxn ang="T101">
                  <a:pos x="T66" y="T67"/>
                </a:cxn>
              </a:cxnLst>
              <a:rect l="T102" t="T103" r="T104" b="T105"/>
              <a:pathLst>
                <a:path w="27" h="29">
                  <a:moveTo>
                    <a:pt x="13" y="19"/>
                  </a:moveTo>
                  <a:lnTo>
                    <a:pt x="23" y="19"/>
                  </a:lnTo>
                  <a:lnTo>
                    <a:pt x="25" y="19"/>
                  </a:lnTo>
                  <a:lnTo>
                    <a:pt x="25" y="17"/>
                  </a:lnTo>
                  <a:lnTo>
                    <a:pt x="27" y="16"/>
                  </a:lnTo>
                  <a:lnTo>
                    <a:pt x="27" y="14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21" y="2"/>
                  </a:lnTo>
                  <a:lnTo>
                    <a:pt x="21" y="0"/>
                  </a:lnTo>
                  <a:lnTo>
                    <a:pt x="27" y="4"/>
                  </a:lnTo>
                  <a:lnTo>
                    <a:pt x="27" y="29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3"/>
                  </a:lnTo>
                  <a:lnTo>
                    <a:pt x="4" y="23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0" y="29"/>
                  </a:lnTo>
                  <a:lnTo>
                    <a:pt x="0" y="4"/>
                  </a:lnTo>
                  <a:lnTo>
                    <a:pt x="5" y="2"/>
                  </a:lnTo>
                  <a:lnTo>
                    <a:pt x="5" y="4"/>
                  </a:lnTo>
                  <a:lnTo>
                    <a:pt x="4" y="6"/>
                  </a:lnTo>
                  <a:lnTo>
                    <a:pt x="2" y="10"/>
                  </a:lnTo>
                  <a:lnTo>
                    <a:pt x="2" y="14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13" y="19"/>
                  </a:lnTo>
                  <a:lnTo>
                    <a:pt x="13" y="14"/>
                  </a:lnTo>
                  <a:lnTo>
                    <a:pt x="11" y="10"/>
                  </a:lnTo>
                  <a:lnTo>
                    <a:pt x="7" y="10"/>
                  </a:lnTo>
                  <a:lnTo>
                    <a:pt x="7" y="8"/>
                  </a:lnTo>
                  <a:lnTo>
                    <a:pt x="19" y="8"/>
                  </a:lnTo>
                  <a:lnTo>
                    <a:pt x="19" y="10"/>
                  </a:lnTo>
                  <a:lnTo>
                    <a:pt x="15" y="10"/>
                  </a:lnTo>
                  <a:lnTo>
                    <a:pt x="13" y="14"/>
                  </a:lnTo>
                  <a:lnTo>
                    <a:pt x="13" y="19"/>
                  </a:lnTo>
                  <a:close/>
                  <a:moveTo>
                    <a:pt x="27" y="6"/>
                  </a:moveTo>
                  <a:lnTo>
                    <a:pt x="23" y="4"/>
                  </a:lnTo>
                  <a:lnTo>
                    <a:pt x="25" y="6"/>
                  </a:lnTo>
                  <a:lnTo>
                    <a:pt x="27" y="8"/>
                  </a:lnTo>
                  <a:lnTo>
                    <a:pt x="27" y="6"/>
                  </a:lnTo>
                  <a:close/>
                  <a:moveTo>
                    <a:pt x="15" y="10"/>
                  </a:moveTo>
                  <a:lnTo>
                    <a:pt x="11" y="10"/>
                  </a:lnTo>
                  <a:lnTo>
                    <a:pt x="13" y="12"/>
                  </a:lnTo>
                  <a:lnTo>
                    <a:pt x="15" y="10"/>
                  </a:lnTo>
                  <a:close/>
                  <a:moveTo>
                    <a:pt x="2" y="6"/>
                  </a:moveTo>
                  <a:lnTo>
                    <a:pt x="2" y="10"/>
                  </a:lnTo>
                  <a:lnTo>
                    <a:pt x="2" y="8"/>
                  </a:lnTo>
                  <a:lnTo>
                    <a:pt x="4" y="4"/>
                  </a:lnTo>
                  <a:lnTo>
                    <a:pt x="2" y="6"/>
                  </a:lnTo>
                  <a:close/>
                  <a:moveTo>
                    <a:pt x="4" y="23"/>
                  </a:moveTo>
                  <a:lnTo>
                    <a:pt x="23" y="23"/>
                  </a:lnTo>
                  <a:lnTo>
                    <a:pt x="25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1"/>
                  </a:lnTo>
                  <a:lnTo>
                    <a:pt x="4" y="21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3"/>
                  </a:lnTo>
                  <a:lnTo>
                    <a:pt x="4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52" name="Freeform 40">
              <a:extLst>
                <a:ext uri="{FF2B5EF4-FFF2-40B4-BE49-F238E27FC236}">
                  <a16:creationId xmlns:a16="http://schemas.microsoft.com/office/drawing/2014/main" id="{00000000-0008-0000-0900-000050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6" y="404"/>
              <a:ext cx="27" cy="28"/>
            </a:xfrm>
            <a:custGeom>
              <a:avLst/>
              <a:gdLst>
                <a:gd name="T0" fmla="*/ 27 w 27"/>
                <a:gd name="T1" fmla="*/ 28 h 28"/>
                <a:gd name="T2" fmla="*/ 27 w 27"/>
                <a:gd name="T3" fmla="*/ 26 h 28"/>
                <a:gd name="T4" fmla="*/ 23 w 27"/>
                <a:gd name="T5" fmla="*/ 25 h 28"/>
                <a:gd name="T6" fmla="*/ 2 w 27"/>
                <a:gd name="T7" fmla="*/ 25 h 28"/>
                <a:gd name="T8" fmla="*/ 2 w 27"/>
                <a:gd name="T9" fmla="*/ 28 h 28"/>
                <a:gd name="T10" fmla="*/ 0 w 27"/>
                <a:gd name="T11" fmla="*/ 13 h 28"/>
                <a:gd name="T12" fmla="*/ 4 w 27"/>
                <a:gd name="T13" fmla="*/ 5 h 28"/>
                <a:gd name="T14" fmla="*/ 9 w 27"/>
                <a:gd name="T15" fmla="*/ 3 h 28"/>
                <a:gd name="T16" fmla="*/ 13 w 27"/>
                <a:gd name="T17" fmla="*/ 7 h 28"/>
                <a:gd name="T18" fmla="*/ 19 w 27"/>
                <a:gd name="T19" fmla="*/ 7 h 28"/>
                <a:gd name="T20" fmla="*/ 21 w 27"/>
                <a:gd name="T21" fmla="*/ 5 h 28"/>
                <a:gd name="T22" fmla="*/ 23 w 27"/>
                <a:gd name="T23" fmla="*/ 3 h 28"/>
                <a:gd name="T24" fmla="*/ 25 w 27"/>
                <a:gd name="T25" fmla="*/ 2 h 28"/>
                <a:gd name="T26" fmla="*/ 27 w 27"/>
                <a:gd name="T27" fmla="*/ 0 h 28"/>
                <a:gd name="T28" fmla="*/ 27 w 27"/>
                <a:gd name="T29" fmla="*/ 5 h 28"/>
                <a:gd name="T30" fmla="*/ 23 w 27"/>
                <a:gd name="T31" fmla="*/ 11 h 28"/>
                <a:gd name="T32" fmla="*/ 15 w 27"/>
                <a:gd name="T33" fmla="*/ 15 h 28"/>
                <a:gd name="T34" fmla="*/ 15 w 27"/>
                <a:gd name="T35" fmla="*/ 19 h 28"/>
                <a:gd name="T36" fmla="*/ 25 w 27"/>
                <a:gd name="T37" fmla="*/ 19 h 28"/>
                <a:gd name="T38" fmla="*/ 27 w 27"/>
                <a:gd name="T39" fmla="*/ 17 h 28"/>
                <a:gd name="T40" fmla="*/ 27 w 27"/>
                <a:gd name="T41" fmla="*/ 15 h 28"/>
                <a:gd name="T42" fmla="*/ 23 w 27"/>
                <a:gd name="T43" fmla="*/ 23 h 28"/>
                <a:gd name="T44" fmla="*/ 25 w 27"/>
                <a:gd name="T45" fmla="*/ 23 h 28"/>
                <a:gd name="T46" fmla="*/ 2 w 27"/>
                <a:gd name="T47" fmla="*/ 23 h 28"/>
                <a:gd name="T48" fmla="*/ 2 w 27"/>
                <a:gd name="T49" fmla="*/ 26 h 28"/>
                <a:gd name="T50" fmla="*/ 5 w 27"/>
                <a:gd name="T51" fmla="*/ 23 h 28"/>
                <a:gd name="T52" fmla="*/ 5 w 27"/>
                <a:gd name="T53" fmla="*/ 19 h 28"/>
                <a:gd name="T54" fmla="*/ 13 w 27"/>
                <a:gd name="T55" fmla="*/ 17 h 28"/>
                <a:gd name="T56" fmla="*/ 11 w 27"/>
                <a:gd name="T57" fmla="*/ 11 h 28"/>
                <a:gd name="T58" fmla="*/ 4 w 27"/>
                <a:gd name="T59" fmla="*/ 9 h 28"/>
                <a:gd name="T60" fmla="*/ 2 w 27"/>
                <a:gd name="T61" fmla="*/ 13 h 28"/>
                <a:gd name="T62" fmla="*/ 2 w 27"/>
                <a:gd name="T63" fmla="*/ 19 h 28"/>
                <a:gd name="T64" fmla="*/ 5 w 27"/>
                <a:gd name="T65" fmla="*/ 19 h 28"/>
                <a:gd name="T66" fmla="*/ 15 w 27"/>
                <a:gd name="T67" fmla="*/ 15 h 28"/>
                <a:gd name="T68" fmla="*/ 17 w 27"/>
                <a:gd name="T69" fmla="*/ 15 h 28"/>
                <a:gd name="T70" fmla="*/ 23 w 27"/>
                <a:gd name="T71" fmla="*/ 9 h 28"/>
                <a:gd name="T72" fmla="*/ 27 w 27"/>
                <a:gd name="T73" fmla="*/ 5 h 28"/>
                <a:gd name="T74" fmla="*/ 25 w 27"/>
                <a:gd name="T75" fmla="*/ 5 h 28"/>
                <a:gd name="T76" fmla="*/ 19 w 27"/>
                <a:gd name="T77" fmla="*/ 11 h 28"/>
                <a:gd name="T78" fmla="*/ 15 w 27"/>
                <a:gd name="T79" fmla="*/ 13 h 28"/>
                <a:gd name="T80" fmla="*/ 15 w 27"/>
                <a:gd name="T81" fmla="*/ 15 h 28"/>
                <a:gd name="T82" fmla="*/ 11 w 27"/>
                <a:gd name="T83" fmla="*/ 9 h 28"/>
                <a:gd name="T84" fmla="*/ 4 w 27"/>
                <a:gd name="T85" fmla="*/ 9 h 28"/>
                <a:gd name="T86" fmla="*/ 4 w 27"/>
                <a:gd name="T87" fmla="*/ 9 h 28"/>
                <a:gd name="T88" fmla="*/ 11 w 27"/>
                <a:gd name="T89" fmla="*/ 9 h 28"/>
                <a:gd name="T90" fmla="*/ 13 w 27"/>
                <a:gd name="T91" fmla="*/ 13 h 28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27"/>
                <a:gd name="T139" fmla="*/ 0 h 28"/>
                <a:gd name="T140" fmla="*/ 27 w 27"/>
                <a:gd name="T141" fmla="*/ 28 h 28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27" h="28">
                  <a:moveTo>
                    <a:pt x="27" y="15"/>
                  </a:moveTo>
                  <a:lnTo>
                    <a:pt x="27" y="28"/>
                  </a:lnTo>
                  <a:lnTo>
                    <a:pt x="27" y="26"/>
                  </a:lnTo>
                  <a:lnTo>
                    <a:pt x="25" y="25"/>
                  </a:lnTo>
                  <a:lnTo>
                    <a:pt x="23" y="25"/>
                  </a:lnTo>
                  <a:lnTo>
                    <a:pt x="5" y="25"/>
                  </a:lnTo>
                  <a:lnTo>
                    <a:pt x="2" y="25"/>
                  </a:lnTo>
                  <a:lnTo>
                    <a:pt x="2" y="26"/>
                  </a:lnTo>
                  <a:lnTo>
                    <a:pt x="2" y="28"/>
                  </a:lnTo>
                  <a:lnTo>
                    <a:pt x="0" y="28"/>
                  </a:lnTo>
                  <a:lnTo>
                    <a:pt x="0" y="13"/>
                  </a:lnTo>
                  <a:lnTo>
                    <a:pt x="2" y="7"/>
                  </a:lnTo>
                  <a:lnTo>
                    <a:pt x="4" y="5"/>
                  </a:lnTo>
                  <a:lnTo>
                    <a:pt x="7" y="3"/>
                  </a:lnTo>
                  <a:lnTo>
                    <a:pt x="9" y="3"/>
                  </a:lnTo>
                  <a:lnTo>
                    <a:pt x="11" y="5"/>
                  </a:lnTo>
                  <a:lnTo>
                    <a:pt x="13" y="7"/>
                  </a:lnTo>
                  <a:lnTo>
                    <a:pt x="15" y="11"/>
                  </a:lnTo>
                  <a:lnTo>
                    <a:pt x="19" y="7"/>
                  </a:lnTo>
                  <a:lnTo>
                    <a:pt x="21" y="5"/>
                  </a:lnTo>
                  <a:lnTo>
                    <a:pt x="23" y="3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7"/>
                  </a:lnTo>
                  <a:lnTo>
                    <a:pt x="23" y="11"/>
                  </a:lnTo>
                  <a:lnTo>
                    <a:pt x="19" y="13"/>
                  </a:lnTo>
                  <a:lnTo>
                    <a:pt x="15" y="15"/>
                  </a:lnTo>
                  <a:lnTo>
                    <a:pt x="15" y="17"/>
                  </a:lnTo>
                  <a:lnTo>
                    <a:pt x="15" y="19"/>
                  </a:lnTo>
                  <a:lnTo>
                    <a:pt x="23" y="19"/>
                  </a:lnTo>
                  <a:lnTo>
                    <a:pt x="25" y="19"/>
                  </a:lnTo>
                  <a:lnTo>
                    <a:pt x="27" y="17"/>
                  </a:lnTo>
                  <a:lnTo>
                    <a:pt x="27" y="15"/>
                  </a:lnTo>
                  <a:close/>
                  <a:moveTo>
                    <a:pt x="5" y="23"/>
                  </a:moveTo>
                  <a:lnTo>
                    <a:pt x="23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5" y="23"/>
                  </a:lnTo>
                  <a:lnTo>
                    <a:pt x="2" y="23"/>
                  </a:lnTo>
                  <a:lnTo>
                    <a:pt x="2" y="26"/>
                  </a:lnTo>
                  <a:lnTo>
                    <a:pt x="2" y="25"/>
                  </a:lnTo>
                  <a:lnTo>
                    <a:pt x="5" y="23"/>
                  </a:lnTo>
                  <a:close/>
                  <a:moveTo>
                    <a:pt x="5" y="19"/>
                  </a:moveTo>
                  <a:lnTo>
                    <a:pt x="13" y="19"/>
                  </a:lnTo>
                  <a:lnTo>
                    <a:pt x="13" y="17"/>
                  </a:lnTo>
                  <a:lnTo>
                    <a:pt x="13" y="13"/>
                  </a:lnTo>
                  <a:lnTo>
                    <a:pt x="11" y="11"/>
                  </a:lnTo>
                  <a:lnTo>
                    <a:pt x="7" y="9"/>
                  </a:lnTo>
                  <a:lnTo>
                    <a:pt x="4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5" y="19"/>
                  </a:lnTo>
                  <a:close/>
                  <a:moveTo>
                    <a:pt x="15" y="15"/>
                  </a:moveTo>
                  <a:lnTo>
                    <a:pt x="15" y="15"/>
                  </a:lnTo>
                  <a:lnTo>
                    <a:pt x="17" y="15"/>
                  </a:lnTo>
                  <a:lnTo>
                    <a:pt x="19" y="13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5"/>
                  </a:lnTo>
                  <a:lnTo>
                    <a:pt x="27" y="3"/>
                  </a:lnTo>
                  <a:lnTo>
                    <a:pt x="25" y="5"/>
                  </a:lnTo>
                  <a:lnTo>
                    <a:pt x="23" y="7"/>
                  </a:lnTo>
                  <a:lnTo>
                    <a:pt x="19" y="11"/>
                  </a:lnTo>
                  <a:lnTo>
                    <a:pt x="17" y="13"/>
                  </a:lnTo>
                  <a:lnTo>
                    <a:pt x="15" y="13"/>
                  </a:lnTo>
                  <a:lnTo>
                    <a:pt x="15" y="15"/>
                  </a:lnTo>
                  <a:close/>
                  <a:moveTo>
                    <a:pt x="13" y="13"/>
                  </a:moveTo>
                  <a:lnTo>
                    <a:pt x="11" y="9"/>
                  </a:lnTo>
                  <a:lnTo>
                    <a:pt x="7" y="7"/>
                  </a:lnTo>
                  <a:lnTo>
                    <a:pt x="4" y="9"/>
                  </a:lnTo>
                  <a:lnTo>
                    <a:pt x="2" y="13"/>
                  </a:lnTo>
                  <a:lnTo>
                    <a:pt x="4" y="9"/>
                  </a:lnTo>
                  <a:lnTo>
                    <a:pt x="7" y="7"/>
                  </a:lnTo>
                  <a:lnTo>
                    <a:pt x="11" y="9"/>
                  </a:lnTo>
                  <a:lnTo>
                    <a:pt x="13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53" name="Freeform 41">
              <a:extLst>
                <a:ext uri="{FF2B5EF4-FFF2-40B4-BE49-F238E27FC236}">
                  <a16:creationId xmlns:a16="http://schemas.microsoft.com/office/drawing/2014/main" id="{00000000-0008-0000-0900-000051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37" y="402"/>
              <a:ext cx="28" cy="31"/>
            </a:xfrm>
            <a:custGeom>
              <a:avLst/>
              <a:gdLst>
                <a:gd name="T0" fmla="*/ 2 w 28"/>
                <a:gd name="T1" fmla="*/ 10 h 31"/>
                <a:gd name="T2" fmla="*/ 0 w 28"/>
                <a:gd name="T3" fmla="*/ 10 h 31"/>
                <a:gd name="T4" fmla="*/ 0 w 28"/>
                <a:gd name="T5" fmla="*/ 0 h 31"/>
                <a:gd name="T6" fmla="*/ 2 w 28"/>
                <a:gd name="T7" fmla="*/ 0 h 31"/>
                <a:gd name="T8" fmla="*/ 2 w 28"/>
                <a:gd name="T9" fmla="*/ 2 h 31"/>
                <a:gd name="T10" fmla="*/ 4 w 28"/>
                <a:gd name="T11" fmla="*/ 4 h 31"/>
                <a:gd name="T12" fmla="*/ 5 w 28"/>
                <a:gd name="T13" fmla="*/ 4 h 31"/>
                <a:gd name="T14" fmla="*/ 28 w 28"/>
                <a:gd name="T15" fmla="*/ 4 h 31"/>
                <a:gd name="T16" fmla="*/ 28 w 28"/>
                <a:gd name="T17" fmla="*/ 6 h 31"/>
                <a:gd name="T18" fmla="*/ 5 w 28"/>
                <a:gd name="T19" fmla="*/ 25 h 31"/>
                <a:gd name="T20" fmla="*/ 21 w 28"/>
                <a:gd name="T21" fmla="*/ 25 h 31"/>
                <a:gd name="T22" fmla="*/ 23 w 28"/>
                <a:gd name="T23" fmla="*/ 25 h 31"/>
                <a:gd name="T24" fmla="*/ 25 w 28"/>
                <a:gd name="T25" fmla="*/ 25 h 31"/>
                <a:gd name="T26" fmla="*/ 25 w 28"/>
                <a:gd name="T27" fmla="*/ 23 h 31"/>
                <a:gd name="T28" fmla="*/ 27 w 28"/>
                <a:gd name="T29" fmla="*/ 19 h 31"/>
                <a:gd name="T30" fmla="*/ 27 w 28"/>
                <a:gd name="T31" fmla="*/ 19 h 31"/>
                <a:gd name="T32" fmla="*/ 27 w 28"/>
                <a:gd name="T33" fmla="*/ 31 h 31"/>
                <a:gd name="T34" fmla="*/ 27 w 28"/>
                <a:gd name="T35" fmla="*/ 31 h 31"/>
                <a:gd name="T36" fmla="*/ 25 w 28"/>
                <a:gd name="T37" fmla="*/ 27 h 31"/>
                <a:gd name="T38" fmla="*/ 23 w 28"/>
                <a:gd name="T39" fmla="*/ 27 h 31"/>
                <a:gd name="T40" fmla="*/ 19 w 28"/>
                <a:gd name="T41" fmla="*/ 27 h 31"/>
                <a:gd name="T42" fmla="*/ 4 w 28"/>
                <a:gd name="T43" fmla="*/ 27 h 31"/>
                <a:gd name="T44" fmla="*/ 2 w 28"/>
                <a:gd name="T45" fmla="*/ 29 h 31"/>
                <a:gd name="T46" fmla="*/ 2 w 28"/>
                <a:gd name="T47" fmla="*/ 31 h 31"/>
                <a:gd name="T48" fmla="*/ 2 w 28"/>
                <a:gd name="T49" fmla="*/ 31 h 31"/>
                <a:gd name="T50" fmla="*/ 0 w 28"/>
                <a:gd name="T51" fmla="*/ 31 h 31"/>
                <a:gd name="T52" fmla="*/ 0 w 28"/>
                <a:gd name="T53" fmla="*/ 23 h 31"/>
                <a:gd name="T54" fmla="*/ 21 w 28"/>
                <a:gd name="T55" fmla="*/ 6 h 31"/>
                <a:gd name="T56" fmla="*/ 7 w 28"/>
                <a:gd name="T57" fmla="*/ 6 h 31"/>
                <a:gd name="T58" fmla="*/ 4 w 28"/>
                <a:gd name="T59" fmla="*/ 6 h 31"/>
                <a:gd name="T60" fmla="*/ 2 w 28"/>
                <a:gd name="T61" fmla="*/ 8 h 31"/>
                <a:gd name="T62" fmla="*/ 2 w 28"/>
                <a:gd name="T63" fmla="*/ 8 h 31"/>
                <a:gd name="T64" fmla="*/ 2 w 28"/>
                <a:gd name="T65" fmla="*/ 10 h 31"/>
                <a:gd name="T66" fmla="*/ 2 w 28"/>
                <a:gd name="T67" fmla="*/ 10 h 31"/>
                <a:gd name="T68" fmla="*/ 2 w 28"/>
                <a:gd name="T69" fmla="*/ 4 h 31"/>
                <a:gd name="T70" fmla="*/ 2 w 28"/>
                <a:gd name="T71" fmla="*/ 8 h 31"/>
                <a:gd name="T72" fmla="*/ 2 w 28"/>
                <a:gd name="T73" fmla="*/ 6 h 31"/>
                <a:gd name="T74" fmla="*/ 4 w 28"/>
                <a:gd name="T75" fmla="*/ 6 h 31"/>
                <a:gd name="T76" fmla="*/ 2 w 28"/>
                <a:gd name="T77" fmla="*/ 4 h 31"/>
                <a:gd name="T78" fmla="*/ 2 w 28"/>
                <a:gd name="T79" fmla="*/ 4 h 31"/>
                <a:gd name="T80" fmla="*/ 23 w 28"/>
                <a:gd name="T81" fmla="*/ 6 h 31"/>
                <a:gd name="T82" fmla="*/ 4 w 28"/>
                <a:gd name="T83" fmla="*/ 25 h 31"/>
                <a:gd name="T84" fmla="*/ 2 w 28"/>
                <a:gd name="T85" fmla="*/ 25 h 31"/>
                <a:gd name="T86" fmla="*/ 2 w 28"/>
                <a:gd name="T87" fmla="*/ 29 h 31"/>
                <a:gd name="T88" fmla="*/ 2 w 28"/>
                <a:gd name="T89" fmla="*/ 29 h 31"/>
                <a:gd name="T90" fmla="*/ 2 w 28"/>
                <a:gd name="T91" fmla="*/ 27 h 31"/>
                <a:gd name="T92" fmla="*/ 4 w 28"/>
                <a:gd name="T93" fmla="*/ 25 h 31"/>
                <a:gd name="T94" fmla="*/ 27 w 28"/>
                <a:gd name="T95" fmla="*/ 4 h 31"/>
                <a:gd name="T96" fmla="*/ 27 w 28"/>
                <a:gd name="T97" fmla="*/ 6 h 31"/>
                <a:gd name="T98" fmla="*/ 25 w 28"/>
                <a:gd name="T99" fmla="*/ 6 h 31"/>
                <a:gd name="T100" fmla="*/ 25 w 28"/>
                <a:gd name="T101" fmla="*/ 6 h 31"/>
                <a:gd name="T102" fmla="*/ 23 w 28"/>
                <a:gd name="T103" fmla="*/ 6 h 31"/>
                <a:gd name="T104" fmla="*/ 23 w 28"/>
                <a:gd name="T105" fmla="*/ 6 h 31"/>
                <a:gd name="T106" fmla="*/ 27 w 28"/>
                <a:gd name="T107" fmla="*/ 29 h 31"/>
                <a:gd name="T108" fmla="*/ 27 w 28"/>
                <a:gd name="T109" fmla="*/ 25 h 31"/>
                <a:gd name="T110" fmla="*/ 25 w 28"/>
                <a:gd name="T111" fmla="*/ 25 h 31"/>
                <a:gd name="T112" fmla="*/ 23 w 28"/>
                <a:gd name="T113" fmla="*/ 27 h 31"/>
                <a:gd name="T114" fmla="*/ 25 w 28"/>
                <a:gd name="T115" fmla="*/ 27 h 31"/>
                <a:gd name="T116" fmla="*/ 27 w 28"/>
                <a:gd name="T117" fmla="*/ 29 h 31"/>
                <a:gd name="T118" fmla="*/ 27 w 28"/>
                <a:gd name="T119" fmla="*/ 29 h 31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1"/>
                <a:gd name="T182" fmla="*/ 28 w 28"/>
                <a:gd name="T183" fmla="*/ 31 h 31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1">
                  <a:moveTo>
                    <a:pt x="2" y="10"/>
                  </a:moveTo>
                  <a:lnTo>
                    <a:pt x="0" y="10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5"/>
                  </a:lnTo>
                  <a:lnTo>
                    <a:pt x="21" y="25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31"/>
                  </a:lnTo>
                  <a:lnTo>
                    <a:pt x="25" y="27"/>
                  </a:lnTo>
                  <a:lnTo>
                    <a:pt x="23" y="27"/>
                  </a:lnTo>
                  <a:lnTo>
                    <a:pt x="19" y="27"/>
                  </a:lnTo>
                  <a:lnTo>
                    <a:pt x="4" y="27"/>
                  </a:lnTo>
                  <a:lnTo>
                    <a:pt x="2" y="29"/>
                  </a:lnTo>
                  <a:lnTo>
                    <a:pt x="2" y="31"/>
                  </a:lnTo>
                  <a:lnTo>
                    <a:pt x="0" y="31"/>
                  </a:lnTo>
                  <a:lnTo>
                    <a:pt x="0" y="23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0"/>
                  </a:lnTo>
                  <a:close/>
                  <a:moveTo>
                    <a:pt x="2" y="4"/>
                  </a:moveTo>
                  <a:lnTo>
                    <a:pt x="2" y="8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5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2" y="27"/>
                  </a:lnTo>
                  <a:lnTo>
                    <a:pt x="4" y="25"/>
                  </a:lnTo>
                  <a:lnTo>
                    <a:pt x="27" y="4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29"/>
                  </a:moveTo>
                  <a:lnTo>
                    <a:pt x="27" y="25"/>
                  </a:lnTo>
                  <a:lnTo>
                    <a:pt x="25" y="25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7" y="2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54" name="Freeform 42">
              <a:extLst>
                <a:ext uri="{FF2B5EF4-FFF2-40B4-BE49-F238E27FC236}">
                  <a16:creationId xmlns:a16="http://schemas.microsoft.com/office/drawing/2014/main" id="{00000000-0008-0000-0900-000052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9" y="404"/>
              <a:ext cx="27" cy="28"/>
            </a:xfrm>
            <a:custGeom>
              <a:avLst/>
              <a:gdLst>
                <a:gd name="T0" fmla="*/ 23 w 27"/>
                <a:gd name="T1" fmla="*/ 9 h 28"/>
                <a:gd name="T2" fmla="*/ 17 w 27"/>
                <a:gd name="T3" fmla="*/ 11 h 28"/>
                <a:gd name="T4" fmla="*/ 17 w 27"/>
                <a:gd name="T5" fmla="*/ 21 h 28"/>
                <a:gd name="T6" fmla="*/ 21 w 27"/>
                <a:gd name="T7" fmla="*/ 23 h 28"/>
                <a:gd name="T8" fmla="*/ 23 w 27"/>
                <a:gd name="T9" fmla="*/ 23 h 28"/>
                <a:gd name="T10" fmla="*/ 25 w 27"/>
                <a:gd name="T11" fmla="*/ 23 h 28"/>
                <a:gd name="T12" fmla="*/ 27 w 27"/>
                <a:gd name="T13" fmla="*/ 19 h 28"/>
                <a:gd name="T14" fmla="*/ 27 w 27"/>
                <a:gd name="T15" fmla="*/ 19 h 28"/>
                <a:gd name="T16" fmla="*/ 27 w 27"/>
                <a:gd name="T17" fmla="*/ 28 h 28"/>
                <a:gd name="T18" fmla="*/ 27 w 27"/>
                <a:gd name="T19" fmla="*/ 28 h 28"/>
                <a:gd name="T20" fmla="*/ 25 w 27"/>
                <a:gd name="T21" fmla="*/ 26 h 28"/>
                <a:gd name="T22" fmla="*/ 21 w 27"/>
                <a:gd name="T23" fmla="*/ 24 h 28"/>
                <a:gd name="T24" fmla="*/ 4 w 27"/>
                <a:gd name="T25" fmla="*/ 17 h 28"/>
                <a:gd name="T26" fmla="*/ 4 w 27"/>
                <a:gd name="T27" fmla="*/ 19 h 28"/>
                <a:gd name="T28" fmla="*/ 2 w 27"/>
                <a:gd name="T29" fmla="*/ 19 h 28"/>
                <a:gd name="T30" fmla="*/ 2 w 27"/>
                <a:gd name="T31" fmla="*/ 19 h 28"/>
                <a:gd name="T32" fmla="*/ 0 w 27"/>
                <a:gd name="T33" fmla="*/ 15 h 28"/>
                <a:gd name="T34" fmla="*/ 0 w 27"/>
                <a:gd name="T35" fmla="*/ 13 h 28"/>
                <a:gd name="T36" fmla="*/ 23 w 27"/>
                <a:gd name="T37" fmla="*/ 3 h 28"/>
                <a:gd name="T38" fmla="*/ 25 w 27"/>
                <a:gd name="T39" fmla="*/ 1 h 28"/>
                <a:gd name="T40" fmla="*/ 27 w 27"/>
                <a:gd name="T41" fmla="*/ 0 h 28"/>
                <a:gd name="T42" fmla="*/ 27 w 27"/>
                <a:gd name="T43" fmla="*/ 0 h 28"/>
                <a:gd name="T44" fmla="*/ 27 w 27"/>
                <a:gd name="T45" fmla="*/ 11 h 28"/>
                <a:gd name="T46" fmla="*/ 27 w 27"/>
                <a:gd name="T47" fmla="*/ 11 h 28"/>
                <a:gd name="T48" fmla="*/ 25 w 27"/>
                <a:gd name="T49" fmla="*/ 9 h 28"/>
                <a:gd name="T50" fmla="*/ 25 w 27"/>
                <a:gd name="T51" fmla="*/ 9 h 28"/>
                <a:gd name="T52" fmla="*/ 23 w 27"/>
                <a:gd name="T53" fmla="*/ 9 h 28"/>
                <a:gd name="T54" fmla="*/ 23 w 27"/>
                <a:gd name="T55" fmla="*/ 9 h 28"/>
                <a:gd name="T56" fmla="*/ 15 w 27"/>
                <a:gd name="T57" fmla="*/ 21 h 28"/>
                <a:gd name="T58" fmla="*/ 15 w 27"/>
                <a:gd name="T59" fmla="*/ 11 h 28"/>
                <a:gd name="T60" fmla="*/ 5 w 27"/>
                <a:gd name="T61" fmla="*/ 17 h 28"/>
                <a:gd name="T62" fmla="*/ 15 w 27"/>
                <a:gd name="T63" fmla="*/ 21 h 28"/>
                <a:gd name="T64" fmla="*/ 21 w 27"/>
                <a:gd name="T65" fmla="*/ 7 h 28"/>
                <a:gd name="T66" fmla="*/ 4 w 27"/>
                <a:gd name="T67" fmla="*/ 15 h 28"/>
                <a:gd name="T68" fmla="*/ 2 w 27"/>
                <a:gd name="T69" fmla="*/ 15 h 28"/>
                <a:gd name="T70" fmla="*/ 2 w 27"/>
                <a:gd name="T71" fmla="*/ 17 h 28"/>
                <a:gd name="T72" fmla="*/ 2 w 27"/>
                <a:gd name="T73" fmla="*/ 19 h 28"/>
                <a:gd name="T74" fmla="*/ 4 w 27"/>
                <a:gd name="T75" fmla="*/ 17 h 28"/>
                <a:gd name="T76" fmla="*/ 5 w 27"/>
                <a:gd name="T77" fmla="*/ 15 h 28"/>
                <a:gd name="T78" fmla="*/ 23 w 27"/>
                <a:gd name="T79" fmla="*/ 9 h 28"/>
                <a:gd name="T80" fmla="*/ 25 w 27"/>
                <a:gd name="T81" fmla="*/ 7 h 28"/>
                <a:gd name="T82" fmla="*/ 25 w 27"/>
                <a:gd name="T83" fmla="*/ 7 h 28"/>
                <a:gd name="T84" fmla="*/ 27 w 27"/>
                <a:gd name="T85" fmla="*/ 9 h 28"/>
                <a:gd name="T86" fmla="*/ 27 w 27"/>
                <a:gd name="T87" fmla="*/ 9 h 28"/>
                <a:gd name="T88" fmla="*/ 25 w 27"/>
                <a:gd name="T89" fmla="*/ 7 h 28"/>
                <a:gd name="T90" fmla="*/ 25 w 27"/>
                <a:gd name="T91" fmla="*/ 7 h 28"/>
                <a:gd name="T92" fmla="*/ 21 w 27"/>
                <a:gd name="T93" fmla="*/ 7 h 28"/>
                <a:gd name="T94" fmla="*/ 21 w 27"/>
                <a:gd name="T95" fmla="*/ 7 h 28"/>
                <a:gd name="T96" fmla="*/ 27 w 27"/>
                <a:gd name="T97" fmla="*/ 26 h 28"/>
                <a:gd name="T98" fmla="*/ 27 w 27"/>
                <a:gd name="T99" fmla="*/ 23 h 28"/>
                <a:gd name="T100" fmla="*/ 23 w 27"/>
                <a:gd name="T101" fmla="*/ 24 h 28"/>
                <a:gd name="T102" fmla="*/ 23 w 27"/>
                <a:gd name="T103" fmla="*/ 24 h 28"/>
                <a:gd name="T104" fmla="*/ 25 w 27"/>
                <a:gd name="T105" fmla="*/ 24 h 28"/>
                <a:gd name="T106" fmla="*/ 27 w 27"/>
                <a:gd name="T107" fmla="*/ 26 h 28"/>
                <a:gd name="T108" fmla="*/ 27 w 27"/>
                <a:gd name="T109" fmla="*/ 26 h 2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8"/>
                <a:gd name="T167" fmla="*/ 27 w 27"/>
                <a:gd name="T168" fmla="*/ 28 h 2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8">
                  <a:moveTo>
                    <a:pt x="23" y="9"/>
                  </a:moveTo>
                  <a:lnTo>
                    <a:pt x="17" y="11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8"/>
                  </a:lnTo>
                  <a:lnTo>
                    <a:pt x="25" y="26"/>
                  </a:lnTo>
                  <a:lnTo>
                    <a:pt x="21" y="24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3"/>
                  </a:lnTo>
                  <a:lnTo>
                    <a:pt x="23" y="3"/>
                  </a:lnTo>
                  <a:lnTo>
                    <a:pt x="25" y="1"/>
                  </a:lnTo>
                  <a:lnTo>
                    <a:pt x="27" y="0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close/>
                  <a:moveTo>
                    <a:pt x="15" y="21"/>
                  </a:moveTo>
                  <a:lnTo>
                    <a:pt x="15" y="11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7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9"/>
                  </a:lnTo>
                  <a:lnTo>
                    <a:pt x="25" y="7"/>
                  </a:lnTo>
                  <a:lnTo>
                    <a:pt x="21" y="7"/>
                  </a:lnTo>
                  <a:close/>
                  <a:moveTo>
                    <a:pt x="27" y="26"/>
                  </a:moveTo>
                  <a:lnTo>
                    <a:pt x="27" y="23"/>
                  </a:lnTo>
                  <a:lnTo>
                    <a:pt x="23" y="24"/>
                  </a:lnTo>
                  <a:lnTo>
                    <a:pt x="25" y="24"/>
                  </a:lnTo>
                  <a:lnTo>
                    <a:pt x="27" y="2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55" name="Freeform 43">
              <a:extLst>
                <a:ext uri="{FF2B5EF4-FFF2-40B4-BE49-F238E27FC236}">
                  <a16:creationId xmlns:a16="http://schemas.microsoft.com/office/drawing/2014/main" id="{00000000-0008-0000-0900-000053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7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56" name="Freeform 44">
              <a:extLst>
                <a:ext uri="{FF2B5EF4-FFF2-40B4-BE49-F238E27FC236}">
                  <a16:creationId xmlns:a16="http://schemas.microsoft.com/office/drawing/2014/main" id="{00000000-0008-0000-0900-000054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0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3 h 13"/>
                <a:gd name="T8" fmla="*/ 4 w 27"/>
                <a:gd name="T9" fmla="*/ 3 h 13"/>
                <a:gd name="T10" fmla="*/ 5 w 27"/>
                <a:gd name="T11" fmla="*/ 3 h 13"/>
                <a:gd name="T12" fmla="*/ 5 w 27"/>
                <a:gd name="T13" fmla="*/ 3 h 13"/>
                <a:gd name="T14" fmla="*/ 23 w 27"/>
                <a:gd name="T15" fmla="*/ 3 h 13"/>
                <a:gd name="T16" fmla="*/ 25 w 27"/>
                <a:gd name="T17" fmla="*/ 3 h 13"/>
                <a:gd name="T18" fmla="*/ 25 w 27"/>
                <a:gd name="T19" fmla="*/ 3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11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9 h 13"/>
                <a:gd name="T50" fmla="*/ 23 w 27"/>
                <a:gd name="T51" fmla="*/ 9 h 13"/>
                <a:gd name="T52" fmla="*/ 25 w 27"/>
                <a:gd name="T53" fmla="*/ 9 h 13"/>
                <a:gd name="T54" fmla="*/ 27 w 27"/>
                <a:gd name="T55" fmla="*/ 11 h 13"/>
                <a:gd name="T56" fmla="*/ 25 w 27"/>
                <a:gd name="T57" fmla="*/ 9 h 13"/>
                <a:gd name="T58" fmla="*/ 25 w 27"/>
                <a:gd name="T59" fmla="*/ 7 h 13"/>
                <a:gd name="T60" fmla="*/ 4 w 27"/>
                <a:gd name="T61" fmla="*/ 7 h 13"/>
                <a:gd name="T62" fmla="*/ 2 w 27"/>
                <a:gd name="T63" fmla="*/ 7 h 13"/>
                <a:gd name="T64" fmla="*/ 2 w 27"/>
                <a:gd name="T65" fmla="*/ 11 h 13"/>
                <a:gd name="T66" fmla="*/ 4 w 27"/>
                <a:gd name="T67" fmla="*/ 9 h 13"/>
                <a:gd name="T68" fmla="*/ 4 w 27"/>
                <a:gd name="T69" fmla="*/ 9 h 13"/>
                <a:gd name="T70" fmla="*/ 4 w 27"/>
                <a:gd name="T71" fmla="*/ 9 h 13"/>
                <a:gd name="T72" fmla="*/ 4 w 27"/>
                <a:gd name="T73" fmla="*/ 9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3"/>
                  </a:lnTo>
                  <a:lnTo>
                    <a:pt x="4" y="3"/>
                  </a:lnTo>
                  <a:lnTo>
                    <a:pt x="5" y="3"/>
                  </a:lnTo>
                  <a:lnTo>
                    <a:pt x="23" y="3"/>
                  </a:lnTo>
                  <a:lnTo>
                    <a:pt x="25" y="3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9"/>
                  </a:moveTo>
                  <a:lnTo>
                    <a:pt x="23" y="9"/>
                  </a:lnTo>
                  <a:lnTo>
                    <a:pt x="25" y="9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5" y="7"/>
                  </a:lnTo>
                  <a:lnTo>
                    <a:pt x="4" y="7"/>
                  </a:lnTo>
                  <a:lnTo>
                    <a:pt x="2" y="7"/>
                  </a:lnTo>
                  <a:lnTo>
                    <a:pt x="2" y="11"/>
                  </a:lnTo>
                  <a:lnTo>
                    <a:pt x="4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57" name="Freeform 45">
              <a:extLst>
                <a:ext uri="{FF2B5EF4-FFF2-40B4-BE49-F238E27FC236}">
                  <a16:creationId xmlns:a16="http://schemas.microsoft.com/office/drawing/2014/main" id="{00000000-0008-0000-0900-000055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46" y="402"/>
              <a:ext cx="27" cy="31"/>
            </a:xfrm>
            <a:custGeom>
              <a:avLst/>
              <a:gdLst>
                <a:gd name="T0" fmla="*/ 9 w 27"/>
                <a:gd name="T1" fmla="*/ 31 h 31"/>
                <a:gd name="T2" fmla="*/ 4 w 27"/>
                <a:gd name="T3" fmla="*/ 29 h 31"/>
                <a:gd name="T4" fmla="*/ 0 w 27"/>
                <a:gd name="T5" fmla="*/ 23 h 31"/>
                <a:gd name="T6" fmla="*/ 0 w 27"/>
                <a:gd name="T7" fmla="*/ 15 h 31"/>
                <a:gd name="T8" fmla="*/ 4 w 27"/>
                <a:gd name="T9" fmla="*/ 6 h 31"/>
                <a:gd name="T10" fmla="*/ 13 w 27"/>
                <a:gd name="T11" fmla="*/ 0 h 31"/>
                <a:gd name="T12" fmla="*/ 23 w 27"/>
                <a:gd name="T13" fmla="*/ 6 h 31"/>
                <a:gd name="T14" fmla="*/ 27 w 27"/>
                <a:gd name="T15" fmla="*/ 15 h 31"/>
                <a:gd name="T16" fmla="*/ 23 w 27"/>
                <a:gd name="T17" fmla="*/ 27 h 31"/>
                <a:gd name="T18" fmla="*/ 13 w 27"/>
                <a:gd name="T19" fmla="*/ 31 h 31"/>
                <a:gd name="T20" fmla="*/ 11 w 27"/>
                <a:gd name="T21" fmla="*/ 25 h 31"/>
                <a:gd name="T22" fmla="*/ 23 w 27"/>
                <a:gd name="T23" fmla="*/ 23 h 31"/>
                <a:gd name="T24" fmla="*/ 27 w 27"/>
                <a:gd name="T25" fmla="*/ 15 h 31"/>
                <a:gd name="T26" fmla="*/ 23 w 27"/>
                <a:gd name="T27" fmla="*/ 10 h 31"/>
                <a:gd name="T28" fmla="*/ 15 w 27"/>
                <a:gd name="T29" fmla="*/ 6 h 31"/>
                <a:gd name="T30" fmla="*/ 4 w 27"/>
                <a:gd name="T31" fmla="*/ 10 h 31"/>
                <a:gd name="T32" fmla="*/ 0 w 27"/>
                <a:gd name="T33" fmla="*/ 17 h 31"/>
                <a:gd name="T34" fmla="*/ 4 w 27"/>
                <a:gd name="T35" fmla="*/ 23 h 31"/>
                <a:gd name="T36" fmla="*/ 11 w 27"/>
                <a:gd name="T37" fmla="*/ 25 h 31"/>
                <a:gd name="T38" fmla="*/ 2 w 27"/>
                <a:gd name="T39" fmla="*/ 23 h 31"/>
                <a:gd name="T40" fmla="*/ 13 w 27"/>
                <a:gd name="T41" fmla="*/ 31 h 31"/>
                <a:gd name="T42" fmla="*/ 25 w 27"/>
                <a:gd name="T43" fmla="*/ 27 h 31"/>
                <a:gd name="T44" fmla="*/ 25 w 27"/>
                <a:gd name="T45" fmla="*/ 23 h 31"/>
                <a:gd name="T46" fmla="*/ 17 w 27"/>
                <a:gd name="T47" fmla="*/ 29 h 31"/>
                <a:gd name="T48" fmla="*/ 9 w 27"/>
                <a:gd name="T49" fmla="*/ 29 h 31"/>
                <a:gd name="T50" fmla="*/ 2 w 27"/>
                <a:gd name="T51" fmla="*/ 23 h 31"/>
                <a:gd name="T52" fmla="*/ 0 w 27"/>
                <a:gd name="T53" fmla="*/ 14 h 31"/>
                <a:gd name="T54" fmla="*/ 9 w 27"/>
                <a:gd name="T55" fmla="*/ 6 h 31"/>
                <a:gd name="T56" fmla="*/ 21 w 27"/>
                <a:gd name="T57" fmla="*/ 6 h 31"/>
                <a:gd name="T58" fmla="*/ 23 w 27"/>
                <a:gd name="T59" fmla="*/ 6 h 31"/>
                <a:gd name="T60" fmla="*/ 15 w 27"/>
                <a:gd name="T61" fmla="*/ 4 h 31"/>
                <a:gd name="T62" fmla="*/ 4 w 27"/>
                <a:gd name="T63" fmla="*/ 8 h 31"/>
                <a:gd name="T64" fmla="*/ 0 w 27"/>
                <a:gd name="T65" fmla="*/ 14 h 31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27"/>
                <a:gd name="T100" fmla="*/ 0 h 31"/>
                <a:gd name="T101" fmla="*/ 27 w 27"/>
                <a:gd name="T102" fmla="*/ 31 h 31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27" h="31">
                  <a:moveTo>
                    <a:pt x="13" y="31"/>
                  </a:moveTo>
                  <a:lnTo>
                    <a:pt x="9" y="31"/>
                  </a:lnTo>
                  <a:lnTo>
                    <a:pt x="7" y="29"/>
                  </a:lnTo>
                  <a:lnTo>
                    <a:pt x="4" y="29"/>
                  </a:lnTo>
                  <a:lnTo>
                    <a:pt x="2" y="25"/>
                  </a:lnTo>
                  <a:lnTo>
                    <a:pt x="0" y="23"/>
                  </a:lnTo>
                  <a:lnTo>
                    <a:pt x="0" y="19"/>
                  </a:lnTo>
                  <a:lnTo>
                    <a:pt x="0" y="15"/>
                  </a:lnTo>
                  <a:lnTo>
                    <a:pt x="0" y="10"/>
                  </a:lnTo>
                  <a:lnTo>
                    <a:pt x="4" y="6"/>
                  </a:lnTo>
                  <a:lnTo>
                    <a:pt x="7" y="2"/>
                  </a:lnTo>
                  <a:lnTo>
                    <a:pt x="13" y="0"/>
                  </a:lnTo>
                  <a:lnTo>
                    <a:pt x="19" y="2"/>
                  </a:lnTo>
                  <a:lnTo>
                    <a:pt x="23" y="6"/>
                  </a:lnTo>
                  <a:lnTo>
                    <a:pt x="27" y="10"/>
                  </a:lnTo>
                  <a:lnTo>
                    <a:pt x="27" y="15"/>
                  </a:lnTo>
                  <a:lnTo>
                    <a:pt x="27" y="23"/>
                  </a:lnTo>
                  <a:lnTo>
                    <a:pt x="23" y="27"/>
                  </a:lnTo>
                  <a:lnTo>
                    <a:pt x="19" y="31"/>
                  </a:lnTo>
                  <a:lnTo>
                    <a:pt x="13" y="31"/>
                  </a:lnTo>
                  <a:close/>
                  <a:moveTo>
                    <a:pt x="11" y="25"/>
                  </a:moveTo>
                  <a:lnTo>
                    <a:pt x="17" y="25"/>
                  </a:lnTo>
                  <a:lnTo>
                    <a:pt x="23" y="23"/>
                  </a:lnTo>
                  <a:lnTo>
                    <a:pt x="25" y="19"/>
                  </a:lnTo>
                  <a:lnTo>
                    <a:pt x="27" y="15"/>
                  </a:lnTo>
                  <a:lnTo>
                    <a:pt x="27" y="12"/>
                  </a:lnTo>
                  <a:lnTo>
                    <a:pt x="23" y="10"/>
                  </a:lnTo>
                  <a:lnTo>
                    <a:pt x="21" y="8"/>
                  </a:lnTo>
                  <a:lnTo>
                    <a:pt x="15" y="6"/>
                  </a:lnTo>
                  <a:lnTo>
                    <a:pt x="9" y="8"/>
                  </a:lnTo>
                  <a:lnTo>
                    <a:pt x="4" y="10"/>
                  </a:lnTo>
                  <a:lnTo>
                    <a:pt x="2" y="14"/>
                  </a:lnTo>
                  <a:lnTo>
                    <a:pt x="0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7" y="25"/>
                  </a:lnTo>
                  <a:lnTo>
                    <a:pt x="11" y="25"/>
                  </a:lnTo>
                  <a:close/>
                  <a:moveTo>
                    <a:pt x="2" y="23"/>
                  </a:moveTo>
                  <a:lnTo>
                    <a:pt x="5" y="29"/>
                  </a:lnTo>
                  <a:lnTo>
                    <a:pt x="13" y="31"/>
                  </a:lnTo>
                  <a:lnTo>
                    <a:pt x="19" y="29"/>
                  </a:lnTo>
                  <a:lnTo>
                    <a:pt x="25" y="27"/>
                  </a:lnTo>
                  <a:lnTo>
                    <a:pt x="27" y="21"/>
                  </a:lnTo>
                  <a:lnTo>
                    <a:pt x="25" y="23"/>
                  </a:lnTo>
                  <a:lnTo>
                    <a:pt x="21" y="27"/>
                  </a:lnTo>
                  <a:lnTo>
                    <a:pt x="17" y="29"/>
                  </a:lnTo>
                  <a:lnTo>
                    <a:pt x="13" y="29"/>
                  </a:lnTo>
                  <a:lnTo>
                    <a:pt x="9" y="29"/>
                  </a:lnTo>
                  <a:lnTo>
                    <a:pt x="5" y="27"/>
                  </a:lnTo>
                  <a:lnTo>
                    <a:pt x="2" y="23"/>
                  </a:lnTo>
                  <a:close/>
                  <a:moveTo>
                    <a:pt x="0" y="14"/>
                  </a:moveTo>
                  <a:lnTo>
                    <a:pt x="4" y="10"/>
                  </a:lnTo>
                  <a:lnTo>
                    <a:pt x="9" y="6"/>
                  </a:lnTo>
                  <a:lnTo>
                    <a:pt x="15" y="6"/>
                  </a:lnTo>
                  <a:lnTo>
                    <a:pt x="21" y="6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5" y="4"/>
                  </a:lnTo>
                  <a:lnTo>
                    <a:pt x="7" y="6"/>
                  </a:lnTo>
                  <a:lnTo>
                    <a:pt x="4" y="8"/>
                  </a:lnTo>
                  <a:lnTo>
                    <a:pt x="0" y="1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58" name="Freeform 46">
              <a:extLst>
                <a:ext uri="{FF2B5EF4-FFF2-40B4-BE49-F238E27FC236}">
                  <a16:creationId xmlns:a16="http://schemas.microsoft.com/office/drawing/2014/main" id="{00000000-0008-0000-0900-000056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402"/>
              <a:ext cx="28" cy="32"/>
            </a:xfrm>
            <a:custGeom>
              <a:avLst/>
              <a:gdLst>
                <a:gd name="T0" fmla="*/ 2 w 28"/>
                <a:gd name="T1" fmla="*/ 9 h 32"/>
                <a:gd name="T2" fmla="*/ 0 w 28"/>
                <a:gd name="T3" fmla="*/ 9 h 32"/>
                <a:gd name="T4" fmla="*/ 0 w 28"/>
                <a:gd name="T5" fmla="*/ 0 h 32"/>
                <a:gd name="T6" fmla="*/ 2 w 28"/>
                <a:gd name="T7" fmla="*/ 0 h 32"/>
                <a:gd name="T8" fmla="*/ 2 w 28"/>
                <a:gd name="T9" fmla="*/ 2 h 32"/>
                <a:gd name="T10" fmla="*/ 4 w 28"/>
                <a:gd name="T11" fmla="*/ 4 h 32"/>
                <a:gd name="T12" fmla="*/ 5 w 28"/>
                <a:gd name="T13" fmla="*/ 4 h 32"/>
                <a:gd name="T14" fmla="*/ 28 w 28"/>
                <a:gd name="T15" fmla="*/ 4 h 32"/>
                <a:gd name="T16" fmla="*/ 28 w 28"/>
                <a:gd name="T17" fmla="*/ 6 h 32"/>
                <a:gd name="T18" fmla="*/ 5 w 28"/>
                <a:gd name="T19" fmla="*/ 27 h 32"/>
                <a:gd name="T20" fmla="*/ 21 w 28"/>
                <a:gd name="T21" fmla="*/ 27 h 32"/>
                <a:gd name="T22" fmla="*/ 23 w 28"/>
                <a:gd name="T23" fmla="*/ 27 h 32"/>
                <a:gd name="T24" fmla="*/ 25 w 28"/>
                <a:gd name="T25" fmla="*/ 27 h 32"/>
                <a:gd name="T26" fmla="*/ 25 w 28"/>
                <a:gd name="T27" fmla="*/ 25 h 32"/>
                <a:gd name="T28" fmla="*/ 27 w 28"/>
                <a:gd name="T29" fmla="*/ 23 h 32"/>
                <a:gd name="T30" fmla="*/ 27 w 28"/>
                <a:gd name="T31" fmla="*/ 23 h 32"/>
                <a:gd name="T32" fmla="*/ 27 w 28"/>
                <a:gd name="T33" fmla="*/ 32 h 32"/>
                <a:gd name="T34" fmla="*/ 27 w 28"/>
                <a:gd name="T35" fmla="*/ 32 h 32"/>
                <a:gd name="T36" fmla="*/ 25 w 28"/>
                <a:gd name="T37" fmla="*/ 30 h 32"/>
                <a:gd name="T38" fmla="*/ 23 w 28"/>
                <a:gd name="T39" fmla="*/ 28 h 32"/>
                <a:gd name="T40" fmla="*/ 19 w 28"/>
                <a:gd name="T41" fmla="*/ 28 h 32"/>
                <a:gd name="T42" fmla="*/ 4 w 28"/>
                <a:gd name="T43" fmla="*/ 28 h 32"/>
                <a:gd name="T44" fmla="*/ 2 w 28"/>
                <a:gd name="T45" fmla="*/ 30 h 32"/>
                <a:gd name="T46" fmla="*/ 2 w 28"/>
                <a:gd name="T47" fmla="*/ 32 h 32"/>
                <a:gd name="T48" fmla="*/ 2 w 28"/>
                <a:gd name="T49" fmla="*/ 32 h 32"/>
                <a:gd name="T50" fmla="*/ 0 w 28"/>
                <a:gd name="T51" fmla="*/ 32 h 32"/>
                <a:gd name="T52" fmla="*/ 0 w 28"/>
                <a:gd name="T53" fmla="*/ 25 h 32"/>
                <a:gd name="T54" fmla="*/ 21 w 28"/>
                <a:gd name="T55" fmla="*/ 6 h 32"/>
                <a:gd name="T56" fmla="*/ 7 w 28"/>
                <a:gd name="T57" fmla="*/ 6 h 32"/>
                <a:gd name="T58" fmla="*/ 4 w 28"/>
                <a:gd name="T59" fmla="*/ 6 h 32"/>
                <a:gd name="T60" fmla="*/ 2 w 28"/>
                <a:gd name="T61" fmla="*/ 7 h 32"/>
                <a:gd name="T62" fmla="*/ 2 w 28"/>
                <a:gd name="T63" fmla="*/ 7 h 32"/>
                <a:gd name="T64" fmla="*/ 2 w 28"/>
                <a:gd name="T65" fmla="*/ 9 h 32"/>
                <a:gd name="T66" fmla="*/ 2 w 28"/>
                <a:gd name="T67" fmla="*/ 9 h 32"/>
                <a:gd name="T68" fmla="*/ 2 w 28"/>
                <a:gd name="T69" fmla="*/ 4 h 32"/>
                <a:gd name="T70" fmla="*/ 2 w 28"/>
                <a:gd name="T71" fmla="*/ 7 h 32"/>
                <a:gd name="T72" fmla="*/ 2 w 28"/>
                <a:gd name="T73" fmla="*/ 6 h 32"/>
                <a:gd name="T74" fmla="*/ 4 w 28"/>
                <a:gd name="T75" fmla="*/ 6 h 32"/>
                <a:gd name="T76" fmla="*/ 2 w 28"/>
                <a:gd name="T77" fmla="*/ 4 h 32"/>
                <a:gd name="T78" fmla="*/ 2 w 28"/>
                <a:gd name="T79" fmla="*/ 4 h 32"/>
                <a:gd name="T80" fmla="*/ 23 w 28"/>
                <a:gd name="T81" fmla="*/ 6 h 32"/>
                <a:gd name="T82" fmla="*/ 4 w 28"/>
                <a:gd name="T83" fmla="*/ 27 h 32"/>
                <a:gd name="T84" fmla="*/ 2 w 28"/>
                <a:gd name="T85" fmla="*/ 27 h 32"/>
                <a:gd name="T86" fmla="*/ 2 w 28"/>
                <a:gd name="T87" fmla="*/ 30 h 32"/>
                <a:gd name="T88" fmla="*/ 2 w 28"/>
                <a:gd name="T89" fmla="*/ 30 h 32"/>
                <a:gd name="T90" fmla="*/ 2 w 28"/>
                <a:gd name="T91" fmla="*/ 28 h 32"/>
                <a:gd name="T92" fmla="*/ 4 w 28"/>
                <a:gd name="T93" fmla="*/ 27 h 32"/>
                <a:gd name="T94" fmla="*/ 27 w 28"/>
                <a:gd name="T95" fmla="*/ 6 h 32"/>
                <a:gd name="T96" fmla="*/ 27 w 28"/>
                <a:gd name="T97" fmla="*/ 6 h 32"/>
                <a:gd name="T98" fmla="*/ 25 w 28"/>
                <a:gd name="T99" fmla="*/ 6 h 32"/>
                <a:gd name="T100" fmla="*/ 25 w 28"/>
                <a:gd name="T101" fmla="*/ 6 h 32"/>
                <a:gd name="T102" fmla="*/ 23 w 28"/>
                <a:gd name="T103" fmla="*/ 6 h 32"/>
                <a:gd name="T104" fmla="*/ 23 w 28"/>
                <a:gd name="T105" fmla="*/ 6 h 32"/>
                <a:gd name="T106" fmla="*/ 27 w 28"/>
                <a:gd name="T107" fmla="*/ 30 h 32"/>
                <a:gd name="T108" fmla="*/ 27 w 28"/>
                <a:gd name="T109" fmla="*/ 27 h 32"/>
                <a:gd name="T110" fmla="*/ 25 w 28"/>
                <a:gd name="T111" fmla="*/ 27 h 32"/>
                <a:gd name="T112" fmla="*/ 23 w 28"/>
                <a:gd name="T113" fmla="*/ 28 h 32"/>
                <a:gd name="T114" fmla="*/ 25 w 28"/>
                <a:gd name="T115" fmla="*/ 28 h 32"/>
                <a:gd name="T116" fmla="*/ 27 w 28"/>
                <a:gd name="T117" fmla="*/ 30 h 32"/>
                <a:gd name="T118" fmla="*/ 27 w 28"/>
                <a:gd name="T119" fmla="*/ 30 h 32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2"/>
                <a:gd name="T182" fmla="*/ 28 w 28"/>
                <a:gd name="T183" fmla="*/ 32 h 32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2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7"/>
                  </a:lnTo>
                  <a:lnTo>
                    <a:pt x="21" y="27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5" y="25"/>
                  </a:lnTo>
                  <a:lnTo>
                    <a:pt x="27" y="23"/>
                  </a:lnTo>
                  <a:lnTo>
                    <a:pt x="27" y="32"/>
                  </a:lnTo>
                  <a:lnTo>
                    <a:pt x="25" y="30"/>
                  </a:lnTo>
                  <a:lnTo>
                    <a:pt x="23" y="28"/>
                  </a:lnTo>
                  <a:lnTo>
                    <a:pt x="19" y="28"/>
                  </a:lnTo>
                  <a:lnTo>
                    <a:pt x="4" y="28"/>
                  </a:lnTo>
                  <a:lnTo>
                    <a:pt x="2" y="30"/>
                  </a:lnTo>
                  <a:lnTo>
                    <a:pt x="2" y="32"/>
                  </a:lnTo>
                  <a:lnTo>
                    <a:pt x="0" y="32"/>
                  </a:lnTo>
                  <a:lnTo>
                    <a:pt x="0" y="25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4"/>
                  </a:moveTo>
                  <a:lnTo>
                    <a:pt x="2" y="7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7"/>
                  </a:lnTo>
                  <a:lnTo>
                    <a:pt x="2" y="27"/>
                  </a:lnTo>
                  <a:lnTo>
                    <a:pt x="2" y="30"/>
                  </a:lnTo>
                  <a:lnTo>
                    <a:pt x="2" y="28"/>
                  </a:lnTo>
                  <a:lnTo>
                    <a:pt x="4" y="27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30"/>
                  </a:moveTo>
                  <a:lnTo>
                    <a:pt x="27" y="27"/>
                  </a:lnTo>
                  <a:lnTo>
                    <a:pt x="25" y="27"/>
                  </a:lnTo>
                  <a:lnTo>
                    <a:pt x="23" y="28"/>
                  </a:lnTo>
                  <a:lnTo>
                    <a:pt x="25" y="28"/>
                  </a:lnTo>
                  <a:lnTo>
                    <a:pt x="27" y="3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59" name="Freeform 47">
              <a:extLst>
                <a:ext uri="{FF2B5EF4-FFF2-40B4-BE49-F238E27FC236}">
                  <a16:creationId xmlns:a16="http://schemas.microsoft.com/office/drawing/2014/main" id="{00000000-0008-0000-0900-000057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12" y="403"/>
              <a:ext cx="27" cy="29"/>
            </a:xfrm>
            <a:custGeom>
              <a:avLst/>
              <a:gdLst>
                <a:gd name="T0" fmla="*/ 23 w 27"/>
                <a:gd name="T1" fmla="*/ 10 h 29"/>
                <a:gd name="T2" fmla="*/ 17 w 27"/>
                <a:gd name="T3" fmla="*/ 12 h 29"/>
                <a:gd name="T4" fmla="*/ 17 w 27"/>
                <a:gd name="T5" fmla="*/ 21 h 29"/>
                <a:gd name="T6" fmla="*/ 21 w 27"/>
                <a:gd name="T7" fmla="*/ 23 h 29"/>
                <a:gd name="T8" fmla="*/ 23 w 27"/>
                <a:gd name="T9" fmla="*/ 23 h 29"/>
                <a:gd name="T10" fmla="*/ 25 w 27"/>
                <a:gd name="T11" fmla="*/ 23 h 29"/>
                <a:gd name="T12" fmla="*/ 27 w 27"/>
                <a:gd name="T13" fmla="*/ 19 h 29"/>
                <a:gd name="T14" fmla="*/ 27 w 27"/>
                <a:gd name="T15" fmla="*/ 19 h 29"/>
                <a:gd name="T16" fmla="*/ 27 w 27"/>
                <a:gd name="T17" fmla="*/ 29 h 29"/>
                <a:gd name="T18" fmla="*/ 27 w 27"/>
                <a:gd name="T19" fmla="*/ 29 h 29"/>
                <a:gd name="T20" fmla="*/ 25 w 27"/>
                <a:gd name="T21" fmla="*/ 27 h 29"/>
                <a:gd name="T22" fmla="*/ 21 w 27"/>
                <a:gd name="T23" fmla="*/ 25 h 29"/>
                <a:gd name="T24" fmla="*/ 4 w 27"/>
                <a:gd name="T25" fmla="*/ 17 h 29"/>
                <a:gd name="T26" fmla="*/ 4 w 27"/>
                <a:gd name="T27" fmla="*/ 19 h 29"/>
                <a:gd name="T28" fmla="*/ 2 w 27"/>
                <a:gd name="T29" fmla="*/ 19 h 29"/>
                <a:gd name="T30" fmla="*/ 2 w 27"/>
                <a:gd name="T31" fmla="*/ 19 h 29"/>
                <a:gd name="T32" fmla="*/ 0 w 27"/>
                <a:gd name="T33" fmla="*/ 15 h 29"/>
                <a:gd name="T34" fmla="*/ 0 w 27"/>
                <a:gd name="T35" fmla="*/ 14 h 29"/>
                <a:gd name="T36" fmla="*/ 23 w 27"/>
                <a:gd name="T37" fmla="*/ 4 h 29"/>
                <a:gd name="T38" fmla="*/ 25 w 27"/>
                <a:gd name="T39" fmla="*/ 2 h 29"/>
                <a:gd name="T40" fmla="*/ 27 w 27"/>
                <a:gd name="T41" fmla="*/ 0 h 29"/>
                <a:gd name="T42" fmla="*/ 27 w 27"/>
                <a:gd name="T43" fmla="*/ 0 h 29"/>
                <a:gd name="T44" fmla="*/ 27 w 27"/>
                <a:gd name="T45" fmla="*/ 12 h 29"/>
                <a:gd name="T46" fmla="*/ 27 w 27"/>
                <a:gd name="T47" fmla="*/ 12 h 29"/>
                <a:gd name="T48" fmla="*/ 25 w 27"/>
                <a:gd name="T49" fmla="*/ 10 h 29"/>
                <a:gd name="T50" fmla="*/ 25 w 27"/>
                <a:gd name="T51" fmla="*/ 10 h 29"/>
                <a:gd name="T52" fmla="*/ 23 w 27"/>
                <a:gd name="T53" fmla="*/ 10 h 29"/>
                <a:gd name="T54" fmla="*/ 23 w 27"/>
                <a:gd name="T55" fmla="*/ 10 h 29"/>
                <a:gd name="T56" fmla="*/ 15 w 27"/>
                <a:gd name="T57" fmla="*/ 21 h 29"/>
                <a:gd name="T58" fmla="*/ 15 w 27"/>
                <a:gd name="T59" fmla="*/ 12 h 29"/>
                <a:gd name="T60" fmla="*/ 5 w 27"/>
                <a:gd name="T61" fmla="*/ 17 h 29"/>
                <a:gd name="T62" fmla="*/ 15 w 27"/>
                <a:gd name="T63" fmla="*/ 21 h 29"/>
                <a:gd name="T64" fmla="*/ 21 w 27"/>
                <a:gd name="T65" fmla="*/ 8 h 29"/>
                <a:gd name="T66" fmla="*/ 4 w 27"/>
                <a:gd name="T67" fmla="*/ 15 h 29"/>
                <a:gd name="T68" fmla="*/ 2 w 27"/>
                <a:gd name="T69" fmla="*/ 15 h 29"/>
                <a:gd name="T70" fmla="*/ 2 w 27"/>
                <a:gd name="T71" fmla="*/ 17 h 29"/>
                <a:gd name="T72" fmla="*/ 2 w 27"/>
                <a:gd name="T73" fmla="*/ 19 h 29"/>
                <a:gd name="T74" fmla="*/ 4 w 27"/>
                <a:gd name="T75" fmla="*/ 17 h 29"/>
                <a:gd name="T76" fmla="*/ 5 w 27"/>
                <a:gd name="T77" fmla="*/ 15 h 29"/>
                <a:gd name="T78" fmla="*/ 23 w 27"/>
                <a:gd name="T79" fmla="*/ 10 h 29"/>
                <a:gd name="T80" fmla="*/ 25 w 27"/>
                <a:gd name="T81" fmla="*/ 8 h 29"/>
                <a:gd name="T82" fmla="*/ 25 w 27"/>
                <a:gd name="T83" fmla="*/ 8 h 29"/>
                <a:gd name="T84" fmla="*/ 27 w 27"/>
                <a:gd name="T85" fmla="*/ 10 h 29"/>
                <a:gd name="T86" fmla="*/ 27 w 27"/>
                <a:gd name="T87" fmla="*/ 10 h 29"/>
                <a:gd name="T88" fmla="*/ 25 w 27"/>
                <a:gd name="T89" fmla="*/ 8 h 29"/>
                <a:gd name="T90" fmla="*/ 25 w 27"/>
                <a:gd name="T91" fmla="*/ 8 h 29"/>
                <a:gd name="T92" fmla="*/ 21 w 27"/>
                <a:gd name="T93" fmla="*/ 8 h 29"/>
                <a:gd name="T94" fmla="*/ 21 w 27"/>
                <a:gd name="T95" fmla="*/ 8 h 29"/>
                <a:gd name="T96" fmla="*/ 27 w 27"/>
                <a:gd name="T97" fmla="*/ 27 h 29"/>
                <a:gd name="T98" fmla="*/ 27 w 27"/>
                <a:gd name="T99" fmla="*/ 23 h 29"/>
                <a:gd name="T100" fmla="*/ 23 w 27"/>
                <a:gd name="T101" fmla="*/ 25 h 29"/>
                <a:gd name="T102" fmla="*/ 23 w 27"/>
                <a:gd name="T103" fmla="*/ 25 h 29"/>
                <a:gd name="T104" fmla="*/ 25 w 27"/>
                <a:gd name="T105" fmla="*/ 25 h 29"/>
                <a:gd name="T106" fmla="*/ 27 w 27"/>
                <a:gd name="T107" fmla="*/ 27 h 29"/>
                <a:gd name="T108" fmla="*/ 27 w 27"/>
                <a:gd name="T109" fmla="*/ 27 h 29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9"/>
                <a:gd name="T167" fmla="*/ 27 w 27"/>
                <a:gd name="T168" fmla="*/ 29 h 29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9">
                  <a:moveTo>
                    <a:pt x="23" y="10"/>
                  </a:moveTo>
                  <a:lnTo>
                    <a:pt x="17" y="12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9"/>
                  </a:lnTo>
                  <a:lnTo>
                    <a:pt x="25" y="27"/>
                  </a:lnTo>
                  <a:lnTo>
                    <a:pt x="21" y="2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4"/>
                  </a:lnTo>
                  <a:lnTo>
                    <a:pt x="23" y="4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12"/>
                  </a:lnTo>
                  <a:lnTo>
                    <a:pt x="25" y="10"/>
                  </a:lnTo>
                  <a:lnTo>
                    <a:pt x="23" y="10"/>
                  </a:lnTo>
                  <a:close/>
                  <a:moveTo>
                    <a:pt x="15" y="21"/>
                  </a:moveTo>
                  <a:lnTo>
                    <a:pt x="15" y="12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8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10"/>
                  </a:lnTo>
                  <a:lnTo>
                    <a:pt x="25" y="8"/>
                  </a:lnTo>
                  <a:lnTo>
                    <a:pt x="27" y="10"/>
                  </a:lnTo>
                  <a:lnTo>
                    <a:pt x="25" y="8"/>
                  </a:lnTo>
                  <a:lnTo>
                    <a:pt x="21" y="8"/>
                  </a:lnTo>
                  <a:close/>
                  <a:moveTo>
                    <a:pt x="27" y="27"/>
                  </a:moveTo>
                  <a:lnTo>
                    <a:pt x="27" y="23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7" y="27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760" name="Freeform 48">
              <a:extLst>
                <a:ext uri="{FF2B5EF4-FFF2-40B4-BE49-F238E27FC236}">
                  <a16:creationId xmlns:a16="http://schemas.microsoft.com/office/drawing/2014/main" id="{00000000-0008-0000-0900-0000582E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41" y="404"/>
              <a:ext cx="27" cy="28"/>
            </a:xfrm>
            <a:custGeom>
              <a:avLst/>
              <a:gdLst>
                <a:gd name="T0" fmla="*/ 2 w 27"/>
                <a:gd name="T1" fmla="*/ 28 h 28"/>
                <a:gd name="T2" fmla="*/ 0 w 27"/>
                <a:gd name="T3" fmla="*/ 28 h 28"/>
                <a:gd name="T4" fmla="*/ 0 w 27"/>
                <a:gd name="T5" fmla="*/ 13 h 28"/>
                <a:gd name="T6" fmla="*/ 2 w 27"/>
                <a:gd name="T7" fmla="*/ 13 h 28"/>
                <a:gd name="T8" fmla="*/ 2 w 27"/>
                <a:gd name="T9" fmla="*/ 15 h 28"/>
                <a:gd name="T10" fmla="*/ 2 w 27"/>
                <a:gd name="T11" fmla="*/ 17 h 28"/>
                <a:gd name="T12" fmla="*/ 2 w 27"/>
                <a:gd name="T13" fmla="*/ 17 h 28"/>
                <a:gd name="T14" fmla="*/ 4 w 27"/>
                <a:gd name="T15" fmla="*/ 17 h 28"/>
                <a:gd name="T16" fmla="*/ 23 w 27"/>
                <a:gd name="T17" fmla="*/ 17 h 28"/>
                <a:gd name="T18" fmla="*/ 25 w 27"/>
                <a:gd name="T19" fmla="*/ 17 h 28"/>
                <a:gd name="T20" fmla="*/ 27 w 27"/>
                <a:gd name="T21" fmla="*/ 17 h 28"/>
                <a:gd name="T22" fmla="*/ 27 w 27"/>
                <a:gd name="T23" fmla="*/ 13 h 28"/>
                <a:gd name="T24" fmla="*/ 27 w 27"/>
                <a:gd name="T25" fmla="*/ 11 h 28"/>
                <a:gd name="T26" fmla="*/ 25 w 27"/>
                <a:gd name="T27" fmla="*/ 7 h 28"/>
                <a:gd name="T28" fmla="*/ 23 w 27"/>
                <a:gd name="T29" fmla="*/ 5 h 28"/>
                <a:gd name="T30" fmla="*/ 21 w 27"/>
                <a:gd name="T31" fmla="*/ 1 h 28"/>
                <a:gd name="T32" fmla="*/ 21 w 27"/>
                <a:gd name="T33" fmla="*/ 0 h 28"/>
                <a:gd name="T34" fmla="*/ 27 w 27"/>
                <a:gd name="T35" fmla="*/ 3 h 28"/>
                <a:gd name="T36" fmla="*/ 27 w 27"/>
                <a:gd name="T37" fmla="*/ 28 h 28"/>
                <a:gd name="T38" fmla="*/ 27 w 27"/>
                <a:gd name="T39" fmla="*/ 28 h 28"/>
                <a:gd name="T40" fmla="*/ 27 w 27"/>
                <a:gd name="T41" fmla="*/ 28 h 28"/>
                <a:gd name="T42" fmla="*/ 27 w 27"/>
                <a:gd name="T43" fmla="*/ 24 h 28"/>
                <a:gd name="T44" fmla="*/ 25 w 27"/>
                <a:gd name="T45" fmla="*/ 22 h 28"/>
                <a:gd name="T46" fmla="*/ 23 w 27"/>
                <a:gd name="T47" fmla="*/ 22 h 28"/>
                <a:gd name="T48" fmla="*/ 5 w 27"/>
                <a:gd name="T49" fmla="*/ 22 h 28"/>
                <a:gd name="T50" fmla="*/ 2 w 27"/>
                <a:gd name="T51" fmla="*/ 22 h 28"/>
                <a:gd name="T52" fmla="*/ 2 w 27"/>
                <a:gd name="T53" fmla="*/ 24 h 28"/>
                <a:gd name="T54" fmla="*/ 2 w 27"/>
                <a:gd name="T55" fmla="*/ 28 h 28"/>
                <a:gd name="T56" fmla="*/ 2 w 27"/>
                <a:gd name="T57" fmla="*/ 28 h 28"/>
                <a:gd name="T58" fmla="*/ 4 w 27"/>
                <a:gd name="T59" fmla="*/ 22 h 28"/>
                <a:gd name="T60" fmla="*/ 23 w 27"/>
                <a:gd name="T61" fmla="*/ 22 h 28"/>
                <a:gd name="T62" fmla="*/ 25 w 27"/>
                <a:gd name="T63" fmla="*/ 22 h 28"/>
                <a:gd name="T64" fmla="*/ 27 w 27"/>
                <a:gd name="T65" fmla="*/ 24 h 28"/>
                <a:gd name="T66" fmla="*/ 27 w 27"/>
                <a:gd name="T67" fmla="*/ 24 h 28"/>
                <a:gd name="T68" fmla="*/ 27 w 27"/>
                <a:gd name="T69" fmla="*/ 22 h 28"/>
                <a:gd name="T70" fmla="*/ 23 w 27"/>
                <a:gd name="T71" fmla="*/ 21 h 28"/>
                <a:gd name="T72" fmla="*/ 5 w 27"/>
                <a:gd name="T73" fmla="*/ 21 h 28"/>
                <a:gd name="T74" fmla="*/ 2 w 27"/>
                <a:gd name="T75" fmla="*/ 21 h 28"/>
                <a:gd name="T76" fmla="*/ 2 w 27"/>
                <a:gd name="T77" fmla="*/ 22 h 28"/>
                <a:gd name="T78" fmla="*/ 2 w 27"/>
                <a:gd name="T79" fmla="*/ 24 h 28"/>
                <a:gd name="T80" fmla="*/ 2 w 27"/>
                <a:gd name="T81" fmla="*/ 22 h 28"/>
                <a:gd name="T82" fmla="*/ 4 w 27"/>
                <a:gd name="T83" fmla="*/ 22 h 28"/>
                <a:gd name="T84" fmla="*/ 4 w 27"/>
                <a:gd name="T85" fmla="*/ 22 h 28"/>
                <a:gd name="T86" fmla="*/ 27 w 27"/>
                <a:gd name="T87" fmla="*/ 9 h 28"/>
                <a:gd name="T88" fmla="*/ 27 w 27"/>
                <a:gd name="T89" fmla="*/ 5 h 28"/>
                <a:gd name="T90" fmla="*/ 23 w 27"/>
                <a:gd name="T91" fmla="*/ 3 h 28"/>
                <a:gd name="T92" fmla="*/ 25 w 27"/>
                <a:gd name="T93" fmla="*/ 5 h 28"/>
                <a:gd name="T94" fmla="*/ 27 w 27"/>
                <a:gd name="T95" fmla="*/ 9 h 28"/>
                <a:gd name="T96" fmla="*/ 27 w 27"/>
                <a:gd name="T97" fmla="*/ 9 h 28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7"/>
                <a:gd name="T148" fmla="*/ 0 h 28"/>
                <a:gd name="T149" fmla="*/ 27 w 27"/>
                <a:gd name="T150" fmla="*/ 28 h 28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7" h="28">
                  <a:moveTo>
                    <a:pt x="2" y="28"/>
                  </a:moveTo>
                  <a:lnTo>
                    <a:pt x="0" y="28"/>
                  </a:lnTo>
                  <a:lnTo>
                    <a:pt x="0" y="13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4" y="17"/>
                  </a:lnTo>
                  <a:lnTo>
                    <a:pt x="23" y="17"/>
                  </a:lnTo>
                  <a:lnTo>
                    <a:pt x="25" y="17"/>
                  </a:lnTo>
                  <a:lnTo>
                    <a:pt x="27" y="17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7"/>
                  </a:lnTo>
                  <a:lnTo>
                    <a:pt x="23" y="5"/>
                  </a:lnTo>
                  <a:lnTo>
                    <a:pt x="21" y="1"/>
                  </a:lnTo>
                  <a:lnTo>
                    <a:pt x="21" y="0"/>
                  </a:lnTo>
                  <a:lnTo>
                    <a:pt x="27" y="3"/>
                  </a:lnTo>
                  <a:lnTo>
                    <a:pt x="27" y="28"/>
                  </a:lnTo>
                  <a:lnTo>
                    <a:pt x="27" y="24"/>
                  </a:lnTo>
                  <a:lnTo>
                    <a:pt x="25" y="22"/>
                  </a:lnTo>
                  <a:lnTo>
                    <a:pt x="23" y="22"/>
                  </a:lnTo>
                  <a:lnTo>
                    <a:pt x="5" y="22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8"/>
                  </a:lnTo>
                  <a:close/>
                  <a:moveTo>
                    <a:pt x="4" y="22"/>
                  </a:moveTo>
                  <a:lnTo>
                    <a:pt x="23" y="22"/>
                  </a:lnTo>
                  <a:lnTo>
                    <a:pt x="25" y="22"/>
                  </a:lnTo>
                  <a:lnTo>
                    <a:pt x="27" y="24"/>
                  </a:lnTo>
                  <a:lnTo>
                    <a:pt x="27" y="22"/>
                  </a:lnTo>
                  <a:lnTo>
                    <a:pt x="23" y="21"/>
                  </a:lnTo>
                  <a:lnTo>
                    <a:pt x="5" y="21"/>
                  </a:lnTo>
                  <a:lnTo>
                    <a:pt x="2" y="21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2"/>
                  </a:lnTo>
                  <a:lnTo>
                    <a:pt x="4" y="22"/>
                  </a:lnTo>
                  <a:close/>
                  <a:moveTo>
                    <a:pt x="27" y="9"/>
                  </a:moveTo>
                  <a:lnTo>
                    <a:pt x="27" y="5"/>
                  </a:lnTo>
                  <a:lnTo>
                    <a:pt x="23" y="3"/>
                  </a:lnTo>
                  <a:lnTo>
                    <a:pt x="25" y="5"/>
                  </a:lnTo>
                  <a:lnTo>
                    <a:pt x="27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32615" name="Group 49">
            <a:extLst>
              <a:ext uri="{FF2B5EF4-FFF2-40B4-BE49-F238E27FC236}">
                <a16:creationId xmlns:a16="http://schemas.microsoft.com/office/drawing/2014/main" id="{00000000-0008-0000-0900-0000C72D0B00}"/>
              </a:ext>
            </a:extLst>
          </xdr:cNvPr>
          <xdr:cNvGrpSpPr>
            <a:grpSpLocks/>
          </xdr:cNvGrpSpPr>
        </xdr:nvGrpSpPr>
        <xdr:grpSpPr bwMode="auto">
          <a:xfrm>
            <a:off x="37" y="14"/>
            <a:ext cx="120" cy="0"/>
            <a:chOff x="636" y="294"/>
            <a:chExt cx="325" cy="1"/>
          </a:xfrm>
        </xdr:grpSpPr>
        <xdr:sp macro="" textlink="">
          <xdr:nvSpPr>
            <xdr:cNvPr id="732744" name="Line 50">
              <a:extLst>
                <a:ext uri="{FF2B5EF4-FFF2-40B4-BE49-F238E27FC236}">
                  <a16:creationId xmlns:a16="http://schemas.microsoft.com/office/drawing/2014/main" id="{00000000-0008-0000-0900-0000482E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687" y="243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745" name="Line 51">
              <a:extLst>
                <a:ext uri="{FF2B5EF4-FFF2-40B4-BE49-F238E27FC236}">
                  <a16:creationId xmlns:a16="http://schemas.microsoft.com/office/drawing/2014/main" id="{00000000-0008-0000-0900-0000492E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907" y="241"/>
              <a:ext cx="1" cy="107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746" name="Line 52">
              <a:extLst>
                <a:ext uri="{FF2B5EF4-FFF2-40B4-BE49-F238E27FC236}">
                  <a16:creationId xmlns:a16="http://schemas.microsoft.com/office/drawing/2014/main" id="{00000000-0008-0000-0900-00004A2E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69" y="265"/>
              <a:ext cx="1" cy="6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747" name="Line 53">
              <a:extLst>
                <a:ext uri="{FF2B5EF4-FFF2-40B4-BE49-F238E27FC236}">
                  <a16:creationId xmlns:a16="http://schemas.microsoft.com/office/drawing/2014/main" id="{00000000-0008-0000-0900-00004B2E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26" y="267"/>
              <a:ext cx="1" cy="5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32616" name="Group 55">
            <a:extLst>
              <a:ext uri="{FF2B5EF4-FFF2-40B4-BE49-F238E27FC236}">
                <a16:creationId xmlns:a16="http://schemas.microsoft.com/office/drawing/2014/main" id="{00000000-0008-0000-0900-0000C82D0B00}"/>
              </a:ext>
            </a:extLst>
          </xdr:cNvPr>
          <xdr:cNvGrpSpPr>
            <a:grpSpLocks/>
          </xdr:cNvGrpSpPr>
        </xdr:nvGrpSpPr>
        <xdr:grpSpPr bwMode="auto">
          <a:xfrm>
            <a:off x="22" y="93"/>
            <a:ext cx="175" cy="0"/>
            <a:chOff x="591" y="476"/>
            <a:chExt cx="473" cy="1"/>
          </a:xfrm>
        </xdr:grpSpPr>
        <xdr:sp macro="" textlink="">
          <xdr:nvSpPr>
            <xdr:cNvPr id="732736" name="Line 56">
              <a:extLst>
                <a:ext uri="{FF2B5EF4-FFF2-40B4-BE49-F238E27FC236}">
                  <a16:creationId xmlns:a16="http://schemas.microsoft.com/office/drawing/2014/main" id="{00000000-0008-0000-0900-0000402E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4" y="450"/>
              <a:ext cx="1" cy="54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32737" name="Group 57">
              <a:extLst>
                <a:ext uri="{FF2B5EF4-FFF2-40B4-BE49-F238E27FC236}">
                  <a16:creationId xmlns:a16="http://schemas.microsoft.com/office/drawing/2014/main" id="{00000000-0008-0000-0900-0000412E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91" y="476"/>
              <a:ext cx="473" cy="1"/>
              <a:chOff x="591" y="476"/>
              <a:chExt cx="473" cy="1"/>
            </a:xfrm>
          </xdr:grpSpPr>
          <xdr:sp macro="" textlink="">
            <xdr:nvSpPr>
              <xdr:cNvPr id="732738" name="Line 58">
                <a:extLst>
                  <a:ext uri="{FF2B5EF4-FFF2-40B4-BE49-F238E27FC236}">
                    <a16:creationId xmlns:a16="http://schemas.microsoft.com/office/drawing/2014/main" id="{00000000-0008-0000-0900-0000422E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642" y="425"/>
                <a:ext cx="1" cy="104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2739" name="Line 59">
                <a:extLst>
                  <a:ext uri="{FF2B5EF4-FFF2-40B4-BE49-F238E27FC236}">
                    <a16:creationId xmlns:a16="http://schemas.microsoft.com/office/drawing/2014/main" id="{00000000-0008-0000-0900-0000432E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12" y="425"/>
                <a:ext cx="1" cy="10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2740" name="Line 60">
                <a:extLst>
                  <a:ext uri="{FF2B5EF4-FFF2-40B4-BE49-F238E27FC236}">
                    <a16:creationId xmlns:a16="http://schemas.microsoft.com/office/drawing/2014/main" id="{00000000-0008-0000-0900-0000442E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720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2741" name="Line 61">
                <a:extLst>
                  <a:ext uri="{FF2B5EF4-FFF2-40B4-BE49-F238E27FC236}">
                    <a16:creationId xmlns:a16="http://schemas.microsoft.com/office/drawing/2014/main" id="{00000000-0008-0000-0900-0000452E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27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2742" name="Line 62">
                <a:extLst>
                  <a:ext uri="{FF2B5EF4-FFF2-40B4-BE49-F238E27FC236}">
                    <a16:creationId xmlns:a16="http://schemas.microsoft.com/office/drawing/2014/main" id="{00000000-0008-0000-0900-0000462E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82" y="449"/>
                <a:ext cx="1" cy="56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2743" name="Line 63">
                <a:extLst>
                  <a:ext uri="{FF2B5EF4-FFF2-40B4-BE49-F238E27FC236}">
                    <a16:creationId xmlns:a16="http://schemas.microsoft.com/office/drawing/2014/main" id="{00000000-0008-0000-0900-0000472E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935" y="451"/>
                <a:ext cx="1" cy="51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32617" name="Group 181">
            <a:extLst>
              <a:ext uri="{FF2B5EF4-FFF2-40B4-BE49-F238E27FC236}">
                <a16:creationId xmlns:a16="http://schemas.microsoft.com/office/drawing/2014/main" id="{00000000-0008-0000-0900-0000C92D0B00}"/>
              </a:ext>
            </a:extLst>
          </xdr:cNvPr>
          <xdr:cNvGrpSpPr>
            <a:grpSpLocks/>
          </xdr:cNvGrpSpPr>
        </xdr:nvGrpSpPr>
        <xdr:grpSpPr bwMode="auto">
          <a:xfrm>
            <a:off x="14" y="125"/>
            <a:ext cx="188" cy="0"/>
            <a:chOff x="14" y="125"/>
            <a:chExt cx="188" cy="0"/>
          </a:xfrm>
        </xdr:grpSpPr>
        <xdr:sp macro="" textlink="">
          <xdr:nvSpPr>
            <xdr:cNvPr id="732725" name="Line 54">
              <a:extLst>
                <a:ext uri="{FF2B5EF4-FFF2-40B4-BE49-F238E27FC236}">
                  <a16:creationId xmlns:a16="http://schemas.microsoft.com/office/drawing/2014/main" id="{00000000-0008-0000-0900-0000352E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45" y="115"/>
              <a:ext cx="0" cy="2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32726" name="Group 180">
              <a:extLst>
                <a:ext uri="{FF2B5EF4-FFF2-40B4-BE49-F238E27FC236}">
                  <a16:creationId xmlns:a16="http://schemas.microsoft.com/office/drawing/2014/main" id="{00000000-0008-0000-0900-0000362E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4" y="125"/>
              <a:ext cx="188" cy="0"/>
              <a:chOff x="14" y="125"/>
              <a:chExt cx="188" cy="0"/>
            </a:xfrm>
          </xdr:grpSpPr>
          <xdr:sp macro="" textlink="">
            <xdr:nvSpPr>
              <xdr:cNvPr id="732727" name="Line 64">
                <a:extLst>
                  <a:ext uri="{FF2B5EF4-FFF2-40B4-BE49-F238E27FC236}">
                    <a16:creationId xmlns:a16="http://schemas.microsoft.com/office/drawing/2014/main" id="{00000000-0008-0000-0900-0000372E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6" y="115"/>
                <a:ext cx="0" cy="19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732728" name="Group 65">
                <a:extLst>
                  <a:ext uri="{FF2B5EF4-FFF2-40B4-BE49-F238E27FC236}">
                    <a16:creationId xmlns:a16="http://schemas.microsoft.com/office/drawing/2014/main" id="{00000000-0008-0000-0900-0000382E0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" y="125"/>
                <a:ext cx="188" cy="0"/>
                <a:chOff x="591" y="550"/>
                <a:chExt cx="521" cy="1"/>
              </a:xfrm>
            </xdr:grpSpPr>
            <xdr:sp macro="" textlink="">
              <xdr:nvSpPr>
                <xdr:cNvPr id="732729" name="Line 66">
                  <a:extLst>
                    <a:ext uri="{FF2B5EF4-FFF2-40B4-BE49-F238E27FC236}">
                      <a16:creationId xmlns:a16="http://schemas.microsoft.com/office/drawing/2014/main" id="{00000000-0008-0000-0900-0000392E0B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rot="5400000" flipV="1">
                  <a:off x="720" y="524"/>
                  <a:ext cx="1" cy="53"/>
                </a:xfrm>
                <a:prstGeom prst="line">
                  <a:avLst/>
                </a:prstGeom>
                <a:noFill/>
                <a:ln w="38100">
                  <a:solidFill>
                    <a:srgbClr val="FF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grpSp>
              <xdr:nvGrpSpPr>
                <xdr:cNvPr id="732730" name="Group 67">
                  <a:extLst>
                    <a:ext uri="{FF2B5EF4-FFF2-40B4-BE49-F238E27FC236}">
                      <a16:creationId xmlns:a16="http://schemas.microsoft.com/office/drawing/2014/main" id="{00000000-0008-0000-0900-00003A2E0B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591" y="550"/>
                  <a:ext cx="521" cy="1"/>
                  <a:chOff x="591" y="550"/>
                  <a:chExt cx="521" cy="1"/>
                </a:xfrm>
              </xdr:grpSpPr>
              <xdr:sp macro="" textlink="">
                <xdr:nvSpPr>
                  <xdr:cNvPr id="732731" name="Line 68">
                    <a:extLst>
                      <a:ext uri="{FF2B5EF4-FFF2-40B4-BE49-F238E27FC236}">
                        <a16:creationId xmlns:a16="http://schemas.microsoft.com/office/drawing/2014/main" id="{00000000-0008-0000-0900-00003B2E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774" y="524"/>
                    <a:ext cx="1" cy="5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32732" name="Line 69">
                    <a:extLst>
                      <a:ext uri="{FF2B5EF4-FFF2-40B4-BE49-F238E27FC236}">
                        <a16:creationId xmlns:a16="http://schemas.microsoft.com/office/drawing/2014/main" id="{00000000-0008-0000-0900-00003C2E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642" y="499"/>
                    <a:ext cx="1" cy="10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32733" name="Line 70">
                    <a:extLst>
                      <a:ext uri="{FF2B5EF4-FFF2-40B4-BE49-F238E27FC236}">
                        <a16:creationId xmlns:a16="http://schemas.microsoft.com/office/drawing/2014/main" id="{00000000-0008-0000-0900-00003D2E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1060" y="499"/>
                    <a:ext cx="1" cy="103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32734" name="Line 71">
                    <a:extLst>
                      <a:ext uri="{FF2B5EF4-FFF2-40B4-BE49-F238E27FC236}">
                        <a16:creationId xmlns:a16="http://schemas.microsoft.com/office/drawing/2014/main" id="{00000000-0008-0000-0900-00003E2E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882" y="523"/>
                    <a:ext cx="1" cy="5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32735" name="Line 72">
                    <a:extLst>
                      <a:ext uri="{FF2B5EF4-FFF2-40B4-BE49-F238E27FC236}">
                        <a16:creationId xmlns:a16="http://schemas.microsoft.com/office/drawing/2014/main" id="{00000000-0008-0000-0900-00003F2E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986" y="528"/>
                    <a:ext cx="1" cy="4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</xdr:grpSp>
      </xdr:grpSp>
      <xdr:grpSp>
        <xdr:nvGrpSpPr>
          <xdr:cNvPr id="732618" name="Group 73">
            <a:extLst>
              <a:ext uri="{FF2B5EF4-FFF2-40B4-BE49-F238E27FC236}">
                <a16:creationId xmlns:a16="http://schemas.microsoft.com/office/drawing/2014/main" id="{00000000-0008-0000-0900-0000CA2D0B00}"/>
              </a:ext>
            </a:extLst>
          </xdr:cNvPr>
          <xdr:cNvGrpSpPr>
            <a:grpSpLocks/>
          </xdr:cNvGrpSpPr>
        </xdr:nvGrpSpPr>
        <xdr:grpSpPr bwMode="auto">
          <a:xfrm>
            <a:off x="43" y="56"/>
            <a:ext cx="94" cy="0"/>
            <a:chOff x="650" y="390"/>
            <a:chExt cx="254" cy="1"/>
          </a:xfrm>
        </xdr:grpSpPr>
        <xdr:sp macro="" textlink="">
          <xdr:nvSpPr>
            <xdr:cNvPr id="732722" name="Line 74">
              <a:extLst>
                <a:ext uri="{FF2B5EF4-FFF2-40B4-BE49-F238E27FC236}">
                  <a16:creationId xmlns:a16="http://schemas.microsoft.com/office/drawing/2014/main" id="{00000000-0008-0000-0900-0000322E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01" y="339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723" name="Line 75">
              <a:extLst>
                <a:ext uri="{FF2B5EF4-FFF2-40B4-BE49-F238E27FC236}">
                  <a16:creationId xmlns:a16="http://schemas.microsoft.com/office/drawing/2014/main" id="{00000000-0008-0000-0900-0000332E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51" y="338"/>
              <a:ext cx="1" cy="10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724" name="Line 76">
              <a:extLst>
                <a:ext uri="{FF2B5EF4-FFF2-40B4-BE49-F238E27FC236}">
                  <a16:creationId xmlns:a16="http://schemas.microsoft.com/office/drawing/2014/main" id="{00000000-0008-0000-0900-0000342E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6" y="368"/>
              <a:ext cx="1" cy="4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32619" name="Group 77">
            <a:extLst>
              <a:ext uri="{FF2B5EF4-FFF2-40B4-BE49-F238E27FC236}">
                <a16:creationId xmlns:a16="http://schemas.microsoft.com/office/drawing/2014/main" id="{00000000-0008-0000-0900-0000CB2D0B00}"/>
              </a:ext>
            </a:extLst>
          </xdr:cNvPr>
          <xdr:cNvGrpSpPr>
            <a:grpSpLocks/>
          </xdr:cNvGrpSpPr>
        </xdr:nvGrpSpPr>
        <xdr:grpSpPr bwMode="auto">
          <a:xfrm>
            <a:off x="191" y="17"/>
            <a:ext cx="123" cy="125"/>
            <a:chOff x="357" y="117"/>
            <a:chExt cx="315" cy="267"/>
          </a:xfrm>
        </xdr:grpSpPr>
        <xdr:grpSp>
          <xdr:nvGrpSpPr>
            <xdr:cNvPr id="732620" name="Group 78">
              <a:extLst>
                <a:ext uri="{FF2B5EF4-FFF2-40B4-BE49-F238E27FC236}">
                  <a16:creationId xmlns:a16="http://schemas.microsoft.com/office/drawing/2014/main" id="{00000000-0008-0000-0900-0000CC2D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57" y="117"/>
              <a:ext cx="315" cy="267"/>
              <a:chOff x="336" y="96"/>
              <a:chExt cx="702" cy="576"/>
            </a:xfrm>
          </xdr:grpSpPr>
          <xdr:sp macro="" textlink="">
            <xdr:nvSpPr>
              <xdr:cNvPr id="111" name="AutoShape 79">
                <a:extLst>
                  <a:ext uri="{FF2B5EF4-FFF2-40B4-BE49-F238E27FC236}">
                    <a16:creationId xmlns:a16="http://schemas.microsoft.com/office/drawing/2014/main" id="{00000000-0008-0000-0900-00006F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45" y="99"/>
                <a:ext cx="597" cy="573"/>
              </a:xfrm>
              <a:prstGeom prst="star5">
                <a:avLst/>
              </a:prstGeom>
              <a:solidFill>
                <a:srgbClr val="3333CC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112" name="AutoShape 80">
                <a:extLst>
                  <a:ext uri="{FF2B5EF4-FFF2-40B4-BE49-F238E27FC236}">
                    <a16:creationId xmlns:a16="http://schemas.microsoft.com/office/drawing/2014/main" id="{00000000-0008-0000-0900-000070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41" y="99"/>
                <a:ext cx="597" cy="573"/>
              </a:xfrm>
              <a:prstGeom prst="star5">
                <a:avLst/>
              </a:prstGeom>
              <a:solidFill>
                <a:srgbClr val="00CC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113" name="AutoShape 81">
                <a:extLst>
                  <a:ext uri="{FF2B5EF4-FFF2-40B4-BE49-F238E27FC236}">
                    <a16:creationId xmlns:a16="http://schemas.microsoft.com/office/drawing/2014/main" id="{00000000-0008-0000-0900-000071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75" y="99"/>
                <a:ext cx="602" cy="573"/>
              </a:xfrm>
              <a:prstGeom prst="star5">
                <a:avLst/>
              </a:prstGeom>
              <a:solidFill>
                <a:srgbClr val="FFFF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</xdr:grpSp>
        <xdr:grpSp>
          <xdr:nvGrpSpPr>
            <xdr:cNvPr id="732621" name="Group 82">
              <a:extLst>
                <a:ext uri="{FF2B5EF4-FFF2-40B4-BE49-F238E27FC236}">
                  <a16:creationId xmlns:a16="http://schemas.microsoft.com/office/drawing/2014/main" id="{00000000-0008-0000-0900-0000CD2D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29" y="176"/>
              <a:ext cx="202" cy="208"/>
              <a:chOff x="914" y="81"/>
              <a:chExt cx="266" cy="235"/>
            </a:xfrm>
          </xdr:grpSpPr>
          <xdr:sp macro="" textlink="">
            <xdr:nvSpPr>
              <xdr:cNvPr id="732622" name="Freeform 83">
                <a:extLst>
                  <a:ext uri="{FF2B5EF4-FFF2-40B4-BE49-F238E27FC236}">
                    <a16:creationId xmlns:a16="http://schemas.microsoft.com/office/drawing/2014/main" id="{00000000-0008-0000-0900-0000CE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54"/>
                <a:ext cx="121" cy="119"/>
              </a:xfrm>
              <a:custGeom>
                <a:avLst/>
                <a:gdLst>
                  <a:gd name="T0" fmla="*/ 72 w 121"/>
                  <a:gd name="T1" fmla="*/ 106 h 119"/>
                  <a:gd name="T2" fmla="*/ 76 w 121"/>
                  <a:gd name="T3" fmla="*/ 109 h 119"/>
                  <a:gd name="T4" fmla="*/ 86 w 121"/>
                  <a:gd name="T5" fmla="*/ 114 h 119"/>
                  <a:gd name="T6" fmla="*/ 86 w 121"/>
                  <a:gd name="T7" fmla="*/ 116 h 119"/>
                  <a:gd name="T8" fmla="*/ 86 w 121"/>
                  <a:gd name="T9" fmla="*/ 116 h 119"/>
                  <a:gd name="T10" fmla="*/ 86 w 121"/>
                  <a:gd name="T11" fmla="*/ 116 h 119"/>
                  <a:gd name="T12" fmla="*/ 86 w 121"/>
                  <a:gd name="T13" fmla="*/ 119 h 119"/>
                  <a:gd name="T14" fmla="*/ 91 w 121"/>
                  <a:gd name="T15" fmla="*/ 109 h 119"/>
                  <a:gd name="T16" fmla="*/ 121 w 121"/>
                  <a:gd name="T17" fmla="*/ 119 h 119"/>
                  <a:gd name="T18" fmla="*/ 118 w 121"/>
                  <a:gd name="T19" fmla="*/ 116 h 119"/>
                  <a:gd name="T20" fmla="*/ 116 w 121"/>
                  <a:gd name="T21" fmla="*/ 116 h 119"/>
                  <a:gd name="T22" fmla="*/ 113 w 121"/>
                  <a:gd name="T23" fmla="*/ 114 h 119"/>
                  <a:gd name="T24" fmla="*/ 113 w 121"/>
                  <a:gd name="T25" fmla="*/ 111 h 119"/>
                  <a:gd name="T26" fmla="*/ 113 w 121"/>
                  <a:gd name="T27" fmla="*/ 109 h 119"/>
                  <a:gd name="T28" fmla="*/ 113 w 121"/>
                  <a:gd name="T29" fmla="*/ 106 h 119"/>
                  <a:gd name="T30" fmla="*/ 118 w 121"/>
                  <a:gd name="T31" fmla="*/ 101 h 119"/>
                  <a:gd name="T32" fmla="*/ 118 w 121"/>
                  <a:gd name="T33" fmla="*/ 99 h 119"/>
                  <a:gd name="T34" fmla="*/ 118 w 121"/>
                  <a:gd name="T35" fmla="*/ 99 h 119"/>
                  <a:gd name="T36" fmla="*/ 116 w 121"/>
                  <a:gd name="T37" fmla="*/ 91 h 119"/>
                  <a:gd name="T38" fmla="*/ 116 w 121"/>
                  <a:gd name="T39" fmla="*/ 88 h 119"/>
                  <a:gd name="T40" fmla="*/ 116 w 121"/>
                  <a:gd name="T41" fmla="*/ 86 h 119"/>
                  <a:gd name="T42" fmla="*/ 118 w 121"/>
                  <a:gd name="T43" fmla="*/ 86 h 119"/>
                  <a:gd name="T44" fmla="*/ 116 w 121"/>
                  <a:gd name="T45" fmla="*/ 83 h 119"/>
                  <a:gd name="T46" fmla="*/ 113 w 121"/>
                  <a:gd name="T47" fmla="*/ 81 h 119"/>
                  <a:gd name="T48" fmla="*/ 108 w 121"/>
                  <a:gd name="T49" fmla="*/ 76 h 119"/>
                  <a:gd name="T50" fmla="*/ 108 w 121"/>
                  <a:gd name="T51" fmla="*/ 76 h 119"/>
                  <a:gd name="T52" fmla="*/ 108 w 121"/>
                  <a:gd name="T53" fmla="*/ 73 h 119"/>
                  <a:gd name="T54" fmla="*/ 106 w 121"/>
                  <a:gd name="T55" fmla="*/ 73 h 119"/>
                  <a:gd name="T56" fmla="*/ 94 w 121"/>
                  <a:gd name="T57" fmla="*/ 58 h 119"/>
                  <a:gd name="T58" fmla="*/ 94 w 121"/>
                  <a:gd name="T59" fmla="*/ 56 h 119"/>
                  <a:gd name="T60" fmla="*/ 91 w 121"/>
                  <a:gd name="T61" fmla="*/ 51 h 119"/>
                  <a:gd name="T62" fmla="*/ 89 w 121"/>
                  <a:gd name="T63" fmla="*/ 51 h 119"/>
                  <a:gd name="T64" fmla="*/ 89 w 121"/>
                  <a:gd name="T65" fmla="*/ 48 h 119"/>
                  <a:gd name="T66" fmla="*/ 89 w 121"/>
                  <a:gd name="T67" fmla="*/ 46 h 119"/>
                  <a:gd name="T68" fmla="*/ 89 w 121"/>
                  <a:gd name="T69" fmla="*/ 40 h 119"/>
                  <a:gd name="T70" fmla="*/ 89 w 121"/>
                  <a:gd name="T71" fmla="*/ 40 h 119"/>
                  <a:gd name="T72" fmla="*/ 91 w 121"/>
                  <a:gd name="T73" fmla="*/ 35 h 119"/>
                  <a:gd name="T74" fmla="*/ 91 w 121"/>
                  <a:gd name="T75" fmla="*/ 35 h 119"/>
                  <a:gd name="T76" fmla="*/ 89 w 121"/>
                  <a:gd name="T77" fmla="*/ 23 h 119"/>
                  <a:gd name="T78" fmla="*/ 86 w 121"/>
                  <a:gd name="T79" fmla="*/ 13 h 119"/>
                  <a:gd name="T80" fmla="*/ 84 w 121"/>
                  <a:gd name="T81" fmla="*/ 10 h 119"/>
                  <a:gd name="T82" fmla="*/ 79 w 121"/>
                  <a:gd name="T83" fmla="*/ 5 h 119"/>
                  <a:gd name="T84" fmla="*/ 74 w 121"/>
                  <a:gd name="T85" fmla="*/ 13 h 119"/>
                  <a:gd name="T86" fmla="*/ 59 w 121"/>
                  <a:gd name="T87" fmla="*/ 10 h 119"/>
                  <a:gd name="T88" fmla="*/ 35 w 121"/>
                  <a:gd name="T89" fmla="*/ 0 h 119"/>
                  <a:gd name="T90" fmla="*/ 0 w 121"/>
                  <a:gd name="T91" fmla="*/ 33 h 119"/>
                  <a:gd name="T92" fmla="*/ 72 w 121"/>
                  <a:gd name="T93" fmla="*/ 106 h 119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121"/>
                  <a:gd name="T142" fmla="*/ 0 h 119"/>
                  <a:gd name="T143" fmla="*/ 121 w 121"/>
                  <a:gd name="T144" fmla="*/ 119 h 119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121" h="119">
                    <a:moveTo>
                      <a:pt x="72" y="106"/>
                    </a:moveTo>
                    <a:lnTo>
                      <a:pt x="76" y="109"/>
                    </a:lnTo>
                    <a:lnTo>
                      <a:pt x="86" y="114"/>
                    </a:lnTo>
                    <a:lnTo>
                      <a:pt x="86" y="116"/>
                    </a:lnTo>
                    <a:lnTo>
                      <a:pt x="86" y="119"/>
                    </a:lnTo>
                    <a:lnTo>
                      <a:pt x="91" y="109"/>
                    </a:lnTo>
                    <a:lnTo>
                      <a:pt x="121" y="119"/>
                    </a:lnTo>
                    <a:lnTo>
                      <a:pt x="118" y="116"/>
                    </a:lnTo>
                    <a:lnTo>
                      <a:pt x="116" y="116"/>
                    </a:lnTo>
                    <a:lnTo>
                      <a:pt x="113" y="114"/>
                    </a:lnTo>
                    <a:lnTo>
                      <a:pt x="113" y="111"/>
                    </a:lnTo>
                    <a:lnTo>
                      <a:pt x="113" y="109"/>
                    </a:lnTo>
                    <a:lnTo>
                      <a:pt x="113" y="106"/>
                    </a:lnTo>
                    <a:lnTo>
                      <a:pt x="118" y="101"/>
                    </a:lnTo>
                    <a:lnTo>
                      <a:pt x="118" y="99"/>
                    </a:lnTo>
                    <a:lnTo>
                      <a:pt x="116" y="91"/>
                    </a:lnTo>
                    <a:lnTo>
                      <a:pt x="116" y="88"/>
                    </a:lnTo>
                    <a:lnTo>
                      <a:pt x="116" y="86"/>
                    </a:lnTo>
                    <a:lnTo>
                      <a:pt x="118" y="86"/>
                    </a:lnTo>
                    <a:lnTo>
                      <a:pt x="116" y="83"/>
                    </a:lnTo>
                    <a:lnTo>
                      <a:pt x="113" y="81"/>
                    </a:lnTo>
                    <a:lnTo>
                      <a:pt x="108" y="76"/>
                    </a:lnTo>
                    <a:lnTo>
                      <a:pt x="108" y="73"/>
                    </a:lnTo>
                    <a:lnTo>
                      <a:pt x="106" y="73"/>
                    </a:lnTo>
                    <a:lnTo>
                      <a:pt x="94" y="58"/>
                    </a:lnTo>
                    <a:lnTo>
                      <a:pt x="94" y="56"/>
                    </a:lnTo>
                    <a:lnTo>
                      <a:pt x="91" y="51"/>
                    </a:lnTo>
                    <a:lnTo>
                      <a:pt x="89" y="51"/>
                    </a:lnTo>
                    <a:lnTo>
                      <a:pt x="89" y="48"/>
                    </a:lnTo>
                    <a:lnTo>
                      <a:pt x="89" y="46"/>
                    </a:lnTo>
                    <a:lnTo>
                      <a:pt x="89" y="40"/>
                    </a:lnTo>
                    <a:lnTo>
                      <a:pt x="91" y="35"/>
                    </a:lnTo>
                    <a:lnTo>
                      <a:pt x="89" y="23"/>
                    </a:lnTo>
                    <a:lnTo>
                      <a:pt x="86" y="13"/>
                    </a:lnTo>
                    <a:lnTo>
                      <a:pt x="84" y="10"/>
                    </a:lnTo>
                    <a:lnTo>
                      <a:pt x="79" y="5"/>
                    </a:lnTo>
                    <a:lnTo>
                      <a:pt x="74" y="13"/>
                    </a:lnTo>
                    <a:lnTo>
                      <a:pt x="59" y="10"/>
                    </a:lnTo>
                    <a:lnTo>
                      <a:pt x="35" y="0"/>
                    </a:lnTo>
                    <a:lnTo>
                      <a:pt x="0" y="33"/>
                    </a:lnTo>
                    <a:lnTo>
                      <a:pt x="72" y="106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23" name="Freeform 84">
                <a:extLst>
                  <a:ext uri="{FF2B5EF4-FFF2-40B4-BE49-F238E27FC236}">
                    <a16:creationId xmlns:a16="http://schemas.microsoft.com/office/drawing/2014/main" id="{00000000-0008-0000-0900-0000CF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26"/>
                <a:ext cx="83" cy="147"/>
              </a:xfrm>
              <a:custGeom>
                <a:avLst/>
                <a:gdLst>
                  <a:gd name="T0" fmla="*/ 83 w 83"/>
                  <a:gd name="T1" fmla="*/ 132 h 147"/>
                  <a:gd name="T2" fmla="*/ 81 w 83"/>
                  <a:gd name="T3" fmla="*/ 127 h 147"/>
                  <a:gd name="T4" fmla="*/ 79 w 83"/>
                  <a:gd name="T5" fmla="*/ 116 h 147"/>
                  <a:gd name="T6" fmla="*/ 71 w 83"/>
                  <a:gd name="T7" fmla="*/ 101 h 147"/>
                  <a:gd name="T8" fmla="*/ 56 w 83"/>
                  <a:gd name="T9" fmla="*/ 74 h 147"/>
                  <a:gd name="T10" fmla="*/ 52 w 83"/>
                  <a:gd name="T11" fmla="*/ 66 h 147"/>
                  <a:gd name="T12" fmla="*/ 47 w 83"/>
                  <a:gd name="T13" fmla="*/ 56 h 147"/>
                  <a:gd name="T14" fmla="*/ 44 w 83"/>
                  <a:gd name="T15" fmla="*/ 46 h 147"/>
                  <a:gd name="T16" fmla="*/ 42 w 83"/>
                  <a:gd name="T17" fmla="*/ 43 h 147"/>
                  <a:gd name="T18" fmla="*/ 42 w 83"/>
                  <a:gd name="T19" fmla="*/ 41 h 147"/>
                  <a:gd name="T20" fmla="*/ 42 w 83"/>
                  <a:gd name="T21" fmla="*/ 38 h 147"/>
                  <a:gd name="T22" fmla="*/ 42 w 83"/>
                  <a:gd name="T23" fmla="*/ 36 h 147"/>
                  <a:gd name="T24" fmla="*/ 42 w 83"/>
                  <a:gd name="T25" fmla="*/ 33 h 147"/>
                  <a:gd name="T26" fmla="*/ 42 w 83"/>
                  <a:gd name="T27" fmla="*/ 28 h 147"/>
                  <a:gd name="T28" fmla="*/ 42 w 83"/>
                  <a:gd name="T29" fmla="*/ 26 h 147"/>
                  <a:gd name="T30" fmla="*/ 42 w 83"/>
                  <a:gd name="T31" fmla="*/ 20 h 147"/>
                  <a:gd name="T32" fmla="*/ 0 w 83"/>
                  <a:gd name="T33" fmla="*/ 0 h 147"/>
                  <a:gd name="T34" fmla="*/ 10 w 83"/>
                  <a:gd name="T35" fmla="*/ 109 h 147"/>
                  <a:gd name="T36" fmla="*/ 25 w 83"/>
                  <a:gd name="T37" fmla="*/ 111 h 147"/>
                  <a:gd name="T38" fmla="*/ 20 w 83"/>
                  <a:gd name="T39" fmla="*/ 129 h 147"/>
                  <a:gd name="T40" fmla="*/ 15 w 83"/>
                  <a:gd name="T41" fmla="*/ 139 h 147"/>
                  <a:gd name="T42" fmla="*/ 15 w 83"/>
                  <a:gd name="T43" fmla="*/ 142 h 147"/>
                  <a:gd name="T44" fmla="*/ 27 w 83"/>
                  <a:gd name="T45" fmla="*/ 147 h 147"/>
                  <a:gd name="T46" fmla="*/ 69 w 83"/>
                  <a:gd name="T47" fmla="*/ 132 h 147"/>
                  <a:gd name="T48" fmla="*/ 79 w 83"/>
                  <a:gd name="T49" fmla="*/ 129 h 147"/>
                  <a:gd name="T50" fmla="*/ 83 w 83"/>
                  <a:gd name="T51" fmla="*/ 132 h 147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w 83"/>
                  <a:gd name="T79" fmla="*/ 0 h 147"/>
                  <a:gd name="T80" fmla="*/ 83 w 83"/>
                  <a:gd name="T81" fmla="*/ 147 h 147"/>
                </a:gdLst>
                <a:ahLst/>
                <a:cxnLst>
                  <a:cxn ang="T52">
                    <a:pos x="T0" y="T1"/>
                  </a:cxn>
                  <a:cxn ang="T53">
                    <a:pos x="T2" y="T3"/>
                  </a:cxn>
                  <a:cxn ang="T54">
                    <a:pos x="T4" y="T5"/>
                  </a:cxn>
                  <a:cxn ang="T55">
                    <a:pos x="T6" y="T7"/>
                  </a:cxn>
                  <a:cxn ang="T56">
                    <a:pos x="T8" y="T9"/>
                  </a:cxn>
                  <a:cxn ang="T57">
                    <a:pos x="T10" y="T11"/>
                  </a:cxn>
                  <a:cxn ang="T58">
                    <a:pos x="T12" y="T13"/>
                  </a:cxn>
                  <a:cxn ang="T59">
                    <a:pos x="T14" y="T15"/>
                  </a:cxn>
                  <a:cxn ang="T60">
                    <a:pos x="T16" y="T17"/>
                  </a:cxn>
                  <a:cxn ang="T61">
                    <a:pos x="T18" y="T19"/>
                  </a:cxn>
                  <a:cxn ang="T62">
                    <a:pos x="T20" y="T21"/>
                  </a:cxn>
                  <a:cxn ang="T63">
                    <a:pos x="T22" y="T23"/>
                  </a:cxn>
                  <a:cxn ang="T64">
                    <a:pos x="T24" y="T25"/>
                  </a:cxn>
                  <a:cxn ang="T65">
                    <a:pos x="T26" y="T27"/>
                  </a:cxn>
                  <a:cxn ang="T66">
                    <a:pos x="T28" y="T29"/>
                  </a:cxn>
                  <a:cxn ang="T67">
                    <a:pos x="T30" y="T31"/>
                  </a:cxn>
                  <a:cxn ang="T68">
                    <a:pos x="T32" y="T33"/>
                  </a:cxn>
                  <a:cxn ang="T69">
                    <a:pos x="T34" y="T35"/>
                  </a:cxn>
                  <a:cxn ang="T70">
                    <a:pos x="T36" y="T37"/>
                  </a:cxn>
                  <a:cxn ang="T71">
                    <a:pos x="T38" y="T39"/>
                  </a:cxn>
                  <a:cxn ang="T72">
                    <a:pos x="T40" y="T41"/>
                  </a:cxn>
                  <a:cxn ang="T73">
                    <a:pos x="T42" y="T43"/>
                  </a:cxn>
                  <a:cxn ang="T74">
                    <a:pos x="T44" y="T45"/>
                  </a:cxn>
                  <a:cxn ang="T75">
                    <a:pos x="T46" y="T47"/>
                  </a:cxn>
                  <a:cxn ang="T76">
                    <a:pos x="T48" y="T49"/>
                  </a:cxn>
                  <a:cxn ang="T77">
                    <a:pos x="T50" y="T51"/>
                  </a:cxn>
                </a:cxnLst>
                <a:rect l="T78" t="T79" r="T80" b="T81"/>
                <a:pathLst>
                  <a:path w="83" h="147">
                    <a:moveTo>
                      <a:pt x="83" y="132"/>
                    </a:moveTo>
                    <a:lnTo>
                      <a:pt x="81" y="127"/>
                    </a:lnTo>
                    <a:lnTo>
                      <a:pt x="79" y="116"/>
                    </a:lnTo>
                    <a:lnTo>
                      <a:pt x="71" y="101"/>
                    </a:lnTo>
                    <a:lnTo>
                      <a:pt x="56" y="74"/>
                    </a:lnTo>
                    <a:lnTo>
                      <a:pt x="52" y="66"/>
                    </a:lnTo>
                    <a:lnTo>
                      <a:pt x="47" y="56"/>
                    </a:lnTo>
                    <a:lnTo>
                      <a:pt x="44" y="46"/>
                    </a:lnTo>
                    <a:lnTo>
                      <a:pt x="42" y="43"/>
                    </a:lnTo>
                    <a:lnTo>
                      <a:pt x="42" y="41"/>
                    </a:lnTo>
                    <a:lnTo>
                      <a:pt x="42" y="38"/>
                    </a:lnTo>
                    <a:lnTo>
                      <a:pt x="42" y="36"/>
                    </a:lnTo>
                    <a:lnTo>
                      <a:pt x="42" y="33"/>
                    </a:lnTo>
                    <a:lnTo>
                      <a:pt x="42" y="28"/>
                    </a:lnTo>
                    <a:lnTo>
                      <a:pt x="42" y="26"/>
                    </a:lnTo>
                    <a:lnTo>
                      <a:pt x="42" y="20"/>
                    </a:lnTo>
                    <a:lnTo>
                      <a:pt x="0" y="0"/>
                    </a:lnTo>
                    <a:lnTo>
                      <a:pt x="10" y="109"/>
                    </a:lnTo>
                    <a:lnTo>
                      <a:pt x="25" y="111"/>
                    </a:lnTo>
                    <a:lnTo>
                      <a:pt x="20" y="129"/>
                    </a:lnTo>
                    <a:lnTo>
                      <a:pt x="15" y="139"/>
                    </a:lnTo>
                    <a:lnTo>
                      <a:pt x="15" y="142"/>
                    </a:lnTo>
                    <a:lnTo>
                      <a:pt x="27" y="147"/>
                    </a:lnTo>
                    <a:lnTo>
                      <a:pt x="69" y="132"/>
                    </a:lnTo>
                    <a:lnTo>
                      <a:pt x="79" y="129"/>
                    </a:lnTo>
                    <a:lnTo>
                      <a:pt x="83" y="132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24" name="Freeform 85">
                <a:extLst>
                  <a:ext uri="{FF2B5EF4-FFF2-40B4-BE49-F238E27FC236}">
                    <a16:creationId xmlns:a16="http://schemas.microsoft.com/office/drawing/2014/main" id="{00000000-0008-0000-0900-0000D0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44" cy="217"/>
              </a:xfrm>
              <a:custGeom>
                <a:avLst/>
                <a:gdLst>
                  <a:gd name="T0" fmla="*/ 0 w 44"/>
                  <a:gd name="T1" fmla="*/ 0 h 217"/>
                  <a:gd name="T2" fmla="*/ 34 w 44"/>
                  <a:gd name="T3" fmla="*/ 217 h 217"/>
                  <a:gd name="T4" fmla="*/ 44 w 44"/>
                  <a:gd name="T5" fmla="*/ 217 h 217"/>
                  <a:gd name="T6" fmla="*/ 7 w 44"/>
                  <a:gd name="T7" fmla="*/ 0 h 217"/>
                  <a:gd name="T8" fmla="*/ 0 w 44"/>
                  <a:gd name="T9" fmla="*/ 0 h 217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44"/>
                  <a:gd name="T16" fmla="*/ 0 h 217"/>
                  <a:gd name="T17" fmla="*/ 44 w 44"/>
                  <a:gd name="T18" fmla="*/ 217 h 217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44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44" y="217"/>
                    </a:lnTo>
                    <a:lnTo>
                      <a:pt x="7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25" name="Freeform 86">
                <a:extLst>
                  <a:ext uri="{FF2B5EF4-FFF2-40B4-BE49-F238E27FC236}">
                    <a16:creationId xmlns:a16="http://schemas.microsoft.com/office/drawing/2014/main" id="{00000000-0008-0000-0900-0000D1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39" cy="217"/>
              </a:xfrm>
              <a:custGeom>
                <a:avLst/>
                <a:gdLst>
                  <a:gd name="T0" fmla="*/ 0 w 39"/>
                  <a:gd name="T1" fmla="*/ 0 h 217"/>
                  <a:gd name="T2" fmla="*/ 34 w 39"/>
                  <a:gd name="T3" fmla="*/ 217 h 217"/>
                  <a:gd name="T4" fmla="*/ 37 w 39"/>
                  <a:gd name="T5" fmla="*/ 217 h 217"/>
                  <a:gd name="T6" fmla="*/ 32 w 39"/>
                  <a:gd name="T7" fmla="*/ 194 h 217"/>
                  <a:gd name="T8" fmla="*/ 37 w 39"/>
                  <a:gd name="T9" fmla="*/ 184 h 217"/>
                  <a:gd name="T10" fmla="*/ 39 w 39"/>
                  <a:gd name="T11" fmla="*/ 181 h 217"/>
                  <a:gd name="T12" fmla="*/ 37 w 39"/>
                  <a:gd name="T13" fmla="*/ 174 h 217"/>
                  <a:gd name="T14" fmla="*/ 37 w 39"/>
                  <a:gd name="T15" fmla="*/ 156 h 217"/>
                  <a:gd name="T16" fmla="*/ 27 w 39"/>
                  <a:gd name="T17" fmla="*/ 108 h 217"/>
                  <a:gd name="T18" fmla="*/ 10 w 39"/>
                  <a:gd name="T19" fmla="*/ 17 h 217"/>
                  <a:gd name="T20" fmla="*/ 7 w 39"/>
                  <a:gd name="T21" fmla="*/ 10 h 217"/>
                  <a:gd name="T22" fmla="*/ 2 w 39"/>
                  <a:gd name="T23" fmla="*/ 10 h 217"/>
                  <a:gd name="T24" fmla="*/ 2 w 39"/>
                  <a:gd name="T25" fmla="*/ 0 h 217"/>
                  <a:gd name="T26" fmla="*/ 0 w 39"/>
                  <a:gd name="T27" fmla="*/ 0 h 217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w 39"/>
                  <a:gd name="T43" fmla="*/ 0 h 217"/>
                  <a:gd name="T44" fmla="*/ 39 w 39"/>
                  <a:gd name="T45" fmla="*/ 217 h 217"/>
                </a:gdLst>
                <a:ahLst/>
                <a:cxnLst>
                  <a:cxn ang="T28">
                    <a:pos x="T0" y="T1"/>
                  </a:cxn>
                  <a:cxn ang="T29">
                    <a:pos x="T2" y="T3"/>
                  </a:cxn>
                  <a:cxn ang="T30">
                    <a:pos x="T4" y="T5"/>
                  </a:cxn>
                  <a:cxn ang="T31">
                    <a:pos x="T6" y="T7"/>
                  </a:cxn>
                  <a:cxn ang="T32">
                    <a:pos x="T8" y="T9"/>
                  </a:cxn>
                  <a:cxn ang="T33">
                    <a:pos x="T10" y="T11"/>
                  </a:cxn>
                  <a:cxn ang="T34">
                    <a:pos x="T12" y="T13"/>
                  </a:cxn>
                  <a:cxn ang="T35">
                    <a:pos x="T14" y="T15"/>
                  </a:cxn>
                  <a:cxn ang="T36">
                    <a:pos x="T16" y="T17"/>
                  </a:cxn>
                  <a:cxn ang="T37">
                    <a:pos x="T18" y="T19"/>
                  </a:cxn>
                  <a:cxn ang="T38">
                    <a:pos x="T20" y="T21"/>
                  </a:cxn>
                  <a:cxn ang="T39">
                    <a:pos x="T22" y="T23"/>
                  </a:cxn>
                  <a:cxn ang="T40">
                    <a:pos x="T24" y="T25"/>
                  </a:cxn>
                  <a:cxn ang="T41">
                    <a:pos x="T26" y="T27"/>
                  </a:cxn>
                </a:cxnLst>
                <a:rect l="T42" t="T43" r="T44" b="T45"/>
                <a:pathLst>
                  <a:path w="39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37" y="217"/>
                    </a:lnTo>
                    <a:lnTo>
                      <a:pt x="32" y="194"/>
                    </a:lnTo>
                    <a:lnTo>
                      <a:pt x="37" y="184"/>
                    </a:lnTo>
                    <a:lnTo>
                      <a:pt x="39" y="181"/>
                    </a:lnTo>
                    <a:lnTo>
                      <a:pt x="37" y="174"/>
                    </a:lnTo>
                    <a:lnTo>
                      <a:pt x="37" y="156"/>
                    </a:lnTo>
                    <a:lnTo>
                      <a:pt x="27" y="108"/>
                    </a:lnTo>
                    <a:lnTo>
                      <a:pt x="10" y="17"/>
                    </a:lnTo>
                    <a:lnTo>
                      <a:pt x="7" y="10"/>
                    </a:lnTo>
                    <a:lnTo>
                      <a:pt x="2" y="10"/>
                    </a:lnTo>
                    <a:lnTo>
                      <a:pt x="2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26" name="Freeform 87">
                <a:extLst>
                  <a:ext uri="{FF2B5EF4-FFF2-40B4-BE49-F238E27FC236}">
                    <a16:creationId xmlns:a16="http://schemas.microsoft.com/office/drawing/2014/main" id="{00000000-0008-0000-0900-0000D2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108"/>
              </a:xfrm>
              <a:custGeom>
                <a:avLst/>
                <a:gdLst>
                  <a:gd name="T0" fmla="*/ 7 w 9"/>
                  <a:gd name="T1" fmla="*/ 108 h 108"/>
                  <a:gd name="T2" fmla="*/ 7 w 9"/>
                  <a:gd name="T3" fmla="*/ 101 h 108"/>
                  <a:gd name="T4" fmla="*/ 7 w 9"/>
                  <a:gd name="T5" fmla="*/ 96 h 108"/>
                  <a:gd name="T6" fmla="*/ 7 w 9"/>
                  <a:gd name="T7" fmla="*/ 88 h 108"/>
                  <a:gd name="T8" fmla="*/ 7 w 9"/>
                  <a:gd name="T9" fmla="*/ 83 h 108"/>
                  <a:gd name="T10" fmla="*/ 7 w 9"/>
                  <a:gd name="T11" fmla="*/ 78 h 108"/>
                  <a:gd name="T12" fmla="*/ 7 w 9"/>
                  <a:gd name="T13" fmla="*/ 73 h 108"/>
                  <a:gd name="T14" fmla="*/ 7 w 9"/>
                  <a:gd name="T15" fmla="*/ 65 h 108"/>
                  <a:gd name="T16" fmla="*/ 7 w 9"/>
                  <a:gd name="T17" fmla="*/ 60 h 108"/>
                  <a:gd name="T18" fmla="*/ 7 w 9"/>
                  <a:gd name="T19" fmla="*/ 53 h 108"/>
                  <a:gd name="T20" fmla="*/ 7 w 9"/>
                  <a:gd name="T21" fmla="*/ 48 h 108"/>
                  <a:gd name="T22" fmla="*/ 5 w 9"/>
                  <a:gd name="T23" fmla="*/ 40 h 108"/>
                  <a:gd name="T24" fmla="*/ 5 w 9"/>
                  <a:gd name="T25" fmla="*/ 35 h 108"/>
                  <a:gd name="T26" fmla="*/ 5 w 9"/>
                  <a:gd name="T27" fmla="*/ 27 h 108"/>
                  <a:gd name="T28" fmla="*/ 2 w 9"/>
                  <a:gd name="T29" fmla="*/ 20 h 108"/>
                  <a:gd name="T30" fmla="*/ 2 w 9"/>
                  <a:gd name="T31" fmla="*/ 10 h 108"/>
                  <a:gd name="T32" fmla="*/ 0 w 9"/>
                  <a:gd name="T33" fmla="*/ 0 h 108"/>
                  <a:gd name="T34" fmla="*/ 5 w 9"/>
                  <a:gd name="T35" fmla="*/ 12 h 108"/>
                  <a:gd name="T36" fmla="*/ 5 w 9"/>
                  <a:gd name="T37" fmla="*/ 15 h 108"/>
                  <a:gd name="T38" fmla="*/ 5 w 9"/>
                  <a:gd name="T39" fmla="*/ 17 h 108"/>
                  <a:gd name="T40" fmla="*/ 5 w 9"/>
                  <a:gd name="T41" fmla="*/ 22 h 108"/>
                  <a:gd name="T42" fmla="*/ 7 w 9"/>
                  <a:gd name="T43" fmla="*/ 30 h 108"/>
                  <a:gd name="T44" fmla="*/ 7 w 9"/>
                  <a:gd name="T45" fmla="*/ 35 h 108"/>
                  <a:gd name="T46" fmla="*/ 7 w 9"/>
                  <a:gd name="T47" fmla="*/ 40 h 108"/>
                  <a:gd name="T48" fmla="*/ 9 w 9"/>
                  <a:gd name="T49" fmla="*/ 48 h 108"/>
                  <a:gd name="T50" fmla="*/ 9 w 9"/>
                  <a:gd name="T51" fmla="*/ 53 h 108"/>
                  <a:gd name="T52" fmla="*/ 9 w 9"/>
                  <a:gd name="T53" fmla="*/ 58 h 108"/>
                  <a:gd name="T54" fmla="*/ 9 w 9"/>
                  <a:gd name="T55" fmla="*/ 65 h 108"/>
                  <a:gd name="T56" fmla="*/ 9 w 9"/>
                  <a:gd name="T57" fmla="*/ 70 h 108"/>
                  <a:gd name="T58" fmla="*/ 9 w 9"/>
                  <a:gd name="T59" fmla="*/ 75 h 108"/>
                  <a:gd name="T60" fmla="*/ 9 w 9"/>
                  <a:gd name="T61" fmla="*/ 81 h 108"/>
                  <a:gd name="T62" fmla="*/ 9 w 9"/>
                  <a:gd name="T63" fmla="*/ 86 h 108"/>
                  <a:gd name="T64" fmla="*/ 9 w 9"/>
                  <a:gd name="T65" fmla="*/ 93 h 108"/>
                  <a:gd name="T66" fmla="*/ 9 w 9"/>
                  <a:gd name="T67" fmla="*/ 98 h 108"/>
                  <a:gd name="T68" fmla="*/ 9 w 9"/>
                  <a:gd name="T69" fmla="*/ 98 h 108"/>
                  <a:gd name="T70" fmla="*/ 9 w 9"/>
                  <a:gd name="T71" fmla="*/ 98 h 108"/>
                  <a:gd name="T72" fmla="*/ 9 w 9"/>
                  <a:gd name="T73" fmla="*/ 98 h 108"/>
                  <a:gd name="T74" fmla="*/ 9 w 9"/>
                  <a:gd name="T75" fmla="*/ 101 h 108"/>
                  <a:gd name="T76" fmla="*/ 9 w 9"/>
                  <a:gd name="T77" fmla="*/ 101 h 108"/>
                  <a:gd name="T78" fmla="*/ 9 w 9"/>
                  <a:gd name="T79" fmla="*/ 101 h 108"/>
                  <a:gd name="T80" fmla="*/ 9 w 9"/>
                  <a:gd name="T81" fmla="*/ 101 h 108"/>
                  <a:gd name="T82" fmla="*/ 9 w 9"/>
                  <a:gd name="T83" fmla="*/ 103 h 108"/>
                  <a:gd name="T84" fmla="*/ 9 w 9"/>
                  <a:gd name="T85" fmla="*/ 103 h 108"/>
                  <a:gd name="T86" fmla="*/ 9 w 9"/>
                  <a:gd name="T87" fmla="*/ 103 h 108"/>
                  <a:gd name="T88" fmla="*/ 9 w 9"/>
                  <a:gd name="T89" fmla="*/ 103 h 108"/>
                  <a:gd name="T90" fmla="*/ 9 w 9"/>
                  <a:gd name="T91" fmla="*/ 106 h 108"/>
                  <a:gd name="T92" fmla="*/ 9 w 9"/>
                  <a:gd name="T93" fmla="*/ 106 h 108"/>
                  <a:gd name="T94" fmla="*/ 9 w 9"/>
                  <a:gd name="T95" fmla="*/ 106 h 108"/>
                  <a:gd name="T96" fmla="*/ 9 w 9"/>
                  <a:gd name="T97" fmla="*/ 108 h 108"/>
                  <a:gd name="T98" fmla="*/ 9 w 9"/>
                  <a:gd name="T99" fmla="*/ 108 h 108"/>
                  <a:gd name="T100" fmla="*/ 9 w 9"/>
                  <a:gd name="T101" fmla="*/ 108 h 108"/>
                  <a:gd name="T102" fmla="*/ 7 w 9"/>
                  <a:gd name="T103" fmla="*/ 108 h 108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9"/>
                  <a:gd name="T157" fmla="*/ 0 h 108"/>
                  <a:gd name="T158" fmla="*/ 9 w 9"/>
                  <a:gd name="T159" fmla="*/ 108 h 108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9" h="108">
                    <a:moveTo>
                      <a:pt x="7" y="108"/>
                    </a:moveTo>
                    <a:lnTo>
                      <a:pt x="7" y="101"/>
                    </a:lnTo>
                    <a:lnTo>
                      <a:pt x="7" y="96"/>
                    </a:lnTo>
                    <a:lnTo>
                      <a:pt x="7" y="88"/>
                    </a:lnTo>
                    <a:lnTo>
                      <a:pt x="7" y="83"/>
                    </a:lnTo>
                    <a:lnTo>
                      <a:pt x="7" y="78"/>
                    </a:lnTo>
                    <a:lnTo>
                      <a:pt x="7" y="73"/>
                    </a:lnTo>
                    <a:lnTo>
                      <a:pt x="7" y="65"/>
                    </a:lnTo>
                    <a:lnTo>
                      <a:pt x="7" y="60"/>
                    </a:lnTo>
                    <a:lnTo>
                      <a:pt x="7" y="53"/>
                    </a:lnTo>
                    <a:lnTo>
                      <a:pt x="7" y="48"/>
                    </a:lnTo>
                    <a:lnTo>
                      <a:pt x="5" y="40"/>
                    </a:lnTo>
                    <a:lnTo>
                      <a:pt x="5" y="35"/>
                    </a:lnTo>
                    <a:lnTo>
                      <a:pt x="5" y="27"/>
                    </a:lnTo>
                    <a:lnTo>
                      <a:pt x="2" y="20"/>
                    </a:lnTo>
                    <a:lnTo>
                      <a:pt x="2" y="10"/>
                    </a:lnTo>
                    <a:lnTo>
                      <a:pt x="0" y="0"/>
                    </a:lnTo>
                    <a:lnTo>
                      <a:pt x="5" y="12"/>
                    </a:lnTo>
                    <a:lnTo>
                      <a:pt x="5" y="15"/>
                    </a:lnTo>
                    <a:lnTo>
                      <a:pt x="5" y="17"/>
                    </a:lnTo>
                    <a:lnTo>
                      <a:pt x="5" y="22"/>
                    </a:lnTo>
                    <a:lnTo>
                      <a:pt x="7" y="30"/>
                    </a:lnTo>
                    <a:lnTo>
                      <a:pt x="7" y="35"/>
                    </a:lnTo>
                    <a:lnTo>
                      <a:pt x="7" y="40"/>
                    </a:lnTo>
                    <a:lnTo>
                      <a:pt x="9" y="48"/>
                    </a:lnTo>
                    <a:lnTo>
                      <a:pt x="9" y="53"/>
                    </a:lnTo>
                    <a:lnTo>
                      <a:pt x="9" y="58"/>
                    </a:lnTo>
                    <a:lnTo>
                      <a:pt x="9" y="65"/>
                    </a:lnTo>
                    <a:lnTo>
                      <a:pt x="9" y="70"/>
                    </a:lnTo>
                    <a:lnTo>
                      <a:pt x="9" y="75"/>
                    </a:lnTo>
                    <a:lnTo>
                      <a:pt x="9" y="81"/>
                    </a:lnTo>
                    <a:lnTo>
                      <a:pt x="9" y="86"/>
                    </a:lnTo>
                    <a:lnTo>
                      <a:pt x="9" y="93"/>
                    </a:lnTo>
                    <a:lnTo>
                      <a:pt x="9" y="98"/>
                    </a:lnTo>
                    <a:lnTo>
                      <a:pt x="9" y="101"/>
                    </a:lnTo>
                    <a:lnTo>
                      <a:pt x="9" y="103"/>
                    </a:lnTo>
                    <a:lnTo>
                      <a:pt x="9" y="106"/>
                    </a:lnTo>
                    <a:lnTo>
                      <a:pt x="9" y="108"/>
                    </a:lnTo>
                    <a:lnTo>
                      <a:pt x="7" y="108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27" name="Freeform 88">
                <a:extLst>
                  <a:ext uri="{FF2B5EF4-FFF2-40B4-BE49-F238E27FC236}">
                    <a16:creationId xmlns:a16="http://schemas.microsoft.com/office/drawing/2014/main" id="{00000000-0008-0000-0900-0000D3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4" y="121"/>
                <a:ext cx="47" cy="195"/>
              </a:xfrm>
              <a:custGeom>
                <a:avLst/>
                <a:gdLst>
                  <a:gd name="T0" fmla="*/ 10 w 47"/>
                  <a:gd name="T1" fmla="*/ 43 h 195"/>
                  <a:gd name="T2" fmla="*/ 15 w 47"/>
                  <a:gd name="T3" fmla="*/ 86 h 195"/>
                  <a:gd name="T4" fmla="*/ 22 w 47"/>
                  <a:gd name="T5" fmla="*/ 132 h 195"/>
                  <a:gd name="T6" fmla="*/ 22 w 47"/>
                  <a:gd name="T7" fmla="*/ 137 h 195"/>
                  <a:gd name="T8" fmla="*/ 25 w 47"/>
                  <a:gd name="T9" fmla="*/ 144 h 195"/>
                  <a:gd name="T10" fmla="*/ 27 w 47"/>
                  <a:gd name="T11" fmla="*/ 149 h 195"/>
                  <a:gd name="T12" fmla="*/ 30 w 47"/>
                  <a:gd name="T13" fmla="*/ 157 h 195"/>
                  <a:gd name="T14" fmla="*/ 32 w 47"/>
                  <a:gd name="T15" fmla="*/ 162 h 195"/>
                  <a:gd name="T16" fmla="*/ 42 w 47"/>
                  <a:gd name="T17" fmla="*/ 182 h 195"/>
                  <a:gd name="T18" fmla="*/ 44 w 47"/>
                  <a:gd name="T19" fmla="*/ 187 h 195"/>
                  <a:gd name="T20" fmla="*/ 47 w 47"/>
                  <a:gd name="T21" fmla="*/ 195 h 195"/>
                  <a:gd name="T22" fmla="*/ 44 w 47"/>
                  <a:gd name="T23" fmla="*/ 195 h 195"/>
                  <a:gd name="T24" fmla="*/ 42 w 47"/>
                  <a:gd name="T25" fmla="*/ 187 h 195"/>
                  <a:gd name="T26" fmla="*/ 27 w 47"/>
                  <a:gd name="T27" fmla="*/ 154 h 195"/>
                  <a:gd name="T28" fmla="*/ 25 w 47"/>
                  <a:gd name="T29" fmla="*/ 149 h 195"/>
                  <a:gd name="T30" fmla="*/ 22 w 47"/>
                  <a:gd name="T31" fmla="*/ 142 h 195"/>
                  <a:gd name="T32" fmla="*/ 17 w 47"/>
                  <a:gd name="T33" fmla="*/ 124 h 195"/>
                  <a:gd name="T34" fmla="*/ 15 w 47"/>
                  <a:gd name="T35" fmla="*/ 106 h 195"/>
                  <a:gd name="T36" fmla="*/ 10 w 47"/>
                  <a:gd name="T37" fmla="*/ 71 h 195"/>
                  <a:gd name="T38" fmla="*/ 5 w 47"/>
                  <a:gd name="T39" fmla="*/ 18 h 195"/>
                  <a:gd name="T40" fmla="*/ 0 w 47"/>
                  <a:gd name="T41" fmla="*/ 0 h 195"/>
                  <a:gd name="T42" fmla="*/ 10 w 47"/>
                  <a:gd name="T43" fmla="*/ 43 h 195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95"/>
                  <a:gd name="T68" fmla="*/ 47 w 47"/>
                  <a:gd name="T69" fmla="*/ 195 h 195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95">
                    <a:moveTo>
                      <a:pt x="10" y="43"/>
                    </a:moveTo>
                    <a:lnTo>
                      <a:pt x="15" y="86"/>
                    </a:lnTo>
                    <a:lnTo>
                      <a:pt x="22" y="132"/>
                    </a:lnTo>
                    <a:lnTo>
                      <a:pt x="22" y="137"/>
                    </a:lnTo>
                    <a:lnTo>
                      <a:pt x="25" y="144"/>
                    </a:lnTo>
                    <a:lnTo>
                      <a:pt x="27" y="149"/>
                    </a:lnTo>
                    <a:lnTo>
                      <a:pt x="30" y="157"/>
                    </a:lnTo>
                    <a:lnTo>
                      <a:pt x="32" y="162"/>
                    </a:lnTo>
                    <a:lnTo>
                      <a:pt x="42" y="182"/>
                    </a:lnTo>
                    <a:lnTo>
                      <a:pt x="44" y="187"/>
                    </a:lnTo>
                    <a:lnTo>
                      <a:pt x="47" y="195"/>
                    </a:lnTo>
                    <a:lnTo>
                      <a:pt x="44" y="195"/>
                    </a:lnTo>
                    <a:lnTo>
                      <a:pt x="42" y="187"/>
                    </a:lnTo>
                    <a:lnTo>
                      <a:pt x="27" y="154"/>
                    </a:lnTo>
                    <a:lnTo>
                      <a:pt x="25" y="149"/>
                    </a:lnTo>
                    <a:lnTo>
                      <a:pt x="22" y="142"/>
                    </a:lnTo>
                    <a:lnTo>
                      <a:pt x="17" y="124"/>
                    </a:lnTo>
                    <a:lnTo>
                      <a:pt x="15" y="106"/>
                    </a:lnTo>
                    <a:lnTo>
                      <a:pt x="10" y="71"/>
                    </a:lnTo>
                    <a:lnTo>
                      <a:pt x="5" y="18"/>
                    </a:lnTo>
                    <a:lnTo>
                      <a:pt x="0" y="0"/>
                    </a:lnTo>
                    <a:lnTo>
                      <a:pt x="10" y="43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28" name="Freeform 89">
                <a:extLst>
                  <a:ext uri="{FF2B5EF4-FFF2-40B4-BE49-F238E27FC236}">
                    <a16:creationId xmlns:a16="http://schemas.microsoft.com/office/drawing/2014/main" id="{00000000-0008-0000-0900-0000D4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1"/>
                <a:ext cx="13" cy="18"/>
              </a:xfrm>
              <a:custGeom>
                <a:avLst/>
                <a:gdLst>
                  <a:gd name="T0" fmla="*/ 0 w 13"/>
                  <a:gd name="T1" fmla="*/ 18 h 18"/>
                  <a:gd name="T2" fmla="*/ 0 w 13"/>
                  <a:gd name="T3" fmla="*/ 7 h 18"/>
                  <a:gd name="T4" fmla="*/ 3 w 13"/>
                  <a:gd name="T5" fmla="*/ 2 h 18"/>
                  <a:gd name="T6" fmla="*/ 3 w 13"/>
                  <a:gd name="T7" fmla="*/ 0 h 18"/>
                  <a:gd name="T8" fmla="*/ 3 w 13"/>
                  <a:gd name="T9" fmla="*/ 0 h 18"/>
                  <a:gd name="T10" fmla="*/ 10 w 13"/>
                  <a:gd name="T11" fmla="*/ 10 h 18"/>
                  <a:gd name="T12" fmla="*/ 13 w 13"/>
                  <a:gd name="T13" fmla="*/ 15 h 18"/>
                  <a:gd name="T14" fmla="*/ 0 w 13"/>
                  <a:gd name="T15" fmla="*/ 18 h 18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3"/>
                  <a:gd name="T25" fmla="*/ 0 h 18"/>
                  <a:gd name="T26" fmla="*/ 13 w 13"/>
                  <a:gd name="T27" fmla="*/ 18 h 18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3" h="18">
                    <a:moveTo>
                      <a:pt x="0" y="18"/>
                    </a:moveTo>
                    <a:lnTo>
                      <a:pt x="0" y="7"/>
                    </a:lnTo>
                    <a:lnTo>
                      <a:pt x="3" y="2"/>
                    </a:lnTo>
                    <a:lnTo>
                      <a:pt x="3" y="0"/>
                    </a:lnTo>
                    <a:lnTo>
                      <a:pt x="10" y="10"/>
                    </a:lnTo>
                    <a:lnTo>
                      <a:pt x="13" y="15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29" name="Freeform 90">
                <a:extLst>
                  <a:ext uri="{FF2B5EF4-FFF2-40B4-BE49-F238E27FC236}">
                    <a16:creationId xmlns:a16="http://schemas.microsoft.com/office/drawing/2014/main" id="{00000000-0008-0000-0900-0000D5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6"/>
                <a:ext cx="13" cy="13"/>
              </a:xfrm>
              <a:custGeom>
                <a:avLst/>
                <a:gdLst>
                  <a:gd name="T0" fmla="*/ 0 w 13"/>
                  <a:gd name="T1" fmla="*/ 13 h 13"/>
                  <a:gd name="T2" fmla="*/ 0 w 13"/>
                  <a:gd name="T3" fmla="*/ 10 h 13"/>
                  <a:gd name="T4" fmla="*/ 0 w 13"/>
                  <a:gd name="T5" fmla="*/ 0 h 13"/>
                  <a:gd name="T6" fmla="*/ 0 w 13"/>
                  <a:gd name="T7" fmla="*/ 5 h 13"/>
                  <a:gd name="T8" fmla="*/ 3 w 13"/>
                  <a:gd name="T9" fmla="*/ 7 h 13"/>
                  <a:gd name="T10" fmla="*/ 5 w 13"/>
                  <a:gd name="T11" fmla="*/ 10 h 13"/>
                  <a:gd name="T12" fmla="*/ 10 w 13"/>
                  <a:gd name="T13" fmla="*/ 10 h 13"/>
                  <a:gd name="T14" fmla="*/ 13 w 13"/>
                  <a:gd name="T15" fmla="*/ 10 h 13"/>
                  <a:gd name="T16" fmla="*/ 5 w 13"/>
                  <a:gd name="T17" fmla="*/ 13 h 13"/>
                  <a:gd name="T18" fmla="*/ 0 w 13"/>
                  <a:gd name="T19" fmla="*/ 13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13"/>
                  <a:gd name="T31" fmla="*/ 0 h 13"/>
                  <a:gd name="T32" fmla="*/ 13 w 13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13" h="13">
                    <a:moveTo>
                      <a:pt x="0" y="13"/>
                    </a:moveTo>
                    <a:lnTo>
                      <a:pt x="0" y="10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3" y="7"/>
                    </a:lnTo>
                    <a:lnTo>
                      <a:pt x="5" y="10"/>
                    </a:lnTo>
                    <a:lnTo>
                      <a:pt x="10" y="10"/>
                    </a:lnTo>
                    <a:lnTo>
                      <a:pt x="13" y="10"/>
                    </a:lnTo>
                    <a:lnTo>
                      <a:pt x="5" y="13"/>
                    </a:lnTo>
                    <a:lnTo>
                      <a:pt x="0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30" name="Freeform 91">
                <a:extLst>
                  <a:ext uri="{FF2B5EF4-FFF2-40B4-BE49-F238E27FC236}">
                    <a16:creationId xmlns:a16="http://schemas.microsoft.com/office/drawing/2014/main" id="{00000000-0008-0000-0900-0000D6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44" cy="81"/>
              </a:xfrm>
              <a:custGeom>
                <a:avLst/>
                <a:gdLst>
                  <a:gd name="T0" fmla="*/ 2 w 44"/>
                  <a:gd name="T1" fmla="*/ 5 h 81"/>
                  <a:gd name="T2" fmla="*/ 0 w 44"/>
                  <a:gd name="T3" fmla="*/ 0 h 81"/>
                  <a:gd name="T4" fmla="*/ 0 w 44"/>
                  <a:gd name="T5" fmla="*/ 2 h 81"/>
                  <a:gd name="T6" fmla="*/ 0 w 44"/>
                  <a:gd name="T7" fmla="*/ 7 h 81"/>
                  <a:gd name="T8" fmla="*/ 0 w 44"/>
                  <a:gd name="T9" fmla="*/ 10 h 81"/>
                  <a:gd name="T10" fmla="*/ 0 w 44"/>
                  <a:gd name="T11" fmla="*/ 12 h 81"/>
                  <a:gd name="T12" fmla="*/ 0 w 44"/>
                  <a:gd name="T13" fmla="*/ 18 h 81"/>
                  <a:gd name="T14" fmla="*/ 2 w 44"/>
                  <a:gd name="T15" fmla="*/ 20 h 81"/>
                  <a:gd name="T16" fmla="*/ 2 w 44"/>
                  <a:gd name="T17" fmla="*/ 23 h 81"/>
                  <a:gd name="T18" fmla="*/ 5 w 44"/>
                  <a:gd name="T19" fmla="*/ 33 h 81"/>
                  <a:gd name="T20" fmla="*/ 7 w 44"/>
                  <a:gd name="T21" fmla="*/ 35 h 81"/>
                  <a:gd name="T22" fmla="*/ 25 w 44"/>
                  <a:gd name="T23" fmla="*/ 58 h 81"/>
                  <a:gd name="T24" fmla="*/ 29 w 44"/>
                  <a:gd name="T25" fmla="*/ 63 h 81"/>
                  <a:gd name="T26" fmla="*/ 39 w 44"/>
                  <a:gd name="T27" fmla="*/ 76 h 81"/>
                  <a:gd name="T28" fmla="*/ 39 w 44"/>
                  <a:gd name="T29" fmla="*/ 78 h 81"/>
                  <a:gd name="T30" fmla="*/ 42 w 44"/>
                  <a:gd name="T31" fmla="*/ 78 h 81"/>
                  <a:gd name="T32" fmla="*/ 42 w 44"/>
                  <a:gd name="T33" fmla="*/ 81 h 81"/>
                  <a:gd name="T34" fmla="*/ 44 w 44"/>
                  <a:gd name="T35" fmla="*/ 81 h 81"/>
                  <a:gd name="T36" fmla="*/ 44 w 44"/>
                  <a:gd name="T37" fmla="*/ 78 h 81"/>
                  <a:gd name="T38" fmla="*/ 42 w 44"/>
                  <a:gd name="T39" fmla="*/ 76 h 81"/>
                  <a:gd name="T40" fmla="*/ 42 w 44"/>
                  <a:gd name="T41" fmla="*/ 73 h 81"/>
                  <a:gd name="T42" fmla="*/ 34 w 44"/>
                  <a:gd name="T43" fmla="*/ 66 h 81"/>
                  <a:gd name="T44" fmla="*/ 22 w 44"/>
                  <a:gd name="T45" fmla="*/ 53 h 81"/>
                  <a:gd name="T46" fmla="*/ 15 w 44"/>
                  <a:gd name="T47" fmla="*/ 43 h 81"/>
                  <a:gd name="T48" fmla="*/ 7 w 44"/>
                  <a:gd name="T49" fmla="*/ 33 h 81"/>
                  <a:gd name="T50" fmla="*/ 2 w 44"/>
                  <a:gd name="T51" fmla="*/ 20 h 81"/>
                  <a:gd name="T52" fmla="*/ 2 w 44"/>
                  <a:gd name="T53" fmla="*/ 5 h 81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w 44"/>
                  <a:gd name="T82" fmla="*/ 0 h 81"/>
                  <a:gd name="T83" fmla="*/ 44 w 44"/>
                  <a:gd name="T84" fmla="*/ 81 h 81"/>
                </a:gdLst>
                <a:ahLst/>
                <a:cxnLst>
                  <a:cxn ang="T54">
                    <a:pos x="T0" y="T1"/>
                  </a:cxn>
                  <a:cxn ang="T55">
                    <a:pos x="T2" y="T3"/>
                  </a:cxn>
                  <a:cxn ang="T56">
                    <a:pos x="T4" y="T5"/>
                  </a:cxn>
                  <a:cxn ang="T57">
                    <a:pos x="T6" y="T7"/>
                  </a:cxn>
                  <a:cxn ang="T58">
                    <a:pos x="T8" y="T9"/>
                  </a:cxn>
                  <a:cxn ang="T59">
                    <a:pos x="T10" y="T11"/>
                  </a:cxn>
                  <a:cxn ang="T60">
                    <a:pos x="T12" y="T13"/>
                  </a:cxn>
                  <a:cxn ang="T61">
                    <a:pos x="T14" y="T15"/>
                  </a:cxn>
                  <a:cxn ang="T62">
                    <a:pos x="T16" y="T17"/>
                  </a:cxn>
                  <a:cxn ang="T63">
                    <a:pos x="T18" y="T19"/>
                  </a:cxn>
                  <a:cxn ang="T64">
                    <a:pos x="T20" y="T21"/>
                  </a:cxn>
                  <a:cxn ang="T65">
                    <a:pos x="T22" y="T23"/>
                  </a:cxn>
                  <a:cxn ang="T66">
                    <a:pos x="T24" y="T25"/>
                  </a:cxn>
                  <a:cxn ang="T67">
                    <a:pos x="T26" y="T27"/>
                  </a:cxn>
                  <a:cxn ang="T68">
                    <a:pos x="T28" y="T29"/>
                  </a:cxn>
                  <a:cxn ang="T69">
                    <a:pos x="T30" y="T31"/>
                  </a:cxn>
                  <a:cxn ang="T70">
                    <a:pos x="T32" y="T33"/>
                  </a:cxn>
                  <a:cxn ang="T71">
                    <a:pos x="T34" y="T35"/>
                  </a:cxn>
                  <a:cxn ang="T72">
                    <a:pos x="T36" y="T37"/>
                  </a:cxn>
                  <a:cxn ang="T73">
                    <a:pos x="T38" y="T39"/>
                  </a:cxn>
                  <a:cxn ang="T74">
                    <a:pos x="T40" y="T41"/>
                  </a:cxn>
                  <a:cxn ang="T75">
                    <a:pos x="T42" y="T43"/>
                  </a:cxn>
                  <a:cxn ang="T76">
                    <a:pos x="T44" y="T45"/>
                  </a:cxn>
                  <a:cxn ang="T77">
                    <a:pos x="T46" y="T47"/>
                  </a:cxn>
                  <a:cxn ang="T78">
                    <a:pos x="T48" y="T49"/>
                  </a:cxn>
                  <a:cxn ang="T79">
                    <a:pos x="T50" y="T51"/>
                  </a:cxn>
                  <a:cxn ang="T80">
                    <a:pos x="T52" y="T53"/>
                  </a:cxn>
                </a:cxnLst>
                <a:rect l="T81" t="T82" r="T83" b="T84"/>
                <a:pathLst>
                  <a:path w="44" h="81">
                    <a:moveTo>
                      <a:pt x="2" y="5"/>
                    </a:moveTo>
                    <a:lnTo>
                      <a:pt x="0" y="0"/>
                    </a:lnTo>
                    <a:lnTo>
                      <a:pt x="0" y="2"/>
                    </a:lnTo>
                    <a:lnTo>
                      <a:pt x="0" y="7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18"/>
                    </a:lnTo>
                    <a:lnTo>
                      <a:pt x="2" y="20"/>
                    </a:lnTo>
                    <a:lnTo>
                      <a:pt x="2" y="23"/>
                    </a:lnTo>
                    <a:lnTo>
                      <a:pt x="5" y="33"/>
                    </a:lnTo>
                    <a:lnTo>
                      <a:pt x="7" y="35"/>
                    </a:lnTo>
                    <a:lnTo>
                      <a:pt x="25" y="58"/>
                    </a:lnTo>
                    <a:lnTo>
                      <a:pt x="29" y="63"/>
                    </a:lnTo>
                    <a:lnTo>
                      <a:pt x="39" y="76"/>
                    </a:lnTo>
                    <a:lnTo>
                      <a:pt x="39" y="78"/>
                    </a:lnTo>
                    <a:lnTo>
                      <a:pt x="42" y="78"/>
                    </a:lnTo>
                    <a:lnTo>
                      <a:pt x="42" y="81"/>
                    </a:lnTo>
                    <a:lnTo>
                      <a:pt x="44" y="81"/>
                    </a:lnTo>
                    <a:lnTo>
                      <a:pt x="44" y="78"/>
                    </a:lnTo>
                    <a:lnTo>
                      <a:pt x="42" y="76"/>
                    </a:lnTo>
                    <a:lnTo>
                      <a:pt x="42" y="73"/>
                    </a:lnTo>
                    <a:lnTo>
                      <a:pt x="34" y="66"/>
                    </a:lnTo>
                    <a:lnTo>
                      <a:pt x="22" y="53"/>
                    </a:lnTo>
                    <a:lnTo>
                      <a:pt x="15" y="43"/>
                    </a:lnTo>
                    <a:lnTo>
                      <a:pt x="7" y="33"/>
                    </a:lnTo>
                    <a:lnTo>
                      <a:pt x="2" y="20"/>
                    </a:lnTo>
                    <a:lnTo>
                      <a:pt x="2" y="5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31" name="Freeform 92">
                <a:extLst>
                  <a:ext uri="{FF2B5EF4-FFF2-40B4-BE49-F238E27FC236}">
                    <a16:creationId xmlns:a16="http://schemas.microsoft.com/office/drawing/2014/main" id="{00000000-0008-0000-0900-0000D7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48"/>
              </a:xfrm>
              <a:custGeom>
                <a:avLst/>
                <a:gdLst>
                  <a:gd name="T0" fmla="*/ 0 w 9"/>
                  <a:gd name="T1" fmla="*/ 0 h 48"/>
                  <a:gd name="T2" fmla="*/ 5 w 9"/>
                  <a:gd name="T3" fmla="*/ 7 h 48"/>
                  <a:gd name="T4" fmla="*/ 5 w 9"/>
                  <a:gd name="T5" fmla="*/ 17 h 48"/>
                  <a:gd name="T6" fmla="*/ 5 w 9"/>
                  <a:gd name="T7" fmla="*/ 20 h 48"/>
                  <a:gd name="T8" fmla="*/ 5 w 9"/>
                  <a:gd name="T9" fmla="*/ 20 h 48"/>
                  <a:gd name="T10" fmla="*/ 5 w 9"/>
                  <a:gd name="T11" fmla="*/ 22 h 48"/>
                  <a:gd name="T12" fmla="*/ 7 w 9"/>
                  <a:gd name="T13" fmla="*/ 22 h 48"/>
                  <a:gd name="T14" fmla="*/ 7 w 9"/>
                  <a:gd name="T15" fmla="*/ 25 h 48"/>
                  <a:gd name="T16" fmla="*/ 7 w 9"/>
                  <a:gd name="T17" fmla="*/ 27 h 48"/>
                  <a:gd name="T18" fmla="*/ 7 w 9"/>
                  <a:gd name="T19" fmla="*/ 30 h 48"/>
                  <a:gd name="T20" fmla="*/ 7 w 9"/>
                  <a:gd name="T21" fmla="*/ 33 h 48"/>
                  <a:gd name="T22" fmla="*/ 7 w 9"/>
                  <a:gd name="T23" fmla="*/ 35 h 48"/>
                  <a:gd name="T24" fmla="*/ 7 w 9"/>
                  <a:gd name="T25" fmla="*/ 38 h 48"/>
                  <a:gd name="T26" fmla="*/ 7 w 9"/>
                  <a:gd name="T27" fmla="*/ 40 h 48"/>
                  <a:gd name="T28" fmla="*/ 9 w 9"/>
                  <a:gd name="T29" fmla="*/ 43 h 48"/>
                  <a:gd name="T30" fmla="*/ 9 w 9"/>
                  <a:gd name="T31" fmla="*/ 45 h 48"/>
                  <a:gd name="T32" fmla="*/ 9 w 9"/>
                  <a:gd name="T33" fmla="*/ 48 h 48"/>
                  <a:gd name="T34" fmla="*/ 9 w 9"/>
                  <a:gd name="T35" fmla="*/ 48 h 48"/>
                  <a:gd name="T36" fmla="*/ 9 w 9"/>
                  <a:gd name="T37" fmla="*/ 48 h 48"/>
                  <a:gd name="T38" fmla="*/ 9 w 9"/>
                  <a:gd name="T39" fmla="*/ 48 h 48"/>
                  <a:gd name="T40" fmla="*/ 7 w 9"/>
                  <a:gd name="T41" fmla="*/ 45 h 48"/>
                  <a:gd name="T42" fmla="*/ 7 w 9"/>
                  <a:gd name="T43" fmla="*/ 45 h 48"/>
                  <a:gd name="T44" fmla="*/ 7 w 9"/>
                  <a:gd name="T45" fmla="*/ 43 h 48"/>
                  <a:gd name="T46" fmla="*/ 7 w 9"/>
                  <a:gd name="T47" fmla="*/ 40 h 48"/>
                  <a:gd name="T48" fmla="*/ 7 w 9"/>
                  <a:gd name="T49" fmla="*/ 40 h 48"/>
                  <a:gd name="T50" fmla="*/ 7 w 9"/>
                  <a:gd name="T51" fmla="*/ 38 h 48"/>
                  <a:gd name="T52" fmla="*/ 7 w 9"/>
                  <a:gd name="T53" fmla="*/ 35 h 48"/>
                  <a:gd name="T54" fmla="*/ 7 w 9"/>
                  <a:gd name="T55" fmla="*/ 33 h 48"/>
                  <a:gd name="T56" fmla="*/ 7 w 9"/>
                  <a:gd name="T57" fmla="*/ 30 h 48"/>
                  <a:gd name="T58" fmla="*/ 5 w 9"/>
                  <a:gd name="T59" fmla="*/ 27 h 48"/>
                  <a:gd name="T60" fmla="*/ 5 w 9"/>
                  <a:gd name="T61" fmla="*/ 27 h 48"/>
                  <a:gd name="T62" fmla="*/ 5 w 9"/>
                  <a:gd name="T63" fmla="*/ 25 h 48"/>
                  <a:gd name="T64" fmla="*/ 5 w 9"/>
                  <a:gd name="T65" fmla="*/ 25 h 48"/>
                  <a:gd name="T66" fmla="*/ 5 w 9"/>
                  <a:gd name="T67" fmla="*/ 25 h 48"/>
                  <a:gd name="T68" fmla="*/ 5 w 9"/>
                  <a:gd name="T69" fmla="*/ 25 h 48"/>
                  <a:gd name="T70" fmla="*/ 0 w 9"/>
                  <a:gd name="T71" fmla="*/ 0 h 48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9"/>
                  <a:gd name="T109" fmla="*/ 0 h 48"/>
                  <a:gd name="T110" fmla="*/ 9 w 9"/>
                  <a:gd name="T111" fmla="*/ 48 h 48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9" h="48">
                    <a:moveTo>
                      <a:pt x="0" y="0"/>
                    </a:moveTo>
                    <a:lnTo>
                      <a:pt x="5" y="7"/>
                    </a:lnTo>
                    <a:lnTo>
                      <a:pt x="5" y="17"/>
                    </a:lnTo>
                    <a:lnTo>
                      <a:pt x="5" y="20"/>
                    </a:lnTo>
                    <a:lnTo>
                      <a:pt x="5" y="22"/>
                    </a:lnTo>
                    <a:lnTo>
                      <a:pt x="7" y="22"/>
                    </a:lnTo>
                    <a:lnTo>
                      <a:pt x="7" y="25"/>
                    </a:lnTo>
                    <a:lnTo>
                      <a:pt x="7" y="27"/>
                    </a:lnTo>
                    <a:lnTo>
                      <a:pt x="7" y="30"/>
                    </a:lnTo>
                    <a:lnTo>
                      <a:pt x="7" y="33"/>
                    </a:lnTo>
                    <a:lnTo>
                      <a:pt x="7" y="35"/>
                    </a:lnTo>
                    <a:lnTo>
                      <a:pt x="7" y="38"/>
                    </a:lnTo>
                    <a:lnTo>
                      <a:pt x="7" y="40"/>
                    </a:lnTo>
                    <a:lnTo>
                      <a:pt x="9" y="43"/>
                    </a:lnTo>
                    <a:lnTo>
                      <a:pt x="9" y="45"/>
                    </a:lnTo>
                    <a:lnTo>
                      <a:pt x="9" y="48"/>
                    </a:lnTo>
                    <a:lnTo>
                      <a:pt x="7" y="45"/>
                    </a:lnTo>
                    <a:lnTo>
                      <a:pt x="7" y="43"/>
                    </a:lnTo>
                    <a:lnTo>
                      <a:pt x="7" y="40"/>
                    </a:lnTo>
                    <a:lnTo>
                      <a:pt x="7" y="38"/>
                    </a:lnTo>
                    <a:lnTo>
                      <a:pt x="7" y="35"/>
                    </a:lnTo>
                    <a:lnTo>
                      <a:pt x="7" y="33"/>
                    </a:lnTo>
                    <a:lnTo>
                      <a:pt x="7" y="30"/>
                    </a:lnTo>
                    <a:lnTo>
                      <a:pt x="5" y="27"/>
                    </a:lnTo>
                    <a:lnTo>
                      <a:pt x="5" y="25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32" name="Freeform 93">
                <a:extLst>
                  <a:ext uri="{FF2B5EF4-FFF2-40B4-BE49-F238E27FC236}">
                    <a16:creationId xmlns:a16="http://schemas.microsoft.com/office/drawing/2014/main" id="{00000000-0008-0000-0900-0000D8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9" y="83"/>
                <a:ext cx="5" cy="10"/>
              </a:xfrm>
              <a:custGeom>
                <a:avLst/>
                <a:gdLst>
                  <a:gd name="T0" fmla="*/ 5 w 5"/>
                  <a:gd name="T1" fmla="*/ 8 h 10"/>
                  <a:gd name="T2" fmla="*/ 3 w 5"/>
                  <a:gd name="T3" fmla="*/ 8 h 10"/>
                  <a:gd name="T4" fmla="*/ 0 w 5"/>
                  <a:gd name="T5" fmla="*/ 0 h 10"/>
                  <a:gd name="T6" fmla="*/ 0 w 5"/>
                  <a:gd name="T7" fmla="*/ 5 h 10"/>
                  <a:gd name="T8" fmla="*/ 0 w 5"/>
                  <a:gd name="T9" fmla="*/ 8 h 10"/>
                  <a:gd name="T10" fmla="*/ 3 w 5"/>
                  <a:gd name="T11" fmla="*/ 10 h 10"/>
                  <a:gd name="T12" fmla="*/ 5 w 5"/>
                  <a:gd name="T13" fmla="*/ 8 h 10"/>
                  <a:gd name="T14" fmla="*/ 5 w 5"/>
                  <a:gd name="T15" fmla="*/ 8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5"/>
                  <a:gd name="T25" fmla="*/ 0 h 10"/>
                  <a:gd name="T26" fmla="*/ 5 w 5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5" h="10">
                    <a:moveTo>
                      <a:pt x="5" y="8"/>
                    </a:moveTo>
                    <a:lnTo>
                      <a:pt x="3" y="8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0" y="8"/>
                    </a:lnTo>
                    <a:lnTo>
                      <a:pt x="3" y="10"/>
                    </a:lnTo>
                    <a:lnTo>
                      <a:pt x="5" y="8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33" name="Freeform 94">
                <a:extLst>
                  <a:ext uri="{FF2B5EF4-FFF2-40B4-BE49-F238E27FC236}">
                    <a16:creationId xmlns:a16="http://schemas.microsoft.com/office/drawing/2014/main" id="{00000000-0008-0000-0900-0000D9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67"/>
                <a:ext cx="143" cy="111"/>
              </a:xfrm>
              <a:custGeom>
                <a:avLst/>
                <a:gdLst>
                  <a:gd name="T0" fmla="*/ 143 w 143"/>
                  <a:gd name="T1" fmla="*/ 70 h 111"/>
                  <a:gd name="T2" fmla="*/ 140 w 143"/>
                  <a:gd name="T3" fmla="*/ 60 h 111"/>
                  <a:gd name="T4" fmla="*/ 140 w 143"/>
                  <a:gd name="T5" fmla="*/ 43 h 111"/>
                  <a:gd name="T6" fmla="*/ 140 w 143"/>
                  <a:gd name="T7" fmla="*/ 40 h 111"/>
                  <a:gd name="T8" fmla="*/ 138 w 143"/>
                  <a:gd name="T9" fmla="*/ 35 h 111"/>
                  <a:gd name="T10" fmla="*/ 138 w 143"/>
                  <a:gd name="T11" fmla="*/ 33 h 111"/>
                  <a:gd name="T12" fmla="*/ 133 w 143"/>
                  <a:gd name="T13" fmla="*/ 25 h 111"/>
                  <a:gd name="T14" fmla="*/ 128 w 143"/>
                  <a:gd name="T15" fmla="*/ 17 h 111"/>
                  <a:gd name="T16" fmla="*/ 116 w 143"/>
                  <a:gd name="T17" fmla="*/ 0 h 111"/>
                  <a:gd name="T18" fmla="*/ 3 w 143"/>
                  <a:gd name="T19" fmla="*/ 7 h 111"/>
                  <a:gd name="T20" fmla="*/ 3 w 143"/>
                  <a:gd name="T21" fmla="*/ 35 h 111"/>
                  <a:gd name="T22" fmla="*/ 5 w 143"/>
                  <a:gd name="T23" fmla="*/ 50 h 111"/>
                  <a:gd name="T24" fmla="*/ 3 w 143"/>
                  <a:gd name="T25" fmla="*/ 63 h 111"/>
                  <a:gd name="T26" fmla="*/ 0 w 143"/>
                  <a:gd name="T27" fmla="*/ 91 h 111"/>
                  <a:gd name="T28" fmla="*/ 0 w 143"/>
                  <a:gd name="T29" fmla="*/ 98 h 111"/>
                  <a:gd name="T30" fmla="*/ 3 w 143"/>
                  <a:gd name="T31" fmla="*/ 111 h 111"/>
                  <a:gd name="T32" fmla="*/ 3 w 143"/>
                  <a:gd name="T33" fmla="*/ 111 h 111"/>
                  <a:gd name="T34" fmla="*/ 10 w 143"/>
                  <a:gd name="T35" fmla="*/ 103 h 111"/>
                  <a:gd name="T36" fmla="*/ 20 w 143"/>
                  <a:gd name="T37" fmla="*/ 98 h 111"/>
                  <a:gd name="T38" fmla="*/ 42 w 143"/>
                  <a:gd name="T39" fmla="*/ 93 h 111"/>
                  <a:gd name="T40" fmla="*/ 81 w 143"/>
                  <a:gd name="T41" fmla="*/ 83 h 111"/>
                  <a:gd name="T42" fmla="*/ 133 w 143"/>
                  <a:gd name="T43" fmla="*/ 60 h 111"/>
                  <a:gd name="T44" fmla="*/ 138 w 143"/>
                  <a:gd name="T45" fmla="*/ 65 h 111"/>
                  <a:gd name="T46" fmla="*/ 143 w 143"/>
                  <a:gd name="T47" fmla="*/ 70 h 111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43"/>
                  <a:gd name="T73" fmla="*/ 0 h 111"/>
                  <a:gd name="T74" fmla="*/ 143 w 143"/>
                  <a:gd name="T75" fmla="*/ 111 h 111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43" h="111">
                    <a:moveTo>
                      <a:pt x="143" y="70"/>
                    </a:moveTo>
                    <a:lnTo>
                      <a:pt x="140" y="60"/>
                    </a:lnTo>
                    <a:lnTo>
                      <a:pt x="140" y="43"/>
                    </a:lnTo>
                    <a:lnTo>
                      <a:pt x="140" y="40"/>
                    </a:lnTo>
                    <a:lnTo>
                      <a:pt x="138" y="35"/>
                    </a:lnTo>
                    <a:lnTo>
                      <a:pt x="138" y="33"/>
                    </a:lnTo>
                    <a:lnTo>
                      <a:pt x="133" y="25"/>
                    </a:lnTo>
                    <a:lnTo>
                      <a:pt x="128" y="17"/>
                    </a:lnTo>
                    <a:lnTo>
                      <a:pt x="116" y="0"/>
                    </a:lnTo>
                    <a:lnTo>
                      <a:pt x="3" y="7"/>
                    </a:lnTo>
                    <a:lnTo>
                      <a:pt x="3" y="35"/>
                    </a:lnTo>
                    <a:lnTo>
                      <a:pt x="5" y="50"/>
                    </a:lnTo>
                    <a:lnTo>
                      <a:pt x="3" y="63"/>
                    </a:lnTo>
                    <a:lnTo>
                      <a:pt x="0" y="91"/>
                    </a:lnTo>
                    <a:lnTo>
                      <a:pt x="0" y="98"/>
                    </a:lnTo>
                    <a:lnTo>
                      <a:pt x="3" y="111"/>
                    </a:lnTo>
                    <a:lnTo>
                      <a:pt x="10" y="103"/>
                    </a:lnTo>
                    <a:lnTo>
                      <a:pt x="20" y="98"/>
                    </a:lnTo>
                    <a:lnTo>
                      <a:pt x="42" y="93"/>
                    </a:lnTo>
                    <a:lnTo>
                      <a:pt x="81" y="83"/>
                    </a:lnTo>
                    <a:lnTo>
                      <a:pt x="133" y="60"/>
                    </a:lnTo>
                    <a:lnTo>
                      <a:pt x="138" y="65"/>
                    </a:lnTo>
                    <a:lnTo>
                      <a:pt x="143" y="7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34" name="Freeform 95">
                <a:extLst>
                  <a:ext uri="{FF2B5EF4-FFF2-40B4-BE49-F238E27FC236}">
                    <a16:creationId xmlns:a16="http://schemas.microsoft.com/office/drawing/2014/main" id="{00000000-0008-0000-0900-0000DA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2"/>
                <a:ext cx="54" cy="33"/>
              </a:xfrm>
              <a:custGeom>
                <a:avLst/>
                <a:gdLst>
                  <a:gd name="T0" fmla="*/ 54 w 54"/>
                  <a:gd name="T1" fmla="*/ 33 h 33"/>
                  <a:gd name="T2" fmla="*/ 52 w 54"/>
                  <a:gd name="T3" fmla="*/ 33 h 33"/>
                  <a:gd name="T4" fmla="*/ 52 w 54"/>
                  <a:gd name="T5" fmla="*/ 30 h 33"/>
                  <a:gd name="T6" fmla="*/ 49 w 54"/>
                  <a:gd name="T7" fmla="*/ 28 h 33"/>
                  <a:gd name="T8" fmla="*/ 49 w 54"/>
                  <a:gd name="T9" fmla="*/ 28 h 33"/>
                  <a:gd name="T10" fmla="*/ 47 w 54"/>
                  <a:gd name="T11" fmla="*/ 25 h 33"/>
                  <a:gd name="T12" fmla="*/ 44 w 54"/>
                  <a:gd name="T13" fmla="*/ 22 h 33"/>
                  <a:gd name="T14" fmla="*/ 42 w 54"/>
                  <a:gd name="T15" fmla="*/ 20 h 33"/>
                  <a:gd name="T16" fmla="*/ 37 w 54"/>
                  <a:gd name="T17" fmla="*/ 20 h 33"/>
                  <a:gd name="T18" fmla="*/ 35 w 54"/>
                  <a:gd name="T19" fmla="*/ 17 h 33"/>
                  <a:gd name="T20" fmla="*/ 32 w 54"/>
                  <a:gd name="T21" fmla="*/ 15 h 33"/>
                  <a:gd name="T22" fmla="*/ 27 w 54"/>
                  <a:gd name="T23" fmla="*/ 12 h 33"/>
                  <a:gd name="T24" fmla="*/ 25 w 54"/>
                  <a:gd name="T25" fmla="*/ 10 h 33"/>
                  <a:gd name="T26" fmla="*/ 22 w 54"/>
                  <a:gd name="T27" fmla="*/ 10 h 33"/>
                  <a:gd name="T28" fmla="*/ 17 w 54"/>
                  <a:gd name="T29" fmla="*/ 7 h 33"/>
                  <a:gd name="T30" fmla="*/ 15 w 54"/>
                  <a:gd name="T31" fmla="*/ 5 h 33"/>
                  <a:gd name="T32" fmla="*/ 12 w 54"/>
                  <a:gd name="T33" fmla="*/ 2 h 33"/>
                  <a:gd name="T34" fmla="*/ 10 w 54"/>
                  <a:gd name="T35" fmla="*/ 2 h 33"/>
                  <a:gd name="T36" fmla="*/ 10 w 54"/>
                  <a:gd name="T37" fmla="*/ 2 h 33"/>
                  <a:gd name="T38" fmla="*/ 8 w 54"/>
                  <a:gd name="T39" fmla="*/ 2 h 33"/>
                  <a:gd name="T40" fmla="*/ 8 w 54"/>
                  <a:gd name="T41" fmla="*/ 0 h 33"/>
                  <a:gd name="T42" fmla="*/ 8 w 54"/>
                  <a:gd name="T43" fmla="*/ 0 h 33"/>
                  <a:gd name="T44" fmla="*/ 5 w 54"/>
                  <a:gd name="T45" fmla="*/ 0 h 33"/>
                  <a:gd name="T46" fmla="*/ 5 w 54"/>
                  <a:gd name="T47" fmla="*/ 0 h 33"/>
                  <a:gd name="T48" fmla="*/ 5 w 54"/>
                  <a:gd name="T49" fmla="*/ 0 h 33"/>
                  <a:gd name="T50" fmla="*/ 3 w 54"/>
                  <a:gd name="T51" fmla="*/ 0 h 33"/>
                  <a:gd name="T52" fmla="*/ 3 w 54"/>
                  <a:gd name="T53" fmla="*/ 0 h 33"/>
                  <a:gd name="T54" fmla="*/ 3 w 54"/>
                  <a:gd name="T55" fmla="*/ 0 h 33"/>
                  <a:gd name="T56" fmla="*/ 3 w 54"/>
                  <a:gd name="T57" fmla="*/ 0 h 33"/>
                  <a:gd name="T58" fmla="*/ 0 w 54"/>
                  <a:gd name="T59" fmla="*/ 0 h 33"/>
                  <a:gd name="T60" fmla="*/ 0 w 54"/>
                  <a:gd name="T61" fmla="*/ 0 h 33"/>
                  <a:gd name="T62" fmla="*/ 0 w 54"/>
                  <a:gd name="T63" fmla="*/ 0 h 33"/>
                  <a:gd name="T64" fmla="*/ 0 w 54"/>
                  <a:gd name="T65" fmla="*/ 0 h 33"/>
                  <a:gd name="T66" fmla="*/ 0 w 54"/>
                  <a:gd name="T67" fmla="*/ 0 h 33"/>
                  <a:gd name="T68" fmla="*/ 0 w 54"/>
                  <a:gd name="T69" fmla="*/ 0 h 33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54"/>
                  <a:gd name="T106" fmla="*/ 0 h 33"/>
                  <a:gd name="T107" fmla="*/ 54 w 54"/>
                  <a:gd name="T108" fmla="*/ 33 h 33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54" h="33">
                    <a:moveTo>
                      <a:pt x="54" y="33"/>
                    </a:moveTo>
                    <a:lnTo>
                      <a:pt x="52" y="33"/>
                    </a:lnTo>
                    <a:lnTo>
                      <a:pt x="52" y="30"/>
                    </a:lnTo>
                    <a:lnTo>
                      <a:pt x="49" y="28"/>
                    </a:lnTo>
                    <a:lnTo>
                      <a:pt x="47" y="25"/>
                    </a:lnTo>
                    <a:lnTo>
                      <a:pt x="44" y="22"/>
                    </a:lnTo>
                    <a:lnTo>
                      <a:pt x="42" y="20"/>
                    </a:lnTo>
                    <a:lnTo>
                      <a:pt x="37" y="20"/>
                    </a:lnTo>
                    <a:lnTo>
                      <a:pt x="35" y="17"/>
                    </a:lnTo>
                    <a:lnTo>
                      <a:pt x="32" y="15"/>
                    </a:lnTo>
                    <a:lnTo>
                      <a:pt x="27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17" y="7"/>
                    </a:lnTo>
                    <a:lnTo>
                      <a:pt x="15" y="5"/>
                    </a:lnTo>
                    <a:lnTo>
                      <a:pt x="12" y="2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8" y="0"/>
                    </a:lnTo>
                    <a:lnTo>
                      <a:pt x="5" y="0"/>
                    </a:lnTo>
                    <a:lnTo>
                      <a:pt x="3" y="0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2635" name="Freeform 96">
                <a:extLst>
                  <a:ext uri="{FF2B5EF4-FFF2-40B4-BE49-F238E27FC236}">
                    <a16:creationId xmlns:a16="http://schemas.microsoft.com/office/drawing/2014/main" id="{00000000-0008-0000-0900-0000DB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70"/>
                <a:ext cx="10" cy="25"/>
              </a:xfrm>
              <a:custGeom>
                <a:avLst/>
                <a:gdLst>
                  <a:gd name="T0" fmla="*/ 3 w 10"/>
                  <a:gd name="T1" fmla="*/ 13 h 25"/>
                  <a:gd name="T2" fmla="*/ 3 w 10"/>
                  <a:gd name="T3" fmla="*/ 13 h 25"/>
                  <a:gd name="T4" fmla="*/ 3 w 10"/>
                  <a:gd name="T5" fmla="*/ 10 h 25"/>
                  <a:gd name="T6" fmla="*/ 3 w 10"/>
                  <a:gd name="T7" fmla="*/ 8 h 25"/>
                  <a:gd name="T8" fmla="*/ 0 w 10"/>
                  <a:gd name="T9" fmla="*/ 8 h 25"/>
                  <a:gd name="T10" fmla="*/ 0 w 10"/>
                  <a:gd name="T11" fmla="*/ 5 h 25"/>
                  <a:gd name="T12" fmla="*/ 0 w 10"/>
                  <a:gd name="T13" fmla="*/ 5 h 25"/>
                  <a:gd name="T14" fmla="*/ 0 w 10"/>
                  <a:gd name="T15" fmla="*/ 5 h 25"/>
                  <a:gd name="T16" fmla="*/ 3 w 10"/>
                  <a:gd name="T17" fmla="*/ 5 h 25"/>
                  <a:gd name="T18" fmla="*/ 0 w 10"/>
                  <a:gd name="T19" fmla="*/ 5 h 25"/>
                  <a:gd name="T20" fmla="*/ 0 w 10"/>
                  <a:gd name="T21" fmla="*/ 5 h 25"/>
                  <a:gd name="T22" fmla="*/ 0 w 10"/>
                  <a:gd name="T23" fmla="*/ 3 h 25"/>
                  <a:gd name="T24" fmla="*/ 0 w 10"/>
                  <a:gd name="T25" fmla="*/ 3 h 25"/>
                  <a:gd name="T26" fmla="*/ 0 w 10"/>
                  <a:gd name="T27" fmla="*/ 0 h 25"/>
                  <a:gd name="T28" fmla="*/ 0 w 10"/>
                  <a:gd name="T29" fmla="*/ 0 h 25"/>
                  <a:gd name="T30" fmla="*/ 0 w 10"/>
                  <a:gd name="T31" fmla="*/ 0 h 25"/>
                  <a:gd name="T32" fmla="*/ 3 w 10"/>
                  <a:gd name="T33" fmla="*/ 3 h 25"/>
                  <a:gd name="T34" fmla="*/ 5 w 10"/>
                  <a:gd name="T35" fmla="*/ 10 h 25"/>
                  <a:gd name="T36" fmla="*/ 10 w 10"/>
                  <a:gd name="T37" fmla="*/ 15 h 25"/>
                  <a:gd name="T38" fmla="*/ 10 w 10"/>
                  <a:gd name="T39" fmla="*/ 15 h 25"/>
                  <a:gd name="T40" fmla="*/ 8 w 10"/>
                  <a:gd name="T41" fmla="*/ 15 h 25"/>
                  <a:gd name="T42" fmla="*/ 8 w 10"/>
                  <a:gd name="T43" fmla="*/ 13 h 25"/>
                  <a:gd name="T44" fmla="*/ 8 w 10"/>
                  <a:gd name="T45" fmla="*/ 13 h 25"/>
                  <a:gd name="T46" fmla="*/ 8 w 10"/>
                  <a:gd name="T47" fmla="*/ 15 h 25"/>
                  <a:gd name="T48" fmla="*/ 8 w 10"/>
                  <a:gd name="T49" fmla="*/ 15 h 25"/>
                  <a:gd name="T50" fmla="*/ 8 w 10"/>
                  <a:gd name="T51" fmla="*/ 18 h 25"/>
                  <a:gd name="T52" fmla="*/ 5 w 10"/>
                  <a:gd name="T53" fmla="*/ 15 h 25"/>
                  <a:gd name="T54" fmla="*/ 10 w 10"/>
                  <a:gd name="T55" fmla="*/ 25 h 25"/>
                  <a:gd name="T56" fmla="*/ 10 w 10"/>
                  <a:gd name="T57" fmla="*/ 23 h 25"/>
                  <a:gd name="T58" fmla="*/ 8 w 10"/>
                  <a:gd name="T59" fmla="*/ 23 h 25"/>
                  <a:gd name="T60" fmla="*/ 8 w 10"/>
                  <a:gd name="T61" fmla="*/ 20 h 25"/>
                  <a:gd name="T62" fmla="*/ 5 w 10"/>
                  <a:gd name="T63" fmla="*/ 18 h 25"/>
                  <a:gd name="T64" fmla="*/ 5 w 10"/>
                  <a:gd name="T65" fmla="*/ 15 h 25"/>
                  <a:gd name="T66" fmla="*/ 5 w 10"/>
                  <a:gd name="T67" fmla="*/ 15 h 25"/>
                  <a:gd name="T68" fmla="*/ 3 w 10"/>
                  <a:gd name="T69" fmla="*/ 15 h 25"/>
                  <a:gd name="T70" fmla="*/ 3 w 10"/>
                  <a:gd name="T71" fmla="*/ 15 h 25"/>
                  <a:gd name="T72" fmla="*/ 3 w 10"/>
                  <a:gd name="T73" fmla="*/ 15 h 25"/>
                  <a:gd name="T74" fmla="*/ 3 w 10"/>
                  <a:gd name="T75" fmla="*/ 13 h 25"/>
                  <a:gd name="T76" fmla="*/ 3 w 10"/>
                  <a:gd name="T77" fmla="*/ 13 h 25"/>
                  <a:gd name="T78" fmla="*/ 3 w 10"/>
                  <a:gd name="T79" fmla="*/ 13 h 25"/>
                  <a:gd name="T80" fmla="*/ 3 w 10"/>
                  <a:gd name="T81" fmla="*/ 13 h 25"/>
                  <a:gd name="T82" fmla="*/ 0 w 10"/>
                  <a:gd name="T83" fmla="*/ 10 h 25"/>
                  <a:gd name="T84" fmla="*/ 0 w 10"/>
                  <a:gd name="T85" fmla="*/ 10 h 25"/>
                  <a:gd name="T86" fmla="*/ 0 w 10"/>
                  <a:gd name="T87" fmla="*/ 8 h 25"/>
                  <a:gd name="T88" fmla="*/ 3 w 10"/>
                  <a:gd name="T89" fmla="*/ 13 h 25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0"/>
                  <a:gd name="T136" fmla="*/ 0 h 25"/>
                  <a:gd name="T137" fmla="*/ 10 w 10"/>
                  <a:gd name="T138" fmla="*/ 25 h 25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0" h="25">
                    <a:moveTo>
                      <a:pt x="3" y="13"/>
                    </a:moveTo>
                    <a:lnTo>
                      <a:pt x="3" y="13"/>
                    </a:lnTo>
                    <a:lnTo>
                      <a:pt x="3" y="10"/>
                    </a:lnTo>
                    <a:lnTo>
                      <a:pt x="3" y="8"/>
                    </a:lnTo>
                    <a:lnTo>
                      <a:pt x="0" y="8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0" y="5"/>
                    </a:lnTo>
                    <a:lnTo>
                      <a:pt x="0" y="3"/>
                    </a:lnTo>
                    <a:lnTo>
                      <a:pt x="0" y="0"/>
                    </a:lnTo>
                    <a:lnTo>
                      <a:pt x="3" y="0"/>
                    </a:lnTo>
                    <a:lnTo>
                      <a:pt x="3" y="3"/>
                    </a:lnTo>
                    <a:lnTo>
                      <a:pt x="3" y="8"/>
                    </a:lnTo>
                    <a:lnTo>
                      <a:pt x="5" y="10"/>
                    </a:lnTo>
                    <a:lnTo>
                      <a:pt x="10" y="15"/>
                    </a:lnTo>
                    <a:lnTo>
                      <a:pt x="8" y="15"/>
                    </a:lnTo>
                    <a:lnTo>
                      <a:pt x="8" y="13"/>
                    </a:lnTo>
                    <a:lnTo>
                      <a:pt x="8" y="15"/>
                    </a:lnTo>
                    <a:lnTo>
                      <a:pt x="8" y="18"/>
                    </a:lnTo>
                    <a:lnTo>
                      <a:pt x="5" y="15"/>
                    </a:lnTo>
                    <a:lnTo>
                      <a:pt x="10" y="25"/>
                    </a:lnTo>
                    <a:lnTo>
                      <a:pt x="10" y="23"/>
                    </a:lnTo>
                    <a:lnTo>
                      <a:pt x="8" y="23"/>
                    </a:lnTo>
                    <a:lnTo>
                      <a:pt x="8" y="20"/>
                    </a:lnTo>
                    <a:lnTo>
                      <a:pt x="5" y="18"/>
                    </a:lnTo>
                    <a:lnTo>
                      <a:pt x="5" y="15"/>
                    </a:lnTo>
                    <a:lnTo>
                      <a:pt x="3" y="15"/>
                    </a:lnTo>
                    <a:lnTo>
                      <a:pt x="3" y="13"/>
                    </a:lnTo>
                    <a:lnTo>
                      <a:pt x="0" y="10"/>
                    </a:lnTo>
                    <a:lnTo>
                      <a:pt x="0" y="8"/>
                    </a:lnTo>
                    <a:lnTo>
                      <a:pt x="3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36" name="Freeform 97">
                <a:extLst>
                  <a:ext uri="{FF2B5EF4-FFF2-40B4-BE49-F238E27FC236}">
                    <a16:creationId xmlns:a16="http://schemas.microsoft.com/office/drawing/2014/main" id="{00000000-0008-0000-0900-0000DC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2" cy="20"/>
              </a:xfrm>
              <a:custGeom>
                <a:avLst/>
                <a:gdLst>
                  <a:gd name="T0" fmla="*/ 0 w 2"/>
                  <a:gd name="T1" fmla="*/ 0 h 20"/>
                  <a:gd name="T2" fmla="*/ 2 w 2"/>
                  <a:gd name="T3" fmla="*/ 5 h 20"/>
                  <a:gd name="T4" fmla="*/ 2 w 2"/>
                  <a:gd name="T5" fmla="*/ 20 h 20"/>
                  <a:gd name="T6" fmla="*/ 2 w 2"/>
                  <a:gd name="T7" fmla="*/ 20 h 20"/>
                  <a:gd name="T8" fmla="*/ 2 w 2"/>
                  <a:gd name="T9" fmla="*/ 20 h 20"/>
                  <a:gd name="T10" fmla="*/ 2 w 2"/>
                  <a:gd name="T11" fmla="*/ 18 h 20"/>
                  <a:gd name="T12" fmla="*/ 2 w 2"/>
                  <a:gd name="T13" fmla="*/ 18 h 20"/>
                  <a:gd name="T14" fmla="*/ 2 w 2"/>
                  <a:gd name="T15" fmla="*/ 15 h 20"/>
                  <a:gd name="T16" fmla="*/ 2 w 2"/>
                  <a:gd name="T17" fmla="*/ 15 h 20"/>
                  <a:gd name="T18" fmla="*/ 2 w 2"/>
                  <a:gd name="T19" fmla="*/ 15 h 20"/>
                  <a:gd name="T20" fmla="*/ 2 w 2"/>
                  <a:gd name="T21" fmla="*/ 12 h 20"/>
                  <a:gd name="T22" fmla="*/ 2 w 2"/>
                  <a:gd name="T23" fmla="*/ 12 h 20"/>
                  <a:gd name="T24" fmla="*/ 0 w 2"/>
                  <a:gd name="T25" fmla="*/ 10 h 20"/>
                  <a:gd name="T26" fmla="*/ 0 w 2"/>
                  <a:gd name="T27" fmla="*/ 10 h 20"/>
                  <a:gd name="T28" fmla="*/ 0 w 2"/>
                  <a:gd name="T29" fmla="*/ 10 h 20"/>
                  <a:gd name="T30" fmla="*/ 0 w 2"/>
                  <a:gd name="T31" fmla="*/ 10 h 20"/>
                  <a:gd name="T32" fmla="*/ 0 w 2"/>
                  <a:gd name="T33" fmla="*/ 10 h 20"/>
                  <a:gd name="T34" fmla="*/ 0 w 2"/>
                  <a:gd name="T35" fmla="*/ 10 h 20"/>
                  <a:gd name="T36" fmla="*/ 0 w 2"/>
                  <a:gd name="T37" fmla="*/ 10 h 20"/>
                  <a:gd name="T38" fmla="*/ 0 w 2"/>
                  <a:gd name="T39" fmla="*/ 10 h 20"/>
                  <a:gd name="T40" fmla="*/ 0 w 2"/>
                  <a:gd name="T41" fmla="*/ 10 h 20"/>
                  <a:gd name="T42" fmla="*/ 0 w 2"/>
                  <a:gd name="T43" fmla="*/ 10 h 20"/>
                  <a:gd name="T44" fmla="*/ 0 w 2"/>
                  <a:gd name="T45" fmla="*/ 7 h 20"/>
                  <a:gd name="T46" fmla="*/ 0 w 2"/>
                  <a:gd name="T47" fmla="*/ 7 h 20"/>
                  <a:gd name="T48" fmla="*/ 0 w 2"/>
                  <a:gd name="T49" fmla="*/ 7 h 20"/>
                  <a:gd name="T50" fmla="*/ 0 w 2"/>
                  <a:gd name="T51" fmla="*/ 7 h 20"/>
                  <a:gd name="T52" fmla="*/ 0 w 2"/>
                  <a:gd name="T53" fmla="*/ 5 h 20"/>
                  <a:gd name="T54" fmla="*/ 0 w 2"/>
                  <a:gd name="T55" fmla="*/ 5 h 20"/>
                  <a:gd name="T56" fmla="*/ 0 w 2"/>
                  <a:gd name="T57" fmla="*/ 5 h 20"/>
                  <a:gd name="T58" fmla="*/ 0 w 2"/>
                  <a:gd name="T59" fmla="*/ 2 h 20"/>
                  <a:gd name="T60" fmla="*/ 0 w 2"/>
                  <a:gd name="T61" fmla="*/ 2 h 20"/>
                  <a:gd name="T62" fmla="*/ 0 w 2"/>
                  <a:gd name="T63" fmla="*/ 2 h 20"/>
                  <a:gd name="T64" fmla="*/ 0 w 2"/>
                  <a:gd name="T65" fmla="*/ 0 h 20"/>
                  <a:gd name="T66" fmla="*/ 0 w 2"/>
                  <a:gd name="T67" fmla="*/ 0 h 20"/>
                  <a:gd name="T68" fmla="*/ 0 w 2"/>
                  <a:gd name="T69" fmla="*/ 0 h 20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2"/>
                  <a:gd name="T106" fmla="*/ 0 h 20"/>
                  <a:gd name="T107" fmla="*/ 2 w 2"/>
                  <a:gd name="T108" fmla="*/ 20 h 20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2" h="20">
                    <a:moveTo>
                      <a:pt x="0" y="0"/>
                    </a:moveTo>
                    <a:lnTo>
                      <a:pt x="2" y="5"/>
                    </a:lnTo>
                    <a:lnTo>
                      <a:pt x="2" y="20"/>
                    </a:lnTo>
                    <a:lnTo>
                      <a:pt x="2" y="18"/>
                    </a:lnTo>
                    <a:lnTo>
                      <a:pt x="2" y="15"/>
                    </a:lnTo>
                    <a:lnTo>
                      <a:pt x="2" y="12"/>
                    </a:lnTo>
                    <a:lnTo>
                      <a:pt x="0" y="10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0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37" name="Freeform 98">
                <a:extLst>
                  <a:ext uri="{FF2B5EF4-FFF2-40B4-BE49-F238E27FC236}">
                    <a16:creationId xmlns:a16="http://schemas.microsoft.com/office/drawing/2014/main" id="{00000000-0008-0000-0900-0000DD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47"/>
                <a:ext cx="12" cy="11"/>
              </a:xfrm>
              <a:custGeom>
                <a:avLst/>
                <a:gdLst>
                  <a:gd name="T0" fmla="*/ 12 w 12"/>
                  <a:gd name="T1" fmla="*/ 11 h 11"/>
                  <a:gd name="T2" fmla="*/ 10 w 12"/>
                  <a:gd name="T3" fmla="*/ 8 h 11"/>
                  <a:gd name="T4" fmla="*/ 7 w 12"/>
                  <a:gd name="T5" fmla="*/ 6 h 11"/>
                  <a:gd name="T6" fmla="*/ 5 w 12"/>
                  <a:gd name="T7" fmla="*/ 6 h 11"/>
                  <a:gd name="T8" fmla="*/ 2 w 12"/>
                  <a:gd name="T9" fmla="*/ 3 h 11"/>
                  <a:gd name="T10" fmla="*/ 0 w 12"/>
                  <a:gd name="T11" fmla="*/ 0 h 11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11"/>
                  <a:gd name="T20" fmla="*/ 12 w 12"/>
                  <a:gd name="T21" fmla="*/ 11 h 11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11">
                    <a:moveTo>
                      <a:pt x="12" y="11"/>
                    </a:moveTo>
                    <a:lnTo>
                      <a:pt x="10" y="8"/>
                    </a:lnTo>
                    <a:lnTo>
                      <a:pt x="7" y="6"/>
                    </a:lnTo>
                    <a:lnTo>
                      <a:pt x="5" y="6"/>
                    </a:lnTo>
                    <a:lnTo>
                      <a:pt x="2" y="3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2638" name="Freeform 99">
                <a:extLst>
                  <a:ext uri="{FF2B5EF4-FFF2-40B4-BE49-F238E27FC236}">
                    <a16:creationId xmlns:a16="http://schemas.microsoft.com/office/drawing/2014/main" id="{00000000-0008-0000-0900-0000DE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6" y="260"/>
                <a:ext cx="17" cy="10"/>
              </a:xfrm>
              <a:custGeom>
                <a:avLst/>
                <a:gdLst>
                  <a:gd name="T0" fmla="*/ 0 w 17"/>
                  <a:gd name="T1" fmla="*/ 3 h 10"/>
                  <a:gd name="T2" fmla="*/ 2 w 17"/>
                  <a:gd name="T3" fmla="*/ 0 h 10"/>
                  <a:gd name="T4" fmla="*/ 7 w 17"/>
                  <a:gd name="T5" fmla="*/ 0 h 10"/>
                  <a:gd name="T6" fmla="*/ 14 w 17"/>
                  <a:gd name="T7" fmla="*/ 3 h 10"/>
                  <a:gd name="T8" fmla="*/ 17 w 17"/>
                  <a:gd name="T9" fmla="*/ 3 h 10"/>
                  <a:gd name="T10" fmla="*/ 12 w 17"/>
                  <a:gd name="T11" fmla="*/ 10 h 10"/>
                  <a:gd name="T12" fmla="*/ 2 w 17"/>
                  <a:gd name="T13" fmla="*/ 5 h 10"/>
                  <a:gd name="T14" fmla="*/ 0 w 17"/>
                  <a:gd name="T15" fmla="*/ 3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7"/>
                  <a:gd name="T25" fmla="*/ 0 h 10"/>
                  <a:gd name="T26" fmla="*/ 17 w 17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7" h="10">
                    <a:moveTo>
                      <a:pt x="0" y="3"/>
                    </a:moveTo>
                    <a:lnTo>
                      <a:pt x="2" y="0"/>
                    </a:lnTo>
                    <a:lnTo>
                      <a:pt x="7" y="0"/>
                    </a:lnTo>
                    <a:lnTo>
                      <a:pt x="14" y="3"/>
                    </a:lnTo>
                    <a:lnTo>
                      <a:pt x="17" y="3"/>
                    </a:lnTo>
                    <a:lnTo>
                      <a:pt x="12" y="10"/>
                    </a:lnTo>
                    <a:lnTo>
                      <a:pt x="2" y="5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39" name="Freeform 100">
                <a:extLst>
                  <a:ext uri="{FF2B5EF4-FFF2-40B4-BE49-F238E27FC236}">
                    <a16:creationId xmlns:a16="http://schemas.microsoft.com/office/drawing/2014/main" id="{00000000-0008-0000-0900-0000DF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8" y="268"/>
                <a:ext cx="5" cy="5"/>
              </a:xfrm>
              <a:custGeom>
                <a:avLst/>
                <a:gdLst>
                  <a:gd name="T0" fmla="*/ 0 w 5"/>
                  <a:gd name="T1" fmla="*/ 0 h 5"/>
                  <a:gd name="T2" fmla="*/ 2 w 5"/>
                  <a:gd name="T3" fmla="*/ 5 h 5"/>
                  <a:gd name="T4" fmla="*/ 2 w 5"/>
                  <a:gd name="T5" fmla="*/ 5 h 5"/>
                  <a:gd name="T6" fmla="*/ 5 w 5"/>
                  <a:gd name="T7" fmla="*/ 0 h 5"/>
                  <a:gd name="T8" fmla="*/ 0 w 5"/>
                  <a:gd name="T9" fmla="*/ 0 h 5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5"/>
                  <a:gd name="T16" fmla="*/ 0 h 5"/>
                  <a:gd name="T17" fmla="*/ 5 w 5"/>
                  <a:gd name="T18" fmla="*/ 5 h 5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5" h="5">
                    <a:moveTo>
                      <a:pt x="0" y="0"/>
                    </a:moveTo>
                    <a:lnTo>
                      <a:pt x="2" y="5"/>
                    </a:lnTo>
                    <a:lnTo>
                      <a:pt x="5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40" name="Line 101">
                <a:extLst>
                  <a:ext uri="{FF2B5EF4-FFF2-40B4-BE49-F238E27FC236}">
                    <a16:creationId xmlns:a16="http://schemas.microsoft.com/office/drawing/2014/main" id="{00000000-0008-0000-0900-0000E02D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 flipV="1">
                <a:off x="1130" y="255"/>
                <a:ext cx="3" cy="3"/>
              </a:xfrm>
              <a:prstGeom prst="line">
                <a:avLst/>
              </a:pr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2641" name="Freeform 102">
                <a:extLst>
                  <a:ext uri="{FF2B5EF4-FFF2-40B4-BE49-F238E27FC236}">
                    <a16:creationId xmlns:a16="http://schemas.microsoft.com/office/drawing/2014/main" id="{00000000-0008-0000-0900-0000E1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8" y="265"/>
                <a:ext cx="12" cy="8"/>
              </a:xfrm>
              <a:custGeom>
                <a:avLst/>
                <a:gdLst>
                  <a:gd name="T0" fmla="*/ 7 w 12"/>
                  <a:gd name="T1" fmla="*/ 3 h 8"/>
                  <a:gd name="T2" fmla="*/ 12 w 12"/>
                  <a:gd name="T3" fmla="*/ 8 h 8"/>
                  <a:gd name="T4" fmla="*/ 9 w 12"/>
                  <a:gd name="T5" fmla="*/ 5 h 8"/>
                  <a:gd name="T6" fmla="*/ 0 w 12"/>
                  <a:gd name="T7" fmla="*/ 0 h 8"/>
                  <a:gd name="T8" fmla="*/ 5 w 12"/>
                  <a:gd name="T9" fmla="*/ 0 h 8"/>
                  <a:gd name="T10" fmla="*/ 7 w 12"/>
                  <a:gd name="T11" fmla="*/ 3 h 8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8"/>
                  <a:gd name="T20" fmla="*/ 12 w 12"/>
                  <a:gd name="T21" fmla="*/ 8 h 8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8">
                    <a:moveTo>
                      <a:pt x="7" y="3"/>
                    </a:moveTo>
                    <a:lnTo>
                      <a:pt x="12" y="8"/>
                    </a:lnTo>
                    <a:lnTo>
                      <a:pt x="9" y="5"/>
                    </a:lnTo>
                    <a:lnTo>
                      <a:pt x="0" y="0"/>
                    </a:lnTo>
                    <a:lnTo>
                      <a:pt x="5" y="0"/>
                    </a:lnTo>
                    <a:lnTo>
                      <a:pt x="7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42" name="Freeform 103">
                <a:extLst>
                  <a:ext uri="{FF2B5EF4-FFF2-40B4-BE49-F238E27FC236}">
                    <a16:creationId xmlns:a16="http://schemas.microsoft.com/office/drawing/2014/main" id="{00000000-0008-0000-0900-0000E2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11"/>
                <a:ext cx="7" cy="25"/>
              </a:xfrm>
              <a:custGeom>
                <a:avLst/>
                <a:gdLst>
                  <a:gd name="T0" fmla="*/ 5 w 7"/>
                  <a:gd name="T1" fmla="*/ 25 h 25"/>
                  <a:gd name="T2" fmla="*/ 2 w 7"/>
                  <a:gd name="T3" fmla="*/ 20 h 25"/>
                  <a:gd name="T4" fmla="*/ 0 w 7"/>
                  <a:gd name="T5" fmla="*/ 3 h 25"/>
                  <a:gd name="T6" fmla="*/ 5 w 7"/>
                  <a:gd name="T7" fmla="*/ 0 h 25"/>
                  <a:gd name="T8" fmla="*/ 7 w 7"/>
                  <a:gd name="T9" fmla="*/ 8 h 25"/>
                  <a:gd name="T10" fmla="*/ 5 w 7"/>
                  <a:gd name="T11" fmla="*/ 18 h 25"/>
                  <a:gd name="T12" fmla="*/ 5 w 7"/>
                  <a:gd name="T13" fmla="*/ 25 h 25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7"/>
                  <a:gd name="T22" fmla="*/ 0 h 25"/>
                  <a:gd name="T23" fmla="*/ 7 w 7"/>
                  <a:gd name="T24" fmla="*/ 25 h 25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7" h="25">
                    <a:moveTo>
                      <a:pt x="5" y="25"/>
                    </a:moveTo>
                    <a:lnTo>
                      <a:pt x="2" y="20"/>
                    </a:lnTo>
                    <a:lnTo>
                      <a:pt x="0" y="3"/>
                    </a:lnTo>
                    <a:lnTo>
                      <a:pt x="5" y="0"/>
                    </a:lnTo>
                    <a:lnTo>
                      <a:pt x="7" y="8"/>
                    </a:lnTo>
                    <a:lnTo>
                      <a:pt x="5" y="18"/>
                    </a:lnTo>
                    <a:lnTo>
                      <a:pt x="5" y="25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43" name="Freeform 104">
                <a:extLst>
                  <a:ext uri="{FF2B5EF4-FFF2-40B4-BE49-F238E27FC236}">
                    <a16:creationId xmlns:a16="http://schemas.microsoft.com/office/drawing/2014/main" id="{00000000-0008-0000-0900-0000E3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184"/>
                <a:ext cx="135" cy="33"/>
              </a:xfrm>
              <a:custGeom>
                <a:avLst/>
                <a:gdLst>
                  <a:gd name="T0" fmla="*/ 0 w 135"/>
                  <a:gd name="T1" fmla="*/ 18 h 33"/>
                  <a:gd name="T2" fmla="*/ 14 w 135"/>
                  <a:gd name="T3" fmla="*/ 16 h 33"/>
                  <a:gd name="T4" fmla="*/ 22 w 135"/>
                  <a:gd name="T5" fmla="*/ 13 h 33"/>
                  <a:gd name="T6" fmla="*/ 37 w 135"/>
                  <a:gd name="T7" fmla="*/ 16 h 33"/>
                  <a:gd name="T8" fmla="*/ 44 w 135"/>
                  <a:gd name="T9" fmla="*/ 16 h 33"/>
                  <a:gd name="T10" fmla="*/ 54 w 135"/>
                  <a:gd name="T11" fmla="*/ 21 h 33"/>
                  <a:gd name="T12" fmla="*/ 68 w 135"/>
                  <a:gd name="T13" fmla="*/ 21 h 33"/>
                  <a:gd name="T14" fmla="*/ 71 w 135"/>
                  <a:gd name="T15" fmla="*/ 21 h 33"/>
                  <a:gd name="T16" fmla="*/ 73 w 135"/>
                  <a:gd name="T17" fmla="*/ 21 h 33"/>
                  <a:gd name="T18" fmla="*/ 76 w 135"/>
                  <a:gd name="T19" fmla="*/ 18 h 33"/>
                  <a:gd name="T20" fmla="*/ 86 w 135"/>
                  <a:gd name="T21" fmla="*/ 13 h 33"/>
                  <a:gd name="T22" fmla="*/ 93 w 135"/>
                  <a:gd name="T23" fmla="*/ 5 h 33"/>
                  <a:gd name="T24" fmla="*/ 95 w 135"/>
                  <a:gd name="T25" fmla="*/ 3 h 33"/>
                  <a:gd name="T26" fmla="*/ 98 w 135"/>
                  <a:gd name="T27" fmla="*/ 3 h 33"/>
                  <a:gd name="T28" fmla="*/ 115 w 135"/>
                  <a:gd name="T29" fmla="*/ 0 h 33"/>
                  <a:gd name="T30" fmla="*/ 118 w 135"/>
                  <a:gd name="T31" fmla="*/ 0 h 33"/>
                  <a:gd name="T32" fmla="*/ 120 w 135"/>
                  <a:gd name="T33" fmla="*/ 0 h 33"/>
                  <a:gd name="T34" fmla="*/ 127 w 135"/>
                  <a:gd name="T35" fmla="*/ 3 h 33"/>
                  <a:gd name="T36" fmla="*/ 127 w 135"/>
                  <a:gd name="T37" fmla="*/ 5 h 33"/>
                  <a:gd name="T38" fmla="*/ 130 w 135"/>
                  <a:gd name="T39" fmla="*/ 8 h 33"/>
                  <a:gd name="T40" fmla="*/ 135 w 135"/>
                  <a:gd name="T41" fmla="*/ 16 h 33"/>
                  <a:gd name="T42" fmla="*/ 135 w 135"/>
                  <a:gd name="T43" fmla="*/ 18 h 33"/>
                  <a:gd name="T44" fmla="*/ 135 w 135"/>
                  <a:gd name="T45" fmla="*/ 18 h 33"/>
                  <a:gd name="T46" fmla="*/ 135 w 135"/>
                  <a:gd name="T47" fmla="*/ 18 h 33"/>
                  <a:gd name="T48" fmla="*/ 135 w 135"/>
                  <a:gd name="T49" fmla="*/ 16 h 33"/>
                  <a:gd name="T50" fmla="*/ 132 w 135"/>
                  <a:gd name="T51" fmla="*/ 16 h 33"/>
                  <a:gd name="T52" fmla="*/ 130 w 135"/>
                  <a:gd name="T53" fmla="*/ 13 h 33"/>
                  <a:gd name="T54" fmla="*/ 130 w 135"/>
                  <a:gd name="T55" fmla="*/ 13 h 33"/>
                  <a:gd name="T56" fmla="*/ 127 w 135"/>
                  <a:gd name="T57" fmla="*/ 13 h 33"/>
                  <a:gd name="T58" fmla="*/ 125 w 135"/>
                  <a:gd name="T59" fmla="*/ 10 h 33"/>
                  <a:gd name="T60" fmla="*/ 122 w 135"/>
                  <a:gd name="T61" fmla="*/ 10 h 33"/>
                  <a:gd name="T62" fmla="*/ 120 w 135"/>
                  <a:gd name="T63" fmla="*/ 10 h 33"/>
                  <a:gd name="T64" fmla="*/ 105 w 135"/>
                  <a:gd name="T65" fmla="*/ 10 h 33"/>
                  <a:gd name="T66" fmla="*/ 103 w 135"/>
                  <a:gd name="T67" fmla="*/ 13 h 33"/>
                  <a:gd name="T68" fmla="*/ 100 w 135"/>
                  <a:gd name="T69" fmla="*/ 13 h 33"/>
                  <a:gd name="T70" fmla="*/ 93 w 135"/>
                  <a:gd name="T71" fmla="*/ 16 h 33"/>
                  <a:gd name="T72" fmla="*/ 88 w 135"/>
                  <a:gd name="T73" fmla="*/ 21 h 33"/>
                  <a:gd name="T74" fmla="*/ 73 w 135"/>
                  <a:gd name="T75" fmla="*/ 31 h 33"/>
                  <a:gd name="T76" fmla="*/ 73 w 135"/>
                  <a:gd name="T77" fmla="*/ 33 h 33"/>
                  <a:gd name="T78" fmla="*/ 71 w 135"/>
                  <a:gd name="T79" fmla="*/ 33 h 33"/>
                  <a:gd name="T80" fmla="*/ 56 w 135"/>
                  <a:gd name="T81" fmla="*/ 33 h 33"/>
                  <a:gd name="T82" fmla="*/ 49 w 135"/>
                  <a:gd name="T83" fmla="*/ 31 h 33"/>
                  <a:gd name="T84" fmla="*/ 29 w 135"/>
                  <a:gd name="T85" fmla="*/ 28 h 33"/>
                  <a:gd name="T86" fmla="*/ 19 w 135"/>
                  <a:gd name="T87" fmla="*/ 28 h 33"/>
                  <a:gd name="T88" fmla="*/ 10 w 135"/>
                  <a:gd name="T89" fmla="*/ 31 h 33"/>
                  <a:gd name="T90" fmla="*/ 10 w 135"/>
                  <a:gd name="T91" fmla="*/ 31 h 33"/>
                  <a:gd name="T92" fmla="*/ 0 w 135"/>
                  <a:gd name="T93" fmla="*/ 33 h 33"/>
                  <a:gd name="T94" fmla="*/ 0 w 135"/>
                  <a:gd name="T95" fmla="*/ 18 h 33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135"/>
                  <a:gd name="T145" fmla="*/ 0 h 33"/>
                  <a:gd name="T146" fmla="*/ 135 w 135"/>
                  <a:gd name="T147" fmla="*/ 33 h 33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135" h="33">
                    <a:moveTo>
                      <a:pt x="0" y="18"/>
                    </a:moveTo>
                    <a:lnTo>
                      <a:pt x="14" y="16"/>
                    </a:lnTo>
                    <a:lnTo>
                      <a:pt x="22" y="13"/>
                    </a:lnTo>
                    <a:lnTo>
                      <a:pt x="37" y="16"/>
                    </a:lnTo>
                    <a:lnTo>
                      <a:pt x="44" y="16"/>
                    </a:lnTo>
                    <a:lnTo>
                      <a:pt x="54" y="21"/>
                    </a:lnTo>
                    <a:lnTo>
                      <a:pt x="68" y="21"/>
                    </a:lnTo>
                    <a:lnTo>
                      <a:pt x="71" y="21"/>
                    </a:lnTo>
                    <a:lnTo>
                      <a:pt x="73" y="21"/>
                    </a:lnTo>
                    <a:lnTo>
                      <a:pt x="76" y="18"/>
                    </a:lnTo>
                    <a:lnTo>
                      <a:pt x="86" y="13"/>
                    </a:lnTo>
                    <a:lnTo>
                      <a:pt x="93" y="5"/>
                    </a:lnTo>
                    <a:lnTo>
                      <a:pt x="95" y="3"/>
                    </a:lnTo>
                    <a:lnTo>
                      <a:pt x="98" y="3"/>
                    </a:lnTo>
                    <a:lnTo>
                      <a:pt x="115" y="0"/>
                    </a:lnTo>
                    <a:lnTo>
                      <a:pt x="118" y="0"/>
                    </a:lnTo>
                    <a:lnTo>
                      <a:pt x="120" y="0"/>
                    </a:lnTo>
                    <a:lnTo>
                      <a:pt x="127" y="3"/>
                    </a:lnTo>
                    <a:lnTo>
                      <a:pt x="127" y="5"/>
                    </a:lnTo>
                    <a:lnTo>
                      <a:pt x="130" y="8"/>
                    </a:lnTo>
                    <a:lnTo>
                      <a:pt x="135" y="16"/>
                    </a:lnTo>
                    <a:lnTo>
                      <a:pt x="135" y="18"/>
                    </a:lnTo>
                    <a:lnTo>
                      <a:pt x="135" y="16"/>
                    </a:lnTo>
                    <a:lnTo>
                      <a:pt x="132" y="16"/>
                    </a:lnTo>
                    <a:lnTo>
                      <a:pt x="130" y="13"/>
                    </a:lnTo>
                    <a:lnTo>
                      <a:pt x="127" y="13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20" y="10"/>
                    </a:lnTo>
                    <a:lnTo>
                      <a:pt x="105" y="10"/>
                    </a:lnTo>
                    <a:lnTo>
                      <a:pt x="103" y="13"/>
                    </a:lnTo>
                    <a:lnTo>
                      <a:pt x="100" y="13"/>
                    </a:lnTo>
                    <a:lnTo>
                      <a:pt x="93" y="16"/>
                    </a:lnTo>
                    <a:lnTo>
                      <a:pt x="88" y="21"/>
                    </a:lnTo>
                    <a:lnTo>
                      <a:pt x="73" y="31"/>
                    </a:lnTo>
                    <a:lnTo>
                      <a:pt x="73" y="33"/>
                    </a:lnTo>
                    <a:lnTo>
                      <a:pt x="71" y="33"/>
                    </a:lnTo>
                    <a:lnTo>
                      <a:pt x="56" y="33"/>
                    </a:lnTo>
                    <a:lnTo>
                      <a:pt x="49" y="31"/>
                    </a:lnTo>
                    <a:lnTo>
                      <a:pt x="29" y="28"/>
                    </a:lnTo>
                    <a:lnTo>
                      <a:pt x="19" y="28"/>
                    </a:lnTo>
                    <a:lnTo>
                      <a:pt x="10" y="31"/>
                    </a:lnTo>
                    <a:lnTo>
                      <a:pt x="0" y="33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44" name="Freeform 105">
                <a:extLst>
                  <a:ext uri="{FF2B5EF4-FFF2-40B4-BE49-F238E27FC236}">
                    <a16:creationId xmlns:a16="http://schemas.microsoft.com/office/drawing/2014/main" id="{00000000-0008-0000-0900-0000E4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205"/>
                <a:ext cx="137" cy="42"/>
              </a:xfrm>
              <a:custGeom>
                <a:avLst/>
                <a:gdLst>
                  <a:gd name="T0" fmla="*/ 0 w 137"/>
                  <a:gd name="T1" fmla="*/ 27 h 42"/>
                  <a:gd name="T2" fmla="*/ 10 w 137"/>
                  <a:gd name="T3" fmla="*/ 22 h 42"/>
                  <a:gd name="T4" fmla="*/ 14 w 137"/>
                  <a:gd name="T5" fmla="*/ 22 h 42"/>
                  <a:gd name="T6" fmla="*/ 29 w 137"/>
                  <a:gd name="T7" fmla="*/ 20 h 42"/>
                  <a:gd name="T8" fmla="*/ 44 w 137"/>
                  <a:gd name="T9" fmla="*/ 22 h 42"/>
                  <a:gd name="T10" fmla="*/ 49 w 137"/>
                  <a:gd name="T11" fmla="*/ 22 h 42"/>
                  <a:gd name="T12" fmla="*/ 68 w 137"/>
                  <a:gd name="T13" fmla="*/ 22 h 42"/>
                  <a:gd name="T14" fmla="*/ 76 w 137"/>
                  <a:gd name="T15" fmla="*/ 20 h 42"/>
                  <a:gd name="T16" fmla="*/ 83 w 137"/>
                  <a:gd name="T17" fmla="*/ 15 h 42"/>
                  <a:gd name="T18" fmla="*/ 91 w 137"/>
                  <a:gd name="T19" fmla="*/ 7 h 42"/>
                  <a:gd name="T20" fmla="*/ 93 w 137"/>
                  <a:gd name="T21" fmla="*/ 7 h 42"/>
                  <a:gd name="T22" fmla="*/ 95 w 137"/>
                  <a:gd name="T23" fmla="*/ 5 h 42"/>
                  <a:gd name="T24" fmla="*/ 95 w 137"/>
                  <a:gd name="T25" fmla="*/ 5 h 42"/>
                  <a:gd name="T26" fmla="*/ 100 w 137"/>
                  <a:gd name="T27" fmla="*/ 2 h 42"/>
                  <a:gd name="T28" fmla="*/ 103 w 137"/>
                  <a:gd name="T29" fmla="*/ 2 h 42"/>
                  <a:gd name="T30" fmla="*/ 110 w 137"/>
                  <a:gd name="T31" fmla="*/ 0 h 42"/>
                  <a:gd name="T32" fmla="*/ 120 w 137"/>
                  <a:gd name="T33" fmla="*/ 0 h 42"/>
                  <a:gd name="T34" fmla="*/ 122 w 137"/>
                  <a:gd name="T35" fmla="*/ 0 h 42"/>
                  <a:gd name="T36" fmla="*/ 130 w 137"/>
                  <a:gd name="T37" fmla="*/ 0 h 42"/>
                  <a:gd name="T38" fmla="*/ 130 w 137"/>
                  <a:gd name="T39" fmla="*/ 0 h 42"/>
                  <a:gd name="T40" fmla="*/ 132 w 137"/>
                  <a:gd name="T41" fmla="*/ 0 h 42"/>
                  <a:gd name="T42" fmla="*/ 137 w 137"/>
                  <a:gd name="T43" fmla="*/ 5 h 42"/>
                  <a:gd name="T44" fmla="*/ 137 w 137"/>
                  <a:gd name="T45" fmla="*/ 15 h 42"/>
                  <a:gd name="T46" fmla="*/ 137 w 137"/>
                  <a:gd name="T47" fmla="*/ 15 h 42"/>
                  <a:gd name="T48" fmla="*/ 137 w 137"/>
                  <a:gd name="T49" fmla="*/ 12 h 42"/>
                  <a:gd name="T50" fmla="*/ 135 w 137"/>
                  <a:gd name="T51" fmla="*/ 12 h 42"/>
                  <a:gd name="T52" fmla="*/ 132 w 137"/>
                  <a:gd name="T53" fmla="*/ 10 h 42"/>
                  <a:gd name="T54" fmla="*/ 132 w 137"/>
                  <a:gd name="T55" fmla="*/ 10 h 42"/>
                  <a:gd name="T56" fmla="*/ 130 w 137"/>
                  <a:gd name="T57" fmla="*/ 10 h 42"/>
                  <a:gd name="T58" fmla="*/ 127 w 137"/>
                  <a:gd name="T59" fmla="*/ 10 h 42"/>
                  <a:gd name="T60" fmla="*/ 125 w 137"/>
                  <a:gd name="T61" fmla="*/ 10 h 42"/>
                  <a:gd name="T62" fmla="*/ 122 w 137"/>
                  <a:gd name="T63" fmla="*/ 10 h 42"/>
                  <a:gd name="T64" fmla="*/ 113 w 137"/>
                  <a:gd name="T65" fmla="*/ 10 h 42"/>
                  <a:gd name="T66" fmla="*/ 100 w 137"/>
                  <a:gd name="T67" fmla="*/ 12 h 42"/>
                  <a:gd name="T68" fmla="*/ 95 w 137"/>
                  <a:gd name="T69" fmla="*/ 17 h 42"/>
                  <a:gd name="T70" fmla="*/ 71 w 137"/>
                  <a:gd name="T71" fmla="*/ 32 h 42"/>
                  <a:gd name="T72" fmla="*/ 68 w 137"/>
                  <a:gd name="T73" fmla="*/ 35 h 42"/>
                  <a:gd name="T74" fmla="*/ 56 w 137"/>
                  <a:gd name="T75" fmla="*/ 35 h 42"/>
                  <a:gd name="T76" fmla="*/ 39 w 137"/>
                  <a:gd name="T77" fmla="*/ 32 h 42"/>
                  <a:gd name="T78" fmla="*/ 14 w 137"/>
                  <a:gd name="T79" fmla="*/ 35 h 42"/>
                  <a:gd name="T80" fmla="*/ 2 w 137"/>
                  <a:gd name="T81" fmla="*/ 40 h 42"/>
                  <a:gd name="T82" fmla="*/ 0 w 137"/>
                  <a:gd name="T83" fmla="*/ 42 h 42"/>
                  <a:gd name="T84" fmla="*/ 0 w 137"/>
                  <a:gd name="T85" fmla="*/ 42 h 42"/>
                  <a:gd name="T86" fmla="*/ 0 w 137"/>
                  <a:gd name="T87" fmla="*/ 35 h 42"/>
                  <a:gd name="T88" fmla="*/ 0 w 137"/>
                  <a:gd name="T89" fmla="*/ 27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37"/>
                  <a:gd name="T136" fmla="*/ 0 h 42"/>
                  <a:gd name="T137" fmla="*/ 137 w 137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37" h="42">
                    <a:moveTo>
                      <a:pt x="0" y="27"/>
                    </a:moveTo>
                    <a:lnTo>
                      <a:pt x="10" y="22"/>
                    </a:lnTo>
                    <a:lnTo>
                      <a:pt x="14" y="22"/>
                    </a:lnTo>
                    <a:lnTo>
                      <a:pt x="29" y="20"/>
                    </a:lnTo>
                    <a:lnTo>
                      <a:pt x="44" y="22"/>
                    </a:lnTo>
                    <a:lnTo>
                      <a:pt x="49" y="22"/>
                    </a:lnTo>
                    <a:lnTo>
                      <a:pt x="68" y="22"/>
                    </a:lnTo>
                    <a:lnTo>
                      <a:pt x="76" y="20"/>
                    </a:lnTo>
                    <a:lnTo>
                      <a:pt x="83" y="15"/>
                    </a:lnTo>
                    <a:lnTo>
                      <a:pt x="91" y="7"/>
                    </a:lnTo>
                    <a:lnTo>
                      <a:pt x="93" y="7"/>
                    </a:lnTo>
                    <a:lnTo>
                      <a:pt x="95" y="5"/>
                    </a:lnTo>
                    <a:lnTo>
                      <a:pt x="100" y="2"/>
                    </a:lnTo>
                    <a:lnTo>
                      <a:pt x="103" y="2"/>
                    </a:lnTo>
                    <a:lnTo>
                      <a:pt x="110" y="0"/>
                    </a:lnTo>
                    <a:lnTo>
                      <a:pt x="120" y="0"/>
                    </a:lnTo>
                    <a:lnTo>
                      <a:pt x="122" y="0"/>
                    </a:lnTo>
                    <a:lnTo>
                      <a:pt x="130" y="0"/>
                    </a:lnTo>
                    <a:lnTo>
                      <a:pt x="132" y="0"/>
                    </a:lnTo>
                    <a:lnTo>
                      <a:pt x="137" y="5"/>
                    </a:lnTo>
                    <a:lnTo>
                      <a:pt x="137" y="15"/>
                    </a:lnTo>
                    <a:lnTo>
                      <a:pt x="137" y="12"/>
                    </a:lnTo>
                    <a:lnTo>
                      <a:pt x="135" y="12"/>
                    </a:lnTo>
                    <a:lnTo>
                      <a:pt x="132" y="10"/>
                    </a:lnTo>
                    <a:lnTo>
                      <a:pt x="130" y="10"/>
                    </a:lnTo>
                    <a:lnTo>
                      <a:pt x="127" y="10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13" y="10"/>
                    </a:lnTo>
                    <a:lnTo>
                      <a:pt x="100" y="12"/>
                    </a:lnTo>
                    <a:lnTo>
                      <a:pt x="95" y="17"/>
                    </a:lnTo>
                    <a:lnTo>
                      <a:pt x="71" y="32"/>
                    </a:lnTo>
                    <a:lnTo>
                      <a:pt x="68" y="35"/>
                    </a:lnTo>
                    <a:lnTo>
                      <a:pt x="56" y="35"/>
                    </a:lnTo>
                    <a:lnTo>
                      <a:pt x="39" y="32"/>
                    </a:lnTo>
                    <a:lnTo>
                      <a:pt x="14" y="35"/>
                    </a:lnTo>
                    <a:lnTo>
                      <a:pt x="2" y="40"/>
                    </a:lnTo>
                    <a:lnTo>
                      <a:pt x="0" y="42"/>
                    </a:lnTo>
                    <a:lnTo>
                      <a:pt x="0" y="35"/>
                    </a:lnTo>
                    <a:lnTo>
                      <a:pt x="0" y="2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45" name="Freeform 106">
                <a:extLst>
                  <a:ext uri="{FF2B5EF4-FFF2-40B4-BE49-F238E27FC236}">
                    <a16:creationId xmlns:a16="http://schemas.microsoft.com/office/drawing/2014/main" id="{00000000-0008-0000-0900-0000E5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22"/>
                <a:ext cx="145" cy="56"/>
              </a:xfrm>
              <a:custGeom>
                <a:avLst/>
                <a:gdLst>
                  <a:gd name="T0" fmla="*/ 0 w 145"/>
                  <a:gd name="T1" fmla="*/ 41 h 56"/>
                  <a:gd name="T2" fmla="*/ 8 w 145"/>
                  <a:gd name="T3" fmla="*/ 38 h 56"/>
                  <a:gd name="T4" fmla="*/ 25 w 145"/>
                  <a:gd name="T5" fmla="*/ 31 h 56"/>
                  <a:gd name="T6" fmla="*/ 35 w 145"/>
                  <a:gd name="T7" fmla="*/ 28 h 56"/>
                  <a:gd name="T8" fmla="*/ 42 w 145"/>
                  <a:gd name="T9" fmla="*/ 28 h 56"/>
                  <a:gd name="T10" fmla="*/ 59 w 145"/>
                  <a:gd name="T11" fmla="*/ 28 h 56"/>
                  <a:gd name="T12" fmla="*/ 67 w 145"/>
                  <a:gd name="T13" fmla="*/ 28 h 56"/>
                  <a:gd name="T14" fmla="*/ 86 w 145"/>
                  <a:gd name="T15" fmla="*/ 20 h 56"/>
                  <a:gd name="T16" fmla="*/ 96 w 145"/>
                  <a:gd name="T17" fmla="*/ 13 h 56"/>
                  <a:gd name="T18" fmla="*/ 101 w 145"/>
                  <a:gd name="T19" fmla="*/ 8 h 56"/>
                  <a:gd name="T20" fmla="*/ 113 w 145"/>
                  <a:gd name="T21" fmla="*/ 3 h 56"/>
                  <a:gd name="T22" fmla="*/ 125 w 145"/>
                  <a:gd name="T23" fmla="*/ 0 h 56"/>
                  <a:gd name="T24" fmla="*/ 128 w 145"/>
                  <a:gd name="T25" fmla="*/ 0 h 56"/>
                  <a:gd name="T26" fmla="*/ 130 w 145"/>
                  <a:gd name="T27" fmla="*/ 0 h 56"/>
                  <a:gd name="T28" fmla="*/ 133 w 145"/>
                  <a:gd name="T29" fmla="*/ 3 h 56"/>
                  <a:gd name="T30" fmla="*/ 135 w 145"/>
                  <a:gd name="T31" fmla="*/ 3 h 56"/>
                  <a:gd name="T32" fmla="*/ 138 w 145"/>
                  <a:gd name="T33" fmla="*/ 3 h 56"/>
                  <a:gd name="T34" fmla="*/ 140 w 145"/>
                  <a:gd name="T35" fmla="*/ 5 h 56"/>
                  <a:gd name="T36" fmla="*/ 140 w 145"/>
                  <a:gd name="T37" fmla="*/ 10 h 56"/>
                  <a:gd name="T38" fmla="*/ 145 w 145"/>
                  <a:gd name="T39" fmla="*/ 15 h 56"/>
                  <a:gd name="T40" fmla="*/ 145 w 145"/>
                  <a:gd name="T41" fmla="*/ 15 h 56"/>
                  <a:gd name="T42" fmla="*/ 143 w 145"/>
                  <a:gd name="T43" fmla="*/ 15 h 56"/>
                  <a:gd name="T44" fmla="*/ 140 w 145"/>
                  <a:gd name="T45" fmla="*/ 15 h 56"/>
                  <a:gd name="T46" fmla="*/ 138 w 145"/>
                  <a:gd name="T47" fmla="*/ 13 h 56"/>
                  <a:gd name="T48" fmla="*/ 138 w 145"/>
                  <a:gd name="T49" fmla="*/ 13 h 56"/>
                  <a:gd name="T50" fmla="*/ 135 w 145"/>
                  <a:gd name="T51" fmla="*/ 13 h 56"/>
                  <a:gd name="T52" fmla="*/ 133 w 145"/>
                  <a:gd name="T53" fmla="*/ 13 h 56"/>
                  <a:gd name="T54" fmla="*/ 113 w 145"/>
                  <a:gd name="T55" fmla="*/ 18 h 56"/>
                  <a:gd name="T56" fmla="*/ 103 w 145"/>
                  <a:gd name="T57" fmla="*/ 20 h 56"/>
                  <a:gd name="T58" fmla="*/ 96 w 145"/>
                  <a:gd name="T59" fmla="*/ 28 h 56"/>
                  <a:gd name="T60" fmla="*/ 81 w 145"/>
                  <a:gd name="T61" fmla="*/ 36 h 56"/>
                  <a:gd name="T62" fmla="*/ 71 w 145"/>
                  <a:gd name="T63" fmla="*/ 38 h 56"/>
                  <a:gd name="T64" fmla="*/ 59 w 145"/>
                  <a:gd name="T65" fmla="*/ 41 h 56"/>
                  <a:gd name="T66" fmla="*/ 32 w 145"/>
                  <a:gd name="T67" fmla="*/ 43 h 56"/>
                  <a:gd name="T68" fmla="*/ 15 w 145"/>
                  <a:gd name="T69" fmla="*/ 51 h 56"/>
                  <a:gd name="T70" fmla="*/ 8 w 145"/>
                  <a:gd name="T71" fmla="*/ 56 h 56"/>
                  <a:gd name="T72" fmla="*/ 5 w 145"/>
                  <a:gd name="T73" fmla="*/ 56 h 56"/>
                  <a:gd name="T74" fmla="*/ 3 w 145"/>
                  <a:gd name="T75" fmla="*/ 56 h 56"/>
                  <a:gd name="T76" fmla="*/ 3 w 145"/>
                  <a:gd name="T77" fmla="*/ 48 h 56"/>
                  <a:gd name="T78" fmla="*/ 0 w 145"/>
                  <a:gd name="T79" fmla="*/ 41 h 5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145"/>
                  <a:gd name="T121" fmla="*/ 0 h 56"/>
                  <a:gd name="T122" fmla="*/ 145 w 145"/>
                  <a:gd name="T123" fmla="*/ 56 h 56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145" h="56">
                    <a:moveTo>
                      <a:pt x="0" y="41"/>
                    </a:moveTo>
                    <a:lnTo>
                      <a:pt x="8" y="38"/>
                    </a:lnTo>
                    <a:lnTo>
                      <a:pt x="25" y="31"/>
                    </a:lnTo>
                    <a:lnTo>
                      <a:pt x="35" y="28"/>
                    </a:lnTo>
                    <a:lnTo>
                      <a:pt x="42" y="28"/>
                    </a:lnTo>
                    <a:lnTo>
                      <a:pt x="59" y="28"/>
                    </a:lnTo>
                    <a:lnTo>
                      <a:pt x="67" y="28"/>
                    </a:lnTo>
                    <a:lnTo>
                      <a:pt x="86" y="20"/>
                    </a:lnTo>
                    <a:lnTo>
                      <a:pt x="96" y="13"/>
                    </a:lnTo>
                    <a:lnTo>
                      <a:pt x="101" y="8"/>
                    </a:lnTo>
                    <a:lnTo>
                      <a:pt x="113" y="3"/>
                    </a:lnTo>
                    <a:lnTo>
                      <a:pt x="125" y="0"/>
                    </a:lnTo>
                    <a:lnTo>
                      <a:pt x="128" y="0"/>
                    </a:lnTo>
                    <a:lnTo>
                      <a:pt x="130" y="0"/>
                    </a:lnTo>
                    <a:lnTo>
                      <a:pt x="133" y="3"/>
                    </a:lnTo>
                    <a:lnTo>
                      <a:pt x="135" y="3"/>
                    </a:lnTo>
                    <a:lnTo>
                      <a:pt x="138" y="3"/>
                    </a:lnTo>
                    <a:lnTo>
                      <a:pt x="140" y="5"/>
                    </a:lnTo>
                    <a:lnTo>
                      <a:pt x="140" y="10"/>
                    </a:lnTo>
                    <a:lnTo>
                      <a:pt x="145" y="15"/>
                    </a:lnTo>
                    <a:lnTo>
                      <a:pt x="143" y="15"/>
                    </a:lnTo>
                    <a:lnTo>
                      <a:pt x="140" y="15"/>
                    </a:lnTo>
                    <a:lnTo>
                      <a:pt x="138" y="13"/>
                    </a:lnTo>
                    <a:lnTo>
                      <a:pt x="135" y="13"/>
                    </a:lnTo>
                    <a:lnTo>
                      <a:pt x="133" y="13"/>
                    </a:lnTo>
                    <a:lnTo>
                      <a:pt x="113" y="18"/>
                    </a:lnTo>
                    <a:lnTo>
                      <a:pt x="103" y="20"/>
                    </a:lnTo>
                    <a:lnTo>
                      <a:pt x="96" y="28"/>
                    </a:lnTo>
                    <a:lnTo>
                      <a:pt x="81" y="36"/>
                    </a:lnTo>
                    <a:lnTo>
                      <a:pt x="71" y="38"/>
                    </a:lnTo>
                    <a:lnTo>
                      <a:pt x="59" y="41"/>
                    </a:lnTo>
                    <a:lnTo>
                      <a:pt x="32" y="43"/>
                    </a:lnTo>
                    <a:lnTo>
                      <a:pt x="15" y="51"/>
                    </a:lnTo>
                    <a:lnTo>
                      <a:pt x="8" y="56"/>
                    </a:lnTo>
                    <a:lnTo>
                      <a:pt x="5" y="56"/>
                    </a:lnTo>
                    <a:lnTo>
                      <a:pt x="3" y="56"/>
                    </a:lnTo>
                    <a:lnTo>
                      <a:pt x="3" y="48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46" name="Freeform 107">
                <a:extLst>
                  <a:ext uri="{FF2B5EF4-FFF2-40B4-BE49-F238E27FC236}">
                    <a16:creationId xmlns:a16="http://schemas.microsoft.com/office/drawing/2014/main" id="{00000000-0008-0000-0900-0000E6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99"/>
                <a:ext cx="7" cy="27"/>
              </a:xfrm>
              <a:custGeom>
                <a:avLst/>
                <a:gdLst>
                  <a:gd name="T0" fmla="*/ 0 w 7"/>
                  <a:gd name="T1" fmla="*/ 0 h 27"/>
                  <a:gd name="T2" fmla="*/ 0 w 7"/>
                  <a:gd name="T3" fmla="*/ 12 h 27"/>
                  <a:gd name="T4" fmla="*/ 0 w 7"/>
                  <a:gd name="T5" fmla="*/ 15 h 27"/>
                  <a:gd name="T6" fmla="*/ 2 w 7"/>
                  <a:gd name="T7" fmla="*/ 17 h 27"/>
                  <a:gd name="T8" fmla="*/ 5 w 7"/>
                  <a:gd name="T9" fmla="*/ 22 h 27"/>
                  <a:gd name="T10" fmla="*/ 5 w 7"/>
                  <a:gd name="T11" fmla="*/ 27 h 27"/>
                  <a:gd name="T12" fmla="*/ 7 w 7"/>
                  <a:gd name="T13" fmla="*/ 15 h 27"/>
                  <a:gd name="T14" fmla="*/ 7 w 7"/>
                  <a:gd name="T15" fmla="*/ 10 h 27"/>
                  <a:gd name="T16" fmla="*/ 7 w 7"/>
                  <a:gd name="T17" fmla="*/ 10 h 27"/>
                  <a:gd name="T18" fmla="*/ 5 w 7"/>
                  <a:gd name="T19" fmla="*/ 2 h 27"/>
                  <a:gd name="T20" fmla="*/ 0 w 7"/>
                  <a:gd name="T21" fmla="*/ 0 h 2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27"/>
                  <a:gd name="T35" fmla="*/ 7 w 7"/>
                  <a:gd name="T36" fmla="*/ 27 h 2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27">
                    <a:moveTo>
                      <a:pt x="0" y="0"/>
                    </a:moveTo>
                    <a:lnTo>
                      <a:pt x="0" y="12"/>
                    </a:lnTo>
                    <a:lnTo>
                      <a:pt x="0" y="15"/>
                    </a:lnTo>
                    <a:lnTo>
                      <a:pt x="2" y="17"/>
                    </a:lnTo>
                    <a:lnTo>
                      <a:pt x="5" y="22"/>
                    </a:lnTo>
                    <a:lnTo>
                      <a:pt x="5" y="27"/>
                    </a:lnTo>
                    <a:lnTo>
                      <a:pt x="7" y="15"/>
                    </a:lnTo>
                    <a:lnTo>
                      <a:pt x="7" y="10"/>
                    </a:lnTo>
                    <a:lnTo>
                      <a:pt x="5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47" name="Freeform 108">
                <a:extLst>
                  <a:ext uri="{FF2B5EF4-FFF2-40B4-BE49-F238E27FC236}">
                    <a16:creationId xmlns:a16="http://schemas.microsoft.com/office/drawing/2014/main" id="{00000000-0008-0000-0900-0000E7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2" y="116"/>
                <a:ext cx="39" cy="38"/>
              </a:xfrm>
              <a:custGeom>
                <a:avLst/>
                <a:gdLst>
                  <a:gd name="T0" fmla="*/ 0 w 39"/>
                  <a:gd name="T1" fmla="*/ 15 h 38"/>
                  <a:gd name="T2" fmla="*/ 5 w 39"/>
                  <a:gd name="T3" fmla="*/ 20 h 38"/>
                  <a:gd name="T4" fmla="*/ 12 w 39"/>
                  <a:gd name="T5" fmla="*/ 25 h 38"/>
                  <a:gd name="T6" fmla="*/ 22 w 39"/>
                  <a:gd name="T7" fmla="*/ 28 h 38"/>
                  <a:gd name="T8" fmla="*/ 34 w 39"/>
                  <a:gd name="T9" fmla="*/ 33 h 38"/>
                  <a:gd name="T10" fmla="*/ 37 w 39"/>
                  <a:gd name="T11" fmla="*/ 36 h 38"/>
                  <a:gd name="T12" fmla="*/ 37 w 39"/>
                  <a:gd name="T13" fmla="*/ 36 h 38"/>
                  <a:gd name="T14" fmla="*/ 37 w 39"/>
                  <a:gd name="T15" fmla="*/ 38 h 38"/>
                  <a:gd name="T16" fmla="*/ 37 w 39"/>
                  <a:gd name="T17" fmla="*/ 38 h 38"/>
                  <a:gd name="T18" fmla="*/ 39 w 39"/>
                  <a:gd name="T19" fmla="*/ 25 h 38"/>
                  <a:gd name="T20" fmla="*/ 39 w 39"/>
                  <a:gd name="T21" fmla="*/ 18 h 38"/>
                  <a:gd name="T22" fmla="*/ 37 w 39"/>
                  <a:gd name="T23" fmla="*/ 18 h 38"/>
                  <a:gd name="T24" fmla="*/ 37 w 39"/>
                  <a:gd name="T25" fmla="*/ 15 h 38"/>
                  <a:gd name="T26" fmla="*/ 32 w 39"/>
                  <a:gd name="T27" fmla="*/ 13 h 38"/>
                  <a:gd name="T28" fmla="*/ 24 w 39"/>
                  <a:gd name="T29" fmla="*/ 13 h 38"/>
                  <a:gd name="T30" fmla="*/ 17 w 39"/>
                  <a:gd name="T31" fmla="*/ 10 h 38"/>
                  <a:gd name="T32" fmla="*/ 5 w 39"/>
                  <a:gd name="T33" fmla="*/ 5 h 38"/>
                  <a:gd name="T34" fmla="*/ 5 w 39"/>
                  <a:gd name="T35" fmla="*/ 5 h 38"/>
                  <a:gd name="T36" fmla="*/ 5 w 39"/>
                  <a:gd name="T37" fmla="*/ 3 h 38"/>
                  <a:gd name="T38" fmla="*/ 2 w 39"/>
                  <a:gd name="T39" fmla="*/ 3 h 38"/>
                  <a:gd name="T40" fmla="*/ 2 w 39"/>
                  <a:gd name="T41" fmla="*/ 0 h 38"/>
                  <a:gd name="T42" fmla="*/ 0 w 39"/>
                  <a:gd name="T43" fmla="*/ 15 h 38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39"/>
                  <a:gd name="T67" fmla="*/ 0 h 38"/>
                  <a:gd name="T68" fmla="*/ 39 w 39"/>
                  <a:gd name="T69" fmla="*/ 38 h 38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39" h="38">
                    <a:moveTo>
                      <a:pt x="0" y="15"/>
                    </a:moveTo>
                    <a:lnTo>
                      <a:pt x="5" y="20"/>
                    </a:lnTo>
                    <a:lnTo>
                      <a:pt x="12" y="25"/>
                    </a:lnTo>
                    <a:lnTo>
                      <a:pt x="22" y="28"/>
                    </a:lnTo>
                    <a:lnTo>
                      <a:pt x="34" y="33"/>
                    </a:lnTo>
                    <a:lnTo>
                      <a:pt x="37" y="36"/>
                    </a:lnTo>
                    <a:lnTo>
                      <a:pt x="37" y="38"/>
                    </a:lnTo>
                    <a:lnTo>
                      <a:pt x="39" y="25"/>
                    </a:lnTo>
                    <a:lnTo>
                      <a:pt x="39" y="18"/>
                    </a:lnTo>
                    <a:lnTo>
                      <a:pt x="37" y="18"/>
                    </a:lnTo>
                    <a:lnTo>
                      <a:pt x="37" y="15"/>
                    </a:lnTo>
                    <a:lnTo>
                      <a:pt x="32" y="13"/>
                    </a:lnTo>
                    <a:lnTo>
                      <a:pt x="24" y="13"/>
                    </a:lnTo>
                    <a:lnTo>
                      <a:pt x="17" y="10"/>
                    </a:lnTo>
                    <a:lnTo>
                      <a:pt x="5" y="5"/>
                    </a:lnTo>
                    <a:lnTo>
                      <a:pt x="5" y="3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48" name="Freeform 109">
                <a:extLst>
                  <a:ext uri="{FF2B5EF4-FFF2-40B4-BE49-F238E27FC236}">
                    <a16:creationId xmlns:a16="http://schemas.microsoft.com/office/drawing/2014/main" id="{00000000-0008-0000-0900-0000E8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46"/>
                <a:ext cx="37" cy="31"/>
              </a:xfrm>
              <a:custGeom>
                <a:avLst/>
                <a:gdLst>
                  <a:gd name="T0" fmla="*/ 0 w 37"/>
                  <a:gd name="T1" fmla="*/ 0 h 31"/>
                  <a:gd name="T2" fmla="*/ 13 w 37"/>
                  <a:gd name="T3" fmla="*/ 16 h 31"/>
                  <a:gd name="T4" fmla="*/ 20 w 37"/>
                  <a:gd name="T5" fmla="*/ 21 h 31"/>
                  <a:gd name="T6" fmla="*/ 32 w 37"/>
                  <a:gd name="T7" fmla="*/ 26 h 31"/>
                  <a:gd name="T8" fmla="*/ 35 w 37"/>
                  <a:gd name="T9" fmla="*/ 26 h 31"/>
                  <a:gd name="T10" fmla="*/ 37 w 37"/>
                  <a:gd name="T11" fmla="*/ 31 h 31"/>
                  <a:gd name="T12" fmla="*/ 35 w 37"/>
                  <a:gd name="T13" fmla="*/ 23 h 31"/>
                  <a:gd name="T14" fmla="*/ 35 w 37"/>
                  <a:gd name="T15" fmla="*/ 21 h 31"/>
                  <a:gd name="T16" fmla="*/ 35 w 37"/>
                  <a:gd name="T17" fmla="*/ 18 h 31"/>
                  <a:gd name="T18" fmla="*/ 35 w 37"/>
                  <a:gd name="T19" fmla="*/ 16 h 31"/>
                  <a:gd name="T20" fmla="*/ 32 w 37"/>
                  <a:gd name="T21" fmla="*/ 13 h 31"/>
                  <a:gd name="T22" fmla="*/ 30 w 37"/>
                  <a:gd name="T23" fmla="*/ 11 h 31"/>
                  <a:gd name="T24" fmla="*/ 30 w 37"/>
                  <a:gd name="T25" fmla="*/ 11 h 31"/>
                  <a:gd name="T26" fmla="*/ 22 w 37"/>
                  <a:gd name="T27" fmla="*/ 8 h 31"/>
                  <a:gd name="T28" fmla="*/ 10 w 37"/>
                  <a:gd name="T29" fmla="*/ 6 h 31"/>
                  <a:gd name="T30" fmla="*/ 8 w 37"/>
                  <a:gd name="T31" fmla="*/ 3 h 31"/>
                  <a:gd name="T32" fmla="*/ 5 w 37"/>
                  <a:gd name="T33" fmla="*/ 3 h 31"/>
                  <a:gd name="T34" fmla="*/ 3 w 37"/>
                  <a:gd name="T35" fmla="*/ 0 h 31"/>
                  <a:gd name="T36" fmla="*/ 0 w 37"/>
                  <a:gd name="T37" fmla="*/ 0 h 31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7"/>
                  <a:gd name="T58" fmla="*/ 0 h 31"/>
                  <a:gd name="T59" fmla="*/ 37 w 37"/>
                  <a:gd name="T60" fmla="*/ 31 h 31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7" h="31">
                    <a:moveTo>
                      <a:pt x="0" y="0"/>
                    </a:moveTo>
                    <a:lnTo>
                      <a:pt x="13" y="16"/>
                    </a:lnTo>
                    <a:lnTo>
                      <a:pt x="20" y="21"/>
                    </a:lnTo>
                    <a:lnTo>
                      <a:pt x="32" y="26"/>
                    </a:lnTo>
                    <a:lnTo>
                      <a:pt x="35" y="26"/>
                    </a:lnTo>
                    <a:lnTo>
                      <a:pt x="37" y="31"/>
                    </a:lnTo>
                    <a:lnTo>
                      <a:pt x="35" y="23"/>
                    </a:lnTo>
                    <a:lnTo>
                      <a:pt x="35" y="21"/>
                    </a:lnTo>
                    <a:lnTo>
                      <a:pt x="35" y="18"/>
                    </a:lnTo>
                    <a:lnTo>
                      <a:pt x="35" y="16"/>
                    </a:lnTo>
                    <a:lnTo>
                      <a:pt x="32" y="13"/>
                    </a:lnTo>
                    <a:lnTo>
                      <a:pt x="30" y="11"/>
                    </a:lnTo>
                    <a:lnTo>
                      <a:pt x="22" y="8"/>
                    </a:lnTo>
                    <a:lnTo>
                      <a:pt x="10" y="6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49" name="Freeform 110">
                <a:extLst>
                  <a:ext uri="{FF2B5EF4-FFF2-40B4-BE49-F238E27FC236}">
                    <a16:creationId xmlns:a16="http://schemas.microsoft.com/office/drawing/2014/main" id="{00000000-0008-0000-0900-0000E9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4" y="174"/>
                <a:ext cx="25" cy="20"/>
              </a:xfrm>
              <a:custGeom>
                <a:avLst/>
                <a:gdLst>
                  <a:gd name="T0" fmla="*/ 7 w 25"/>
                  <a:gd name="T1" fmla="*/ 13 h 20"/>
                  <a:gd name="T2" fmla="*/ 10 w 25"/>
                  <a:gd name="T3" fmla="*/ 15 h 20"/>
                  <a:gd name="T4" fmla="*/ 20 w 25"/>
                  <a:gd name="T5" fmla="*/ 15 h 20"/>
                  <a:gd name="T6" fmla="*/ 25 w 25"/>
                  <a:gd name="T7" fmla="*/ 20 h 20"/>
                  <a:gd name="T8" fmla="*/ 20 w 25"/>
                  <a:gd name="T9" fmla="*/ 10 h 20"/>
                  <a:gd name="T10" fmla="*/ 20 w 25"/>
                  <a:gd name="T11" fmla="*/ 10 h 20"/>
                  <a:gd name="T12" fmla="*/ 12 w 25"/>
                  <a:gd name="T13" fmla="*/ 5 h 20"/>
                  <a:gd name="T14" fmla="*/ 2 w 25"/>
                  <a:gd name="T15" fmla="*/ 3 h 20"/>
                  <a:gd name="T16" fmla="*/ 2 w 25"/>
                  <a:gd name="T17" fmla="*/ 3 h 20"/>
                  <a:gd name="T18" fmla="*/ 0 w 25"/>
                  <a:gd name="T19" fmla="*/ 0 h 20"/>
                  <a:gd name="T20" fmla="*/ 5 w 25"/>
                  <a:gd name="T21" fmla="*/ 8 h 20"/>
                  <a:gd name="T22" fmla="*/ 7 w 25"/>
                  <a:gd name="T23" fmla="*/ 13 h 2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25"/>
                  <a:gd name="T37" fmla="*/ 0 h 20"/>
                  <a:gd name="T38" fmla="*/ 25 w 25"/>
                  <a:gd name="T39" fmla="*/ 20 h 20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25" h="20">
                    <a:moveTo>
                      <a:pt x="7" y="13"/>
                    </a:moveTo>
                    <a:lnTo>
                      <a:pt x="10" y="15"/>
                    </a:lnTo>
                    <a:lnTo>
                      <a:pt x="20" y="15"/>
                    </a:lnTo>
                    <a:lnTo>
                      <a:pt x="25" y="20"/>
                    </a:lnTo>
                    <a:lnTo>
                      <a:pt x="20" y="10"/>
                    </a:lnTo>
                    <a:lnTo>
                      <a:pt x="12" y="5"/>
                    </a:lnTo>
                    <a:lnTo>
                      <a:pt x="2" y="3"/>
                    </a:lnTo>
                    <a:lnTo>
                      <a:pt x="0" y="0"/>
                    </a:lnTo>
                    <a:lnTo>
                      <a:pt x="5" y="8"/>
                    </a:lnTo>
                    <a:lnTo>
                      <a:pt x="7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50" name="Freeform 111">
                <a:extLst>
                  <a:ext uri="{FF2B5EF4-FFF2-40B4-BE49-F238E27FC236}">
                    <a16:creationId xmlns:a16="http://schemas.microsoft.com/office/drawing/2014/main" id="{00000000-0008-0000-0900-0000EA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200"/>
                <a:ext cx="22" cy="12"/>
              </a:xfrm>
              <a:custGeom>
                <a:avLst/>
                <a:gdLst>
                  <a:gd name="T0" fmla="*/ 2 w 22"/>
                  <a:gd name="T1" fmla="*/ 7 h 12"/>
                  <a:gd name="T2" fmla="*/ 14 w 22"/>
                  <a:gd name="T3" fmla="*/ 7 h 12"/>
                  <a:gd name="T4" fmla="*/ 19 w 22"/>
                  <a:gd name="T5" fmla="*/ 10 h 12"/>
                  <a:gd name="T6" fmla="*/ 22 w 22"/>
                  <a:gd name="T7" fmla="*/ 12 h 12"/>
                  <a:gd name="T8" fmla="*/ 14 w 22"/>
                  <a:gd name="T9" fmla="*/ 2 h 12"/>
                  <a:gd name="T10" fmla="*/ 10 w 22"/>
                  <a:gd name="T11" fmla="*/ 0 h 12"/>
                  <a:gd name="T12" fmla="*/ 0 w 22"/>
                  <a:gd name="T13" fmla="*/ 0 h 12"/>
                  <a:gd name="T14" fmla="*/ 0 w 22"/>
                  <a:gd name="T15" fmla="*/ 0 h 12"/>
                  <a:gd name="T16" fmla="*/ 2 w 22"/>
                  <a:gd name="T17" fmla="*/ 7 h 12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22"/>
                  <a:gd name="T28" fmla="*/ 0 h 12"/>
                  <a:gd name="T29" fmla="*/ 22 w 22"/>
                  <a:gd name="T30" fmla="*/ 12 h 12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22" h="12">
                    <a:moveTo>
                      <a:pt x="2" y="7"/>
                    </a:moveTo>
                    <a:lnTo>
                      <a:pt x="14" y="7"/>
                    </a:lnTo>
                    <a:lnTo>
                      <a:pt x="19" y="10"/>
                    </a:lnTo>
                    <a:lnTo>
                      <a:pt x="22" y="12"/>
                    </a:lnTo>
                    <a:lnTo>
                      <a:pt x="14" y="2"/>
                    </a:lnTo>
                    <a:lnTo>
                      <a:pt x="10" y="0"/>
                    </a:lnTo>
                    <a:lnTo>
                      <a:pt x="0" y="0"/>
                    </a:lnTo>
                    <a:lnTo>
                      <a:pt x="2" y="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51" name="Freeform 112">
                <a:extLst>
                  <a:ext uri="{FF2B5EF4-FFF2-40B4-BE49-F238E27FC236}">
                    <a16:creationId xmlns:a16="http://schemas.microsoft.com/office/drawing/2014/main" id="{00000000-0008-0000-0900-0000EB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215"/>
                <a:ext cx="30" cy="15"/>
              </a:xfrm>
              <a:custGeom>
                <a:avLst/>
                <a:gdLst>
                  <a:gd name="T0" fmla="*/ 0 w 30"/>
                  <a:gd name="T1" fmla="*/ 2 h 15"/>
                  <a:gd name="T2" fmla="*/ 8 w 30"/>
                  <a:gd name="T3" fmla="*/ 2 h 15"/>
                  <a:gd name="T4" fmla="*/ 15 w 30"/>
                  <a:gd name="T5" fmla="*/ 0 h 15"/>
                  <a:gd name="T6" fmla="*/ 17 w 30"/>
                  <a:gd name="T7" fmla="*/ 0 h 15"/>
                  <a:gd name="T8" fmla="*/ 22 w 30"/>
                  <a:gd name="T9" fmla="*/ 2 h 15"/>
                  <a:gd name="T10" fmla="*/ 22 w 30"/>
                  <a:gd name="T11" fmla="*/ 2 h 15"/>
                  <a:gd name="T12" fmla="*/ 25 w 30"/>
                  <a:gd name="T13" fmla="*/ 5 h 15"/>
                  <a:gd name="T14" fmla="*/ 30 w 30"/>
                  <a:gd name="T15" fmla="*/ 15 h 15"/>
                  <a:gd name="T16" fmla="*/ 30 w 30"/>
                  <a:gd name="T17" fmla="*/ 15 h 15"/>
                  <a:gd name="T18" fmla="*/ 27 w 30"/>
                  <a:gd name="T19" fmla="*/ 12 h 15"/>
                  <a:gd name="T20" fmla="*/ 25 w 30"/>
                  <a:gd name="T21" fmla="*/ 12 h 15"/>
                  <a:gd name="T22" fmla="*/ 25 w 30"/>
                  <a:gd name="T23" fmla="*/ 10 h 15"/>
                  <a:gd name="T24" fmla="*/ 22 w 30"/>
                  <a:gd name="T25" fmla="*/ 10 h 15"/>
                  <a:gd name="T26" fmla="*/ 20 w 30"/>
                  <a:gd name="T27" fmla="*/ 10 h 15"/>
                  <a:gd name="T28" fmla="*/ 17 w 30"/>
                  <a:gd name="T29" fmla="*/ 10 h 15"/>
                  <a:gd name="T30" fmla="*/ 10 w 30"/>
                  <a:gd name="T31" fmla="*/ 10 h 15"/>
                  <a:gd name="T32" fmla="*/ 0 w 30"/>
                  <a:gd name="T33" fmla="*/ 15 h 15"/>
                  <a:gd name="T34" fmla="*/ 0 w 30"/>
                  <a:gd name="T35" fmla="*/ 5 h 15"/>
                  <a:gd name="T36" fmla="*/ 0 w 30"/>
                  <a:gd name="T37" fmla="*/ 2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0"/>
                  <a:gd name="T58" fmla="*/ 0 h 15"/>
                  <a:gd name="T59" fmla="*/ 30 w 30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0" h="15">
                    <a:moveTo>
                      <a:pt x="0" y="2"/>
                    </a:moveTo>
                    <a:lnTo>
                      <a:pt x="8" y="2"/>
                    </a:lnTo>
                    <a:lnTo>
                      <a:pt x="15" y="0"/>
                    </a:lnTo>
                    <a:lnTo>
                      <a:pt x="17" y="0"/>
                    </a:lnTo>
                    <a:lnTo>
                      <a:pt x="22" y="2"/>
                    </a:lnTo>
                    <a:lnTo>
                      <a:pt x="25" y="5"/>
                    </a:lnTo>
                    <a:lnTo>
                      <a:pt x="30" y="15"/>
                    </a:lnTo>
                    <a:lnTo>
                      <a:pt x="27" y="12"/>
                    </a:lnTo>
                    <a:lnTo>
                      <a:pt x="25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20" y="10"/>
                    </a:lnTo>
                    <a:lnTo>
                      <a:pt x="17" y="10"/>
                    </a:lnTo>
                    <a:lnTo>
                      <a:pt x="10" y="10"/>
                    </a:lnTo>
                    <a:lnTo>
                      <a:pt x="0" y="15"/>
                    </a:lnTo>
                    <a:lnTo>
                      <a:pt x="0" y="5"/>
                    </a:lnTo>
                    <a:lnTo>
                      <a:pt x="0" y="2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52" name="Freeform 113">
                <a:extLst>
                  <a:ext uri="{FF2B5EF4-FFF2-40B4-BE49-F238E27FC236}">
                    <a16:creationId xmlns:a16="http://schemas.microsoft.com/office/drawing/2014/main" id="{00000000-0008-0000-0900-0000EC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2" y="232"/>
                <a:ext cx="54" cy="23"/>
              </a:xfrm>
              <a:custGeom>
                <a:avLst/>
                <a:gdLst>
                  <a:gd name="T0" fmla="*/ 24 w 54"/>
                  <a:gd name="T1" fmla="*/ 5 h 23"/>
                  <a:gd name="T2" fmla="*/ 39 w 54"/>
                  <a:gd name="T3" fmla="*/ 0 h 23"/>
                  <a:gd name="T4" fmla="*/ 41 w 54"/>
                  <a:gd name="T5" fmla="*/ 0 h 23"/>
                  <a:gd name="T6" fmla="*/ 44 w 54"/>
                  <a:gd name="T7" fmla="*/ 0 h 23"/>
                  <a:gd name="T8" fmla="*/ 46 w 54"/>
                  <a:gd name="T9" fmla="*/ 0 h 23"/>
                  <a:gd name="T10" fmla="*/ 46 w 54"/>
                  <a:gd name="T11" fmla="*/ 0 h 23"/>
                  <a:gd name="T12" fmla="*/ 49 w 54"/>
                  <a:gd name="T13" fmla="*/ 3 h 23"/>
                  <a:gd name="T14" fmla="*/ 51 w 54"/>
                  <a:gd name="T15" fmla="*/ 3 h 23"/>
                  <a:gd name="T16" fmla="*/ 51 w 54"/>
                  <a:gd name="T17" fmla="*/ 5 h 23"/>
                  <a:gd name="T18" fmla="*/ 54 w 54"/>
                  <a:gd name="T19" fmla="*/ 15 h 23"/>
                  <a:gd name="T20" fmla="*/ 54 w 54"/>
                  <a:gd name="T21" fmla="*/ 13 h 23"/>
                  <a:gd name="T22" fmla="*/ 51 w 54"/>
                  <a:gd name="T23" fmla="*/ 13 h 23"/>
                  <a:gd name="T24" fmla="*/ 51 w 54"/>
                  <a:gd name="T25" fmla="*/ 10 h 23"/>
                  <a:gd name="T26" fmla="*/ 49 w 54"/>
                  <a:gd name="T27" fmla="*/ 10 h 23"/>
                  <a:gd name="T28" fmla="*/ 46 w 54"/>
                  <a:gd name="T29" fmla="*/ 8 h 23"/>
                  <a:gd name="T30" fmla="*/ 46 w 54"/>
                  <a:gd name="T31" fmla="*/ 8 h 23"/>
                  <a:gd name="T32" fmla="*/ 44 w 54"/>
                  <a:gd name="T33" fmla="*/ 8 h 23"/>
                  <a:gd name="T34" fmla="*/ 36 w 54"/>
                  <a:gd name="T35" fmla="*/ 10 h 23"/>
                  <a:gd name="T36" fmla="*/ 9 w 54"/>
                  <a:gd name="T37" fmla="*/ 23 h 23"/>
                  <a:gd name="T38" fmla="*/ 2 w 54"/>
                  <a:gd name="T39" fmla="*/ 23 h 23"/>
                  <a:gd name="T40" fmla="*/ 0 w 54"/>
                  <a:gd name="T41" fmla="*/ 23 h 23"/>
                  <a:gd name="T42" fmla="*/ 24 w 54"/>
                  <a:gd name="T43" fmla="*/ 5 h 23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54"/>
                  <a:gd name="T67" fmla="*/ 0 h 23"/>
                  <a:gd name="T68" fmla="*/ 54 w 54"/>
                  <a:gd name="T69" fmla="*/ 23 h 23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54" h="23">
                    <a:moveTo>
                      <a:pt x="24" y="5"/>
                    </a:moveTo>
                    <a:lnTo>
                      <a:pt x="39" y="0"/>
                    </a:lnTo>
                    <a:lnTo>
                      <a:pt x="41" y="0"/>
                    </a:lnTo>
                    <a:lnTo>
                      <a:pt x="44" y="0"/>
                    </a:lnTo>
                    <a:lnTo>
                      <a:pt x="46" y="0"/>
                    </a:lnTo>
                    <a:lnTo>
                      <a:pt x="49" y="3"/>
                    </a:lnTo>
                    <a:lnTo>
                      <a:pt x="51" y="3"/>
                    </a:lnTo>
                    <a:lnTo>
                      <a:pt x="51" y="5"/>
                    </a:lnTo>
                    <a:lnTo>
                      <a:pt x="54" y="15"/>
                    </a:lnTo>
                    <a:lnTo>
                      <a:pt x="54" y="13"/>
                    </a:lnTo>
                    <a:lnTo>
                      <a:pt x="51" y="13"/>
                    </a:lnTo>
                    <a:lnTo>
                      <a:pt x="51" y="10"/>
                    </a:lnTo>
                    <a:lnTo>
                      <a:pt x="49" y="10"/>
                    </a:lnTo>
                    <a:lnTo>
                      <a:pt x="46" y="8"/>
                    </a:lnTo>
                    <a:lnTo>
                      <a:pt x="44" y="8"/>
                    </a:lnTo>
                    <a:lnTo>
                      <a:pt x="36" y="10"/>
                    </a:lnTo>
                    <a:lnTo>
                      <a:pt x="9" y="23"/>
                    </a:lnTo>
                    <a:lnTo>
                      <a:pt x="2" y="23"/>
                    </a:lnTo>
                    <a:lnTo>
                      <a:pt x="0" y="23"/>
                    </a:lnTo>
                    <a:lnTo>
                      <a:pt x="24" y="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53" name="Freeform 114">
                <a:extLst>
                  <a:ext uri="{FF2B5EF4-FFF2-40B4-BE49-F238E27FC236}">
                    <a16:creationId xmlns:a16="http://schemas.microsoft.com/office/drawing/2014/main" id="{00000000-0008-0000-0900-0000ED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50"/>
                <a:ext cx="71" cy="28"/>
              </a:xfrm>
              <a:custGeom>
                <a:avLst/>
                <a:gdLst>
                  <a:gd name="T0" fmla="*/ 71 w 71"/>
                  <a:gd name="T1" fmla="*/ 13 h 28"/>
                  <a:gd name="T2" fmla="*/ 68 w 71"/>
                  <a:gd name="T3" fmla="*/ 5 h 28"/>
                  <a:gd name="T4" fmla="*/ 68 w 71"/>
                  <a:gd name="T5" fmla="*/ 5 h 28"/>
                  <a:gd name="T6" fmla="*/ 66 w 71"/>
                  <a:gd name="T7" fmla="*/ 3 h 28"/>
                  <a:gd name="T8" fmla="*/ 66 w 71"/>
                  <a:gd name="T9" fmla="*/ 3 h 28"/>
                  <a:gd name="T10" fmla="*/ 64 w 71"/>
                  <a:gd name="T11" fmla="*/ 0 h 28"/>
                  <a:gd name="T12" fmla="*/ 61 w 71"/>
                  <a:gd name="T13" fmla="*/ 0 h 28"/>
                  <a:gd name="T14" fmla="*/ 59 w 71"/>
                  <a:gd name="T15" fmla="*/ 0 h 28"/>
                  <a:gd name="T16" fmla="*/ 59 w 71"/>
                  <a:gd name="T17" fmla="*/ 0 h 28"/>
                  <a:gd name="T18" fmla="*/ 56 w 71"/>
                  <a:gd name="T19" fmla="*/ 0 h 28"/>
                  <a:gd name="T20" fmla="*/ 54 w 71"/>
                  <a:gd name="T21" fmla="*/ 0 h 28"/>
                  <a:gd name="T22" fmla="*/ 46 w 71"/>
                  <a:gd name="T23" fmla="*/ 3 h 28"/>
                  <a:gd name="T24" fmla="*/ 39 w 71"/>
                  <a:gd name="T25" fmla="*/ 5 h 28"/>
                  <a:gd name="T26" fmla="*/ 29 w 71"/>
                  <a:gd name="T27" fmla="*/ 13 h 28"/>
                  <a:gd name="T28" fmla="*/ 27 w 71"/>
                  <a:gd name="T29" fmla="*/ 13 h 28"/>
                  <a:gd name="T30" fmla="*/ 17 w 71"/>
                  <a:gd name="T31" fmla="*/ 18 h 28"/>
                  <a:gd name="T32" fmla="*/ 14 w 71"/>
                  <a:gd name="T33" fmla="*/ 18 h 28"/>
                  <a:gd name="T34" fmla="*/ 12 w 71"/>
                  <a:gd name="T35" fmla="*/ 18 h 28"/>
                  <a:gd name="T36" fmla="*/ 10 w 71"/>
                  <a:gd name="T37" fmla="*/ 18 h 28"/>
                  <a:gd name="T38" fmla="*/ 7 w 71"/>
                  <a:gd name="T39" fmla="*/ 18 h 28"/>
                  <a:gd name="T40" fmla="*/ 7 w 71"/>
                  <a:gd name="T41" fmla="*/ 15 h 28"/>
                  <a:gd name="T42" fmla="*/ 5 w 71"/>
                  <a:gd name="T43" fmla="*/ 15 h 28"/>
                  <a:gd name="T44" fmla="*/ 2 w 71"/>
                  <a:gd name="T45" fmla="*/ 15 h 28"/>
                  <a:gd name="T46" fmla="*/ 2 w 71"/>
                  <a:gd name="T47" fmla="*/ 15 h 28"/>
                  <a:gd name="T48" fmla="*/ 0 w 71"/>
                  <a:gd name="T49" fmla="*/ 18 h 28"/>
                  <a:gd name="T50" fmla="*/ 0 w 71"/>
                  <a:gd name="T51" fmla="*/ 23 h 28"/>
                  <a:gd name="T52" fmla="*/ 7 w 71"/>
                  <a:gd name="T53" fmla="*/ 28 h 28"/>
                  <a:gd name="T54" fmla="*/ 10 w 71"/>
                  <a:gd name="T55" fmla="*/ 28 h 28"/>
                  <a:gd name="T56" fmla="*/ 12 w 71"/>
                  <a:gd name="T57" fmla="*/ 28 h 28"/>
                  <a:gd name="T58" fmla="*/ 14 w 71"/>
                  <a:gd name="T59" fmla="*/ 28 h 28"/>
                  <a:gd name="T60" fmla="*/ 22 w 71"/>
                  <a:gd name="T61" fmla="*/ 25 h 28"/>
                  <a:gd name="T62" fmla="*/ 39 w 71"/>
                  <a:gd name="T63" fmla="*/ 20 h 28"/>
                  <a:gd name="T64" fmla="*/ 51 w 71"/>
                  <a:gd name="T65" fmla="*/ 13 h 28"/>
                  <a:gd name="T66" fmla="*/ 59 w 71"/>
                  <a:gd name="T67" fmla="*/ 10 h 28"/>
                  <a:gd name="T68" fmla="*/ 59 w 71"/>
                  <a:gd name="T69" fmla="*/ 10 h 28"/>
                  <a:gd name="T70" fmla="*/ 61 w 71"/>
                  <a:gd name="T71" fmla="*/ 10 h 28"/>
                  <a:gd name="T72" fmla="*/ 66 w 71"/>
                  <a:gd name="T73" fmla="*/ 10 h 28"/>
                  <a:gd name="T74" fmla="*/ 68 w 71"/>
                  <a:gd name="T75" fmla="*/ 13 h 28"/>
                  <a:gd name="T76" fmla="*/ 71 w 71"/>
                  <a:gd name="T77" fmla="*/ 13 h 28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w 71"/>
                  <a:gd name="T118" fmla="*/ 0 h 28"/>
                  <a:gd name="T119" fmla="*/ 71 w 71"/>
                  <a:gd name="T120" fmla="*/ 28 h 28"/>
                </a:gdLst>
                <a:ahLst/>
                <a:cxnLst>
                  <a:cxn ang="T78">
                    <a:pos x="T0" y="T1"/>
                  </a:cxn>
                  <a:cxn ang="T79">
                    <a:pos x="T2" y="T3"/>
                  </a:cxn>
                  <a:cxn ang="T80">
                    <a:pos x="T4" y="T5"/>
                  </a:cxn>
                  <a:cxn ang="T81">
                    <a:pos x="T6" y="T7"/>
                  </a:cxn>
                  <a:cxn ang="T82">
                    <a:pos x="T8" y="T9"/>
                  </a:cxn>
                  <a:cxn ang="T83">
                    <a:pos x="T10" y="T11"/>
                  </a:cxn>
                  <a:cxn ang="T84">
                    <a:pos x="T12" y="T13"/>
                  </a:cxn>
                  <a:cxn ang="T85">
                    <a:pos x="T14" y="T15"/>
                  </a:cxn>
                  <a:cxn ang="T86">
                    <a:pos x="T16" y="T17"/>
                  </a:cxn>
                  <a:cxn ang="T87">
                    <a:pos x="T18" y="T19"/>
                  </a:cxn>
                  <a:cxn ang="T88">
                    <a:pos x="T20" y="T21"/>
                  </a:cxn>
                  <a:cxn ang="T89">
                    <a:pos x="T22" y="T23"/>
                  </a:cxn>
                  <a:cxn ang="T90">
                    <a:pos x="T24" y="T25"/>
                  </a:cxn>
                  <a:cxn ang="T91">
                    <a:pos x="T26" y="T27"/>
                  </a:cxn>
                  <a:cxn ang="T92">
                    <a:pos x="T28" y="T29"/>
                  </a:cxn>
                  <a:cxn ang="T93">
                    <a:pos x="T30" y="T31"/>
                  </a:cxn>
                  <a:cxn ang="T94">
                    <a:pos x="T32" y="T33"/>
                  </a:cxn>
                  <a:cxn ang="T95">
                    <a:pos x="T34" y="T35"/>
                  </a:cxn>
                  <a:cxn ang="T96">
                    <a:pos x="T36" y="T37"/>
                  </a:cxn>
                  <a:cxn ang="T97">
                    <a:pos x="T38" y="T39"/>
                  </a:cxn>
                  <a:cxn ang="T98">
                    <a:pos x="T40" y="T41"/>
                  </a:cxn>
                  <a:cxn ang="T99">
                    <a:pos x="T42" y="T43"/>
                  </a:cxn>
                  <a:cxn ang="T100">
                    <a:pos x="T44" y="T45"/>
                  </a:cxn>
                  <a:cxn ang="T101">
                    <a:pos x="T46" y="T47"/>
                  </a:cxn>
                  <a:cxn ang="T102">
                    <a:pos x="T48" y="T49"/>
                  </a:cxn>
                  <a:cxn ang="T103">
                    <a:pos x="T50" y="T51"/>
                  </a:cxn>
                  <a:cxn ang="T104">
                    <a:pos x="T52" y="T53"/>
                  </a:cxn>
                  <a:cxn ang="T105">
                    <a:pos x="T54" y="T55"/>
                  </a:cxn>
                  <a:cxn ang="T106">
                    <a:pos x="T56" y="T57"/>
                  </a:cxn>
                  <a:cxn ang="T107">
                    <a:pos x="T58" y="T59"/>
                  </a:cxn>
                  <a:cxn ang="T108">
                    <a:pos x="T60" y="T61"/>
                  </a:cxn>
                  <a:cxn ang="T109">
                    <a:pos x="T62" y="T63"/>
                  </a:cxn>
                  <a:cxn ang="T110">
                    <a:pos x="T64" y="T65"/>
                  </a:cxn>
                  <a:cxn ang="T111">
                    <a:pos x="T66" y="T67"/>
                  </a:cxn>
                  <a:cxn ang="T112">
                    <a:pos x="T68" y="T69"/>
                  </a:cxn>
                  <a:cxn ang="T113">
                    <a:pos x="T70" y="T71"/>
                  </a:cxn>
                  <a:cxn ang="T114">
                    <a:pos x="T72" y="T73"/>
                  </a:cxn>
                  <a:cxn ang="T115">
                    <a:pos x="T74" y="T75"/>
                  </a:cxn>
                  <a:cxn ang="T116">
                    <a:pos x="T76" y="T77"/>
                  </a:cxn>
                </a:cxnLst>
                <a:rect l="T117" t="T118" r="T119" b="T120"/>
                <a:pathLst>
                  <a:path w="71" h="28">
                    <a:moveTo>
                      <a:pt x="71" y="13"/>
                    </a:moveTo>
                    <a:lnTo>
                      <a:pt x="68" y="5"/>
                    </a:lnTo>
                    <a:lnTo>
                      <a:pt x="66" y="3"/>
                    </a:lnTo>
                    <a:lnTo>
                      <a:pt x="64" y="0"/>
                    </a:lnTo>
                    <a:lnTo>
                      <a:pt x="61" y="0"/>
                    </a:lnTo>
                    <a:lnTo>
                      <a:pt x="59" y="0"/>
                    </a:lnTo>
                    <a:lnTo>
                      <a:pt x="56" y="0"/>
                    </a:lnTo>
                    <a:lnTo>
                      <a:pt x="54" y="0"/>
                    </a:lnTo>
                    <a:lnTo>
                      <a:pt x="46" y="3"/>
                    </a:lnTo>
                    <a:lnTo>
                      <a:pt x="39" y="5"/>
                    </a:lnTo>
                    <a:lnTo>
                      <a:pt x="29" y="13"/>
                    </a:lnTo>
                    <a:lnTo>
                      <a:pt x="27" y="13"/>
                    </a:lnTo>
                    <a:lnTo>
                      <a:pt x="17" y="18"/>
                    </a:lnTo>
                    <a:lnTo>
                      <a:pt x="14" y="18"/>
                    </a:lnTo>
                    <a:lnTo>
                      <a:pt x="12" y="18"/>
                    </a:lnTo>
                    <a:lnTo>
                      <a:pt x="10" y="18"/>
                    </a:lnTo>
                    <a:lnTo>
                      <a:pt x="7" y="18"/>
                    </a:lnTo>
                    <a:lnTo>
                      <a:pt x="7" y="15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8"/>
                    </a:lnTo>
                    <a:lnTo>
                      <a:pt x="0" y="23"/>
                    </a:lnTo>
                    <a:lnTo>
                      <a:pt x="7" y="28"/>
                    </a:lnTo>
                    <a:lnTo>
                      <a:pt x="10" y="28"/>
                    </a:lnTo>
                    <a:lnTo>
                      <a:pt x="12" y="28"/>
                    </a:lnTo>
                    <a:lnTo>
                      <a:pt x="14" y="28"/>
                    </a:lnTo>
                    <a:lnTo>
                      <a:pt x="22" y="25"/>
                    </a:lnTo>
                    <a:lnTo>
                      <a:pt x="39" y="20"/>
                    </a:lnTo>
                    <a:lnTo>
                      <a:pt x="51" y="13"/>
                    </a:lnTo>
                    <a:lnTo>
                      <a:pt x="59" y="10"/>
                    </a:lnTo>
                    <a:lnTo>
                      <a:pt x="61" y="10"/>
                    </a:lnTo>
                    <a:lnTo>
                      <a:pt x="66" y="10"/>
                    </a:lnTo>
                    <a:lnTo>
                      <a:pt x="68" y="13"/>
                    </a:lnTo>
                    <a:lnTo>
                      <a:pt x="71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54" name="Freeform 115">
                <a:extLst>
                  <a:ext uri="{FF2B5EF4-FFF2-40B4-BE49-F238E27FC236}">
                    <a16:creationId xmlns:a16="http://schemas.microsoft.com/office/drawing/2014/main" id="{00000000-0008-0000-0900-0000EE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35"/>
                <a:ext cx="34" cy="30"/>
              </a:xfrm>
              <a:custGeom>
                <a:avLst/>
                <a:gdLst>
                  <a:gd name="T0" fmla="*/ 0 w 34"/>
                  <a:gd name="T1" fmla="*/ 30 h 30"/>
                  <a:gd name="T2" fmla="*/ 2 w 34"/>
                  <a:gd name="T3" fmla="*/ 28 h 30"/>
                  <a:gd name="T4" fmla="*/ 5 w 34"/>
                  <a:gd name="T5" fmla="*/ 25 h 30"/>
                  <a:gd name="T6" fmla="*/ 5 w 34"/>
                  <a:gd name="T7" fmla="*/ 23 h 30"/>
                  <a:gd name="T8" fmla="*/ 7 w 34"/>
                  <a:gd name="T9" fmla="*/ 23 h 30"/>
                  <a:gd name="T10" fmla="*/ 10 w 34"/>
                  <a:gd name="T11" fmla="*/ 20 h 30"/>
                  <a:gd name="T12" fmla="*/ 17 w 34"/>
                  <a:gd name="T13" fmla="*/ 15 h 30"/>
                  <a:gd name="T14" fmla="*/ 32 w 34"/>
                  <a:gd name="T15" fmla="*/ 10 h 30"/>
                  <a:gd name="T16" fmla="*/ 34 w 34"/>
                  <a:gd name="T17" fmla="*/ 10 h 30"/>
                  <a:gd name="T18" fmla="*/ 34 w 34"/>
                  <a:gd name="T19" fmla="*/ 7 h 30"/>
                  <a:gd name="T20" fmla="*/ 34 w 34"/>
                  <a:gd name="T21" fmla="*/ 7 h 30"/>
                  <a:gd name="T22" fmla="*/ 34 w 34"/>
                  <a:gd name="T23" fmla="*/ 5 h 30"/>
                  <a:gd name="T24" fmla="*/ 32 w 34"/>
                  <a:gd name="T25" fmla="*/ 2 h 30"/>
                  <a:gd name="T26" fmla="*/ 27 w 34"/>
                  <a:gd name="T27" fmla="*/ 0 h 30"/>
                  <a:gd name="T28" fmla="*/ 14 w 34"/>
                  <a:gd name="T29" fmla="*/ 2 h 30"/>
                  <a:gd name="T30" fmla="*/ 5 w 34"/>
                  <a:gd name="T31" fmla="*/ 7 h 30"/>
                  <a:gd name="T32" fmla="*/ 5 w 34"/>
                  <a:gd name="T33" fmla="*/ 12 h 30"/>
                  <a:gd name="T34" fmla="*/ 2 w 34"/>
                  <a:gd name="T35" fmla="*/ 23 h 30"/>
                  <a:gd name="T36" fmla="*/ 0 w 34"/>
                  <a:gd name="T37" fmla="*/ 30 h 30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4"/>
                  <a:gd name="T58" fmla="*/ 0 h 30"/>
                  <a:gd name="T59" fmla="*/ 34 w 34"/>
                  <a:gd name="T60" fmla="*/ 30 h 30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4" h="30">
                    <a:moveTo>
                      <a:pt x="0" y="30"/>
                    </a:moveTo>
                    <a:lnTo>
                      <a:pt x="2" y="28"/>
                    </a:lnTo>
                    <a:lnTo>
                      <a:pt x="5" y="25"/>
                    </a:lnTo>
                    <a:lnTo>
                      <a:pt x="5" y="23"/>
                    </a:lnTo>
                    <a:lnTo>
                      <a:pt x="7" y="23"/>
                    </a:lnTo>
                    <a:lnTo>
                      <a:pt x="10" y="20"/>
                    </a:lnTo>
                    <a:lnTo>
                      <a:pt x="17" y="15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4" y="7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27" y="0"/>
                    </a:lnTo>
                    <a:lnTo>
                      <a:pt x="14" y="2"/>
                    </a:lnTo>
                    <a:lnTo>
                      <a:pt x="5" y="7"/>
                    </a:lnTo>
                    <a:lnTo>
                      <a:pt x="5" y="12"/>
                    </a:lnTo>
                    <a:lnTo>
                      <a:pt x="2" y="23"/>
                    </a:lnTo>
                    <a:lnTo>
                      <a:pt x="0" y="3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55" name="Freeform 116">
                <a:extLst>
                  <a:ext uri="{FF2B5EF4-FFF2-40B4-BE49-F238E27FC236}">
                    <a16:creationId xmlns:a16="http://schemas.microsoft.com/office/drawing/2014/main" id="{00000000-0008-0000-0900-0000EF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7" y="235"/>
                <a:ext cx="22" cy="12"/>
              </a:xfrm>
              <a:custGeom>
                <a:avLst/>
                <a:gdLst>
                  <a:gd name="T0" fmla="*/ 22 w 22"/>
                  <a:gd name="T1" fmla="*/ 0 h 12"/>
                  <a:gd name="T2" fmla="*/ 19 w 22"/>
                  <a:gd name="T3" fmla="*/ 2 h 12"/>
                  <a:gd name="T4" fmla="*/ 2 w 22"/>
                  <a:gd name="T5" fmla="*/ 7 h 12"/>
                  <a:gd name="T6" fmla="*/ 2 w 22"/>
                  <a:gd name="T7" fmla="*/ 10 h 12"/>
                  <a:gd name="T8" fmla="*/ 0 w 22"/>
                  <a:gd name="T9" fmla="*/ 10 h 12"/>
                  <a:gd name="T10" fmla="*/ 0 w 22"/>
                  <a:gd name="T11" fmla="*/ 12 h 12"/>
                  <a:gd name="T12" fmla="*/ 0 w 22"/>
                  <a:gd name="T13" fmla="*/ 7 h 12"/>
                  <a:gd name="T14" fmla="*/ 0 w 22"/>
                  <a:gd name="T15" fmla="*/ 5 h 12"/>
                  <a:gd name="T16" fmla="*/ 7 w 22"/>
                  <a:gd name="T17" fmla="*/ 2 h 12"/>
                  <a:gd name="T18" fmla="*/ 22 w 22"/>
                  <a:gd name="T19" fmla="*/ 0 h 12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22"/>
                  <a:gd name="T31" fmla="*/ 0 h 12"/>
                  <a:gd name="T32" fmla="*/ 22 w 22"/>
                  <a:gd name="T33" fmla="*/ 12 h 12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22" h="12">
                    <a:moveTo>
                      <a:pt x="22" y="0"/>
                    </a:moveTo>
                    <a:lnTo>
                      <a:pt x="19" y="2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7" y="2"/>
                    </a:lnTo>
                    <a:lnTo>
                      <a:pt x="2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56" name="Freeform 117">
                <a:extLst>
                  <a:ext uri="{FF2B5EF4-FFF2-40B4-BE49-F238E27FC236}">
                    <a16:creationId xmlns:a16="http://schemas.microsoft.com/office/drawing/2014/main" id="{00000000-0008-0000-0900-0000F0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154"/>
                <a:ext cx="49" cy="15"/>
              </a:xfrm>
              <a:custGeom>
                <a:avLst/>
                <a:gdLst>
                  <a:gd name="T0" fmla="*/ 0 w 49"/>
                  <a:gd name="T1" fmla="*/ 0 h 15"/>
                  <a:gd name="T2" fmla="*/ 2 w 49"/>
                  <a:gd name="T3" fmla="*/ 0 h 15"/>
                  <a:gd name="T4" fmla="*/ 5 w 49"/>
                  <a:gd name="T5" fmla="*/ 0 h 15"/>
                  <a:gd name="T6" fmla="*/ 7 w 49"/>
                  <a:gd name="T7" fmla="*/ 0 h 15"/>
                  <a:gd name="T8" fmla="*/ 19 w 49"/>
                  <a:gd name="T9" fmla="*/ 3 h 15"/>
                  <a:gd name="T10" fmla="*/ 27 w 49"/>
                  <a:gd name="T11" fmla="*/ 8 h 15"/>
                  <a:gd name="T12" fmla="*/ 29 w 49"/>
                  <a:gd name="T13" fmla="*/ 10 h 15"/>
                  <a:gd name="T14" fmla="*/ 37 w 49"/>
                  <a:gd name="T15" fmla="*/ 10 h 15"/>
                  <a:gd name="T16" fmla="*/ 44 w 49"/>
                  <a:gd name="T17" fmla="*/ 5 h 15"/>
                  <a:gd name="T18" fmla="*/ 49 w 49"/>
                  <a:gd name="T19" fmla="*/ 10 h 15"/>
                  <a:gd name="T20" fmla="*/ 49 w 49"/>
                  <a:gd name="T21" fmla="*/ 10 h 15"/>
                  <a:gd name="T22" fmla="*/ 49 w 49"/>
                  <a:gd name="T23" fmla="*/ 13 h 15"/>
                  <a:gd name="T24" fmla="*/ 46 w 49"/>
                  <a:gd name="T25" fmla="*/ 15 h 15"/>
                  <a:gd name="T26" fmla="*/ 39 w 49"/>
                  <a:gd name="T27" fmla="*/ 15 h 15"/>
                  <a:gd name="T28" fmla="*/ 29 w 49"/>
                  <a:gd name="T29" fmla="*/ 13 h 15"/>
                  <a:gd name="T30" fmla="*/ 22 w 49"/>
                  <a:gd name="T31" fmla="*/ 10 h 15"/>
                  <a:gd name="T32" fmla="*/ 7 w 49"/>
                  <a:gd name="T33" fmla="*/ 10 h 15"/>
                  <a:gd name="T34" fmla="*/ 0 w 49"/>
                  <a:gd name="T35" fmla="*/ 10 h 15"/>
                  <a:gd name="T36" fmla="*/ 0 w 49"/>
                  <a:gd name="T37" fmla="*/ 0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9"/>
                  <a:gd name="T58" fmla="*/ 0 h 15"/>
                  <a:gd name="T59" fmla="*/ 49 w 49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9" h="15">
                    <a:moveTo>
                      <a:pt x="0" y="0"/>
                    </a:move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9" y="3"/>
                    </a:lnTo>
                    <a:lnTo>
                      <a:pt x="27" y="8"/>
                    </a:lnTo>
                    <a:lnTo>
                      <a:pt x="29" y="10"/>
                    </a:lnTo>
                    <a:lnTo>
                      <a:pt x="37" y="10"/>
                    </a:lnTo>
                    <a:lnTo>
                      <a:pt x="44" y="5"/>
                    </a:lnTo>
                    <a:lnTo>
                      <a:pt x="49" y="10"/>
                    </a:lnTo>
                    <a:lnTo>
                      <a:pt x="49" y="13"/>
                    </a:lnTo>
                    <a:lnTo>
                      <a:pt x="46" y="15"/>
                    </a:lnTo>
                    <a:lnTo>
                      <a:pt x="39" y="15"/>
                    </a:lnTo>
                    <a:lnTo>
                      <a:pt x="29" y="13"/>
                    </a:lnTo>
                    <a:lnTo>
                      <a:pt x="22" y="10"/>
                    </a:lnTo>
                    <a:lnTo>
                      <a:pt x="7" y="10"/>
                    </a:lnTo>
                    <a:lnTo>
                      <a:pt x="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57" name="Freeform 118">
                <a:extLst>
                  <a:ext uri="{FF2B5EF4-FFF2-40B4-BE49-F238E27FC236}">
                    <a16:creationId xmlns:a16="http://schemas.microsoft.com/office/drawing/2014/main" id="{00000000-0008-0000-0900-0000F1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6" y="172"/>
                <a:ext cx="47" cy="12"/>
              </a:xfrm>
              <a:custGeom>
                <a:avLst/>
                <a:gdLst>
                  <a:gd name="T0" fmla="*/ 0 w 47"/>
                  <a:gd name="T1" fmla="*/ 0 h 12"/>
                  <a:gd name="T2" fmla="*/ 3 w 47"/>
                  <a:gd name="T3" fmla="*/ 0 h 12"/>
                  <a:gd name="T4" fmla="*/ 5 w 47"/>
                  <a:gd name="T5" fmla="*/ 0 h 12"/>
                  <a:gd name="T6" fmla="*/ 7 w 47"/>
                  <a:gd name="T7" fmla="*/ 0 h 12"/>
                  <a:gd name="T8" fmla="*/ 10 w 47"/>
                  <a:gd name="T9" fmla="*/ 0 h 12"/>
                  <a:gd name="T10" fmla="*/ 17 w 47"/>
                  <a:gd name="T11" fmla="*/ 0 h 12"/>
                  <a:gd name="T12" fmla="*/ 30 w 47"/>
                  <a:gd name="T13" fmla="*/ 5 h 12"/>
                  <a:gd name="T14" fmla="*/ 30 w 47"/>
                  <a:gd name="T15" fmla="*/ 5 h 12"/>
                  <a:gd name="T16" fmla="*/ 37 w 47"/>
                  <a:gd name="T17" fmla="*/ 5 h 12"/>
                  <a:gd name="T18" fmla="*/ 47 w 47"/>
                  <a:gd name="T19" fmla="*/ 0 h 12"/>
                  <a:gd name="T20" fmla="*/ 47 w 47"/>
                  <a:gd name="T21" fmla="*/ 10 h 12"/>
                  <a:gd name="T22" fmla="*/ 47 w 47"/>
                  <a:gd name="T23" fmla="*/ 10 h 12"/>
                  <a:gd name="T24" fmla="*/ 47 w 47"/>
                  <a:gd name="T25" fmla="*/ 12 h 12"/>
                  <a:gd name="T26" fmla="*/ 44 w 47"/>
                  <a:gd name="T27" fmla="*/ 12 h 12"/>
                  <a:gd name="T28" fmla="*/ 42 w 47"/>
                  <a:gd name="T29" fmla="*/ 12 h 12"/>
                  <a:gd name="T30" fmla="*/ 39 w 47"/>
                  <a:gd name="T31" fmla="*/ 12 h 12"/>
                  <a:gd name="T32" fmla="*/ 30 w 47"/>
                  <a:gd name="T33" fmla="*/ 10 h 12"/>
                  <a:gd name="T34" fmla="*/ 27 w 47"/>
                  <a:gd name="T35" fmla="*/ 10 h 12"/>
                  <a:gd name="T36" fmla="*/ 25 w 47"/>
                  <a:gd name="T37" fmla="*/ 10 h 12"/>
                  <a:gd name="T38" fmla="*/ 20 w 47"/>
                  <a:gd name="T39" fmla="*/ 10 h 12"/>
                  <a:gd name="T40" fmla="*/ 20 w 47"/>
                  <a:gd name="T41" fmla="*/ 10 h 12"/>
                  <a:gd name="T42" fmla="*/ 0 w 47"/>
                  <a:gd name="T43" fmla="*/ 0 h 12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2"/>
                  <a:gd name="T68" fmla="*/ 47 w 47"/>
                  <a:gd name="T69" fmla="*/ 12 h 12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2">
                    <a:moveTo>
                      <a:pt x="0" y="0"/>
                    </a:moveTo>
                    <a:lnTo>
                      <a:pt x="3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7" y="0"/>
                    </a:lnTo>
                    <a:lnTo>
                      <a:pt x="30" y="5"/>
                    </a:lnTo>
                    <a:lnTo>
                      <a:pt x="37" y="5"/>
                    </a:lnTo>
                    <a:lnTo>
                      <a:pt x="47" y="0"/>
                    </a:lnTo>
                    <a:lnTo>
                      <a:pt x="47" y="10"/>
                    </a:lnTo>
                    <a:lnTo>
                      <a:pt x="47" y="12"/>
                    </a:lnTo>
                    <a:lnTo>
                      <a:pt x="44" y="12"/>
                    </a:lnTo>
                    <a:lnTo>
                      <a:pt x="42" y="12"/>
                    </a:lnTo>
                    <a:lnTo>
                      <a:pt x="39" y="12"/>
                    </a:lnTo>
                    <a:lnTo>
                      <a:pt x="30" y="10"/>
                    </a:lnTo>
                    <a:lnTo>
                      <a:pt x="27" y="10"/>
                    </a:lnTo>
                    <a:lnTo>
                      <a:pt x="25" y="10"/>
                    </a:lnTo>
                    <a:lnTo>
                      <a:pt x="2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58" name="Freeform 119">
                <a:extLst>
                  <a:ext uri="{FF2B5EF4-FFF2-40B4-BE49-F238E27FC236}">
                    <a16:creationId xmlns:a16="http://schemas.microsoft.com/office/drawing/2014/main" id="{00000000-0008-0000-0900-0000F2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7"/>
                <a:ext cx="47" cy="23"/>
              </a:xfrm>
              <a:custGeom>
                <a:avLst/>
                <a:gdLst>
                  <a:gd name="T0" fmla="*/ 47 w 47"/>
                  <a:gd name="T1" fmla="*/ 23 h 23"/>
                  <a:gd name="T2" fmla="*/ 42 w 47"/>
                  <a:gd name="T3" fmla="*/ 17 h 23"/>
                  <a:gd name="T4" fmla="*/ 37 w 47"/>
                  <a:gd name="T5" fmla="*/ 15 h 23"/>
                  <a:gd name="T6" fmla="*/ 32 w 47"/>
                  <a:gd name="T7" fmla="*/ 12 h 23"/>
                  <a:gd name="T8" fmla="*/ 30 w 47"/>
                  <a:gd name="T9" fmla="*/ 12 h 23"/>
                  <a:gd name="T10" fmla="*/ 25 w 47"/>
                  <a:gd name="T11" fmla="*/ 10 h 23"/>
                  <a:gd name="T12" fmla="*/ 12 w 47"/>
                  <a:gd name="T13" fmla="*/ 7 h 23"/>
                  <a:gd name="T14" fmla="*/ 5 w 47"/>
                  <a:gd name="T15" fmla="*/ 10 h 23"/>
                  <a:gd name="T16" fmla="*/ 5 w 47"/>
                  <a:gd name="T17" fmla="*/ 10 h 23"/>
                  <a:gd name="T18" fmla="*/ 0 w 47"/>
                  <a:gd name="T19" fmla="*/ 2 h 23"/>
                  <a:gd name="T20" fmla="*/ 3 w 47"/>
                  <a:gd name="T21" fmla="*/ 0 h 23"/>
                  <a:gd name="T22" fmla="*/ 10 w 47"/>
                  <a:gd name="T23" fmla="*/ 0 h 23"/>
                  <a:gd name="T24" fmla="*/ 12 w 47"/>
                  <a:gd name="T25" fmla="*/ 2 h 23"/>
                  <a:gd name="T26" fmla="*/ 20 w 47"/>
                  <a:gd name="T27" fmla="*/ 2 h 23"/>
                  <a:gd name="T28" fmla="*/ 22 w 47"/>
                  <a:gd name="T29" fmla="*/ 5 h 23"/>
                  <a:gd name="T30" fmla="*/ 27 w 47"/>
                  <a:gd name="T31" fmla="*/ 7 h 23"/>
                  <a:gd name="T32" fmla="*/ 32 w 47"/>
                  <a:gd name="T33" fmla="*/ 10 h 23"/>
                  <a:gd name="T34" fmla="*/ 35 w 47"/>
                  <a:gd name="T35" fmla="*/ 12 h 23"/>
                  <a:gd name="T36" fmla="*/ 47 w 47"/>
                  <a:gd name="T37" fmla="*/ 23 h 23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7"/>
                  <a:gd name="T58" fmla="*/ 0 h 23"/>
                  <a:gd name="T59" fmla="*/ 47 w 47"/>
                  <a:gd name="T60" fmla="*/ 23 h 23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7" h="23">
                    <a:moveTo>
                      <a:pt x="47" y="23"/>
                    </a:moveTo>
                    <a:lnTo>
                      <a:pt x="42" y="17"/>
                    </a:lnTo>
                    <a:lnTo>
                      <a:pt x="37" y="15"/>
                    </a:lnTo>
                    <a:lnTo>
                      <a:pt x="32" y="12"/>
                    </a:lnTo>
                    <a:lnTo>
                      <a:pt x="30" y="12"/>
                    </a:lnTo>
                    <a:lnTo>
                      <a:pt x="25" y="10"/>
                    </a:lnTo>
                    <a:lnTo>
                      <a:pt x="12" y="7"/>
                    </a:lnTo>
                    <a:lnTo>
                      <a:pt x="5" y="10"/>
                    </a:lnTo>
                    <a:lnTo>
                      <a:pt x="0" y="2"/>
                    </a:lnTo>
                    <a:lnTo>
                      <a:pt x="3" y="0"/>
                    </a:lnTo>
                    <a:lnTo>
                      <a:pt x="10" y="0"/>
                    </a:lnTo>
                    <a:lnTo>
                      <a:pt x="12" y="2"/>
                    </a:lnTo>
                    <a:lnTo>
                      <a:pt x="20" y="2"/>
                    </a:lnTo>
                    <a:lnTo>
                      <a:pt x="22" y="5"/>
                    </a:lnTo>
                    <a:lnTo>
                      <a:pt x="27" y="7"/>
                    </a:lnTo>
                    <a:lnTo>
                      <a:pt x="32" y="10"/>
                    </a:lnTo>
                    <a:lnTo>
                      <a:pt x="35" y="12"/>
                    </a:lnTo>
                    <a:lnTo>
                      <a:pt x="47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59" name="Freeform 120">
                <a:extLst>
                  <a:ext uri="{FF2B5EF4-FFF2-40B4-BE49-F238E27FC236}">
                    <a16:creationId xmlns:a16="http://schemas.microsoft.com/office/drawing/2014/main" id="{00000000-0008-0000-0900-0000F3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189"/>
                <a:ext cx="17" cy="16"/>
              </a:xfrm>
              <a:custGeom>
                <a:avLst/>
                <a:gdLst>
                  <a:gd name="T0" fmla="*/ 0 w 17"/>
                  <a:gd name="T1" fmla="*/ 0 h 16"/>
                  <a:gd name="T2" fmla="*/ 2 w 17"/>
                  <a:gd name="T3" fmla="*/ 3 h 16"/>
                  <a:gd name="T4" fmla="*/ 15 w 17"/>
                  <a:gd name="T5" fmla="*/ 5 h 16"/>
                  <a:gd name="T6" fmla="*/ 17 w 17"/>
                  <a:gd name="T7" fmla="*/ 0 h 16"/>
                  <a:gd name="T8" fmla="*/ 15 w 17"/>
                  <a:gd name="T9" fmla="*/ 13 h 16"/>
                  <a:gd name="T10" fmla="*/ 17 w 17"/>
                  <a:gd name="T11" fmla="*/ 16 h 16"/>
                  <a:gd name="T12" fmla="*/ 15 w 17"/>
                  <a:gd name="T13" fmla="*/ 13 h 16"/>
                  <a:gd name="T14" fmla="*/ 7 w 17"/>
                  <a:gd name="T15" fmla="*/ 8 h 16"/>
                  <a:gd name="T16" fmla="*/ 0 w 17"/>
                  <a:gd name="T17" fmla="*/ 0 h 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7"/>
                  <a:gd name="T28" fmla="*/ 0 h 16"/>
                  <a:gd name="T29" fmla="*/ 17 w 17"/>
                  <a:gd name="T30" fmla="*/ 16 h 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7" h="16">
                    <a:moveTo>
                      <a:pt x="0" y="0"/>
                    </a:moveTo>
                    <a:lnTo>
                      <a:pt x="2" y="3"/>
                    </a:lnTo>
                    <a:lnTo>
                      <a:pt x="15" y="5"/>
                    </a:lnTo>
                    <a:lnTo>
                      <a:pt x="17" y="0"/>
                    </a:lnTo>
                    <a:lnTo>
                      <a:pt x="15" y="13"/>
                    </a:lnTo>
                    <a:lnTo>
                      <a:pt x="17" y="16"/>
                    </a:lnTo>
                    <a:lnTo>
                      <a:pt x="15" y="13"/>
                    </a:lnTo>
                    <a:lnTo>
                      <a:pt x="7" y="8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60" name="Freeform 121">
                <a:extLst>
                  <a:ext uri="{FF2B5EF4-FFF2-40B4-BE49-F238E27FC236}">
                    <a16:creationId xmlns:a16="http://schemas.microsoft.com/office/drawing/2014/main" id="{00000000-0008-0000-0900-0000F4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9" y="194"/>
                <a:ext cx="51" cy="23"/>
              </a:xfrm>
              <a:custGeom>
                <a:avLst/>
                <a:gdLst>
                  <a:gd name="T0" fmla="*/ 51 w 51"/>
                  <a:gd name="T1" fmla="*/ 23 h 23"/>
                  <a:gd name="T2" fmla="*/ 44 w 51"/>
                  <a:gd name="T3" fmla="*/ 18 h 23"/>
                  <a:gd name="T4" fmla="*/ 27 w 51"/>
                  <a:gd name="T5" fmla="*/ 11 h 23"/>
                  <a:gd name="T6" fmla="*/ 22 w 51"/>
                  <a:gd name="T7" fmla="*/ 8 h 23"/>
                  <a:gd name="T8" fmla="*/ 14 w 51"/>
                  <a:gd name="T9" fmla="*/ 8 h 23"/>
                  <a:gd name="T10" fmla="*/ 12 w 51"/>
                  <a:gd name="T11" fmla="*/ 8 h 23"/>
                  <a:gd name="T12" fmla="*/ 9 w 51"/>
                  <a:gd name="T13" fmla="*/ 8 h 23"/>
                  <a:gd name="T14" fmla="*/ 7 w 51"/>
                  <a:gd name="T15" fmla="*/ 8 h 23"/>
                  <a:gd name="T16" fmla="*/ 0 w 51"/>
                  <a:gd name="T17" fmla="*/ 0 h 23"/>
                  <a:gd name="T18" fmla="*/ 4 w 51"/>
                  <a:gd name="T19" fmla="*/ 0 h 23"/>
                  <a:gd name="T20" fmla="*/ 17 w 51"/>
                  <a:gd name="T21" fmla="*/ 0 h 23"/>
                  <a:gd name="T22" fmla="*/ 19 w 51"/>
                  <a:gd name="T23" fmla="*/ 3 h 23"/>
                  <a:gd name="T24" fmla="*/ 24 w 51"/>
                  <a:gd name="T25" fmla="*/ 3 h 23"/>
                  <a:gd name="T26" fmla="*/ 27 w 51"/>
                  <a:gd name="T27" fmla="*/ 3 h 23"/>
                  <a:gd name="T28" fmla="*/ 29 w 51"/>
                  <a:gd name="T29" fmla="*/ 6 h 23"/>
                  <a:gd name="T30" fmla="*/ 39 w 51"/>
                  <a:gd name="T31" fmla="*/ 8 h 23"/>
                  <a:gd name="T32" fmla="*/ 44 w 51"/>
                  <a:gd name="T33" fmla="*/ 13 h 23"/>
                  <a:gd name="T34" fmla="*/ 46 w 51"/>
                  <a:gd name="T35" fmla="*/ 13 h 23"/>
                  <a:gd name="T36" fmla="*/ 49 w 51"/>
                  <a:gd name="T37" fmla="*/ 16 h 23"/>
                  <a:gd name="T38" fmla="*/ 51 w 51"/>
                  <a:gd name="T39" fmla="*/ 23 h 23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51"/>
                  <a:gd name="T61" fmla="*/ 0 h 23"/>
                  <a:gd name="T62" fmla="*/ 51 w 51"/>
                  <a:gd name="T63" fmla="*/ 23 h 23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51" h="23">
                    <a:moveTo>
                      <a:pt x="51" y="23"/>
                    </a:moveTo>
                    <a:lnTo>
                      <a:pt x="44" y="18"/>
                    </a:lnTo>
                    <a:lnTo>
                      <a:pt x="27" y="11"/>
                    </a:lnTo>
                    <a:lnTo>
                      <a:pt x="22" y="8"/>
                    </a:lnTo>
                    <a:lnTo>
                      <a:pt x="14" y="8"/>
                    </a:lnTo>
                    <a:lnTo>
                      <a:pt x="12" y="8"/>
                    </a:lnTo>
                    <a:lnTo>
                      <a:pt x="9" y="8"/>
                    </a:lnTo>
                    <a:lnTo>
                      <a:pt x="7" y="8"/>
                    </a:lnTo>
                    <a:lnTo>
                      <a:pt x="0" y="0"/>
                    </a:lnTo>
                    <a:lnTo>
                      <a:pt x="4" y="0"/>
                    </a:lnTo>
                    <a:lnTo>
                      <a:pt x="17" y="0"/>
                    </a:lnTo>
                    <a:lnTo>
                      <a:pt x="19" y="3"/>
                    </a:lnTo>
                    <a:lnTo>
                      <a:pt x="24" y="3"/>
                    </a:lnTo>
                    <a:lnTo>
                      <a:pt x="27" y="3"/>
                    </a:lnTo>
                    <a:lnTo>
                      <a:pt x="29" y="6"/>
                    </a:lnTo>
                    <a:lnTo>
                      <a:pt x="39" y="8"/>
                    </a:lnTo>
                    <a:lnTo>
                      <a:pt x="44" y="13"/>
                    </a:lnTo>
                    <a:lnTo>
                      <a:pt x="46" y="13"/>
                    </a:lnTo>
                    <a:lnTo>
                      <a:pt x="49" y="16"/>
                    </a:lnTo>
                    <a:lnTo>
                      <a:pt x="51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61" name="Freeform 122">
                <a:extLst>
                  <a:ext uri="{FF2B5EF4-FFF2-40B4-BE49-F238E27FC236}">
                    <a16:creationId xmlns:a16="http://schemas.microsoft.com/office/drawing/2014/main" id="{00000000-0008-0000-0900-0000F5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1" y="210"/>
                <a:ext cx="49" cy="17"/>
              </a:xfrm>
              <a:custGeom>
                <a:avLst/>
                <a:gdLst>
                  <a:gd name="T0" fmla="*/ 49 w 49"/>
                  <a:gd name="T1" fmla="*/ 17 h 17"/>
                  <a:gd name="T2" fmla="*/ 44 w 49"/>
                  <a:gd name="T3" fmla="*/ 15 h 17"/>
                  <a:gd name="T4" fmla="*/ 37 w 49"/>
                  <a:gd name="T5" fmla="*/ 15 h 17"/>
                  <a:gd name="T6" fmla="*/ 32 w 49"/>
                  <a:gd name="T7" fmla="*/ 15 h 17"/>
                  <a:gd name="T8" fmla="*/ 29 w 49"/>
                  <a:gd name="T9" fmla="*/ 12 h 17"/>
                  <a:gd name="T10" fmla="*/ 24 w 49"/>
                  <a:gd name="T11" fmla="*/ 12 h 17"/>
                  <a:gd name="T12" fmla="*/ 19 w 49"/>
                  <a:gd name="T13" fmla="*/ 12 h 17"/>
                  <a:gd name="T14" fmla="*/ 7 w 49"/>
                  <a:gd name="T15" fmla="*/ 12 h 17"/>
                  <a:gd name="T16" fmla="*/ 5 w 49"/>
                  <a:gd name="T17" fmla="*/ 12 h 17"/>
                  <a:gd name="T18" fmla="*/ 0 w 49"/>
                  <a:gd name="T19" fmla="*/ 2 h 17"/>
                  <a:gd name="T20" fmla="*/ 2 w 49"/>
                  <a:gd name="T21" fmla="*/ 0 h 17"/>
                  <a:gd name="T22" fmla="*/ 5 w 49"/>
                  <a:gd name="T23" fmla="*/ 0 h 17"/>
                  <a:gd name="T24" fmla="*/ 7 w 49"/>
                  <a:gd name="T25" fmla="*/ 0 h 17"/>
                  <a:gd name="T26" fmla="*/ 10 w 49"/>
                  <a:gd name="T27" fmla="*/ 0 h 17"/>
                  <a:gd name="T28" fmla="*/ 12 w 49"/>
                  <a:gd name="T29" fmla="*/ 0 h 17"/>
                  <a:gd name="T30" fmla="*/ 24 w 49"/>
                  <a:gd name="T31" fmla="*/ 5 h 17"/>
                  <a:gd name="T32" fmla="*/ 37 w 49"/>
                  <a:gd name="T33" fmla="*/ 10 h 17"/>
                  <a:gd name="T34" fmla="*/ 44 w 49"/>
                  <a:gd name="T35" fmla="*/ 12 h 17"/>
                  <a:gd name="T36" fmla="*/ 46 w 49"/>
                  <a:gd name="T37" fmla="*/ 17 h 17"/>
                  <a:gd name="T38" fmla="*/ 49 w 49"/>
                  <a:gd name="T39" fmla="*/ 17 h 17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49"/>
                  <a:gd name="T61" fmla="*/ 0 h 17"/>
                  <a:gd name="T62" fmla="*/ 49 w 49"/>
                  <a:gd name="T63" fmla="*/ 17 h 17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49" h="17">
                    <a:moveTo>
                      <a:pt x="49" y="17"/>
                    </a:moveTo>
                    <a:lnTo>
                      <a:pt x="44" y="15"/>
                    </a:lnTo>
                    <a:lnTo>
                      <a:pt x="37" y="15"/>
                    </a:lnTo>
                    <a:lnTo>
                      <a:pt x="32" y="15"/>
                    </a:lnTo>
                    <a:lnTo>
                      <a:pt x="29" y="12"/>
                    </a:lnTo>
                    <a:lnTo>
                      <a:pt x="24" y="12"/>
                    </a:lnTo>
                    <a:lnTo>
                      <a:pt x="19" y="12"/>
                    </a:lnTo>
                    <a:lnTo>
                      <a:pt x="7" y="12"/>
                    </a:lnTo>
                    <a:lnTo>
                      <a:pt x="5" y="12"/>
                    </a:lnTo>
                    <a:lnTo>
                      <a:pt x="0" y="2"/>
                    </a:ln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0"/>
                    </a:lnTo>
                    <a:lnTo>
                      <a:pt x="24" y="5"/>
                    </a:lnTo>
                    <a:lnTo>
                      <a:pt x="37" y="10"/>
                    </a:lnTo>
                    <a:lnTo>
                      <a:pt x="44" y="12"/>
                    </a:lnTo>
                    <a:lnTo>
                      <a:pt x="46" y="17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62" name="Freeform 123">
                <a:extLst>
                  <a:ext uri="{FF2B5EF4-FFF2-40B4-BE49-F238E27FC236}">
                    <a16:creationId xmlns:a16="http://schemas.microsoft.com/office/drawing/2014/main" id="{00000000-0008-0000-0900-0000F6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1" y="230"/>
                <a:ext cx="51" cy="17"/>
              </a:xfrm>
              <a:custGeom>
                <a:avLst/>
                <a:gdLst>
                  <a:gd name="T0" fmla="*/ 49 w 51"/>
                  <a:gd name="T1" fmla="*/ 17 h 17"/>
                  <a:gd name="T2" fmla="*/ 49 w 51"/>
                  <a:gd name="T3" fmla="*/ 17 h 17"/>
                  <a:gd name="T4" fmla="*/ 46 w 51"/>
                  <a:gd name="T5" fmla="*/ 15 h 17"/>
                  <a:gd name="T6" fmla="*/ 44 w 51"/>
                  <a:gd name="T7" fmla="*/ 12 h 17"/>
                  <a:gd name="T8" fmla="*/ 41 w 51"/>
                  <a:gd name="T9" fmla="*/ 12 h 17"/>
                  <a:gd name="T10" fmla="*/ 39 w 51"/>
                  <a:gd name="T11" fmla="*/ 10 h 17"/>
                  <a:gd name="T12" fmla="*/ 36 w 51"/>
                  <a:gd name="T13" fmla="*/ 10 h 17"/>
                  <a:gd name="T14" fmla="*/ 34 w 51"/>
                  <a:gd name="T15" fmla="*/ 10 h 17"/>
                  <a:gd name="T16" fmla="*/ 32 w 51"/>
                  <a:gd name="T17" fmla="*/ 10 h 17"/>
                  <a:gd name="T18" fmla="*/ 27 w 51"/>
                  <a:gd name="T19" fmla="*/ 10 h 17"/>
                  <a:gd name="T20" fmla="*/ 24 w 51"/>
                  <a:gd name="T21" fmla="*/ 10 h 17"/>
                  <a:gd name="T22" fmla="*/ 2 w 51"/>
                  <a:gd name="T23" fmla="*/ 7 h 17"/>
                  <a:gd name="T24" fmla="*/ 0 w 51"/>
                  <a:gd name="T25" fmla="*/ 2 h 17"/>
                  <a:gd name="T26" fmla="*/ 0 w 51"/>
                  <a:gd name="T27" fmla="*/ 0 h 17"/>
                  <a:gd name="T28" fmla="*/ 2 w 51"/>
                  <a:gd name="T29" fmla="*/ 0 h 17"/>
                  <a:gd name="T30" fmla="*/ 14 w 51"/>
                  <a:gd name="T31" fmla="*/ 2 h 17"/>
                  <a:gd name="T32" fmla="*/ 19 w 51"/>
                  <a:gd name="T33" fmla="*/ 2 h 17"/>
                  <a:gd name="T34" fmla="*/ 24 w 51"/>
                  <a:gd name="T35" fmla="*/ 2 h 17"/>
                  <a:gd name="T36" fmla="*/ 27 w 51"/>
                  <a:gd name="T37" fmla="*/ 2 h 17"/>
                  <a:gd name="T38" fmla="*/ 29 w 51"/>
                  <a:gd name="T39" fmla="*/ 0 h 17"/>
                  <a:gd name="T40" fmla="*/ 34 w 51"/>
                  <a:gd name="T41" fmla="*/ 0 h 17"/>
                  <a:gd name="T42" fmla="*/ 36 w 51"/>
                  <a:gd name="T43" fmla="*/ 0 h 17"/>
                  <a:gd name="T44" fmla="*/ 39 w 51"/>
                  <a:gd name="T45" fmla="*/ 0 h 17"/>
                  <a:gd name="T46" fmla="*/ 41 w 51"/>
                  <a:gd name="T47" fmla="*/ 2 h 17"/>
                  <a:gd name="T48" fmla="*/ 44 w 51"/>
                  <a:gd name="T49" fmla="*/ 2 h 17"/>
                  <a:gd name="T50" fmla="*/ 46 w 51"/>
                  <a:gd name="T51" fmla="*/ 5 h 17"/>
                  <a:gd name="T52" fmla="*/ 49 w 51"/>
                  <a:gd name="T53" fmla="*/ 7 h 17"/>
                  <a:gd name="T54" fmla="*/ 51 w 51"/>
                  <a:gd name="T55" fmla="*/ 7 h 17"/>
                  <a:gd name="T56" fmla="*/ 51 w 51"/>
                  <a:gd name="T57" fmla="*/ 10 h 17"/>
                  <a:gd name="T58" fmla="*/ 51 w 51"/>
                  <a:gd name="T59" fmla="*/ 15 h 17"/>
                  <a:gd name="T60" fmla="*/ 49 w 51"/>
                  <a:gd name="T61" fmla="*/ 17 h 17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w 51"/>
                  <a:gd name="T94" fmla="*/ 0 h 17"/>
                  <a:gd name="T95" fmla="*/ 51 w 51"/>
                  <a:gd name="T96" fmla="*/ 17 h 17"/>
                </a:gdLst>
                <a:ahLst/>
                <a:cxnLst>
                  <a:cxn ang="T62">
                    <a:pos x="T0" y="T1"/>
                  </a:cxn>
                  <a:cxn ang="T63">
                    <a:pos x="T2" y="T3"/>
                  </a:cxn>
                  <a:cxn ang="T64">
                    <a:pos x="T4" y="T5"/>
                  </a:cxn>
                  <a:cxn ang="T65">
                    <a:pos x="T6" y="T7"/>
                  </a:cxn>
                  <a:cxn ang="T66">
                    <a:pos x="T8" y="T9"/>
                  </a:cxn>
                  <a:cxn ang="T67">
                    <a:pos x="T10" y="T11"/>
                  </a:cxn>
                  <a:cxn ang="T68">
                    <a:pos x="T12" y="T13"/>
                  </a:cxn>
                  <a:cxn ang="T69">
                    <a:pos x="T14" y="T15"/>
                  </a:cxn>
                  <a:cxn ang="T70">
                    <a:pos x="T16" y="T17"/>
                  </a:cxn>
                  <a:cxn ang="T71">
                    <a:pos x="T18" y="T19"/>
                  </a:cxn>
                  <a:cxn ang="T72">
                    <a:pos x="T20" y="T21"/>
                  </a:cxn>
                  <a:cxn ang="T73">
                    <a:pos x="T22" y="T23"/>
                  </a:cxn>
                  <a:cxn ang="T74">
                    <a:pos x="T24" y="T25"/>
                  </a:cxn>
                  <a:cxn ang="T75">
                    <a:pos x="T26" y="T27"/>
                  </a:cxn>
                  <a:cxn ang="T76">
                    <a:pos x="T28" y="T29"/>
                  </a:cxn>
                  <a:cxn ang="T77">
                    <a:pos x="T30" y="T31"/>
                  </a:cxn>
                  <a:cxn ang="T78">
                    <a:pos x="T32" y="T33"/>
                  </a:cxn>
                  <a:cxn ang="T79">
                    <a:pos x="T34" y="T35"/>
                  </a:cxn>
                  <a:cxn ang="T80">
                    <a:pos x="T36" y="T37"/>
                  </a:cxn>
                  <a:cxn ang="T81">
                    <a:pos x="T38" y="T39"/>
                  </a:cxn>
                  <a:cxn ang="T82">
                    <a:pos x="T40" y="T41"/>
                  </a:cxn>
                  <a:cxn ang="T83">
                    <a:pos x="T42" y="T43"/>
                  </a:cxn>
                  <a:cxn ang="T84">
                    <a:pos x="T44" y="T45"/>
                  </a:cxn>
                  <a:cxn ang="T85">
                    <a:pos x="T46" y="T47"/>
                  </a:cxn>
                  <a:cxn ang="T86">
                    <a:pos x="T48" y="T49"/>
                  </a:cxn>
                  <a:cxn ang="T87">
                    <a:pos x="T50" y="T51"/>
                  </a:cxn>
                  <a:cxn ang="T88">
                    <a:pos x="T52" y="T53"/>
                  </a:cxn>
                  <a:cxn ang="T89">
                    <a:pos x="T54" y="T55"/>
                  </a:cxn>
                  <a:cxn ang="T90">
                    <a:pos x="T56" y="T57"/>
                  </a:cxn>
                  <a:cxn ang="T91">
                    <a:pos x="T58" y="T59"/>
                  </a:cxn>
                  <a:cxn ang="T92">
                    <a:pos x="T60" y="T61"/>
                  </a:cxn>
                </a:cxnLst>
                <a:rect l="T93" t="T94" r="T95" b="T96"/>
                <a:pathLst>
                  <a:path w="51" h="17">
                    <a:moveTo>
                      <a:pt x="49" y="17"/>
                    </a:moveTo>
                    <a:lnTo>
                      <a:pt x="49" y="17"/>
                    </a:lnTo>
                    <a:lnTo>
                      <a:pt x="46" y="15"/>
                    </a:lnTo>
                    <a:lnTo>
                      <a:pt x="44" y="12"/>
                    </a:lnTo>
                    <a:lnTo>
                      <a:pt x="41" y="12"/>
                    </a:lnTo>
                    <a:lnTo>
                      <a:pt x="39" y="10"/>
                    </a:lnTo>
                    <a:lnTo>
                      <a:pt x="36" y="10"/>
                    </a:lnTo>
                    <a:lnTo>
                      <a:pt x="34" y="10"/>
                    </a:lnTo>
                    <a:lnTo>
                      <a:pt x="32" y="10"/>
                    </a:lnTo>
                    <a:lnTo>
                      <a:pt x="27" y="10"/>
                    </a:lnTo>
                    <a:lnTo>
                      <a:pt x="24" y="10"/>
                    </a:lnTo>
                    <a:lnTo>
                      <a:pt x="2" y="7"/>
                    </a:lnTo>
                    <a:lnTo>
                      <a:pt x="0" y="2"/>
                    </a:lnTo>
                    <a:lnTo>
                      <a:pt x="0" y="0"/>
                    </a:lnTo>
                    <a:lnTo>
                      <a:pt x="2" y="0"/>
                    </a:lnTo>
                    <a:lnTo>
                      <a:pt x="14" y="2"/>
                    </a:lnTo>
                    <a:lnTo>
                      <a:pt x="19" y="2"/>
                    </a:lnTo>
                    <a:lnTo>
                      <a:pt x="24" y="2"/>
                    </a:lnTo>
                    <a:lnTo>
                      <a:pt x="27" y="2"/>
                    </a:lnTo>
                    <a:lnTo>
                      <a:pt x="29" y="0"/>
                    </a:lnTo>
                    <a:lnTo>
                      <a:pt x="34" y="0"/>
                    </a:lnTo>
                    <a:lnTo>
                      <a:pt x="36" y="0"/>
                    </a:lnTo>
                    <a:lnTo>
                      <a:pt x="39" y="0"/>
                    </a:lnTo>
                    <a:lnTo>
                      <a:pt x="41" y="2"/>
                    </a:lnTo>
                    <a:lnTo>
                      <a:pt x="44" y="2"/>
                    </a:lnTo>
                    <a:lnTo>
                      <a:pt x="46" y="5"/>
                    </a:lnTo>
                    <a:lnTo>
                      <a:pt x="49" y="7"/>
                    </a:lnTo>
                    <a:lnTo>
                      <a:pt x="51" y="7"/>
                    </a:lnTo>
                    <a:lnTo>
                      <a:pt x="51" y="10"/>
                    </a:lnTo>
                    <a:lnTo>
                      <a:pt x="51" y="15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63" name="Freeform 124">
                <a:extLst>
                  <a:ext uri="{FF2B5EF4-FFF2-40B4-BE49-F238E27FC236}">
                    <a16:creationId xmlns:a16="http://schemas.microsoft.com/office/drawing/2014/main" id="{00000000-0008-0000-0900-0000F7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3" y="240"/>
                <a:ext cx="47" cy="25"/>
              </a:xfrm>
              <a:custGeom>
                <a:avLst/>
                <a:gdLst>
                  <a:gd name="T0" fmla="*/ 44 w 47"/>
                  <a:gd name="T1" fmla="*/ 25 h 25"/>
                  <a:gd name="T2" fmla="*/ 15 w 47"/>
                  <a:gd name="T3" fmla="*/ 13 h 25"/>
                  <a:gd name="T4" fmla="*/ 10 w 47"/>
                  <a:gd name="T5" fmla="*/ 7 h 25"/>
                  <a:gd name="T6" fmla="*/ 3 w 47"/>
                  <a:gd name="T7" fmla="*/ 2 h 25"/>
                  <a:gd name="T8" fmla="*/ 0 w 47"/>
                  <a:gd name="T9" fmla="*/ 0 h 25"/>
                  <a:gd name="T10" fmla="*/ 10 w 47"/>
                  <a:gd name="T11" fmla="*/ 5 h 25"/>
                  <a:gd name="T12" fmla="*/ 12 w 47"/>
                  <a:gd name="T13" fmla="*/ 7 h 25"/>
                  <a:gd name="T14" fmla="*/ 17 w 47"/>
                  <a:gd name="T15" fmla="*/ 7 h 25"/>
                  <a:gd name="T16" fmla="*/ 20 w 47"/>
                  <a:gd name="T17" fmla="*/ 7 h 25"/>
                  <a:gd name="T18" fmla="*/ 32 w 47"/>
                  <a:gd name="T19" fmla="*/ 10 h 25"/>
                  <a:gd name="T20" fmla="*/ 34 w 47"/>
                  <a:gd name="T21" fmla="*/ 10 h 25"/>
                  <a:gd name="T22" fmla="*/ 37 w 47"/>
                  <a:gd name="T23" fmla="*/ 10 h 25"/>
                  <a:gd name="T24" fmla="*/ 47 w 47"/>
                  <a:gd name="T25" fmla="*/ 15 h 25"/>
                  <a:gd name="T26" fmla="*/ 44 w 47"/>
                  <a:gd name="T27" fmla="*/ 23 h 25"/>
                  <a:gd name="T28" fmla="*/ 44 w 47"/>
                  <a:gd name="T29" fmla="*/ 23 h 25"/>
                  <a:gd name="T30" fmla="*/ 44 w 47"/>
                  <a:gd name="T31" fmla="*/ 25 h 25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w 47"/>
                  <a:gd name="T49" fmla="*/ 0 h 25"/>
                  <a:gd name="T50" fmla="*/ 47 w 47"/>
                  <a:gd name="T51" fmla="*/ 25 h 25"/>
                </a:gdLst>
                <a:ahLst/>
                <a:cxnLst>
                  <a:cxn ang="T32">
                    <a:pos x="T0" y="T1"/>
                  </a:cxn>
                  <a:cxn ang="T33">
                    <a:pos x="T2" y="T3"/>
                  </a:cxn>
                  <a:cxn ang="T34">
                    <a:pos x="T4" y="T5"/>
                  </a:cxn>
                  <a:cxn ang="T35">
                    <a:pos x="T6" y="T7"/>
                  </a:cxn>
                  <a:cxn ang="T36">
                    <a:pos x="T8" y="T9"/>
                  </a:cxn>
                  <a:cxn ang="T37">
                    <a:pos x="T10" y="T11"/>
                  </a:cxn>
                  <a:cxn ang="T38">
                    <a:pos x="T12" y="T13"/>
                  </a:cxn>
                  <a:cxn ang="T39">
                    <a:pos x="T14" y="T15"/>
                  </a:cxn>
                  <a:cxn ang="T40">
                    <a:pos x="T16" y="T17"/>
                  </a:cxn>
                  <a:cxn ang="T41">
                    <a:pos x="T18" y="T19"/>
                  </a:cxn>
                  <a:cxn ang="T42">
                    <a:pos x="T20" y="T21"/>
                  </a:cxn>
                  <a:cxn ang="T43">
                    <a:pos x="T22" y="T23"/>
                  </a:cxn>
                  <a:cxn ang="T44">
                    <a:pos x="T24" y="T25"/>
                  </a:cxn>
                  <a:cxn ang="T45">
                    <a:pos x="T26" y="T27"/>
                  </a:cxn>
                  <a:cxn ang="T46">
                    <a:pos x="T28" y="T29"/>
                  </a:cxn>
                  <a:cxn ang="T47">
                    <a:pos x="T30" y="T31"/>
                  </a:cxn>
                </a:cxnLst>
                <a:rect l="T48" t="T49" r="T50" b="T51"/>
                <a:pathLst>
                  <a:path w="47" h="25">
                    <a:moveTo>
                      <a:pt x="44" y="25"/>
                    </a:moveTo>
                    <a:lnTo>
                      <a:pt x="15" y="13"/>
                    </a:lnTo>
                    <a:lnTo>
                      <a:pt x="10" y="7"/>
                    </a:lnTo>
                    <a:lnTo>
                      <a:pt x="3" y="2"/>
                    </a:lnTo>
                    <a:lnTo>
                      <a:pt x="0" y="0"/>
                    </a:lnTo>
                    <a:lnTo>
                      <a:pt x="10" y="5"/>
                    </a:lnTo>
                    <a:lnTo>
                      <a:pt x="12" y="7"/>
                    </a:lnTo>
                    <a:lnTo>
                      <a:pt x="17" y="7"/>
                    </a:lnTo>
                    <a:lnTo>
                      <a:pt x="20" y="7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7" y="10"/>
                    </a:lnTo>
                    <a:lnTo>
                      <a:pt x="47" y="15"/>
                    </a:lnTo>
                    <a:lnTo>
                      <a:pt x="44" y="23"/>
                    </a:lnTo>
                    <a:lnTo>
                      <a:pt x="44" y="2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64" name="Freeform 125">
                <a:extLst>
                  <a:ext uri="{FF2B5EF4-FFF2-40B4-BE49-F238E27FC236}">
                    <a16:creationId xmlns:a16="http://schemas.microsoft.com/office/drawing/2014/main" id="{00000000-0008-0000-0900-0000F8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6" y="242"/>
                <a:ext cx="7" cy="11"/>
              </a:xfrm>
              <a:custGeom>
                <a:avLst/>
                <a:gdLst>
                  <a:gd name="T0" fmla="*/ 2 w 7"/>
                  <a:gd name="T1" fmla="*/ 11 h 11"/>
                  <a:gd name="T2" fmla="*/ 2 w 7"/>
                  <a:gd name="T3" fmla="*/ 8 h 11"/>
                  <a:gd name="T4" fmla="*/ 2 w 7"/>
                  <a:gd name="T5" fmla="*/ 8 h 11"/>
                  <a:gd name="T6" fmla="*/ 2 w 7"/>
                  <a:gd name="T7" fmla="*/ 8 h 11"/>
                  <a:gd name="T8" fmla="*/ 2 w 7"/>
                  <a:gd name="T9" fmla="*/ 8 h 11"/>
                  <a:gd name="T10" fmla="*/ 2 w 7"/>
                  <a:gd name="T11" fmla="*/ 8 h 11"/>
                  <a:gd name="T12" fmla="*/ 2 w 7"/>
                  <a:gd name="T13" fmla="*/ 8 h 11"/>
                  <a:gd name="T14" fmla="*/ 2 w 7"/>
                  <a:gd name="T15" fmla="*/ 8 h 11"/>
                  <a:gd name="T16" fmla="*/ 2 w 7"/>
                  <a:gd name="T17" fmla="*/ 5 h 11"/>
                  <a:gd name="T18" fmla="*/ 4 w 7"/>
                  <a:gd name="T19" fmla="*/ 5 h 11"/>
                  <a:gd name="T20" fmla="*/ 4 w 7"/>
                  <a:gd name="T21" fmla="*/ 5 h 11"/>
                  <a:gd name="T22" fmla="*/ 4 w 7"/>
                  <a:gd name="T23" fmla="*/ 5 h 11"/>
                  <a:gd name="T24" fmla="*/ 4 w 7"/>
                  <a:gd name="T25" fmla="*/ 5 h 11"/>
                  <a:gd name="T26" fmla="*/ 4 w 7"/>
                  <a:gd name="T27" fmla="*/ 5 h 11"/>
                  <a:gd name="T28" fmla="*/ 7 w 7"/>
                  <a:gd name="T29" fmla="*/ 5 h 11"/>
                  <a:gd name="T30" fmla="*/ 7 w 7"/>
                  <a:gd name="T31" fmla="*/ 5 h 11"/>
                  <a:gd name="T32" fmla="*/ 7 w 7"/>
                  <a:gd name="T33" fmla="*/ 5 h 11"/>
                  <a:gd name="T34" fmla="*/ 7 w 7"/>
                  <a:gd name="T35" fmla="*/ 5 h 11"/>
                  <a:gd name="T36" fmla="*/ 0 w 7"/>
                  <a:gd name="T37" fmla="*/ 0 h 11"/>
                  <a:gd name="T38" fmla="*/ 2 w 7"/>
                  <a:gd name="T39" fmla="*/ 11 h 11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7"/>
                  <a:gd name="T61" fmla="*/ 0 h 11"/>
                  <a:gd name="T62" fmla="*/ 7 w 7"/>
                  <a:gd name="T63" fmla="*/ 11 h 11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7" h="11">
                    <a:moveTo>
                      <a:pt x="2" y="11"/>
                    </a:moveTo>
                    <a:lnTo>
                      <a:pt x="2" y="8"/>
                    </a:lnTo>
                    <a:lnTo>
                      <a:pt x="2" y="5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0" y="0"/>
                    </a:lnTo>
                    <a:lnTo>
                      <a:pt x="2" y="1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65" name="Freeform 126">
                <a:extLst>
                  <a:ext uri="{FF2B5EF4-FFF2-40B4-BE49-F238E27FC236}">
                    <a16:creationId xmlns:a16="http://schemas.microsoft.com/office/drawing/2014/main" id="{00000000-0008-0000-0900-0000F9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5" y="260"/>
                <a:ext cx="35" cy="13"/>
              </a:xfrm>
              <a:custGeom>
                <a:avLst/>
                <a:gdLst>
                  <a:gd name="T0" fmla="*/ 0 w 35"/>
                  <a:gd name="T1" fmla="*/ 0 h 13"/>
                  <a:gd name="T2" fmla="*/ 15 w 35"/>
                  <a:gd name="T3" fmla="*/ 5 h 13"/>
                  <a:gd name="T4" fmla="*/ 25 w 35"/>
                  <a:gd name="T5" fmla="*/ 8 h 13"/>
                  <a:gd name="T6" fmla="*/ 27 w 35"/>
                  <a:gd name="T7" fmla="*/ 10 h 13"/>
                  <a:gd name="T8" fmla="*/ 32 w 35"/>
                  <a:gd name="T9" fmla="*/ 13 h 13"/>
                  <a:gd name="T10" fmla="*/ 35 w 35"/>
                  <a:gd name="T11" fmla="*/ 13 h 13"/>
                  <a:gd name="T12" fmla="*/ 22 w 35"/>
                  <a:gd name="T13" fmla="*/ 13 h 13"/>
                  <a:gd name="T14" fmla="*/ 15 w 35"/>
                  <a:gd name="T15" fmla="*/ 13 h 13"/>
                  <a:gd name="T16" fmla="*/ 5 w 35"/>
                  <a:gd name="T17" fmla="*/ 3 h 13"/>
                  <a:gd name="T18" fmla="*/ 0 w 35"/>
                  <a:gd name="T19" fmla="*/ 0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35"/>
                  <a:gd name="T31" fmla="*/ 0 h 13"/>
                  <a:gd name="T32" fmla="*/ 35 w 35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35" h="13">
                    <a:moveTo>
                      <a:pt x="0" y="0"/>
                    </a:moveTo>
                    <a:lnTo>
                      <a:pt x="15" y="5"/>
                    </a:lnTo>
                    <a:lnTo>
                      <a:pt x="25" y="8"/>
                    </a:lnTo>
                    <a:lnTo>
                      <a:pt x="27" y="10"/>
                    </a:lnTo>
                    <a:lnTo>
                      <a:pt x="32" y="13"/>
                    </a:lnTo>
                    <a:lnTo>
                      <a:pt x="35" y="13"/>
                    </a:lnTo>
                    <a:lnTo>
                      <a:pt x="22" y="13"/>
                    </a:lnTo>
                    <a:lnTo>
                      <a:pt x="15" y="13"/>
                    </a:lnTo>
                    <a:lnTo>
                      <a:pt x="5" y="3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66" name="Freeform 127">
                <a:extLst>
                  <a:ext uri="{FF2B5EF4-FFF2-40B4-BE49-F238E27FC236}">
                    <a16:creationId xmlns:a16="http://schemas.microsoft.com/office/drawing/2014/main" id="{00000000-0008-0000-0900-0000FA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255"/>
                <a:ext cx="12" cy="15"/>
              </a:xfrm>
              <a:custGeom>
                <a:avLst/>
                <a:gdLst>
                  <a:gd name="T0" fmla="*/ 0 w 12"/>
                  <a:gd name="T1" fmla="*/ 15 h 15"/>
                  <a:gd name="T2" fmla="*/ 0 w 12"/>
                  <a:gd name="T3" fmla="*/ 15 h 15"/>
                  <a:gd name="T4" fmla="*/ 0 w 12"/>
                  <a:gd name="T5" fmla="*/ 15 h 15"/>
                  <a:gd name="T6" fmla="*/ 0 w 12"/>
                  <a:gd name="T7" fmla="*/ 13 h 15"/>
                  <a:gd name="T8" fmla="*/ 2 w 12"/>
                  <a:gd name="T9" fmla="*/ 13 h 15"/>
                  <a:gd name="T10" fmla="*/ 2 w 12"/>
                  <a:gd name="T11" fmla="*/ 13 h 15"/>
                  <a:gd name="T12" fmla="*/ 2 w 12"/>
                  <a:gd name="T13" fmla="*/ 13 h 15"/>
                  <a:gd name="T14" fmla="*/ 2 w 12"/>
                  <a:gd name="T15" fmla="*/ 10 h 15"/>
                  <a:gd name="T16" fmla="*/ 2 w 12"/>
                  <a:gd name="T17" fmla="*/ 10 h 15"/>
                  <a:gd name="T18" fmla="*/ 2 w 12"/>
                  <a:gd name="T19" fmla="*/ 10 h 15"/>
                  <a:gd name="T20" fmla="*/ 5 w 12"/>
                  <a:gd name="T21" fmla="*/ 8 h 15"/>
                  <a:gd name="T22" fmla="*/ 5 w 12"/>
                  <a:gd name="T23" fmla="*/ 8 h 15"/>
                  <a:gd name="T24" fmla="*/ 5 w 12"/>
                  <a:gd name="T25" fmla="*/ 8 h 15"/>
                  <a:gd name="T26" fmla="*/ 2 w 12"/>
                  <a:gd name="T27" fmla="*/ 5 h 15"/>
                  <a:gd name="T28" fmla="*/ 2 w 12"/>
                  <a:gd name="T29" fmla="*/ 5 h 15"/>
                  <a:gd name="T30" fmla="*/ 2 w 12"/>
                  <a:gd name="T31" fmla="*/ 3 h 15"/>
                  <a:gd name="T32" fmla="*/ 2 w 12"/>
                  <a:gd name="T33" fmla="*/ 3 h 15"/>
                  <a:gd name="T34" fmla="*/ 2 w 12"/>
                  <a:gd name="T35" fmla="*/ 0 h 15"/>
                  <a:gd name="T36" fmla="*/ 2 w 12"/>
                  <a:gd name="T37" fmla="*/ 3 h 15"/>
                  <a:gd name="T38" fmla="*/ 2 w 12"/>
                  <a:gd name="T39" fmla="*/ 3 h 15"/>
                  <a:gd name="T40" fmla="*/ 2 w 12"/>
                  <a:gd name="T41" fmla="*/ 3 h 15"/>
                  <a:gd name="T42" fmla="*/ 2 w 12"/>
                  <a:gd name="T43" fmla="*/ 3 h 15"/>
                  <a:gd name="T44" fmla="*/ 2 w 12"/>
                  <a:gd name="T45" fmla="*/ 3 h 15"/>
                  <a:gd name="T46" fmla="*/ 5 w 12"/>
                  <a:gd name="T47" fmla="*/ 3 h 15"/>
                  <a:gd name="T48" fmla="*/ 5 w 12"/>
                  <a:gd name="T49" fmla="*/ 3 h 15"/>
                  <a:gd name="T50" fmla="*/ 5 w 12"/>
                  <a:gd name="T51" fmla="*/ 3 h 15"/>
                  <a:gd name="T52" fmla="*/ 5 w 12"/>
                  <a:gd name="T53" fmla="*/ 3 h 15"/>
                  <a:gd name="T54" fmla="*/ 5 w 12"/>
                  <a:gd name="T55" fmla="*/ 3 h 15"/>
                  <a:gd name="T56" fmla="*/ 5 w 12"/>
                  <a:gd name="T57" fmla="*/ 5 h 15"/>
                  <a:gd name="T58" fmla="*/ 7 w 12"/>
                  <a:gd name="T59" fmla="*/ 5 h 15"/>
                  <a:gd name="T60" fmla="*/ 7 w 12"/>
                  <a:gd name="T61" fmla="*/ 5 h 15"/>
                  <a:gd name="T62" fmla="*/ 7 w 12"/>
                  <a:gd name="T63" fmla="*/ 5 h 15"/>
                  <a:gd name="T64" fmla="*/ 7 w 12"/>
                  <a:gd name="T65" fmla="*/ 8 h 15"/>
                  <a:gd name="T66" fmla="*/ 10 w 12"/>
                  <a:gd name="T67" fmla="*/ 8 h 15"/>
                  <a:gd name="T68" fmla="*/ 10 w 12"/>
                  <a:gd name="T69" fmla="*/ 8 h 15"/>
                  <a:gd name="T70" fmla="*/ 10 w 12"/>
                  <a:gd name="T71" fmla="*/ 8 h 15"/>
                  <a:gd name="T72" fmla="*/ 10 w 12"/>
                  <a:gd name="T73" fmla="*/ 10 h 15"/>
                  <a:gd name="T74" fmla="*/ 12 w 12"/>
                  <a:gd name="T75" fmla="*/ 10 h 15"/>
                  <a:gd name="T76" fmla="*/ 12 w 12"/>
                  <a:gd name="T77" fmla="*/ 10 h 15"/>
                  <a:gd name="T78" fmla="*/ 12 w 12"/>
                  <a:gd name="T79" fmla="*/ 13 h 15"/>
                  <a:gd name="T80" fmla="*/ 12 w 12"/>
                  <a:gd name="T81" fmla="*/ 13 h 15"/>
                  <a:gd name="T82" fmla="*/ 12 w 12"/>
                  <a:gd name="T83" fmla="*/ 13 h 15"/>
                  <a:gd name="T84" fmla="*/ 12 w 12"/>
                  <a:gd name="T85" fmla="*/ 13 h 15"/>
                  <a:gd name="T86" fmla="*/ 12 w 12"/>
                  <a:gd name="T87" fmla="*/ 13 h 15"/>
                  <a:gd name="T88" fmla="*/ 12 w 12"/>
                  <a:gd name="T89" fmla="*/ 13 h 15"/>
                  <a:gd name="T90" fmla="*/ 10 w 12"/>
                  <a:gd name="T91" fmla="*/ 13 h 15"/>
                  <a:gd name="T92" fmla="*/ 10 w 12"/>
                  <a:gd name="T93" fmla="*/ 13 h 15"/>
                  <a:gd name="T94" fmla="*/ 10 w 12"/>
                  <a:gd name="T95" fmla="*/ 13 h 15"/>
                  <a:gd name="T96" fmla="*/ 7 w 12"/>
                  <a:gd name="T97" fmla="*/ 13 h 15"/>
                  <a:gd name="T98" fmla="*/ 7 w 12"/>
                  <a:gd name="T99" fmla="*/ 13 h 15"/>
                  <a:gd name="T100" fmla="*/ 7 w 12"/>
                  <a:gd name="T101" fmla="*/ 13 h 15"/>
                  <a:gd name="T102" fmla="*/ 5 w 12"/>
                  <a:gd name="T103" fmla="*/ 15 h 15"/>
                  <a:gd name="T104" fmla="*/ 5 w 12"/>
                  <a:gd name="T105" fmla="*/ 15 h 15"/>
                  <a:gd name="T106" fmla="*/ 2 w 12"/>
                  <a:gd name="T107" fmla="*/ 15 h 15"/>
                  <a:gd name="T108" fmla="*/ 2 w 12"/>
                  <a:gd name="T109" fmla="*/ 15 h 15"/>
                  <a:gd name="T110" fmla="*/ 2 w 12"/>
                  <a:gd name="T111" fmla="*/ 15 h 15"/>
                  <a:gd name="T112" fmla="*/ 0 w 12"/>
                  <a:gd name="T113" fmla="*/ 15 h 15"/>
                  <a:gd name="T114" fmla="*/ 0 w 12"/>
                  <a:gd name="T115" fmla="*/ 15 h 15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w 12"/>
                  <a:gd name="T175" fmla="*/ 0 h 15"/>
                  <a:gd name="T176" fmla="*/ 12 w 12"/>
                  <a:gd name="T177" fmla="*/ 15 h 15"/>
                </a:gdLst>
                <a:ahLst/>
                <a:cxnLst>
                  <a:cxn ang="T116">
                    <a:pos x="T0" y="T1"/>
                  </a:cxn>
                  <a:cxn ang="T117">
                    <a:pos x="T2" y="T3"/>
                  </a:cxn>
                  <a:cxn ang="T118">
                    <a:pos x="T4" y="T5"/>
                  </a:cxn>
                  <a:cxn ang="T119">
                    <a:pos x="T6" y="T7"/>
                  </a:cxn>
                  <a:cxn ang="T120">
                    <a:pos x="T8" y="T9"/>
                  </a:cxn>
                  <a:cxn ang="T121">
                    <a:pos x="T10" y="T11"/>
                  </a:cxn>
                  <a:cxn ang="T122">
                    <a:pos x="T12" y="T13"/>
                  </a:cxn>
                  <a:cxn ang="T123">
                    <a:pos x="T14" y="T15"/>
                  </a:cxn>
                  <a:cxn ang="T124">
                    <a:pos x="T16" y="T17"/>
                  </a:cxn>
                  <a:cxn ang="T125">
                    <a:pos x="T18" y="T19"/>
                  </a:cxn>
                  <a:cxn ang="T126">
                    <a:pos x="T20" y="T21"/>
                  </a:cxn>
                  <a:cxn ang="T127">
                    <a:pos x="T22" y="T23"/>
                  </a:cxn>
                  <a:cxn ang="T128">
                    <a:pos x="T24" y="T25"/>
                  </a:cxn>
                  <a:cxn ang="T129">
                    <a:pos x="T26" y="T27"/>
                  </a:cxn>
                  <a:cxn ang="T130">
                    <a:pos x="T28" y="T29"/>
                  </a:cxn>
                  <a:cxn ang="T131">
                    <a:pos x="T30" y="T31"/>
                  </a:cxn>
                  <a:cxn ang="T132">
                    <a:pos x="T32" y="T33"/>
                  </a:cxn>
                  <a:cxn ang="T133">
                    <a:pos x="T34" y="T35"/>
                  </a:cxn>
                  <a:cxn ang="T134">
                    <a:pos x="T36" y="T37"/>
                  </a:cxn>
                  <a:cxn ang="T135">
                    <a:pos x="T38" y="T39"/>
                  </a:cxn>
                  <a:cxn ang="T136">
                    <a:pos x="T40" y="T41"/>
                  </a:cxn>
                  <a:cxn ang="T137">
                    <a:pos x="T42" y="T43"/>
                  </a:cxn>
                  <a:cxn ang="T138">
                    <a:pos x="T44" y="T45"/>
                  </a:cxn>
                  <a:cxn ang="T139">
                    <a:pos x="T46" y="T47"/>
                  </a:cxn>
                  <a:cxn ang="T140">
                    <a:pos x="T48" y="T49"/>
                  </a:cxn>
                  <a:cxn ang="T141">
                    <a:pos x="T50" y="T51"/>
                  </a:cxn>
                  <a:cxn ang="T142">
                    <a:pos x="T52" y="T53"/>
                  </a:cxn>
                  <a:cxn ang="T143">
                    <a:pos x="T54" y="T55"/>
                  </a:cxn>
                  <a:cxn ang="T144">
                    <a:pos x="T56" y="T57"/>
                  </a:cxn>
                  <a:cxn ang="T145">
                    <a:pos x="T58" y="T59"/>
                  </a:cxn>
                  <a:cxn ang="T146">
                    <a:pos x="T60" y="T61"/>
                  </a:cxn>
                  <a:cxn ang="T147">
                    <a:pos x="T62" y="T63"/>
                  </a:cxn>
                  <a:cxn ang="T148">
                    <a:pos x="T64" y="T65"/>
                  </a:cxn>
                  <a:cxn ang="T149">
                    <a:pos x="T66" y="T67"/>
                  </a:cxn>
                  <a:cxn ang="T150">
                    <a:pos x="T68" y="T69"/>
                  </a:cxn>
                  <a:cxn ang="T151">
                    <a:pos x="T70" y="T71"/>
                  </a:cxn>
                  <a:cxn ang="T152">
                    <a:pos x="T72" y="T73"/>
                  </a:cxn>
                  <a:cxn ang="T153">
                    <a:pos x="T74" y="T75"/>
                  </a:cxn>
                  <a:cxn ang="T154">
                    <a:pos x="T76" y="T77"/>
                  </a:cxn>
                  <a:cxn ang="T155">
                    <a:pos x="T78" y="T79"/>
                  </a:cxn>
                  <a:cxn ang="T156">
                    <a:pos x="T80" y="T81"/>
                  </a:cxn>
                  <a:cxn ang="T157">
                    <a:pos x="T82" y="T83"/>
                  </a:cxn>
                  <a:cxn ang="T158">
                    <a:pos x="T84" y="T85"/>
                  </a:cxn>
                  <a:cxn ang="T159">
                    <a:pos x="T86" y="T87"/>
                  </a:cxn>
                  <a:cxn ang="T160">
                    <a:pos x="T88" y="T89"/>
                  </a:cxn>
                  <a:cxn ang="T161">
                    <a:pos x="T90" y="T91"/>
                  </a:cxn>
                  <a:cxn ang="T162">
                    <a:pos x="T92" y="T93"/>
                  </a:cxn>
                  <a:cxn ang="T163">
                    <a:pos x="T94" y="T95"/>
                  </a:cxn>
                  <a:cxn ang="T164">
                    <a:pos x="T96" y="T97"/>
                  </a:cxn>
                  <a:cxn ang="T165">
                    <a:pos x="T98" y="T99"/>
                  </a:cxn>
                  <a:cxn ang="T166">
                    <a:pos x="T100" y="T101"/>
                  </a:cxn>
                  <a:cxn ang="T167">
                    <a:pos x="T102" y="T103"/>
                  </a:cxn>
                  <a:cxn ang="T168">
                    <a:pos x="T104" y="T105"/>
                  </a:cxn>
                  <a:cxn ang="T169">
                    <a:pos x="T106" y="T107"/>
                  </a:cxn>
                  <a:cxn ang="T170">
                    <a:pos x="T108" y="T109"/>
                  </a:cxn>
                  <a:cxn ang="T171">
                    <a:pos x="T110" y="T111"/>
                  </a:cxn>
                  <a:cxn ang="T172">
                    <a:pos x="T112" y="T113"/>
                  </a:cxn>
                  <a:cxn ang="T173">
                    <a:pos x="T114" y="T115"/>
                  </a:cxn>
                </a:cxnLst>
                <a:rect l="T174" t="T175" r="T176" b="T177"/>
                <a:pathLst>
                  <a:path w="12" h="15">
                    <a:moveTo>
                      <a:pt x="0" y="15"/>
                    </a:moveTo>
                    <a:lnTo>
                      <a:pt x="0" y="15"/>
                    </a:lnTo>
                    <a:lnTo>
                      <a:pt x="0" y="13"/>
                    </a:lnTo>
                    <a:lnTo>
                      <a:pt x="2" y="13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2" y="5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2" y="3"/>
                    </a:lnTo>
                    <a:lnTo>
                      <a:pt x="5" y="3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7" y="8"/>
                    </a:lnTo>
                    <a:lnTo>
                      <a:pt x="10" y="8"/>
                    </a:lnTo>
                    <a:lnTo>
                      <a:pt x="10" y="10"/>
                    </a:lnTo>
                    <a:lnTo>
                      <a:pt x="12" y="10"/>
                    </a:lnTo>
                    <a:lnTo>
                      <a:pt x="12" y="13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67" name="Freeform 128">
                <a:extLst>
                  <a:ext uri="{FF2B5EF4-FFF2-40B4-BE49-F238E27FC236}">
                    <a16:creationId xmlns:a16="http://schemas.microsoft.com/office/drawing/2014/main" id="{00000000-0008-0000-0900-0000FB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55"/>
                <a:ext cx="20" cy="18"/>
              </a:xfrm>
              <a:custGeom>
                <a:avLst/>
                <a:gdLst>
                  <a:gd name="T0" fmla="*/ 10 w 20"/>
                  <a:gd name="T1" fmla="*/ 18 h 18"/>
                  <a:gd name="T2" fmla="*/ 7 w 20"/>
                  <a:gd name="T3" fmla="*/ 18 h 18"/>
                  <a:gd name="T4" fmla="*/ 10 w 20"/>
                  <a:gd name="T5" fmla="*/ 13 h 18"/>
                  <a:gd name="T6" fmla="*/ 7 w 20"/>
                  <a:gd name="T7" fmla="*/ 13 h 18"/>
                  <a:gd name="T8" fmla="*/ 7 w 20"/>
                  <a:gd name="T9" fmla="*/ 13 h 18"/>
                  <a:gd name="T10" fmla="*/ 0 w 20"/>
                  <a:gd name="T11" fmla="*/ 3 h 18"/>
                  <a:gd name="T12" fmla="*/ 7 w 20"/>
                  <a:gd name="T13" fmla="*/ 0 h 18"/>
                  <a:gd name="T14" fmla="*/ 10 w 20"/>
                  <a:gd name="T15" fmla="*/ 0 h 18"/>
                  <a:gd name="T16" fmla="*/ 12 w 20"/>
                  <a:gd name="T17" fmla="*/ 3 h 18"/>
                  <a:gd name="T18" fmla="*/ 17 w 20"/>
                  <a:gd name="T19" fmla="*/ 10 h 18"/>
                  <a:gd name="T20" fmla="*/ 20 w 20"/>
                  <a:gd name="T21" fmla="*/ 10 h 18"/>
                  <a:gd name="T22" fmla="*/ 15 w 20"/>
                  <a:gd name="T23" fmla="*/ 10 h 18"/>
                  <a:gd name="T24" fmla="*/ 10 w 20"/>
                  <a:gd name="T25" fmla="*/ 18 h 1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20"/>
                  <a:gd name="T40" fmla="*/ 0 h 18"/>
                  <a:gd name="T41" fmla="*/ 20 w 20"/>
                  <a:gd name="T42" fmla="*/ 18 h 1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20" h="18">
                    <a:moveTo>
                      <a:pt x="10" y="18"/>
                    </a:moveTo>
                    <a:lnTo>
                      <a:pt x="7" y="18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0" y="3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3"/>
                    </a:lnTo>
                    <a:lnTo>
                      <a:pt x="17" y="10"/>
                    </a:lnTo>
                    <a:lnTo>
                      <a:pt x="20" y="10"/>
                    </a:lnTo>
                    <a:lnTo>
                      <a:pt x="15" y="10"/>
                    </a:lnTo>
                    <a:lnTo>
                      <a:pt x="1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68" name="Freeform 129">
                <a:extLst>
                  <a:ext uri="{FF2B5EF4-FFF2-40B4-BE49-F238E27FC236}">
                    <a16:creationId xmlns:a16="http://schemas.microsoft.com/office/drawing/2014/main" id="{00000000-0008-0000-0900-0000FC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2" y="96"/>
                <a:ext cx="162" cy="98"/>
              </a:xfrm>
              <a:custGeom>
                <a:avLst/>
                <a:gdLst>
                  <a:gd name="T0" fmla="*/ 7 w 162"/>
                  <a:gd name="T1" fmla="*/ 23 h 98"/>
                  <a:gd name="T2" fmla="*/ 19 w 162"/>
                  <a:gd name="T3" fmla="*/ 50 h 98"/>
                  <a:gd name="T4" fmla="*/ 32 w 162"/>
                  <a:gd name="T5" fmla="*/ 91 h 98"/>
                  <a:gd name="T6" fmla="*/ 37 w 162"/>
                  <a:gd name="T7" fmla="*/ 91 h 98"/>
                  <a:gd name="T8" fmla="*/ 42 w 162"/>
                  <a:gd name="T9" fmla="*/ 88 h 98"/>
                  <a:gd name="T10" fmla="*/ 54 w 162"/>
                  <a:gd name="T11" fmla="*/ 86 h 98"/>
                  <a:gd name="T12" fmla="*/ 69 w 162"/>
                  <a:gd name="T13" fmla="*/ 86 h 98"/>
                  <a:gd name="T14" fmla="*/ 76 w 162"/>
                  <a:gd name="T15" fmla="*/ 88 h 98"/>
                  <a:gd name="T16" fmla="*/ 81 w 162"/>
                  <a:gd name="T17" fmla="*/ 93 h 98"/>
                  <a:gd name="T18" fmla="*/ 86 w 162"/>
                  <a:gd name="T19" fmla="*/ 96 h 98"/>
                  <a:gd name="T20" fmla="*/ 91 w 162"/>
                  <a:gd name="T21" fmla="*/ 96 h 98"/>
                  <a:gd name="T22" fmla="*/ 96 w 162"/>
                  <a:gd name="T23" fmla="*/ 96 h 98"/>
                  <a:gd name="T24" fmla="*/ 103 w 162"/>
                  <a:gd name="T25" fmla="*/ 96 h 98"/>
                  <a:gd name="T26" fmla="*/ 110 w 162"/>
                  <a:gd name="T27" fmla="*/ 93 h 98"/>
                  <a:gd name="T28" fmla="*/ 125 w 162"/>
                  <a:gd name="T29" fmla="*/ 83 h 98"/>
                  <a:gd name="T30" fmla="*/ 132 w 162"/>
                  <a:gd name="T31" fmla="*/ 81 h 98"/>
                  <a:gd name="T32" fmla="*/ 142 w 162"/>
                  <a:gd name="T33" fmla="*/ 78 h 98"/>
                  <a:gd name="T34" fmla="*/ 150 w 162"/>
                  <a:gd name="T35" fmla="*/ 81 h 98"/>
                  <a:gd name="T36" fmla="*/ 162 w 162"/>
                  <a:gd name="T37" fmla="*/ 96 h 98"/>
                  <a:gd name="T38" fmla="*/ 132 w 162"/>
                  <a:gd name="T39" fmla="*/ 50 h 98"/>
                  <a:gd name="T40" fmla="*/ 125 w 162"/>
                  <a:gd name="T41" fmla="*/ 23 h 98"/>
                  <a:gd name="T42" fmla="*/ 125 w 162"/>
                  <a:gd name="T43" fmla="*/ 10 h 98"/>
                  <a:gd name="T44" fmla="*/ 125 w 162"/>
                  <a:gd name="T45" fmla="*/ 3 h 98"/>
                  <a:gd name="T46" fmla="*/ 115 w 162"/>
                  <a:gd name="T47" fmla="*/ 0 h 98"/>
                  <a:gd name="T48" fmla="*/ 108 w 162"/>
                  <a:gd name="T49" fmla="*/ 3 h 98"/>
                  <a:gd name="T50" fmla="*/ 96 w 162"/>
                  <a:gd name="T51" fmla="*/ 5 h 98"/>
                  <a:gd name="T52" fmla="*/ 78 w 162"/>
                  <a:gd name="T53" fmla="*/ 10 h 98"/>
                  <a:gd name="T54" fmla="*/ 76 w 162"/>
                  <a:gd name="T55" fmla="*/ 13 h 98"/>
                  <a:gd name="T56" fmla="*/ 59 w 162"/>
                  <a:gd name="T57" fmla="*/ 5 h 98"/>
                  <a:gd name="T58" fmla="*/ 49 w 162"/>
                  <a:gd name="T59" fmla="*/ 5 h 98"/>
                  <a:gd name="T60" fmla="*/ 42 w 162"/>
                  <a:gd name="T61" fmla="*/ 3 h 98"/>
                  <a:gd name="T62" fmla="*/ 29 w 162"/>
                  <a:gd name="T63" fmla="*/ 3 h 98"/>
                  <a:gd name="T64" fmla="*/ 17 w 162"/>
                  <a:gd name="T65" fmla="*/ 5 h 98"/>
                  <a:gd name="T66" fmla="*/ 0 w 162"/>
                  <a:gd name="T67" fmla="*/ 10 h 98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62"/>
                  <a:gd name="T103" fmla="*/ 0 h 98"/>
                  <a:gd name="T104" fmla="*/ 162 w 162"/>
                  <a:gd name="T105" fmla="*/ 98 h 98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62" h="98">
                    <a:moveTo>
                      <a:pt x="0" y="10"/>
                    </a:moveTo>
                    <a:lnTo>
                      <a:pt x="7" y="23"/>
                    </a:lnTo>
                    <a:lnTo>
                      <a:pt x="10" y="28"/>
                    </a:lnTo>
                    <a:lnTo>
                      <a:pt x="19" y="50"/>
                    </a:lnTo>
                    <a:lnTo>
                      <a:pt x="27" y="73"/>
                    </a:lnTo>
                    <a:lnTo>
                      <a:pt x="32" y="91"/>
                    </a:lnTo>
                    <a:lnTo>
                      <a:pt x="32" y="96"/>
                    </a:lnTo>
                    <a:lnTo>
                      <a:pt x="37" y="91"/>
                    </a:lnTo>
                    <a:lnTo>
                      <a:pt x="39" y="88"/>
                    </a:lnTo>
                    <a:lnTo>
                      <a:pt x="42" y="88"/>
                    </a:lnTo>
                    <a:lnTo>
                      <a:pt x="44" y="88"/>
                    </a:lnTo>
                    <a:lnTo>
                      <a:pt x="54" y="86"/>
                    </a:lnTo>
                    <a:lnTo>
                      <a:pt x="61" y="86"/>
                    </a:lnTo>
                    <a:lnTo>
                      <a:pt x="69" y="86"/>
                    </a:lnTo>
                    <a:lnTo>
                      <a:pt x="73" y="88"/>
                    </a:lnTo>
                    <a:lnTo>
                      <a:pt x="76" y="88"/>
                    </a:lnTo>
                    <a:lnTo>
                      <a:pt x="78" y="91"/>
                    </a:lnTo>
                    <a:lnTo>
                      <a:pt x="81" y="93"/>
                    </a:lnTo>
                    <a:lnTo>
                      <a:pt x="83" y="93"/>
                    </a:lnTo>
                    <a:lnTo>
                      <a:pt x="86" y="96"/>
                    </a:lnTo>
                    <a:lnTo>
                      <a:pt x="88" y="96"/>
                    </a:lnTo>
                    <a:lnTo>
                      <a:pt x="91" y="96"/>
                    </a:lnTo>
                    <a:lnTo>
                      <a:pt x="93" y="98"/>
                    </a:lnTo>
                    <a:lnTo>
                      <a:pt x="96" y="96"/>
                    </a:lnTo>
                    <a:lnTo>
                      <a:pt x="100" y="96"/>
                    </a:lnTo>
                    <a:lnTo>
                      <a:pt x="103" y="96"/>
                    </a:lnTo>
                    <a:lnTo>
                      <a:pt x="108" y="93"/>
                    </a:lnTo>
                    <a:lnTo>
                      <a:pt x="110" y="93"/>
                    </a:lnTo>
                    <a:lnTo>
                      <a:pt x="123" y="86"/>
                    </a:lnTo>
                    <a:lnTo>
                      <a:pt x="125" y="83"/>
                    </a:lnTo>
                    <a:lnTo>
                      <a:pt x="127" y="81"/>
                    </a:lnTo>
                    <a:lnTo>
                      <a:pt x="132" y="81"/>
                    </a:lnTo>
                    <a:lnTo>
                      <a:pt x="137" y="78"/>
                    </a:lnTo>
                    <a:lnTo>
                      <a:pt x="142" y="78"/>
                    </a:lnTo>
                    <a:lnTo>
                      <a:pt x="142" y="81"/>
                    </a:lnTo>
                    <a:lnTo>
                      <a:pt x="150" y="81"/>
                    </a:lnTo>
                    <a:lnTo>
                      <a:pt x="157" y="86"/>
                    </a:lnTo>
                    <a:lnTo>
                      <a:pt x="162" y="96"/>
                    </a:lnTo>
                    <a:lnTo>
                      <a:pt x="145" y="68"/>
                    </a:lnTo>
                    <a:lnTo>
                      <a:pt x="132" y="50"/>
                    </a:lnTo>
                    <a:lnTo>
                      <a:pt x="132" y="45"/>
                    </a:lnTo>
                    <a:lnTo>
                      <a:pt x="125" y="23"/>
                    </a:lnTo>
                    <a:lnTo>
                      <a:pt x="125" y="18"/>
                    </a:lnTo>
                    <a:lnTo>
                      <a:pt x="125" y="10"/>
                    </a:lnTo>
                    <a:lnTo>
                      <a:pt x="123" y="8"/>
                    </a:lnTo>
                    <a:lnTo>
                      <a:pt x="125" y="3"/>
                    </a:lnTo>
                    <a:lnTo>
                      <a:pt x="120" y="3"/>
                    </a:lnTo>
                    <a:lnTo>
                      <a:pt x="115" y="0"/>
                    </a:lnTo>
                    <a:lnTo>
                      <a:pt x="113" y="0"/>
                    </a:lnTo>
                    <a:lnTo>
                      <a:pt x="108" y="3"/>
                    </a:lnTo>
                    <a:lnTo>
                      <a:pt x="105" y="3"/>
                    </a:lnTo>
                    <a:lnTo>
                      <a:pt x="96" y="5"/>
                    </a:lnTo>
                    <a:lnTo>
                      <a:pt x="81" y="10"/>
                    </a:lnTo>
                    <a:lnTo>
                      <a:pt x="78" y="10"/>
                    </a:lnTo>
                    <a:lnTo>
                      <a:pt x="76" y="13"/>
                    </a:lnTo>
                    <a:lnTo>
                      <a:pt x="73" y="10"/>
                    </a:lnTo>
                    <a:lnTo>
                      <a:pt x="59" y="5"/>
                    </a:lnTo>
                    <a:lnTo>
                      <a:pt x="54" y="5"/>
                    </a:lnTo>
                    <a:lnTo>
                      <a:pt x="49" y="5"/>
                    </a:lnTo>
                    <a:lnTo>
                      <a:pt x="46" y="3"/>
                    </a:lnTo>
                    <a:lnTo>
                      <a:pt x="42" y="3"/>
                    </a:lnTo>
                    <a:lnTo>
                      <a:pt x="34" y="3"/>
                    </a:lnTo>
                    <a:lnTo>
                      <a:pt x="29" y="3"/>
                    </a:lnTo>
                    <a:lnTo>
                      <a:pt x="22" y="5"/>
                    </a:lnTo>
                    <a:lnTo>
                      <a:pt x="17" y="5"/>
                    </a:lnTo>
                    <a:lnTo>
                      <a:pt x="10" y="8"/>
                    </a:lnTo>
                    <a:lnTo>
                      <a:pt x="0" y="10"/>
                    </a:lnTo>
                    <a:close/>
                  </a:path>
                </a:pathLst>
              </a:custGeom>
              <a:solidFill>
                <a:srgbClr val="0000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69" name="Freeform 130">
                <a:extLst>
                  <a:ext uri="{FF2B5EF4-FFF2-40B4-BE49-F238E27FC236}">
                    <a16:creationId xmlns:a16="http://schemas.microsoft.com/office/drawing/2014/main" id="{00000000-0008-0000-0900-0000FD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1" y="106"/>
                <a:ext cx="10" cy="8"/>
              </a:xfrm>
              <a:custGeom>
                <a:avLst/>
                <a:gdLst>
                  <a:gd name="T0" fmla="*/ 3 w 10"/>
                  <a:gd name="T1" fmla="*/ 0 h 8"/>
                  <a:gd name="T2" fmla="*/ 3 w 10"/>
                  <a:gd name="T3" fmla="*/ 3 h 8"/>
                  <a:gd name="T4" fmla="*/ 0 w 10"/>
                  <a:gd name="T5" fmla="*/ 3 h 8"/>
                  <a:gd name="T6" fmla="*/ 3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0 h 8"/>
                  <a:gd name="T18" fmla="*/ 5 w 10"/>
                  <a:gd name="T19" fmla="*/ 3 h 8"/>
                  <a:gd name="T20" fmla="*/ 3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70" name="Freeform 131">
                <a:extLst>
                  <a:ext uri="{FF2B5EF4-FFF2-40B4-BE49-F238E27FC236}">
                    <a16:creationId xmlns:a16="http://schemas.microsoft.com/office/drawing/2014/main" id="{00000000-0008-0000-0900-0000FE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6" y="121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71" name="Freeform 132">
                <a:extLst>
                  <a:ext uri="{FF2B5EF4-FFF2-40B4-BE49-F238E27FC236}">
                    <a16:creationId xmlns:a16="http://schemas.microsoft.com/office/drawing/2014/main" id="{00000000-0008-0000-0900-0000FF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3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3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5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72" name="Freeform 133">
                <a:extLst>
                  <a:ext uri="{FF2B5EF4-FFF2-40B4-BE49-F238E27FC236}">
                    <a16:creationId xmlns:a16="http://schemas.microsoft.com/office/drawing/2014/main" id="{00000000-0008-0000-0900-000000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6" y="154"/>
                <a:ext cx="8" cy="8"/>
              </a:xfrm>
              <a:custGeom>
                <a:avLst/>
                <a:gdLst>
                  <a:gd name="T0" fmla="*/ 3 w 8"/>
                  <a:gd name="T1" fmla="*/ 0 h 8"/>
                  <a:gd name="T2" fmla="*/ 3 w 8"/>
                  <a:gd name="T3" fmla="*/ 3 h 8"/>
                  <a:gd name="T4" fmla="*/ 0 w 8"/>
                  <a:gd name="T5" fmla="*/ 3 h 8"/>
                  <a:gd name="T6" fmla="*/ 3 w 8"/>
                  <a:gd name="T7" fmla="*/ 5 h 8"/>
                  <a:gd name="T8" fmla="*/ 3 w 8"/>
                  <a:gd name="T9" fmla="*/ 8 h 8"/>
                  <a:gd name="T10" fmla="*/ 5 w 8"/>
                  <a:gd name="T11" fmla="*/ 5 h 8"/>
                  <a:gd name="T12" fmla="*/ 8 w 8"/>
                  <a:gd name="T13" fmla="*/ 8 h 8"/>
                  <a:gd name="T14" fmla="*/ 8 w 8"/>
                  <a:gd name="T15" fmla="*/ 3 h 8"/>
                  <a:gd name="T16" fmla="*/ 8 w 8"/>
                  <a:gd name="T17" fmla="*/ 0 h 8"/>
                  <a:gd name="T18" fmla="*/ 5 w 8"/>
                  <a:gd name="T19" fmla="*/ 3 h 8"/>
                  <a:gd name="T20" fmla="*/ 3 w 8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8"/>
                  <a:gd name="T35" fmla="*/ 8 w 8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3"/>
                    </a:lnTo>
                    <a:lnTo>
                      <a:pt x="8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73" name="Freeform 134">
                <a:extLst>
                  <a:ext uri="{FF2B5EF4-FFF2-40B4-BE49-F238E27FC236}">
                    <a16:creationId xmlns:a16="http://schemas.microsoft.com/office/drawing/2014/main" id="{00000000-0008-0000-0900-000001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69"/>
                <a:ext cx="9" cy="8"/>
              </a:xfrm>
              <a:custGeom>
                <a:avLst/>
                <a:gdLst>
                  <a:gd name="T0" fmla="*/ 5 w 9"/>
                  <a:gd name="T1" fmla="*/ 0 h 8"/>
                  <a:gd name="T2" fmla="*/ 5 w 9"/>
                  <a:gd name="T3" fmla="*/ 3 h 8"/>
                  <a:gd name="T4" fmla="*/ 0 w 9"/>
                  <a:gd name="T5" fmla="*/ 3 h 8"/>
                  <a:gd name="T6" fmla="*/ 5 w 9"/>
                  <a:gd name="T7" fmla="*/ 5 h 8"/>
                  <a:gd name="T8" fmla="*/ 5 w 9"/>
                  <a:gd name="T9" fmla="*/ 8 h 8"/>
                  <a:gd name="T10" fmla="*/ 7 w 9"/>
                  <a:gd name="T11" fmla="*/ 5 h 8"/>
                  <a:gd name="T12" fmla="*/ 9 w 9"/>
                  <a:gd name="T13" fmla="*/ 8 h 8"/>
                  <a:gd name="T14" fmla="*/ 7 w 9"/>
                  <a:gd name="T15" fmla="*/ 3 h 8"/>
                  <a:gd name="T16" fmla="*/ 9 w 9"/>
                  <a:gd name="T17" fmla="*/ 0 h 8"/>
                  <a:gd name="T18" fmla="*/ 7 w 9"/>
                  <a:gd name="T19" fmla="*/ 3 h 8"/>
                  <a:gd name="T20" fmla="*/ 5 w 9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8"/>
                  <a:gd name="T35" fmla="*/ 9 w 9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9" y="8"/>
                    </a:lnTo>
                    <a:lnTo>
                      <a:pt x="7" y="3"/>
                    </a:lnTo>
                    <a:lnTo>
                      <a:pt x="9" y="0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74" name="Freeform 135">
                <a:extLst>
                  <a:ext uri="{FF2B5EF4-FFF2-40B4-BE49-F238E27FC236}">
                    <a16:creationId xmlns:a16="http://schemas.microsoft.com/office/drawing/2014/main" id="{00000000-0008-0000-0900-000002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0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7 h 10"/>
                  <a:gd name="T16" fmla="*/ 7 w 7"/>
                  <a:gd name="T17" fmla="*/ 5 h 10"/>
                  <a:gd name="T18" fmla="*/ 5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75" name="Freeform 136">
                <a:extLst>
                  <a:ext uri="{FF2B5EF4-FFF2-40B4-BE49-F238E27FC236}">
                    <a16:creationId xmlns:a16="http://schemas.microsoft.com/office/drawing/2014/main" id="{00000000-0008-0000-0900-000003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1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3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76" name="Freeform 137">
                <a:extLst>
                  <a:ext uri="{FF2B5EF4-FFF2-40B4-BE49-F238E27FC236}">
                    <a16:creationId xmlns:a16="http://schemas.microsoft.com/office/drawing/2014/main" id="{00000000-0008-0000-0900-000004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4" y="11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4 w 7"/>
                  <a:gd name="T11" fmla="*/ 7 h 10"/>
                  <a:gd name="T12" fmla="*/ 7 w 7"/>
                  <a:gd name="T13" fmla="*/ 10 h 10"/>
                  <a:gd name="T14" fmla="*/ 4 w 7"/>
                  <a:gd name="T15" fmla="*/ 7 h 10"/>
                  <a:gd name="T16" fmla="*/ 7 w 7"/>
                  <a:gd name="T17" fmla="*/ 5 h 10"/>
                  <a:gd name="T18" fmla="*/ 4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4" y="7"/>
                    </a:lnTo>
                    <a:lnTo>
                      <a:pt x="7" y="10"/>
                    </a:lnTo>
                    <a:lnTo>
                      <a:pt x="4" y="7"/>
                    </a:lnTo>
                    <a:lnTo>
                      <a:pt x="7" y="5"/>
                    </a:lnTo>
                    <a:lnTo>
                      <a:pt x="4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77" name="Freeform 138">
                <a:extLst>
                  <a:ext uri="{FF2B5EF4-FFF2-40B4-BE49-F238E27FC236}">
                    <a16:creationId xmlns:a16="http://schemas.microsoft.com/office/drawing/2014/main" id="{00000000-0008-0000-0900-000005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26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78" name="Freeform 139">
                <a:extLst>
                  <a:ext uri="{FF2B5EF4-FFF2-40B4-BE49-F238E27FC236}">
                    <a16:creationId xmlns:a16="http://schemas.microsoft.com/office/drawing/2014/main" id="{00000000-0008-0000-0900-000006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34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2 h 10"/>
                  <a:gd name="T4" fmla="*/ 0 w 8"/>
                  <a:gd name="T5" fmla="*/ 2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7 h 10"/>
                  <a:gd name="T12" fmla="*/ 8 w 8"/>
                  <a:gd name="T13" fmla="*/ 10 h 10"/>
                  <a:gd name="T14" fmla="*/ 5 w 8"/>
                  <a:gd name="T15" fmla="*/ 5 h 10"/>
                  <a:gd name="T16" fmla="*/ 8 w 8"/>
                  <a:gd name="T17" fmla="*/ 2 h 10"/>
                  <a:gd name="T18" fmla="*/ 5 w 8"/>
                  <a:gd name="T19" fmla="*/ 2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7"/>
                    </a:lnTo>
                    <a:lnTo>
                      <a:pt x="8" y="10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79" name="Freeform 140">
                <a:extLst>
                  <a:ext uri="{FF2B5EF4-FFF2-40B4-BE49-F238E27FC236}">
                    <a16:creationId xmlns:a16="http://schemas.microsoft.com/office/drawing/2014/main" id="{00000000-0008-0000-0900-000007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1" y="144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2 h 8"/>
                  <a:gd name="T4" fmla="*/ 0 w 10"/>
                  <a:gd name="T5" fmla="*/ 2 h 8"/>
                  <a:gd name="T6" fmla="*/ 5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2 h 8"/>
                  <a:gd name="T18" fmla="*/ 5 w 10"/>
                  <a:gd name="T19" fmla="*/ 2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80" name="Freeform 141">
                <a:extLst>
                  <a:ext uri="{FF2B5EF4-FFF2-40B4-BE49-F238E27FC236}">
                    <a16:creationId xmlns:a16="http://schemas.microsoft.com/office/drawing/2014/main" id="{00000000-0008-0000-0900-000008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52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2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81" name="Freeform 142">
                <a:extLst>
                  <a:ext uri="{FF2B5EF4-FFF2-40B4-BE49-F238E27FC236}">
                    <a16:creationId xmlns:a16="http://schemas.microsoft.com/office/drawing/2014/main" id="{00000000-0008-0000-0900-000009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6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7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3 h 8"/>
                  <a:gd name="T18" fmla="*/ 7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82" name="Freeform 143">
                <a:extLst>
                  <a:ext uri="{FF2B5EF4-FFF2-40B4-BE49-F238E27FC236}">
                    <a16:creationId xmlns:a16="http://schemas.microsoft.com/office/drawing/2014/main" id="{00000000-0008-0000-0900-00000A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67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7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2 h 7"/>
                  <a:gd name="T18" fmla="*/ 7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83" name="Freeform 144">
                <a:extLst>
                  <a:ext uri="{FF2B5EF4-FFF2-40B4-BE49-F238E27FC236}">
                    <a16:creationId xmlns:a16="http://schemas.microsoft.com/office/drawing/2014/main" id="{00000000-0008-0000-0900-00000B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0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10 h 10"/>
                  <a:gd name="T14" fmla="*/ 7 w 10"/>
                  <a:gd name="T15" fmla="*/ 7 h 10"/>
                  <a:gd name="T16" fmla="*/ 10 w 10"/>
                  <a:gd name="T17" fmla="*/ 5 h 10"/>
                  <a:gd name="T18" fmla="*/ 5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10"/>
                    </a:lnTo>
                    <a:lnTo>
                      <a:pt x="7" y="7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84" name="Freeform 145">
                <a:extLst>
                  <a:ext uri="{FF2B5EF4-FFF2-40B4-BE49-F238E27FC236}">
                    <a16:creationId xmlns:a16="http://schemas.microsoft.com/office/drawing/2014/main" id="{00000000-0008-0000-0900-00000C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1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85" name="Freeform 146">
                <a:extLst>
                  <a:ext uri="{FF2B5EF4-FFF2-40B4-BE49-F238E27FC236}">
                    <a16:creationId xmlns:a16="http://schemas.microsoft.com/office/drawing/2014/main" id="{00000000-0008-0000-0900-00000D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1" y="12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7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5 h 10"/>
                  <a:gd name="T16" fmla="*/ 7 w 7"/>
                  <a:gd name="T17" fmla="*/ 5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86" name="Freeform 147">
                <a:extLst>
                  <a:ext uri="{FF2B5EF4-FFF2-40B4-BE49-F238E27FC236}">
                    <a16:creationId xmlns:a16="http://schemas.microsoft.com/office/drawing/2014/main" id="{00000000-0008-0000-0900-00000E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2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2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87" name="Freeform 148">
                <a:extLst>
                  <a:ext uri="{FF2B5EF4-FFF2-40B4-BE49-F238E27FC236}">
                    <a16:creationId xmlns:a16="http://schemas.microsoft.com/office/drawing/2014/main" id="{00000000-0008-0000-0900-00000F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36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3 h 10"/>
                  <a:gd name="T4" fmla="*/ 0 w 10"/>
                  <a:gd name="T5" fmla="*/ 3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8 h 10"/>
                  <a:gd name="T16" fmla="*/ 10 w 10"/>
                  <a:gd name="T17" fmla="*/ 5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8"/>
                    </a:lnTo>
                    <a:lnTo>
                      <a:pt x="10" y="5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88" name="Freeform 149">
                <a:extLst>
                  <a:ext uri="{FF2B5EF4-FFF2-40B4-BE49-F238E27FC236}">
                    <a16:creationId xmlns:a16="http://schemas.microsoft.com/office/drawing/2014/main" id="{00000000-0008-0000-0900-000010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8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89" name="Freeform 150">
                <a:extLst>
                  <a:ext uri="{FF2B5EF4-FFF2-40B4-BE49-F238E27FC236}">
                    <a16:creationId xmlns:a16="http://schemas.microsoft.com/office/drawing/2014/main" id="{00000000-0008-0000-0900-000011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5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8 h 10"/>
                  <a:gd name="T10" fmla="*/ 4 w 7"/>
                  <a:gd name="T11" fmla="*/ 8 h 10"/>
                  <a:gd name="T12" fmla="*/ 7 w 7"/>
                  <a:gd name="T13" fmla="*/ 10 h 10"/>
                  <a:gd name="T14" fmla="*/ 4 w 7"/>
                  <a:gd name="T15" fmla="*/ 5 h 10"/>
                  <a:gd name="T16" fmla="*/ 7 w 7"/>
                  <a:gd name="T17" fmla="*/ 5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4" y="8"/>
                    </a:lnTo>
                    <a:lnTo>
                      <a:pt x="7" y="10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90" name="Freeform 151">
                <a:extLst>
                  <a:ext uri="{FF2B5EF4-FFF2-40B4-BE49-F238E27FC236}">
                    <a16:creationId xmlns:a16="http://schemas.microsoft.com/office/drawing/2014/main" id="{00000000-0008-0000-0900-000012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3 h 8"/>
                  <a:gd name="T18" fmla="*/ 5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91" name="Freeform 152">
                <a:extLst>
                  <a:ext uri="{FF2B5EF4-FFF2-40B4-BE49-F238E27FC236}">
                    <a16:creationId xmlns:a16="http://schemas.microsoft.com/office/drawing/2014/main" id="{00000000-0008-0000-0900-000013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69"/>
                <a:ext cx="10" cy="13"/>
              </a:xfrm>
              <a:custGeom>
                <a:avLst/>
                <a:gdLst>
                  <a:gd name="T0" fmla="*/ 5 w 10"/>
                  <a:gd name="T1" fmla="*/ 0 h 13"/>
                  <a:gd name="T2" fmla="*/ 5 w 10"/>
                  <a:gd name="T3" fmla="*/ 3 h 13"/>
                  <a:gd name="T4" fmla="*/ 0 w 10"/>
                  <a:gd name="T5" fmla="*/ 3 h 13"/>
                  <a:gd name="T6" fmla="*/ 5 w 10"/>
                  <a:gd name="T7" fmla="*/ 5 h 13"/>
                  <a:gd name="T8" fmla="*/ 5 w 10"/>
                  <a:gd name="T9" fmla="*/ 10 h 13"/>
                  <a:gd name="T10" fmla="*/ 7 w 10"/>
                  <a:gd name="T11" fmla="*/ 8 h 13"/>
                  <a:gd name="T12" fmla="*/ 10 w 10"/>
                  <a:gd name="T13" fmla="*/ 13 h 13"/>
                  <a:gd name="T14" fmla="*/ 7 w 10"/>
                  <a:gd name="T15" fmla="*/ 8 h 13"/>
                  <a:gd name="T16" fmla="*/ 10 w 10"/>
                  <a:gd name="T17" fmla="*/ 5 h 13"/>
                  <a:gd name="T18" fmla="*/ 7 w 10"/>
                  <a:gd name="T19" fmla="*/ 5 h 13"/>
                  <a:gd name="T20" fmla="*/ 5 w 10"/>
                  <a:gd name="T21" fmla="*/ 0 h 13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3"/>
                  <a:gd name="T35" fmla="*/ 10 w 10"/>
                  <a:gd name="T36" fmla="*/ 13 h 13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3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3"/>
                    </a:lnTo>
                    <a:lnTo>
                      <a:pt x="7" y="8"/>
                    </a:lnTo>
                    <a:lnTo>
                      <a:pt x="10" y="5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92" name="Freeform 153">
                <a:extLst>
                  <a:ext uri="{FF2B5EF4-FFF2-40B4-BE49-F238E27FC236}">
                    <a16:creationId xmlns:a16="http://schemas.microsoft.com/office/drawing/2014/main" id="{00000000-0008-0000-0900-000014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11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93" name="Freeform 154">
                <a:extLst>
                  <a:ext uri="{FF2B5EF4-FFF2-40B4-BE49-F238E27FC236}">
                    <a16:creationId xmlns:a16="http://schemas.microsoft.com/office/drawing/2014/main" id="{00000000-0008-0000-0900-000015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6" y="119"/>
                <a:ext cx="9" cy="10"/>
              </a:xfrm>
              <a:custGeom>
                <a:avLst/>
                <a:gdLst>
                  <a:gd name="T0" fmla="*/ 5 w 9"/>
                  <a:gd name="T1" fmla="*/ 0 h 10"/>
                  <a:gd name="T2" fmla="*/ 5 w 9"/>
                  <a:gd name="T3" fmla="*/ 2 h 10"/>
                  <a:gd name="T4" fmla="*/ 0 w 9"/>
                  <a:gd name="T5" fmla="*/ 0 h 10"/>
                  <a:gd name="T6" fmla="*/ 5 w 9"/>
                  <a:gd name="T7" fmla="*/ 5 h 10"/>
                  <a:gd name="T8" fmla="*/ 5 w 9"/>
                  <a:gd name="T9" fmla="*/ 7 h 10"/>
                  <a:gd name="T10" fmla="*/ 7 w 9"/>
                  <a:gd name="T11" fmla="*/ 7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2 h 10"/>
                  <a:gd name="T18" fmla="*/ 7 w 9"/>
                  <a:gd name="T19" fmla="*/ 2 h 10"/>
                  <a:gd name="T20" fmla="*/ 5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7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94" name="Freeform 155">
                <a:extLst>
                  <a:ext uri="{FF2B5EF4-FFF2-40B4-BE49-F238E27FC236}">
                    <a16:creationId xmlns:a16="http://schemas.microsoft.com/office/drawing/2014/main" id="{00000000-0008-0000-0900-000016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2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5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10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5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5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10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5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95" name="Freeform 156">
                <a:extLst>
                  <a:ext uri="{FF2B5EF4-FFF2-40B4-BE49-F238E27FC236}">
                    <a16:creationId xmlns:a16="http://schemas.microsoft.com/office/drawing/2014/main" id="{00000000-0008-0000-0900-000017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31"/>
                <a:ext cx="9" cy="10"/>
              </a:xfrm>
              <a:custGeom>
                <a:avLst/>
                <a:gdLst>
                  <a:gd name="T0" fmla="*/ 2 w 9"/>
                  <a:gd name="T1" fmla="*/ 0 h 10"/>
                  <a:gd name="T2" fmla="*/ 2 w 9"/>
                  <a:gd name="T3" fmla="*/ 3 h 10"/>
                  <a:gd name="T4" fmla="*/ 0 w 9"/>
                  <a:gd name="T5" fmla="*/ 5 h 10"/>
                  <a:gd name="T6" fmla="*/ 2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2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96" name="Freeform 157">
                <a:extLst>
                  <a:ext uri="{FF2B5EF4-FFF2-40B4-BE49-F238E27FC236}">
                    <a16:creationId xmlns:a16="http://schemas.microsoft.com/office/drawing/2014/main" id="{00000000-0008-0000-0900-000018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3" y="141"/>
                <a:ext cx="10" cy="11"/>
              </a:xfrm>
              <a:custGeom>
                <a:avLst/>
                <a:gdLst>
                  <a:gd name="T0" fmla="*/ 2 w 10"/>
                  <a:gd name="T1" fmla="*/ 0 h 11"/>
                  <a:gd name="T2" fmla="*/ 2 w 10"/>
                  <a:gd name="T3" fmla="*/ 3 h 11"/>
                  <a:gd name="T4" fmla="*/ 0 w 10"/>
                  <a:gd name="T5" fmla="*/ 3 h 11"/>
                  <a:gd name="T6" fmla="*/ 2 w 10"/>
                  <a:gd name="T7" fmla="*/ 5 h 11"/>
                  <a:gd name="T8" fmla="*/ 2 w 10"/>
                  <a:gd name="T9" fmla="*/ 11 h 11"/>
                  <a:gd name="T10" fmla="*/ 5 w 10"/>
                  <a:gd name="T11" fmla="*/ 8 h 11"/>
                  <a:gd name="T12" fmla="*/ 10 w 10"/>
                  <a:gd name="T13" fmla="*/ 11 h 11"/>
                  <a:gd name="T14" fmla="*/ 7 w 10"/>
                  <a:gd name="T15" fmla="*/ 5 h 11"/>
                  <a:gd name="T16" fmla="*/ 10 w 10"/>
                  <a:gd name="T17" fmla="*/ 5 h 11"/>
                  <a:gd name="T18" fmla="*/ 5 w 10"/>
                  <a:gd name="T19" fmla="*/ 3 h 11"/>
                  <a:gd name="T20" fmla="*/ 2 w 10"/>
                  <a:gd name="T21" fmla="*/ 0 h 11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1"/>
                  <a:gd name="T35" fmla="*/ 10 w 10"/>
                  <a:gd name="T36" fmla="*/ 11 h 11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1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1"/>
                    </a:lnTo>
                    <a:lnTo>
                      <a:pt x="5" y="8"/>
                    </a:lnTo>
                    <a:lnTo>
                      <a:pt x="10" y="11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97" name="Freeform 158">
                <a:extLst>
                  <a:ext uri="{FF2B5EF4-FFF2-40B4-BE49-F238E27FC236}">
                    <a16:creationId xmlns:a16="http://schemas.microsoft.com/office/drawing/2014/main" id="{00000000-0008-0000-0900-000019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8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3 h 10"/>
                  <a:gd name="T6" fmla="*/ 2 w 7"/>
                  <a:gd name="T7" fmla="*/ 5 h 10"/>
                  <a:gd name="T8" fmla="*/ 2 w 7"/>
                  <a:gd name="T9" fmla="*/ 8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8 h 10"/>
                  <a:gd name="T16" fmla="*/ 7 w 7"/>
                  <a:gd name="T17" fmla="*/ 5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98" name="Freeform 159">
                <a:extLst>
                  <a:ext uri="{FF2B5EF4-FFF2-40B4-BE49-F238E27FC236}">
                    <a16:creationId xmlns:a16="http://schemas.microsoft.com/office/drawing/2014/main" id="{00000000-0008-0000-0900-00001A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3 h 10"/>
                  <a:gd name="T4" fmla="*/ 0 w 10"/>
                  <a:gd name="T5" fmla="*/ 3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5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699" name="Freeform 160">
                <a:extLst>
                  <a:ext uri="{FF2B5EF4-FFF2-40B4-BE49-F238E27FC236}">
                    <a16:creationId xmlns:a16="http://schemas.microsoft.com/office/drawing/2014/main" id="{00000000-0008-0000-0900-00001B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6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3 w 10"/>
                  <a:gd name="T3" fmla="*/ 3 h 10"/>
                  <a:gd name="T4" fmla="*/ 0 w 10"/>
                  <a:gd name="T5" fmla="*/ 0 h 10"/>
                  <a:gd name="T6" fmla="*/ 5 w 10"/>
                  <a:gd name="T7" fmla="*/ 5 h 10"/>
                  <a:gd name="T8" fmla="*/ 3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3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3" y="3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700" name="Freeform 161">
                <a:extLst>
                  <a:ext uri="{FF2B5EF4-FFF2-40B4-BE49-F238E27FC236}">
                    <a16:creationId xmlns:a16="http://schemas.microsoft.com/office/drawing/2014/main" id="{00000000-0008-0000-0900-00001C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3" y="177"/>
                <a:ext cx="9" cy="7"/>
              </a:xfrm>
              <a:custGeom>
                <a:avLst/>
                <a:gdLst>
                  <a:gd name="T0" fmla="*/ 5 w 9"/>
                  <a:gd name="T1" fmla="*/ 0 h 7"/>
                  <a:gd name="T2" fmla="*/ 5 w 9"/>
                  <a:gd name="T3" fmla="*/ 2 h 7"/>
                  <a:gd name="T4" fmla="*/ 0 w 9"/>
                  <a:gd name="T5" fmla="*/ 2 h 7"/>
                  <a:gd name="T6" fmla="*/ 5 w 9"/>
                  <a:gd name="T7" fmla="*/ 5 h 7"/>
                  <a:gd name="T8" fmla="*/ 5 w 9"/>
                  <a:gd name="T9" fmla="*/ 7 h 7"/>
                  <a:gd name="T10" fmla="*/ 5 w 9"/>
                  <a:gd name="T11" fmla="*/ 5 h 7"/>
                  <a:gd name="T12" fmla="*/ 9 w 9"/>
                  <a:gd name="T13" fmla="*/ 7 h 7"/>
                  <a:gd name="T14" fmla="*/ 7 w 9"/>
                  <a:gd name="T15" fmla="*/ 5 h 7"/>
                  <a:gd name="T16" fmla="*/ 9 w 9"/>
                  <a:gd name="T17" fmla="*/ 2 h 7"/>
                  <a:gd name="T18" fmla="*/ 5 w 9"/>
                  <a:gd name="T19" fmla="*/ 2 h 7"/>
                  <a:gd name="T20" fmla="*/ 5 w 9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7"/>
                  <a:gd name="T35" fmla="*/ 9 w 9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9" y="7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701" name="Freeform 162">
                <a:extLst>
                  <a:ext uri="{FF2B5EF4-FFF2-40B4-BE49-F238E27FC236}">
                    <a16:creationId xmlns:a16="http://schemas.microsoft.com/office/drawing/2014/main" id="{00000000-0008-0000-0900-00001D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0" y="10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5 h 7"/>
                  <a:gd name="T14" fmla="*/ 5 w 8"/>
                  <a:gd name="T15" fmla="*/ 2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5"/>
                    </a:lnTo>
                    <a:lnTo>
                      <a:pt x="5" y="2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702" name="Freeform 163">
                <a:extLst>
                  <a:ext uri="{FF2B5EF4-FFF2-40B4-BE49-F238E27FC236}">
                    <a16:creationId xmlns:a16="http://schemas.microsoft.com/office/drawing/2014/main" id="{00000000-0008-0000-0900-00001E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5" y="11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703" name="Freeform 164">
                <a:extLst>
                  <a:ext uri="{FF2B5EF4-FFF2-40B4-BE49-F238E27FC236}">
                    <a16:creationId xmlns:a16="http://schemas.microsoft.com/office/drawing/2014/main" id="{00000000-0008-0000-0900-00001F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24"/>
                <a:ext cx="7" cy="10"/>
              </a:xfrm>
              <a:custGeom>
                <a:avLst/>
                <a:gdLst>
                  <a:gd name="T0" fmla="*/ 3 w 7"/>
                  <a:gd name="T1" fmla="*/ 0 h 10"/>
                  <a:gd name="T2" fmla="*/ 3 w 7"/>
                  <a:gd name="T3" fmla="*/ 2 h 10"/>
                  <a:gd name="T4" fmla="*/ 0 w 7"/>
                  <a:gd name="T5" fmla="*/ 5 h 10"/>
                  <a:gd name="T6" fmla="*/ 3 w 7"/>
                  <a:gd name="T7" fmla="*/ 5 h 10"/>
                  <a:gd name="T8" fmla="*/ 3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0 h 10"/>
                  <a:gd name="T18" fmla="*/ 5 w 7"/>
                  <a:gd name="T19" fmla="*/ 2 h 10"/>
                  <a:gd name="T20" fmla="*/ 3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704" name="Freeform 165">
                <a:extLst>
                  <a:ext uri="{FF2B5EF4-FFF2-40B4-BE49-F238E27FC236}">
                    <a16:creationId xmlns:a16="http://schemas.microsoft.com/office/drawing/2014/main" id="{00000000-0008-0000-0900-000020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3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5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705" name="Freeform 166">
                <a:extLst>
                  <a:ext uri="{FF2B5EF4-FFF2-40B4-BE49-F238E27FC236}">
                    <a16:creationId xmlns:a16="http://schemas.microsoft.com/office/drawing/2014/main" id="{00000000-0008-0000-0900-000021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3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2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2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706" name="Freeform 167">
                <a:extLst>
                  <a:ext uri="{FF2B5EF4-FFF2-40B4-BE49-F238E27FC236}">
                    <a16:creationId xmlns:a16="http://schemas.microsoft.com/office/drawing/2014/main" id="{00000000-0008-0000-0900-000022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52"/>
                <a:ext cx="7" cy="7"/>
              </a:xfrm>
              <a:custGeom>
                <a:avLst/>
                <a:gdLst>
                  <a:gd name="T0" fmla="*/ 3 w 7"/>
                  <a:gd name="T1" fmla="*/ 0 h 7"/>
                  <a:gd name="T2" fmla="*/ 3 w 7"/>
                  <a:gd name="T3" fmla="*/ 2 h 7"/>
                  <a:gd name="T4" fmla="*/ 0 w 7"/>
                  <a:gd name="T5" fmla="*/ 2 h 7"/>
                  <a:gd name="T6" fmla="*/ 3 w 7"/>
                  <a:gd name="T7" fmla="*/ 5 h 7"/>
                  <a:gd name="T8" fmla="*/ 3 w 7"/>
                  <a:gd name="T9" fmla="*/ 7 h 7"/>
                  <a:gd name="T10" fmla="*/ 5 w 7"/>
                  <a:gd name="T11" fmla="*/ 5 h 7"/>
                  <a:gd name="T12" fmla="*/ 7 w 7"/>
                  <a:gd name="T13" fmla="*/ 7 h 7"/>
                  <a:gd name="T14" fmla="*/ 5 w 7"/>
                  <a:gd name="T15" fmla="*/ 5 h 7"/>
                  <a:gd name="T16" fmla="*/ 7 w 7"/>
                  <a:gd name="T17" fmla="*/ 0 h 7"/>
                  <a:gd name="T18" fmla="*/ 5 w 7"/>
                  <a:gd name="T19" fmla="*/ 2 h 7"/>
                  <a:gd name="T20" fmla="*/ 3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5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707" name="Freeform 168">
                <a:extLst>
                  <a:ext uri="{FF2B5EF4-FFF2-40B4-BE49-F238E27FC236}">
                    <a16:creationId xmlns:a16="http://schemas.microsoft.com/office/drawing/2014/main" id="{00000000-0008-0000-0900-000023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57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708" name="Freeform 169">
                <a:extLst>
                  <a:ext uri="{FF2B5EF4-FFF2-40B4-BE49-F238E27FC236}">
                    <a16:creationId xmlns:a16="http://schemas.microsoft.com/office/drawing/2014/main" id="{00000000-0008-0000-0900-000024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8" y="164"/>
                <a:ext cx="9" cy="10"/>
              </a:xfrm>
              <a:custGeom>
                <a:avLst/>
                <a:gdLst>
                  <a:gd name="T0" fmla="*/ 4 w 9"/>
                  <a:gd name="T1" fmla="*/ 0 h 10"/>
                  <a:gd name="T2" fmla="*/ 4 w 9"/>
                  <a:gd name="T3" fmla="*/ 3 h 10"/>
                  <a:gd name="T4" fmla="*/ 0 w 9"/>
                  <a:gd name="T5" fmla="*/ 5 h 10"/>
                  <a:gd name="T6" fmla="*/ 4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4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4" y="0"/>
                    </a:moveTo>
                    <a:lnTo>
                      <a:pt x="4" y="3"/>
                    </a:lnTo>
                    <a:lnTo>
                      <a:pt x="0" y="5"/>
                    </a:lnTo>
                    <a:lnTo>
                      <a:pt x="4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4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709" name="Freeform 170">
                <a:extLst>
                  <a:ext uri="{FF2B5EF4-FFF2-40B4-BE49-F238E27FC236}">
                    <a16:creationId xmlns:a16="http://schemas.microsoft.com/office/drawing/2014/main" id="{00000000-0008-0000-0900-000025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72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710" name="Freeform 171">
                <a:extLst>
                  <a:ext uri="{FF2B5EF4-FFF2-40B4-BE49-F238E27FC236}">
                    <a16:creationId xmlns:a16="http://schemas.microsoft.com/office/drawing/2014/main" id="{00000000-0008-0000-0900-000026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0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8 h 10"/>
                  <a:gd name="T8" fmla="*/ 5 w 10"/>
                  <a:gd name="T9" fmla="*/ 10 h 10"/>
                  <a:gd name="T10" fmla="*/ 7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7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8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711" name="Freeform 172">
                <a:extLst>
                  <a:ext uri="{FF2B5EF4-FFF2-40B4-BE49-F238E27FC236}">
                    <a16:creationId xmlns:a16="http://schemas.microsoft.com/office/drawing/2014/main" id="{00000000-0008-0000-0900-000027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1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712" name="Freeform 173">
                <a:extLst>
                  <a:ext uri="{FF2B5EF4-FFF2-40B4-BE49-F238E27FC236}">
                    <a16:creationId xmlns:a16="http://schemas.microsoft.com/office/drawing/2014/main" id="{00000000-0008-0000-0900-000028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1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7 w 10"/>
                  <a:gd name="T11" fmla="*/ 5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7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713" name="Freeform 174">
                <a:extLst>
                  <a:ext uri="{FF2B5EF4-FFF2-40B4-BE49-F238E27FC236}">
                    <a16:creationId xmlns:a16="http://schemas.microsoft.com/office/drawing/2014/main" id="{00000000-0008-0000-0900-000029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29"/>
                <a:ext cx="10" cy="7"/>
              </a:xfrm>
              <a:custGeom>
                <a:avLst/>
                <a:gdLst>
                  <a:gd name="T0" fmla="*/ 2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2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714" name="Freeform 175">
                <a:extLst>
                  <a:ext uri="{FF2B5EF4-FFF2-40B4-BE49-F238E27FC236}">
                    <a16:creationId xmlns:a16="http://schemas.microsoft.com/office/drawing/2014/main" id="{00000000-0008-0000-0900-00002A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3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715" name="Freeform 176">
                <a:extLst>
                  <a:ext uri="{FF2B5EF4-FFF2-40B4-BE49-F238E27FC236}">
                    <a16:creationId xmlns:a16="http://schemas.microsoft.com/office/drawing/2014/main" id="{00000000-0008-0000-0900-00002B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8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716" name="Freeform 177">
                <a:extLst>
                  <a:ext uri="{FF2B5EF4-FFF2-40B4-BE49-F238E27FC236}">
                    <a16:creationId xmlns:a16="http://schemas.microsoft.com/office/drawing/2014/main" id="{00000000-0008-0000-0900-00002C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0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8 h 10"/>
                  <a:gd name="T14" fmla="*/ 7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717" name="Freeform 178">
                <a:extLst>
                  <a:ext uri="{FF2B5EF4-FFF2-40B4-BE49-F238E27FC236}">
                    <a16:creationId xmlns:a16="http://schemas.microsoft.com/office/drawing/2014/main" id="{00000000-0008-0000-0900-00002D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7 w 10"/>
                  <a:gd name="T13" fmla="*/ 8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3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718" name="Freeform 179">
                <a:extLst>
                  <a:ext uri="{FF2B5EF4-FFF2-40B4-BE49-F238E27FC236}">
                    <a16:creationId xmlns:a16="http://schemas.microsoft.com/office/drawing/2014/main" id="{00000000-0008-0000-0900-00002E2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5" y="16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4 w 7"/>
                  <a:gd name="T11" fmla="*/ 8 h 10"/>
                  <a:gd name="T12" fmla="*/ 7 w 7"/>
                  <a:gd name="T13" fmla="*/ 8 h 10"/>
                  <a:gd name="T14" fmla="*/ 4 w 7"/>
                  <a:gd name="T15" fmla="*/ 5 h 10"/>
                  <a:gd name="T16" fmla="*/ 7 w 7"/>
                  <a:gd name="T17" fmla="*/ 3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7" y="8"/>
                    </a:lnTo>
                    <a:lnTo>
                      <a:pt x="4" y="5"/>
                    </a:lnTo>
                    <a:lnTo>
                      <a:pt x="7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</xdr:grpSp>
      </xdr:grpSp>
    </xdr:grpSp>
    <xdr:clientData/>
  </xdr:twoCellAnchor>
  <xdr:twoCellAnchor>
    <xdr:from>
      <xdr:col>0</xdr:col>
      <xdr:colOff>209550</xdr:colOff>
      <xdr:row>1</xdr:row>
      <xdr:rowOff>266700</xdr:rowOff>
    </xdr:from>
    <xdr:to>
      <xdr:col>1</xdr:col>
      <xdr:colOff>114300</xdr:colOff>
      <xdr:row>4</xdr:row>
      <xdr:rowOff>161925</xdr:rowOff>
    </xdr:to>
    <xdr:grpSp>
      <xdr:nvGrpSpPr>
        <xdr:cNvPr id="732436" name="Group 182">
          <a:extLst>
            <a:ext uri="{FF2B5EF4-FFF2-40B4-BE49-F238E27FC236}">
              <a16:creationId xmlns:a16="http://schemas.microsoft.com/office/drawing/2014/main" id="{00000000-0008-0000-0900-0000142D0B00}"/>
            </a:ext>
          </a:extLst>
        </xdr:cNvPr>
        <xdr:cNvGrpSpPr>
          <a:grpSpLocks/>
        </xdr:cNvGrpSpPr>
      </xdr:nvGrpSpPr>
      <xdr:grpSpPr bwMode="auto">
        <a:xfrm>
          <a:off x="209550" y="504825"/>
          <a:ext cx="3200400" cy="895350"/>
          <a:chOff x="16" y="14"/>
          <a:chExt cx="298" cy="128"/>
        </a:xfrm>
      </xdr:grpSpPr>
      <xdr:grpSp>
        <xdr:nvGrpSpPr>
          <xdr:cNvPr id="732437" name="Group 8">
            <a:extLst>
              <a:ext uri="{FF2B5EF4-FFF2-40B4-BE49-F238E27FC236}">
                <a16:creationId xmlns:a16="http://schemas.microsoft.com/office/drawing/2014/main" id="{00000000-0008-0000-0900-0000152D0B00}"/>
              </a:ext>
            </a:extLst>
          </xdr:cNvPr>
          <xdr:cNvGrpSpPr>
            <a:grpSpLocks/>
          </xdr:cNvGrpSpPr>
        </xdr:nvGrpSpPr>
        <xdr:grpSpPr bwMode="auto">
          <a:xfrm>
            <a:off x="16" y="20"/>
            <a:ext cx="121" cy="25"/>
            <a:chOff x="101" y="149"/>
            <a:chExt cx="334" cy="58"/>
          </a:xfrm>
        </xdr:grpSpPr>
        <xdr:sp macro="" textlink="">
          <xdr:nvSpPr>
            <xdr:cNvPr id="732603" name="Freeform 9">
              <a:extLst>
                <a:ext uri="{FF2B5EF4-FFF2-40B4-BE49-F238E27FC236}">
                  <a16:creationId xmlns:a16="http://schemas.microsoft.com/office/drawing/2014/main" id="{00000000-0008-0000-0900-0000BB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3" y="157"/>
              <a:ext cx="58" cy="42"/>
            </a:xfrm>
            <a:custGeom>
              <a:avLst/>
              <a:gdLst>
                <a:gd name="T0" fmla="*/ 37 w 58"/>
                <a:gd name="T1" fmla="*/ 39 h 42"/>
                <a:gd name="T2" fmla="*/ 46 w 58"/>
                <a:gd name="T3" fmla="*/ 35 h 42"/>
                <a:gd name="T4" fmla="*/ 52 w 58"/>
                <a:gd name="T5" fmla="*/ 27 h 42"/>
                <a:gd name="T6" fmla="*/ 56 w 58"/>
                <a:gd name="T7" fmla="*/ 20 h 42"/>
                <a:gd name="T8" fmla="*/ 52 w 58"/>
                <a:gd name="T9" fmla="*/ 10 h 42"/>
                <a:gd name="T10" fmla="*/ 44 w 58"/>
                <a:gd name="T11" fmla="*/ 6 h 42"/>
                <a:gd name="T12" fmla="*/ 37 w 58"/>
                <a:gd name="T13" fmla="*/ 10 h 42"/>
                <a:gd name="T14" fmla="*/ 33 w 58"/>
                <a:gd name="T15" fmla="*/ 25 h 42"/>
                <a:gd name="T16" fmla="*/ 27 w 58"/>
                <a:gd name="T17" fmla="*/ 37 h 42"/>
                <a:gd name="T18" fmla="*/ 16 w 58"/>
                <a:gd name="T19" fmla="*/ 42 h 42"/>
                <a:gd name="T20" fmla="*/ 6 w 58"/>
                <a:gd name="T21" fmla="*/ 39 h 42"/>
                <a:gd name="T22" fmla="*/ 0 w 58"/>
                <a:gd name="T23" fmla="*/ 27 h 42"/>
                <a:gd name="T24" fmla="*/ 2 w 58"/>
                <a:gd name="T25" fmla="*/ 14 h 42"/>
                <a:gd name="T26" fmla="*/ 0 w 58"/>
                <a:gd name="T27" fmla="*/ 8 h 42"/>
                <a:gd name="T28" fmla="*/ 17 w 58"/>
                <a:gd name="T29" fmla="*/ 8 h 42"/>
                <a:gd name="T30" fmla="*/ 6 w 58"/>
                <a:gd name="T31" fmla="*/ 18 h 42"/>
                <a:gd name="T32" fmla="*/ 2 w 58"/>
                <a:gd name="T33" fmla="*/ 27 h 42"/>
                <a:gd name="T34" fmla="*/ 8 w 58"/>
                <a:gd name="T35" fmla="*/ 37 h 42"/>
                <a:gd name="T36" fmla="*/ 16 w 58"/>
                <a:gd name="T37" fmla="*/ 37 h 42"/>
                <a:gd name="T38" fmla="*/ 21 w 58"/>
                <a:gd name="T39" fmla="*/ 27 h 42"/>
                <a:gd name="T40" fmla="*/ 25 w 58"/>
                <a:gd name="T41" fmla="*/ 10 h 42"/>
                <a:gd name="T42" fmla="*/ 31 w 58"/>
                <a:gd name="T43" fmla="*/ 4 h 42"/>
                <a:gd name="T44" fmla="*/ 40 w 58"/>
                <a:gd name="T45" fmla="*/ 0 h 42"/>
                <a:gd name="T46" fmla="*/ 48 w 58"/>
                <a:gd name="T47" fmla="*/ 4 h 42"/>
                <a:gd name="T48" fmla="*/ 54 w 58"/>
                <a:gd name="T49" fmla="*/ 10 h 42"/>
                <a:gd name="T50" fmla="*/ 58 w 58"/>
                <a:gd name="T51" fmla="*/ 20 h 42"/>
                <a:gd name="T52" fmla="*/ 56 w 58"/>
                <a:gd name="T53" fmla="*/ 29 h 42"/>
                <a:gd name="T54" fmla="*/ 56 w 58"/>
                <a:gd name="T55" fmla="*/ 41 h 42"/>
                <a:gd name="T56" fmla="*/ 37 w 58"/>
                <a:gd name="T57" fmla="*/ 42 h 42"/>
                <a:gd name="T58" fmla="*/ 4 w 58"/>
                <a:gd name="T59" fmla="*/ 12 h 42"/>
                <a:gd name="T60" fmla="*/ 4 w 58"/>
                <a:gd name="T61" fmla="*/ 18 h 42"/>
                <a:gd name="T62" fmla="*/ 10 w 58"/>
                <a:gd name="T63" fmla="*/ 12 h 42"/>
                <a:gd name="T64" fmla="*/ 12 w 58"/>
                <a:gd name="T65" fmla="*/ 10 h 42"/>
                <a:gd name="T66" fmla="*/ 54 w 58"/>
                <a:gd name="T67" fmla="*/ 41 h 42"/>
                <a:gd name="T68" fmla="*/ 52 w 58"/>
                <a:gd name="T69" fmla="*/ 35 h 42"/>
                <a:gd name="T70" fmla="*/ 48 w 58"/>
                <a:gd name="T71" fmla="*/ 39 h 42"/>
                <a:gd name="T72" fmla="*/ 44 w 58"/>
                <a:gd name="T73" fmla="*/ 41 h 42"/>
                <a:gd name="T74" fmla="*/ 16 w 58"/>
                <a:gd name="T75" fmla="*/ 41 h 42"/>
                <a:gd name="T76" fmla="*/ 25 w 58"/>
                <a:gd name="T77" fmla="*/ 39 h 42"/>
                <a:gd name="T78" fmla="*/ 31 w 58"/>
                <a:gd name="T79" fmla="*/ 31 h 42"/>
                <a:gd name="T80" fmla="*/ 33 w 58"/>
                <a:gd name="T81" fmla="*/ 14 h 42"/>
                <a:gd name="T82" fmla="*/ 37 w 58"/>
                <a:gd name="T83" fmla="*/ 8 h 42"/>
                <a:gd name="T84" fmla="*/ 44 w 58"/>
                <a:gd name="T85" fmla="*/ 6 h 42"/>
                <a:gd name="T86" fmla="*/ 46 w 58"/>
                <a:gd name="T87" fmla="*/ 4 h 42"/>
                <a:gd name="T88" fmla="*/ 39 w 58"/>
                <a:gd name="T89" fmla="*/ 4 h 42"/>
                <a:gd name="T90" fmla="*/ 31 w 58"/>
                <a:gd name="T91" fmla="*/ 14 h 42"/>
                <a:gd name="T92" fmla="*/ 27 w 58"/>
                <a:gd name="T93" fmla="*/ 29 h 42"/>
                <a:gd name="T94" fmla="*/ 21 w 58"/>
                <a:gd name="T95" fmla="*/ 37 h 42"/>
                <a:gd name="T96" fmla="*/ 14 w 58"/>
                <a:gd name="T97" fmla="*/ 41 h 42"/>
                <a:gd name="T98" fmla="*/ 12 w 58"/>
                <a:gd name="T99" fmla="*/ 41 h 42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8"/>
                <a:gd name="T151" fmla="*/ 0 h 42"/>
                <a:gd name="T152" fmla="*/ 58 w 58"/>
                <a:gd name="T153" fmla="*/ 42 h 42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8" h="42">
                  <a:moveTo>
                    <a:pt x="37" y="42"/>
                  </a:moveTo>
                  <a:lnTo>
                    <a:pt x="37" y="39"/>
                  </a:lnTo>
                  <a:lnTo>
                    <a:pt x="42" y="37"/>
                  </a:lnTo>
                  <a:lnTo>
                    <a:pt x="46" y="35"/>
                  </a:lnTo>
                  <a:lnTo>
                    <a:pt x="50" y="31"/>
                  </a:lnTo>
                  <a:lnTo>
                    <a:pt x="52" y="27"/>
                  </a:lnTo>
                  <a:lnTo>
                    <a:pt x="54" y="23"/>
                  </a:lnTo>
                  <a:lnTo>
                    <a:pt x="56" y="20"/>
                  </a:lnTo>
                  <a:lnTo>
                    <a:pt x="54" y="14"/>
                  </a:lnTo>
                  <a:lnTo>
                    <a:pt x="52" y="10"/>
                  </a:lnTo>
                  <a:lnTo>
                    <a:pt x="48" y="8"/>
                  </a:lnTo>
                  <a:lnTo>
                    <a:pt x="44" y="6"/>
                  </a:lnTo>
                  <a:lnTo>
                    <a:pt x="40" y="8"/>
                  </a:lnTo>
                  <a:lnTo>
                    <a:pt x="37" y="10"/>
                  </a:lnTo>
                  <a:lnTo>
                    <a:pt x="35" y="16"/>
                  </a:lnTo>
                  <a:lnTo>
                    <a:pt x="33" y="25"/>
                  </a:lnTo>
                  <a:lnTo>
                    <a:pt x="31" y="33"/>
                  </a:lnTo>
                  <a:lnTo>
                    <a:pt x="27" y="37"/>
                  </a:lnTo>
                  <a:lnTo>
                    <a:pt x="23" y="41"/>
                  </a:lnTo>
                  <a:lnTo>
                    <a:pt x="16" y="42"/>
                  </a:lnTo>
                  <a:lnTo>
                    <a:pt x="10" y="42"/>
                  </a:lnTo>
                  <a:lnTo>
                    <a:pt x="6" y="39"/>
                  </a:lnTo>
                  <a:lnTo>
                    <a:pt x="2" y="33"/>
                  </a:lnTo>
                  <a:lnTo>
                    <a:pt x="0" y="27"/>
                  </a:lnTo>
                  <a:lnTo>
                    <a:pt x="0" y="20"/>
                  </a:lnTo>
                  <a:lnTo>
                    <a:pt x="2" y="14"/>
                  </a:lnTo>
                  <a:lnTo>
                    <a:pt x="0" y="10"/>
                  </a:lnTo>
                  <a:lnTo>
                    <a:pt x="0" y="8"/>
                  </a:lnTo>
                  <a:lnTo>
                    <a:pt x="17" y="6"/>
                  </a:lnTo>
                  <a:lnTo>
                    <a:pt x="17" y="8"/>
                  </a:lnTo>
                  <a:lnTo>
                    <a:pt x="10" y="12"/>
                  </a:lnTo>
                  <a:lnTo>
                    <a:pt x="6" y="18"/>
                  </a:lnTo>
                  <a:lnTo>
                    <a:pt x="2" y="21"/>
                  </a:lnTo>
                  <a:lnTo>
                    <a:pt x="2" y="27"/>
                  </a:lnTo>
                  <a:lnTo>
                    <a:pt x="4" y="33"/>
                  </a:lnTo>
                  <a:lnTo>
                    <a:pt x="8" y="37"/>
                  </a:lnTo>
                  <a:lnTo>
                    <a:pt x="12" y="39"/>
                  </a:lnTo>
                  <a:lnTo>
                    <a:pt x="16" y="37"/>
                  </a:lnTo>
                  <a:lnTo>
                    <a:pt x="17" y="35"/>
                  </a:lnTo>
                  <a:lnTo>
                    <a:pt x="21" y="27"/>
                  </a:lnTo>
                  <a:lnTo>
                    <a:pt x="23" y="18"/>
                  </a:lnTo>
                  <a:lnTo>
                    <a:pt x="25" y="10"/>
                  </a:lnTo>
                  <a:lnTo>
                    <a:pt x="27" y="6"/>
                  </a:lnTo>
                  <a:lnTo>
                    <a:pt x="31" y="4"/>
                  </a:lnTo>
                  <a:lnTo>
                    <a:pt x="35" y="2"/>
                  </a:lnTo>
                  <a:lnTo>
                    <a:pt x="40" y="0"/>
                  </a:lnTo>
                  <a:lnTo>
                    <a:pt x="44" y="2"/>
                  </a:lnTo>
                  <a:lnTo>
                    <a:pt x="48" y="4"/>
                  </a:lnTo>
                  <a:lnTo>
                    <a:pt x="52" y="6"/>
                  </a:lnTo>
                  <a:lnTo>
                    <a:pt x="54" y="10"/>
                  </a:lnTo>
                  <a:lnTo>
                    <a:pt x="56" y="16"/>
                  </a:lnTo>
                  <a:lnTo>
                    <a:pt x="58" y="20"/>
                  </a:lnTo>
                  <a:lnTo>
                    <a:pt x="56" y="25"/>
                  </a:lnTo>
                  <a:lnTo>
                    <a:pt x="56" y="29"/>
                  </a:lnTo>
                  <a:lnTo>
                    <a:pt x="54" y="35"/>
                  </a:lnTo>
                  <a:lnTo>
                    <a:pt x="56" y="41"/>
                  </a:lnTo>
                  <a:lnTo>
                    <a:pt x="56" y="42"/>
                  </a:lnTo>
                  <a:lnTo>
                    <a:pt x="37" y="42"/>
                  </a:lnTo>
                  <a:close/>
                  <a:moveTo>
                    <a:pt x="12" y="10"/>
                  </a:moveTo>
                  <a:lnTo>
                    <a:pt x="4" y="12"/>
                  </a:lnTo>
                  <a:lnTo>
                    <a:pt x="4" y="14"/>
                  </a:lnTo>
                  <a:lnTo>
                    <a:pt x="4" y="18"/>
                  </a:lnTo>
                  <a:lnTo>
                    <a:pt x="6" y="14"/>
                  </a:lnTo>
                  <a:lnTo>
                    <a:pt x="10" y="12"/>
                  </a:lnTo>
                  <a:lnTo>
                    <a:pt x="12" y="10"/>
                  </a:lnTo>
                  <a:close/>
                  <a:moveTo>
                    <a:pt x="44" y="41"/>
                  </a:moveTo>
                  <a:lnTo>
                    <a:pt x="54" y="41"/>
                  </a:lnTo>
                  <a:lnTo>
                    <a:pt x="52" y="39"/>
                  </a:lnTo>
                  <a:lnTo>
                    <a:pt x="52" y="35"/>
                  </a:lnTo>
                  <a:lnTo>
                    <a:pt x="50" y="37"/>
                  </a:lnTo>
                  <a:lnTo>
                    <a:pt x="48" y="39"/>
                  </a:lnTo>
                  <a:lnTo>
                    <a:pt x="44" y="41"/>
                  </a:lnTo>
                  <a:close/>
                  <a:moveTo>
                    <a:pt x="12" y="41"/>
                  </a:moveTo>
                  <a:lnTo>
                    <a:pt x="16" y="41"/>
                  </a:lnTo>
                  <a:lnTo>
                    <a:pt x="21" y="41"/>
                  </a:lnTo>
                  <a:lnTo>
                    <a:pt x="25" y="39"/>
                  </a:lnTo>
                  <a:lnTo>
                    <a:pt x="27" y="35"/>
                  </a:lnTo>
                  <a:lnTo>
                    <a:pt x="31" y="31"/>
                  </a:lnTo>
                  <a:lnTo>
                    <a:pt x="31" y="21"/>
                  </a:lnTo>
                  <a:lnTo>
                    <a:pt x="33" y="14"/>
                  </a:lnTo>
                  <a:lnTo>
                    <a:pt x="35" y="10"/>
                  </a:lnTo>
                  <a:lnTo>
                    <a:pt x="37" y="8"/>
                  </a:lnTo>
                  <a:lnTo>
                    <a:pt x="40" y="6"/>
                  </a:lnTo>
                  <a:lnTo>
                    <a:pt x="44" y="6"/>
                  </a:lnTo>
                  <a:lnTo>
                    <a:pt x="50" y="8"/>
                  </a:lnTo>
                  <a:lnTo>
                    <a:pt x="46" y="4"/>
                  </a:lnTo>
                  <a:lnTo>
                    <a:pt x="42" y="4"/>
                  </a:lnTo>
                  <a:lnTo>
                    <a:pt x="39" y="4"/>
                  </a:lnTo>
                  <a:lnTo>
                    <a:pt x="35" y="6"/>
                  </a:lnTo>
                  <a:lnTo>
                    <a:pt x="31" y="14"/>
                  </a:lnTo>
                  <a:lnTo>
                    <a:pt x="29" y="23"/>
                  </a:lnTo>
                  <a:lnTo>
                    <a:pt x="27" y="29"/>
                  </a:lnTo>
                  <a:lnTo>
                    <a:pt x="25" y="35"/>
                  </a:lnTo>
                  <a:lnTo>
                    <a:pt x="21" y="37"/>
                  </a:lnTo>
                  <a:lnTo>
                    <a:pt x="17" y="41"/>
                  </a:lnTo>
                  <a:lnTo>
                    <a:pt x="14" y="41"/>
                  </a:lnTo>
                  <a:lnTo>
                    <a:pt x="12" y="4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604" name="Freeform 10">
              <a:extLst>
                <a:ext uri="{FF2B5EF4-FFF2-40B4-BE49-F238E27FC236}">
                  <a16:creationId xmlns:a16="http://schemas.microsoft.com/office/drawing/2014/main" id="{00000000-0008-0000-0900-0000BC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39" y="154"/>
              <a:ext cx="56" cy="46"/>
            </a:xfrm>
            <a:custGeom>
              <a:avLst/>
              <a:gdLst>
                <a:gd name="T0" fmla="*/ 56 w 56"/>
                <a:gd name="T1" fmla="*/ 0 h 46"/>
                <a:gd name="T2" fmla="*/ 54 w 56"/>
                <a:gd name="T3" fmla="*/ 19 h 46"/>
                <a:gd name="T4" fmla="*/ 54 w 56"/>
                <a:gd name="T5" fmla="*/ 15 h 46"/>
                <a:gd name="T6" fmla="*/ 50 w 56"/>
                <a:gd name="T7" fmla="*/ 15 h 46"/>
                <a:gd name="T8" fmla="*/ 27 w 56"/>
                <a:gd name="T9" fmla="*/ 17 h 46"/>
                <a:gd name="T10" fmla="*/ 27 w 56"/>
                <a:gd name="T11" fmla="*/ 24 h 46"/>
                <a:gd name="T12" fmla="*/ 50 w 56"/>
                <a:gd name="T13" fmla="*/ 30 h 46"/>
                <a:gd name="T14" fmla="*/ 54 w 56"/>
                <a:gd name="T15" fmla="*/ 24 h 46"/>
                <a:gd name="T16" fmla="*/ 56 w 56"/>
                <a:gd name="T17" fmla="*/ 44 h 46"/>
                <a:gd name="T18" fmla="*/ 54 w 56"/>
                <a:gd name="T19" fmla="*/ 40 h 46"/>
                <a:gd name="T20" fmla="*/ 14 w 56"/>
                <a:gd name="T21" fmla="*/ 38 h 46"/>
                <a:gd name="T22" fmla="*/ 6 w 56"/>
                <a:gd name="T23" fmla="*/ 46 h 46"/>
                <a:gd name="T24" fmla="*/ 0 w 56"/>
                <a:gd name="T25" fmla="*/ 32 h 46"/>
                <a:gd name="T26" fmla="*/ 27 w 56"/>
                <a:gd name="T27" fmla="*/ 30 h 46"/>
                <a:gd name="T28" fmla="*/ 21 w 56"/>
                <a:gd name="T29" fmla="*/ 17 h 46"/>
                <a:gd name="T30" fmla="*/ 27 w 56"/>
                <a:gd name="T31" fmla="*/ 7 h 46"/>
                <a:gd name="T32" fmla="*/ 48 w 56"/>
                <a:gd name="T33" fmla="*/ 5 h 46"/>
                <a:gd name="T34" fmla="*/ 54 w 56"/>
                <a:gd name="T35" fmla="*/ 3 h 46"/>
                <a:gd name="T36" fmla="*/ 54 w 56"/>
                <a:gd name="T37" fmla="*/ 0 h 46"/>
                <a:gd name="T38" fmla="*/ 50 w 56"/>
                <a:gd name="T39" fmla="*/ 13 h 46"/>
                <a:gd name="T40" fmla="*/ 54 w 56"/>
                <a:gd name="T41" fmla="*/ 15 h 46"/>
                <a:gd name="T42" fmla="*/ 50 w 56"/>
                <a:gd name="T43" fmla="*/ 9 h 46"/>
                <a:gd name="T44" fmla="*/ 29 w 56"/>
                <a:gd name="T45" fmla="*/ 11 h 46"/>
                <a:gd name="T46" fmla="*/ 23 w 56"/>
                <a:gd name="T47" fmla="*/ 17 h 46"/>
                <a:gd name="T48" fmla="*/ 31 w 56"/>
                <a:gd name="T49" fmla="*/ 13 h 46"/>
                <a:gd name="T50" fmla="*/ 14 w 56"/>
                <a:gd name="T51" fmla="*/ 38 h 46"/>
                <a:gd name="T52" fmla="*/ 52 w 56"/>
                <a:gd name="T53" fmla="*/ 38 h 46"/>
                <a:gd name="T54" fmla="*/ 54 w 56"/>
                <a:gd name="T55" fmla="*/ 38 h 46"/>
                <a:gd name="T56" fmla="*/ 50 w 56"/>
                <a:gd name="T57" fmla="*/ 34 h 46"/>
                <a:gd name="T58" fmla="*/ 10 w 56"/>
                <a:gd name="T59" fmla="*/ 36 h 46"/>
                <a:gd name="T60" fmla="*/ 6 w 56"/>
                <a:gd name="T61" fmla="*/ 40 h 46"/>
                <a:gd name="T62" fmla="*/ 10 w 56"/>
                <a:gd name="T63" fmla="*/ 38 h 46"/>
                <a:gd name="T64" fmla="*/ 14 w 56"/>
                <a:gd name="T65" fmla="*/ 38 h 4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56"/>
                <a:gd name="T100" fmla="*/ 0 h 46"/>
                <a:gd name="T101" fmla="*/ 56 w 56"/>
                <a:gd name="T102" fmla="*/ 46 h 46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56" h="46">
                  <a:moveTo>
                    <a:pt x="54" y="0"/>
                  </a:moveTo>
                  <a:lnTo>
                    <a:pt x="56" y="0"/>
                  </a:lnTo>
                  <a:lnTo>
                    <a:pt x="56" y="19"/>
                  </a:lnTo>
                  <a:lnTo>
                    <a:pt x="54" y="19"/>
                  </a:lnTo>
                  <a:lnTo>
                    <a:pt x="54" y="17"/>
                  </a:lnTo>
                  <a:lnTo>
                    <a:pt x="54" y="15"/>
                  </a:lnTo>
                  <a:lnTo>
                    <a:pt x="52" y="15"/>
                  </a:lnTo>
                  <a:lnTo>
                    <a:pt x="50" y="15"/>
                  </a:lnTo>
                  <a:lnTo>
                    <a:pt x="33" y="15"/>
                  </a:lnTo>
                  <a:lnTo>
                    <a:pt x="27" y="17"/>
                  </a:lnTo>
                  <a:lnTo>
                    <a:pt x="25" y="21"/>
                  </a:lnTo>
                  <a:lnTo>
                    <a:pt x="27" y="24"/>
                  </a:lnTo>
                  <a:lnTo>
                    <a:pt x="31" y="30"/>
                  </a:lnTo>
                  <a:lnTo>
                    <a:pt x="50" y="30"/>
                  </a:lnTo>
                  <a:lnTo>
                    <a:pt x="54" y="28"/>
                  </a:lnTo>
                  <a:lnTo>
                    <a:pt x="54" y="24"/>
                  </a:lnTo>
                  <a:lnTo>
                    <a:pt x="56" y="24"/>
                  </a:lnTo>
                  <a:lnTo>
                    <a:pt x="56" y="44"/>
                  </a:lnTo>
                  <a:lnTo>
                    <a:pt x="54" y="44"/>
                  </a:lnTo>
                  <a:lnTo>
                    <a:pt x="54" y="40"/>
                  </a:lnTo>
                  <a:lnTo>
                    <a:pt x="50" y="38"/>
                  </a:lnTo>
                  <a:lnTo>
                    <a:pt x="14" y="38"/>
                  </a:lnTo>
                  <a:lnTo>
                    <a:pt x="10" y="40"/>
                  </a:lnTo>
                  <a:lnTo>
                    <a:pt x="6" y="46"/>
                  </a:lnTo>
                  <a:lnTo>
                    <a:pt x="0" y="32"/>
                  </a:lnTo>
                  <a:lnTo>
                    <a:pt x="0" y="30"/>
                  </a:lnTo>
                  <a:lnTo>
                    <a:pt x="27" y="30"/>
                  </a:lnTo>
                  <a:lnTo>
                    <a:pt x="23" y="23"/>
                  </a:lnTo>
                  <a:lnTo>
                    <a:pt x="21" y="17"/>
                  </a:lnTo>
                  <a:lnTo>
                    <a:pt x="23" y="11"/>
                  </a:lnTo>
                  <a:lnTo>
                    <a:pt x="27" y="7"/>
                  </a:lnTo>
                  <a:lnTo>
                    <a:pt x="33" y="5"/>
                  </a:lnTo>
                  <a:lnTo>
                    <a:pt x="48" y="5"/>
                  </a:lnTo>
                  <a:lnTo>
                    <a:pt x="52" y="5"/>
                  </a:lnTo>
                  <a:lnTo>
                    <a:pt x="54" y="3"/>
                  </a:lnTo>
                  <a:lnTo>
                    <a:pt x="54" y="2"/>
                  </a:lnTo>
                  <a:lnTo>
                    <a:pt x="54" y="0"/>
                  </a:lnTo>
                  <a:close/>
                  <a:moveTo>
                    <a:pt x="31" y="13"/>
                  </a:moveTo>
                  <a:lnTo>
                    <a:pt x="50" y="13"/>
                  </a:lnTo>
                  <a:lnTo>
                    <a:pt x="52" y="13"/>
                  </a:lnTo>
                  <a:lnTo>
                    <a:pt x="54" y="15"/>
                  </a:lnTo>
                  <a:lnTo>
                    <a:pt x="52" y="11"/>
                  </a:lnTo>
                  <a:lnTo>
                    <a:pt x="50" y="9"/>
                  </a:lnTo>
                  <a:lnTo>
                    <a:pt x="33" y="9"/>
                  </a:lnTo>
                  <a:lnTo>
                    <a:pt x="29" y="11"/>
                  </a:lnTo>
                  <a:lnTo>
                    <a:pt x="25" y="13"/>
                  </a:lnTo>
                  <a:lnTo>
                    <a:pt x="23" y="17"/>
                  </a:lnTo>
                  <a:lnTo>
                    <a:pt x="27" y="15"/>
                  </a:lnTo>
                  <a:lnTo>
                    <a:pt x="31" y="13"/>
                  </a:lnTo>
                  <a:close/>
                  <a:moveTo>
                    <a:pt x="14" y="38"/>
                  </a:moveTo>
                  <a:lnTo>
                    <a:pt x="50" y="38"/>
                  </a:lnTo>
                  <a:lnTo>
                    <a:pt x="52" y="38"/>
                  </a:lnTo>
                  <a:lnTo>
                    <a:pt x="54" y="38"/>
                  </a:lnTo>
                  <a:lnTo>
                    <a:pt x="54" y="36"/>
                  </a:lnTo>
                  <a:lnTo>
                    <a:pt x="50" y="34"/>
                  </a:lnTo>
                  <a:lnTo>
                    <a:pt x="14" y="34"/>
                  </a:lnTo>
                  <a:lnTo>
                    <a:pt x="10" y="36"/>
                  </a:lnTo>
                  <a:lnTo>
                    <a:pt x="6" y="38"/>
                  </a:lnTo>
                  <a:lnTo>
                    <a:pt x="6" y="40"/>
                  </a:lnTo>
                  <a:lnTo>
                    <a:pt x="6" y="44"/>
                  </a:lnTo>
                  <a:lnTo>
                    <a:pt x="10" y="38"/>
                  </a:lnTo>
                  <a:lnTo>
                    <a:pt x="14" y="3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605" name="Freeform 11">
              <a:extLst>
                <a:ext uri="{FF2B5EF4-FFF2-40B4-BE49-F238E27FC236}">
                  <a16:creationId xmlns:a16="http://schemas.microsoft.com/office/drawing/2014/main" id="{00000000-0008-0000-0900-0000BD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91" y="170"/>
              <a:ext cx="37" cy="37"/>
            </a:xfrm>
            <a:custGeom>
              <a:avLst/>
              <a:gdLst>
                <a:gd name="T0" fmla="*/ 14 w 37"/>
                <a:gd name="T1" fmla="*/ 35 h 37"/>
                <a:gd name="T2" fmla="*/ 6 w 37"/>
                <a:gd name="T3" fmla="*/ 31 h 37"/>
                <a:gd name="T4" fmla="*/ 2 w 37"/>
                <a:gd name="T5" fmla="*/ 23 h 37"/>
                <a:gd name="T6" fmla="*/ 2 w 37"/>
                <a:gd name="T7" fmla="*/ 14 h 37"/>
                <a:gd name="T8" fmla="*/ 6 w 37"/>
                <a:gd name="T9" fmla="*/ 6 h 37"/>
                <a:gd name="T10" fmla="*/ 14 w 37"/>
                <a:gd name="T11" fmla="*/ 0 h 37"/>
                <a:gd name="T12" fmla="*/ 25 w 37"/>
                <a:gd name="T13" fmla="*/ 2 h 37"/>
                <a:gd name="T14" fmla="*/ 35 w 37"/>
                <a:gd name="T15" fmla="*/ 12 h 37"/>
                <a:gd name="T16" fmla="*/ 35 w 37"/>
                <a:gd name="T17" fmla="*/ 23 h 37"/>
                <a:gd name="T18" fmla="*/ 31 w 37"/>
                <a:gd name="T19" fmla="*/ 31 h 37"/>
                <a:gd name="T20" fmla="*/ 23 w 37"/>
                <a:gd name="T21" fmla="*/ 35 h 37"/>
                <a:gd name="T22" fmla="*/ 19 w 37"/>
                <a:gd name="T23" fmla="*/ 37 h 37"/>
                <a:gd name="T24" fmla="*/ 31 w 37"/>
                <a:gd name="T25" fmla="*/ 27 h 37"/>
                <a:gd name="T26" fmla="*/ 23 w 37"/>
                <a:gd name="T27" fmla="*/ 31 h 37"/>
                <a:gd name="T28" fmla="*/ 12 w 37"/>
                <a:gd name="T29" fmla="*/ 31 h 37"/>
                <a:gd name="T30" fmla="*/ 2 w 37"/>
                <a:gd name="T31" fmla="*/ 23 h 37"/>
                <a:gd name="T32" fmla="*/ 12 w 37"/>
                <a:gd name="T33" fmla="*/ 33 h 37"/>
                <a:gd name="T34" fmla="*/ 23 w 37"/>
                <a:gd name="T35" fmla="*/ 35 h 37"/>
                <a:gd name="T36" fmla="*/ 33 w 37"/>
                <a:gd name="T37" fmla="*/ 27 h 37"/>
                <a:gd name="T38" fmla="*/ 35 w 37"/>
                <a:gd name="T39" fmla="*/ 21 h 37"/>
                <a:gd name="T40" fmla="*/ 23 w 37"/>
                <a:gd name="T41" fmla="*/ 25 h 37"/>
                <a:gd name="T42" fmla="*/ 33 w 37"/>
                <a:gd name="T43" fmla="*/ 21 h 37"/>
                <a:gd name="T44" fmla="*/ 33 w 37"/>
                <a:gd name="T45" fmla="*/ 14 h 37"/>
                <a:gd name="T46" fmla="*/ 19 w 37"/>
                <a:gd name="T47" fmla="*/ 10 h 37"/>
                <a:gd name="T48" fmla="*/ 8 w 37"/>
                <a:gd name="T49" fmla="*/ 12 h 37"/>
                <a:gd name="T50" fmla="*/ 2 w 37"/>
                <a:gd name="T51" fmla="*/ 18 h 37"/>
                <a:gd name="T52" fmla="*/ 6 w 37"/>
                <a:gd name="T53" fmla="*/ 23 h 37"/>
                <a:gd name="T54" fmla="*/ 16 w 37"/>
                <a:gd name="T55" fmla="*/ 25 h 37"/>
                <a:gd name="T56" fmla="*/ 33 w 37"/>
                <a:gd name="T57" fmla="*/ 12 h 37"/>
                <a:gd name="T58" fmla="*/ 27 w 37"/>
                <a:gd name="T59" fmla="*/ 8 h 37"/>
                <a:gd name="T60" fmla="*/ 19 w 37"/>
                <a:gd name="T61" fmla="*/ 6 h 37"/>
                <a:gd name="T62" fmla="*/ 10 w 37"/>
                <a:gd name="T63" fmla="*/ 8 h 37"/>
                <a:gd name="T64" fmla="*/ 2 w 37"/>
                <a:gd name="T65" fmla="*/ 14 h 37"/>
                <a:gd name="T66" fmla="*/ 10 w 37"/>
                <a:gd name="T67" fmla="*/ 10 h 37"/>
                <a:gd name="T68" fmla="*/ 21 w 37"/>
                <a:gd name="T69" fmla="*/ 8 h 37"/>
                <a:gd name="T70" fmla="*/ 33 w 37"/>
                <a:gd name="T71" fmla="*/ 12 h 37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37"/>
                <a:gd name="T109" fmla="*/ 0 h 37"/>
                <a:gd name="T110" fmla="*/ 37 w 37"/>
                <a:gd name="T111" fmla="*/ 37 h 37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37" h="37">
                  <a:moveTo>
                    <a:pt x="19" y="37"/>
                  </a:moveTo>
                  <a:lnTo>
                    <a:pt x="14" y="35"/>
                  </a:lnTo>
                  <a:lnTo>
                    <a:pt x="10" y="33"/>
                  </a:lnTo>
                  <a:lnTo>
                    <a:pt x="6" y="31"/>
                  </a:lnTo>
                  <a:lnTo>
                    <a:pt x="2" y="27"/>
                  </a:lnTo>
                  <a:lnTo>
                    <a:pt x="2" y="23"/>
                  </a:lnTo>
                  <a:lnTo>
                    <a:pt x="0" y="18"/>
                  </a:lnTo>
                  <a:lnTo>
                    <a:pt x="2" y="14"/>
                  </a:lnTo>
                  <a:lnTo>
                    <a:pt x="2" y="10"/>
                  </a:lnTo>
                  <a:lnTo>
                    <a:pt x="6" y="6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8" y="0"/>
                  </a:lnTo>
                  <a:lnTo>
                    <a:pt x="25" y="2"/>
                  </a:lnTo>
                  <a:lnTo>
                    <a:pt x="31" y="6"/>
                  </a:lnTo>
                  <a:lnTo>
                    <a:pt x="35" y="12"/>
                  </a:lnTo>
                  <a:lnTo>
                    <a:pt x="37" y="18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7"/>
                  </a:lnTo>
                  <a:close/>
                  <a:moveTo>
                    <a:pt x="35" y="21"/>
                  </a:moveTo>
                  <a:lnTo>
                    <a:pt x="31" y="27"/>
                  </a:lnTo>
                  <a:lnTo>
                    <a:pt x="27" y="29"/>
                  </a:lnTo>
                  <a:lnTo>
                    <a:pt x="23" y="31"/>
                  </a:lnTo>
                  <a:lnTo>
                    <a:pt x="18" y="33"/>
                  </a:lnTo>
                  <a:lnTo>
                    <a:pt x="12" y="31"/>
                  </a:lnTo>
                  <a:lnTo>
                    <a:pt x="8" y="27"/>
                  </a:lnTo>
                  <a:lnTo>
                    <a:pt x="2" y="23"/>
                  </a:lnTo>
                  <a:lnTo>
                    <a:pt x="6" y="29"/>
                  </a:lnTo>
                  <a:lnTo>
                    <a:pt x="12" y="33"/>
                  </a:lnTo>
                  <a:lnTo>
                    <a:pt x="19" y="35"/>
                  </a:lnTo>
                  <a:lnTo>
                    <a:pt x="23" y="35"/>
                  </a:lnTo>
                  <a:lnTo>
                    <a:pt x="29" y="31"/>
                  </a:lnTo>
                  <a:lnTo>
                    <a:pt x="33" y="27"/>
                  </a:lnTo>
                  <a:lnTo>
                    <a:pt x="35" y="21"/>
                  </a:lnTo>
                  <a:close/>
                  <a:moveTo>
                    <a:pt x="16" y="25"/>
                  </a:moveTo>
                  <a:lnTo>
                    <a:pt x="23" y="25"/>
                  </a:lnTo>
                  <a:lnTo>
                    <a:pt x="29" y="23"/>
                  </a:lnTo>
                  <a:lnTo>
                    <a:pt x="33" y="21"/>
                  </a:lnTo>
                  <a:lnTo>
                    <a:pt x="35" y="18"/>
                  </a:lnTo>
                  <a:lnTo>
                    <a:pt x="33" y="14"/>
                  </a:lnTo>
                  <a:lnTo>
                    <a:pt x="27" y="10"/>
                  </a:lnTo>
                  <a:lnTo>
                    <a:pt x="19" y="10"/>
                  </a:lnTo>
                  <a:lnTo>
                    <a:pt x="14" y="10"/>
                  </a:lnTo>
                  <a:lnTo>
                    <a:pt x="8" y="12"/>
                  </a:lnTo>
                  <a:lnTo>
                    <a:pt x="4" y="16"/>
                  </a:lnTo>
                  <a:lnTo>
                    <a:pt x="2" y="18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0" y="25"/>
                  </a:lnTo>
                  <a:lnTo>
                    <a:pt x="16" y="25"/>
                  </a:lnTo>
                  <a:close/>
                  <a:moveTo>
                    <a:pt x="33" y="12"/>
                  </a:moveTo>
                  <a:lnTo>
                    <a:pt x="31" y="10"/>
                  </a:lnTo>
                  <a:lnTo>
                    <a:pt x="27" y="8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4" y="6"/>
                  </a:lnTo>
                  <a:lnTo>
                    <a:pt x="10" y="8"/>
                  </a:lnTo>
                  <a:lnTo>
                    <a:pt x="6" y="10"/>
                  </a:lnTo>
                  <a:lnTo>
                    <a:pt x="2" y="14"/>
                  </a:lnTo>
                  <a:lnTo>
                    <a:pt x="6" y="12"/>
                  </a:lnTo>
                  <a:lnTo>
                    <a:pt x="10" y="10"/>
                  </a:lnTo>
                  <a:lnTo>
                    <a:pt x="14" y="8"/>
                  </a:lnTo>
                  <a:lnTo>
                    <a:pt x="21" y="8"/>
                  </a:lnTo>
                  <a:lnTo>
                    <a:pt x="27" y="10"/>
                  </a:lnTo>
                  <a:lnTo>
                    <a:pt x="33" y="12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606" name="Freeform 12">
              <a:extLst>
                <a:ext uri="{FF2B5EF4-FFF2-40B4-BE49-F238E27FC236}">
                  <a16:creationId xmlns:a16="http://schemas.microsoft.com/office/drawing/2014/main" id="{00000000-0008-0000-0900-0000BE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5" y="159"/>
              <a:ext cx="35" cy="62"/>
            </a:xfrm>
            <a:custGeom>
              <a:avLst/>
              <a:gdLst>
                <a:gd name="T0" fmla="*/ 35 w 35"/>
                <a:gd name="T1" fmla="*/ 20 h 62"/>
                <a:gd name="T2" fmla="*/ 16 w 35"/>
                <a:gd name="T3" fmla="*/ 31 h 62"/>
                <a:gd name="T4" fmla="*/ 35 w 35"/>
                <a:gd name="T5" fmla="*/ 42 h 62"/>
                <a:gd name="T6" fmla="*/ 4 w 35"/>
                <a:gd name="T7" fmla="*/ 60 h 62"/>
                <a:gd name="T8" fmla="*/ 0 w 35"/>
                <a:gd name="T9" fmla="*/ 62 h 62"/>
                <a:gd name="T10" fmla="*/ 2 w 35"/>
                <a:gd name="T11" fmla="*/ 44 h 62"/>
                <a:gd name="T12" fmla="*/ 6 w 35"/>
                <a:gd name="T13" fmla="*/ 46 h 62"/>
                <a:gd name="T14" fmla="*/ 8 w 35"/>
                <a:gd name="T15" fmla="*/ 44 h 62"/>
                <a:gd name="T16" fmla="*/ 14 w 35"/>
                <a:gd name="T17" fmla="*/ 33 h 62"/>
                <a:gd name="T18" fmla="*/ 4 w 35"/>
                <a:gd name="T19" fmla="*/ 39 h 62"/>
                <a:gd name="T20" fmla="*/ 0 w 35"/>
                <a:gd name="T21" fmla="*/ 41 h 62"/>
                <a:gd name="T22" fmla="*/ 2 w 35"/>
                <a:gd name="T23" fmla="*/ 21 h 62"/>
                <a:gd name="T24" fmla="*/ 4 w 35"/>
                <a:gd name="T25" fmla="*/ 25 h 62"/>
                <a:gd name="T26" fmla="*/ 10 w 35"/>
                <a:gd name="T27" fmla="*/ 23 h 62"/>
                <a:gd name="T28" fmla="*/ 14 w 35"/>
                <a:gd name="T29" fmla="*/ 14 h 62"/>
                <a:gd name="T30" fmla="*/ 10 w 35"/>
                <a:gd name="T31" fmla="*/ 12 h 62"/>
                <a:gd name="T32" fmla="*/ 4 w 35"/>
                <a:gd name="T33" fmla="*/ 12 h 62"/>
                <a:gd name="T34" fmla="*/ 0 w 35"/>
                <a:gd name="T35" fmla="*/ 16 h 62"/>
                <a:gd name="T36" fmla="*/ 2 w 35"/>
                <a:gd name="T37" fmla="*/ 0 h 62"/>
                <a:gd name="T38" fmla="*/ 12 w 35"/>
                <a:gd name="T39" fmla="*/ 10 h 62"/>
                <a:gd name="T40" fmla="*/ 2 w 35"/>
                <a:gd name="T41" fmla="*/ 6 h 62"/>
                <a:gd name="T42" fmla="*/ 4 w 35"/>
                <a:gd name="T43" fmla="*/ 10 h 62"/>
                <a:gd name="T44" fmla="*/ 4 w 35"/>
                <a:gd name="T45" fmla="*/ 8 h 62"/>
                <a:gd name="T46" fmla="*/ 2 w 35"/>
                <a:gd name="T47" fmla="*/ 6 h 62"/>
                <a:gd name="T48" fmla="*/ 33 w 35"/>
                <a:gd name="T49" fmla="*/ 21 h 62"/>
                <a:gd name="T50" fmla="*/ 31 w 35"/>
                <a:gd name="T51" fmla="*/ 21 h 62"/>
                <a:gd name="T52" fmla="*/ 25 w 35"/>
                <a:gd name="T53" fmla="*/ 21 h 62"/>
                <a:gd name="T54" fmla="*/ 4 w 35"/>
                <a:gd name="T55" fmla="*/ 33 h 62"/>
                <a:gd name="T56" fmla="*/ 2 w 35"/>
                <a:gd name="T57" fmla="*/ 39 h 62"/>
                <a:gd name="T58" fmla="*/ 8 w 35"/>
                <a:gd name="T59" fmla="*/ 35 h 62"/>
                <a:gd name="T60" fmla="*/ 10 w 35"/>
                <a:gd name="T61" fmla="*/ 54 h 62"/>
                <a:gd name="T62" fmla="*/ 33 w 35"/>
                <a:gd name="T63" fmla="*/ 42 h 62"/>
                <a:gd name="T64" fmla="*/ 25 w 35"/>
                <a:gd name="T65" fmla="*/ 44 h 62"/>
                <a:gd name="T66" fmla="*/ 4 w 35"/>
                <a:gd name="T67" fmla="*/ 54 h 62"/>
                <a:gd name="T68" fmla="*/ 2 w 35"/>
                <a:gd name="T69" fmla="*/ 58 h 62"/>
                <a:gd name="T70" fmla="*/ 6 w 35"/>
                <a:gd name="T71" fmla="*/ 56 h 62"/>
                <a:gd name="T72" fmla="*/ 10 w 35"/>
                <a:gd name="T73" fmla="*/ 54 h 62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35"/>
                <a:gd name="T112" fmla="*/ 0 h 62"/>
                <a:gd name="T113" fmla="*/ 35 w 35"/>
                <a:gd name="T114" fmla="*/ 62 h 62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35" h="62">
                  <a:moveTo>
                    <a:pt x="12" y="10"/>
                  </a:moveTo>
                  <a:lnTo>
                    <a:pt x="35" y="20"/>
                  </a:lnTo>
                  <a:lnTo>
                    <a:pt x="35" y="23"/>
                  </a:lnTo>
                  <a:lnTo>
                    <a:pt x="16" y="31"/>
                  </a:lnTo>
                  <a:lnTo>
                    <a:pt x="35" y="41"/>
                  </a:lnTo>
                  <a:lnTo>
                    <a:pt x="35" y="42"/>
                  </a:lnTo>
                  <a:lnTo>
                    <a:pt x="8" y="56"/>
                  </a:lnTo>
                  <a:lnTo>
                    <a:pt x="4" y="60"/>
                  </a:lnTo>
                  <a:lnTo>
                    <a:pt x="2" y="62"/>
                  </a:lnTo>
                  <a:lnTo>
                    <a:pt x="0" y="62"/>
                  </a:lnTo>
                  <a:lnTo>
                    <a:pt x="0" y="44"/>
                  </a:lnTo>
                  <a:lnTo>
                    <a:pt x="2" y="44"/>
                  </a:lnTo>
                  <a:lnTo>
                    <a:pt x="4" y="46"/>
                  </a:lnTo>
                  <a:lnTo>
                    <a:pt x="6" y="46"/>
                  </a:lnTo>
                  <a:lnTo>
                    <a:pt x="8" y="46"/>
                  </a:lnTo>
                  <a:lnTo>
                    <a:pt x="8" y="44"/>
                  </a:lnTo>
                  <a:lnTo>
                    <a:pt x="23" y="39"/>
                  </a:lnTo>
                  <a:lnTo>
                    <a:pt x="14" y="33"/>
                  </a:lnTo>
                  <a:lnTo>
                    <a:pt x="8" y="35"/>
                  </a:lnTo>
                  <a:lnTo>
                    <a:pt x="4" y="39"/>
                  </a:lnTo>
                  <a:lnTo>
                    <a:pt x="2" y="41"/>
                  </a:lnTo>
                  <a:lnTo>
                    <a:pt x="0" y="41"/>
                  </a:lnTo>
                  <a:lnTo>
                    <a:pt x="0" y="21"/>
                  </a:lnTo>
                  <a:lnTo>
                    <a:pt x="2" y="21"/>
                  </a:lnTo>
                  <a:lnTo>
                    <a:pt x="2" y="25"/>
                  </a:lnTo>
                  <a:lnTo>
                    <a:pt x="4" y="25"/>
                  </a:lnTo>
                  <a:lnTo>
                    <a:pt x="6" y="25"/>
                  </a:lnTo>
                  <a:lnTo>
                    <a:pt x="10" y="23"/>
                  </a:lnTo>
                  <a:lnTo>
                    <a:pt x="23" y="18"/>
                  </a:lnTo>
                  <a:lnTo>
                    <a:pt x="14" y="14"/>
                  </a:lnTo>
                  <a:lnTo>
                    <a:pt x="12" y="12"/>
                  </a:lnTo>
                  <a:lnTo>
                    <a:pt x="10" y="12"/>
                  </a:lnTo>
                  <a:lnTo>
                    <a:pt x="6" y="12"/>
                  </a:lnTo>
                  <a:lnTo>
                    <a:pt x="4" y="12"/>
                  </a:lnTo>
                  <a:lnTo>
                    <a:pt x="2" y="16"/>
                  </a:lnTo>
                  <a:lnTo>
                    <a:pt x="0" y="16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12" y="10"/>
                  </a:lnTo>
                  <a:close/>
                  <a:moveTo>
                    <a:pt x="2" y="6"/>
                  </a:moveTo>
                  <a:lnTo>
                    <a:pt x="2" y="12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4" y="8"/>
                  </a:lnTo>
                  <a:lnTo>
                    <a:pt x="2" y="6"/>
                  </a:lnTo>
                  <a:close/>
                  <a:moveTo>
                    <a:pt x="8" y="35"/>
                  </a:moveTo>
                  <a:lnTo>
                    <a:pt x="33" y="21"/>
                  </a:lnTo>
                  <a:lnTo>
                    <a:pt x="31" y="21"/>
                  </a:lnTo>
                  <a:lnTo>
                    <a:pt x="29" y="21"/>
                  </a:lnTo>
                  <a:lnTo>
                    <a:pt x="25" y="21"/>
                  </a:lnTo>
                  <a:lnTo>
                    <a:pt x="8" y="31"/>
                  </a:lnTo>
                  <a:lnTo>
                    <a:pt x="4" y="33"/>
                  </a:lnTo>
                  <a:lnTo>
                    <a:pt x="2" y="35"/>
                  </a:lnTo>
                  <a:lnTo>
                    <a:pt x="2" y="39"/>
                  </a:lnTo>
                  <a:lnTo>
                    <a:pt x="4" y="37"/>
                  </a:lnTo>
                  <a:lnTo>
                    <a:pt x="8" y="35"/>
                  </a:lnTo>
                  <a:close/>
                  <a:moveTo>
                    <a:pt x="10" y="54"/>
                  </a:moveTo>
                  <a:lnTo>
                    <a:pt x="33" y="42"/>
                  </a:lnTo>
                  <a:lnTo>
                    <a:pt x="31" y="41"/>
                  </a:lnTo>
                  <a:lnTo>
                    <a:pt x="25" y="44"/>
                  </a:lnTo>
                  <a:lnTo>
                    <a:pt x="8" y="52"/>
                  </a:lnTo>
                  <a:lnTo>
                    <a:pt x="4" y="54"/>
                  </a:lnTo>
                  <a:lnTo>
                    <a:pt x="2" y="56"/>
                  </a:lnTo>
                  <a:lnTo>
                    <a:pt x="2" y="58"/>
                  </a:lnTo>
                  <a:lnTo>
                    <a:pt x="4" y="58"/>
                  </a:lnTo>
                  <a:lnTo>
                    <a:pt x="6" y="56"/>
                  </a:lnTo>
                  <a:lnTo>
                    <a:pt x="10" y="5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607" name="Freeform 13">
              <a:extLst>
                <a:ext uri="{FF2B5EF4-FFF2-40B4-BE49-F238E27FC236}">
                  <a16:creationId xmlns:a16="http://schemas.microsoft.com/office/drawing/2014/main" id="{00000000-0008-0000-0900-0000BF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4" y="172"/>
              <a:ext cx="37" cy="34"/>
            </a:xfrm>
            <a:custGeom>
              <a:avLst/>
              <a:gdLst>
                <a:gd name="T0" fmla="*/ 4 w 37"/>
                <a:gd name="T1" fmla="*/ 12 h 34"/>
                <a:gd name="T2" fmla="*/ 4 w 37"/>
                <a:gd name="T3" fmla="*/ 19 h 34"/>
                <a:gd name="T4" fmla="*/ 16 w 37"/>
                <a:gd name="T5" fmla="*/ 25 h 34"/>
                <a:gd name="T6" fmla="*/ 27 w 37"/>
                <a:gd name="T7" fmla="*/ 19 h 34"/>
                <a:gd name="T8" fmla="*/ 27 w 37"/>
                <a:gd name="T9" fmla="*/ 8 h 34"/>
                <a:gd name="T10" fmla="*/ 27 w 37"/>
                <a:gd name="T11" fmla="*/ 0 h 34"/>
                <a:gd name="T12" fmla="*/ 35 w 37"/>
                <a:gd name="T13" fmla="*/ 10 h 34"/>
                <a:gd name="T14" fmla="*/ 37 w 37"/>
                <a:gd name="T15" fmla="*/ 17 h 34"/>
                <a:gd name="T16" fmla="*/ 35 w 37"/>
                <a:gd name="T17" fmla="*/ 27 h 34"/>
                <a:gd name="T18" fmla="*/ 27 w 37"/>
                <a:gd name="T19" fmla="*/ 33 h 34"/>
                <a:gd name="T20" fmla="*/ 19 w 37"/>
                <a:gd name="T21" fmla="*/ 34 h 34"/>
                <a:gd name="T22" fmla="*/ 6 w 37"/>
                <a:gd name="T23" fmla="*/ 29 h 34"/>
                <a:gd name="T24" fmla="*/ 0 w 37"/>
                <a:gd name="T25" fmla="*/ 15 h 34"/>
                <a:gd name="T26" fmla="*/ 4 w 37"/>
                <a:gd name="T27" fmla="*/ 4 h 34"/>
                <a:gd name="T28" fmla="*/ 12 w 37"/>
                <a:gd name="T29" fmla="*/ 4 h 34"/>
                <a:gd name="T30" fmla="*/ 12 w 37"/>
                <a:gd name="T31" fmla="*/ 10 h 34"/>
                <a:gd name="T32" fmla="*/ 8 w 37"/>
                <a:gd name="T33" fmla="*/ 12 h 34"/>
                <a:gd name="T34" fmla="*/ 6 w 37"/>
                <a:gd name="T35" fmla="*/ 12 h 34"/>
                <a:gd name="T36" fmla="*/ 12 w 37"/>
                <a:gd name="T37" fmla="*/ 10 h 34"/>
                <a:gd name="T38" fmla="*/ 12 w 37"/>
                <a:gd name="T39" fmla="*/ 4 h 34"/>
                <a:gd name="T40" fmla="*/ 8 w 37"/>
                <a:gd name="T41" fmla="*/ 8 h 34"/>
                <a:gd name="T42" fmla="*/ 4 w 37"/>
                <a:gd name="T43" fmla="*/ 8 h 34"/>
                <a:gd name="T44" fmla="*/ 6 w 37"/>
                <a:gd name="T45" fmla="*/ 10 h 34"/>
                <a:gd name="T46" fmla="*/ 10 w 37"/>
                <a:gd name="T47" fmla="*/ 10 h 34"/>
                <a:gd name="T48" fmla="*/ 2 w 37"/>
                <a:gd name="T49" fmla="*/ 21 h 34"/>
                <a:gd name="T50" fmla="*/ 14 w 37"/>
                <a:gd name="T51" fmla="*/ 33 h 34"/>
                <a:gd name="T52" fmla="*/ 23 w 37"/>
                <a:gd name="T53" fmla="*/ 33 h 34"/>
                <a:gd name="T54" fmla="*/ 31 w 37"/>
                <a:gd name="T55" fmla="*/ 29 h 34"/>
                <a:gd name="T56" fmla="*/ 35 w 37"/>
                <a:gd name="T57" fmla="*/ 21 h 34"/>
                <a:gd name="T58" fmla="*/ 35 w 37"/>
                <a:gd name="T59" fmla="*/ 12 h 34"/>
                <a:gd name="T60" fmla="*/ 33 w 37"/>
                <a:gd name="T61" fmla="*/ 15 h 34"/>
                <a:gd name="T62" fmla="*/ 25 w 37"/>
                <a:gd name="T63" fmla="*/ 29 h 34"/>
                <a:gd name="T64" fmla="*/ 16 w 37"/>
                <a:gd name="T65" fmla="*/ 31 h 34"/>
                <a:gd name="T66" fmla="*/ 6 w 37"/>
                <a:gd name="T67" fmla="*/ 25 h 34"/>
                <a:gd name="T68" fmla="*/ 2 w 37"/>
                <a:gd name="T69" fmla="*/ 21 h 34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34"/>
                <a:gd name="T107" fmla="*/ 37 w 37"/>
                <a:gd name="T108" fmla="*/ 34 h 34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34">
                  <a:moveTo>
                    <a:pt x="6" y="12"/>
                  </a:moveTo>
                  <a:lnTo>
                    <a:pt x="4" y="12"/>
                  </a:lnTo>
                  <a:lnTo>
                    <a:pt x="2" y="13"/>
                  </a:lnTo>
                  <a:lnTo>
                    <a:pt x="4" y="19"/>
                  </a:lnTo>
                  <a:lnTo>
                    <a:pt x="10" y="23"/>
                  </a:lnTo>
                  <a:lnTo>
                    <a:pt x="16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3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5" y="10"/>
                  </a:lnTo>
                  <a:lnTo>
                    <a:pt x="35" y="13"/>
                  </a:lnTo>
                  <a:lnTo>
                    <a:pt x="37" y="17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4"/>
                  </a:lnTo>
                  <a:lnTo>
                    <a:pt x="19" y="34"/>
                  </a:lnTo>
                  <a:lnTo>
                    <a:pt x="14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4" y="8"/>
                  </a:lnTo>
                  <a:lnTo>
                    <a:pt x="12" y="10"/>
                  </a:lnTo>
                  <a:lnTo>
                    <a:pt x="10" y="12"/>
                  </a:lnTo>
                  <a:lnTo>
                    <a:pt x="8" y="12"/>
                  </a:lnTo>
                  <a:lnTo>
                    <a:pt x="6" y="12"/>
                  </a:lnTo>
                  <a:close/>
                  <a:moveTo>
                    <a:pt x="10" y="10"/>
                  </a:moveTo>
                  <a:lnTo>
                    <a:pt x="12" y="10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6"/>
                  </a:lnTo>
                  <a:lnTo>
                    <a:pt x="4" y="8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8" y="10"/>
                  </a:lnTo>
                  <a:lnTo>
                    <a:pt x="10" y="10"/>
                  </a:lnTo>
                  <a:close/>
                  <a:moveTo>
                    <a:pt x="2" y="21"/>
                  </a:moveTo>
                  <a:lnTo>
                    <a:pt x="8" y="29"/>
                  </a:lnTo>
                  <a:lnTo>
                    <a:pt x="14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5" y="12"/>
                  </a:lnTo>
                  <a:lnTo>
                    <a:pt x="31" y="8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6" y="31"/>
                  </a:lnTo>
                  <a:lnTo>
                    <a:pt x="12" y="29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608" name="Freeform 14">
              <a:extLst>
                <a:ext uri="{FF2B5EF4-FFF2-40B4-BE49-F238E27FC236}">
                  <a16:creationId xmlns:a16="http://schemas.microsoft.com/office/drawing/2014/main" id="{00000000-0008-0000-0900-0000C0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9" y="173"/>
              <a:ext cx="37" cy="32"/>
            </a:xfrm>
            <a:custGeom>
              <a:avLst/>
              <a:gdLst>
                <a:gd name="T0" fmla="*/ 6 w 37"/>
                <a:gd name="T1" fmla="*/ 23 h 32"/>
                <a:gd name="T2" fmla="*/ 12 w 37"/>
                <a:gd name="T3" fmla="*/ 23 h 32"/>
                <a:gd name="T4" fmla="*/ 12 w 37"/>
                <a:gd name="T5" fmla="*/ 30 h 32"/>
                <a:gd name="T6" fmla="*/ 6 w 37"/>
                <a:gd name="T7" fmla="*/ 28 h 32"/>
                <a:gd name="T8" fmla="*/ 0 w 37"/>
                <a:gd name="T9" fmla="*/ 15 h 32"/>
                <a:gd name="T10" fmla="*/ 6 w 37"/>
                <a:gd name="T11" fmla="*/ 5 h 32"/>
                <a:gd name="T12" fmla="*/ 29 w 37"/>
                <a:gd name="T13" fmla="*/ 3 h 32"/>
                <a:gd name="T14" fmla="*/ 31 w 37"/>
                <a:gd name="T15" fmla="*/ 0 h 32"/>
                <a:gd name="T16" fmla="*/ 35 w 37"/>
                <a:gd name="T17" fmla="*/ 2 h 32"/>
                <a:gd name="T18" fmla="*/ 35 w 37"/>
                <a:gd name="T19" fmla="*/ 11 h 32"/>
                <a:gd name="T20" fmla="*/ 35 w 37"/>
                <a:gd name="T21" fmla="*/ 19 h 32"/>
                <a:gd name="T22" fmla="*/ 35 w 37"/>
                <a:gd name="T23" fmla="*/ 30 h 32"/>
                <a:gd name="T24" fmla="*/ 25 w 37"/>
                <a:gd name="T25" fmla="*/ 30 h 32"/>
                <a:gd name="T26" fmla="*/ 18 w 37"/>
                <a:gd name="T27" fmla="*/ 21 h 32"/>
                <a:gd name="T28" fmla="*/ 8 w 37"/>
                <a:gd name="T29" fmla="*/ 13 h 32"/>
                <a:gd name="T30" fmla="*/ 2 w 37"/>
                <a:gd name="T31" fmla="*/ 19 h 32"/>
                <a:gd name="T32" fmla="*/ 6 w 37"/>
                <a:gd name="T33" fmla="*/ 23 h 32"/>
                <a:gd name="T34" fmla="*/ 12 w 37"/>
                <a:gd name="T35" fmla="*/ 11 h 32"/>
                <a:gd name="T36" fmla="*/ 33 w 37"/>
                <a:gd name="T37" fmla="*/ 11 h 32"/>
                <a:gd name="T38" fmla="*/ 35 w 37"/>
                <a:gd name="T39" fmla="*/ 5 h 32"/>
                <a:gd name="T40" fmla="*/ 29 w 37"/>
                <a:gd name="T41" fmla="*/ 9 h 32"/>
                <a:gd name="T42" fmla="*/ 4 w 37"/>
                <a:gd name="T43" fmla="*/ 9 h 32"/>
                <a:gd name="T44" fmla="*/ 6 w 37"/>
                <a:gd name="T45" fmla="*/ 13 h 32"/>
                <a:gd name="T46" fmla="*/ 12 w 37"/>
                <a:gd name="T47" fmla="*/ 11 h 32"/>
                <a:gd name="T48" fmla="*/ 16 w 37"/>
                <a:gd name="T49" fmla="*/ 13 h 32"/>
                <a:gd name="T50" fmla="*/ 27 w 37"/>
                <a:gd name="T51" fmla="*/ 23 h 32"/>
                <a:gd name="T52" fmla="*/ 31 w 37"/>
                <a:gd name="T53" fmla="*/ 19 h 32"/>
                <a:gd name="T54" fmla="*/ 29 w 37"/>
                <a:gd name="T55" fmla="*/ 13 h 32"/>
                <a:gd name="T56" fmla="*/ 33 w 37"/>
                <a:gd name="T57" fmla="*/ 26 h 32"/>
                <a:gd name="T58" fmla="*/ 25 w 37"/>
                <a:gd name="T59" fmla="*/ 26 h 32"/>
                <a:gd name="T60" fmla="*/ 25 w 37"/>
                <a:gd name="T61" fmla="*/ 28 h 32"/>
                <a:gd name="T62" fmla="*/ 33 w 37"/>
                <a:gd name="T63" fmla="*/ 28 h 32"/>
                <a:gd name="T64" fmla="*/ 35 w 37"/>
                <a:gd name="T65" fmla="*/ 21 h 32"/>
                <a:gd name="T66" fmla="*/ 10 w 37"/>
                <a:gd name="T67" fmla="*/ 25 h 32"/>
                <a:gd name="T68" fmla="*/ 8 w 37"/>
                <a:gd name="T69" fmla="*/ 26 h 32"/>
                <a:gd name="T70" fmla="*/ 2 w 37"/>
                <a:gd name="T71" fmla="*/ 25 h 32"/>
                <a:gd name="T72" fmla="*/ 10 w 37"/>
                <a:gd name="T73" fmla="*/ 30 h 32"/>
                <a:gd name="T74" fmla="*/ 12 w 37"/>
                <a:gd name="T75" fmla="*/ 26 h 32"/>
                <a:gd name="T76" fmla="*/ 10 w 37"/>
                <a:gd name="T77" fmla="*/ 25 h 32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7"/>
                <a:gd name="T118" fmla="*/ 0 h 32"/>
                <a:gd name="T119" fmla="*/ 37 w 37"/>
                <a:gd name="T120" fmla="*/ 32 h 32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7" h="32">
                  <a:moveTo>
                    <a:pt x="6" y="23"/>
                  </a:moveTo>
                  <a:lnTo>
                    <a:pt x="6" y="23"/>
                  </a:lnTo>
                  <a:lnTo>
                    <a:pt x="8" y="21"/>
                  </a:lnTo>
                  <a:lnTo>
                    <a:pt x="12" y="23"/>
                  </a:lnTo>
                  <a:lnTo>
                    <a:pt x="12" y="26"/>
                  </a:lnTo>
                  <a:lnTo>
                    <a:pt x="12" y="30"/>
                  </a:lnTo>
                  <a:lnTo>
                    <a:pt x="10" y="30"/>
                  </a:lnTo>
                  <a:lnTo>
                    <a:pt x="6" y="28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5"/>
                  </a:lnTo>
                  <a:lnTo>
                    <a:pt x="10" y="3"/>
                  </a:lnTo>
                  <a:lnTo>
                    <a:pt x="29" y="3"/>
                  </a:lnTo>
                  <a:lnTo>
                    <a:pt x="33" y="2"/>
                  </a:lnTo>
                  <a:lnTo>
                    <a:pt x="31" y="0"/>
                  </a:lnTo>
                  <a:lnTo>
                    <a:pt x="33" y="0"/>
                  </a:lnTo>
                  <a:lnTo>
                    <a:pt x="35" y="2"/>
                  </a:lnTo>
                  <a:lnTo>
                    <a:pt x="37" y="7"/>
                  </a:lnTo>
                  <a:lnTo>
                    <a:pt x="35" y="11"/>
                  </a:lnTo>
                  <a:lnTo>
                    <a:pt x="31" y="13"/>
                  </a:lnTo>
                  <a:lnTo>
                    <a:pt x="35" y="19"/>
                  </a:lnTo>
                  <a:lnTo>
                    <a:pt x="37" y="25"/>
                  </a:lnTo>
                  <a:lnTo>
                    <a:pt x="35" y="30"/>
                  </a:lnTo>
                  <a:lnTo>
                    <a:pt x="29" y="32"/>
                  </a:lnTo>
                  <a:lnTo>
                    <a:pt x="25" y="30"/>
                  </a:lnTo>
                  <a:lnTo>
                    <a:pt x="21" y="26"/>
                  </a:lnTo>
                  <a:lnTo>
                    <a:pt x="18" y="21"/>
                  </a:lnTo>
                  <a:lnTo>
                    <a:pt x="14" y="13"/>
                  </a:lnTo>
                  <a:lnTo>
                    <a:pt x="8" y="13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6" y="23"/>
                  </a:lnTo>
                  <a:close/>
                  <a:moveTo>
                    <a:pt x="12" y="11"/>
                  </a:moveTo>
                  <a:lnTo>
                    <a:pt x="25" y="11"/>
                  </a:lnTo>
                  <a:lnTo>
                    <a:pt x="33" y="11"/>
                  </a:lnTo>
                  <a:lnTo>
                    <a:pt x="35" y="7"/>
                  </a:lnTo>
                  <a:lnTo>
                    <a:pt x="35" y="5"/>
                  </a:lnTo>
                  <a:lnTo>
                    <a:pt x="33" y="7"/>
                  </a:lnTo>
                  <a:lnTo>
                    <a:pt x="29" y="9"/>
                  </a:lnTo>
                  <a:lnTo>
                    <a:pt x="10" y="9"/>
                  </a:lnTo>
                  <a:lnTo>
                    <a:pt x="4" y="9"/>
                  </a:lnTo>
                  <a:lnTo>
                    <a:pt x="2" y="15"/>
                  </a:lnTo>
                  <a:lnTo>
                    <a:pt x="6" y="13"/>
                  </a:lnTo>
                  <a:lnTo>
                    <a:pt x="12" y="11"/>
                  </a:lnTo>
                  <a:close/>
                  <a:moveTo>
                    <a:pt x="29" y="13"/>
                  </a:moveTo>
                  <a:lnTo>
                    <a:pt x="16" y="13"/>
                  </a:lnTo>
                  <a:lnTo>
                    <a:pt x="21" y="21"/>
                  </a:lnTo>
                  <a:lnTo>
                    <a:pt x="27" y="23"/>
                  </a:lnTo>
                  <a:lnTo>
                    <a:pt x="31" y="21"/>
                  </a:lnTo>
                  <a:lnTo>
                    <a:pt x="31" y="19"/>
                  </a:lnTo>
                  <a:lnTo>
                    <a:pt x="29" y="13"/>
                  </a:lnTo>
                  <a:close/>
                  <a:moveTo>
                    <a:pt x="35" y="21"/>
                  </a:moveTo>
                  <a:lnTo>
                    <a:pt x="33" y="26"/>
                  </a:lnTo>
                  <a:lnTo>
                    <a:pt x="29" y="28"/>
                  </a:lnTo>
                  <a:lnTo>
                    <a:pt x="25" y="26"/>
                  </a:lnTo>
                  <a:lnTo>
                    <a:pt x="21" y="25"/>
                  </a:lnTo>
                  <a:lnTo>
                    <a:pt x="25" y="28"/>
                  </a:lnTo>
                  <a:lnTo>
                    <a:pt x="29" y="30"/>
                  </a:lnTo>
                  <a:lnTo>
                    <a:pt x="33" y="28"/>
                  </a:lnTo>
                  <a:lnTo>
                    <a:pt x="35" y="25"/>
                  </a:lnTo>
                  <a:lnTo>
                    <a:pt x="35" y="21"/>
                  </a:lnTo>
                  <a:close/>
                  <a:moveTo>
                    <a:pt x="10" y="25"/>
                  </a:moveTo>
                  <a:lnTo>
                    <a:pt x="10" y="26"/>
                  </a:lnTo>
                  <a:lnTo>
                    <a:pt x="8" y="26"/>
                  </a:lnTo>
                  <a:lnTo>
                    <a:pt x="6" y="26"/>
                  </a:lnTo>
                  <a:lnTo>
                    <a:pt x="2" y="25"/>
                  </a:lnTo>
                  <a:lnTo>
                    <a:pt x="6" y="28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2" y="26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609" name="Freeform 15">
              <a:extLst>
                <a:ext uri="{FF2B5EF4-FFF2-40B4-BE49-F238E27FC236}">
                  <a16:creationId xmlns:a16="http://schemas.microsoft.com/office/drawing/2014/main" id="{00000000-0008-0000-0900-0000C1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63" y="174"/>
              <a:ext cx="37" cy="29"/>
            </a:xfrm>
            <a:custGeom>
              <a:avLst/>
              <a:gdLst>
                <a:gd name="T0" fmla="*/ 23 w 37"/>
                <a:gd name="T1" fmla="*/ 29 h 29"/>
                <a:gd name="T2" fmla="*/ 29 w 37"/>
                <a:gd name="T3" fmla="*/ 23 h 29"/>
                <a:gd name="T4" fmla="*/ 33 w 37"/>
                <a:gd name="T5" fmla="*/ 15 h 29"/>
                <a:gd name="T6" fmla="*/ 33 w 37"/>
                <a:gd name="T7" fmla="*/ 10 h 29"/>
                <a:gd name="T8" fmla="*/ 27 w 37"/>
                <a:gd name="T9" fmla="*/ 10 h 29"/>
                <a:gd name="T10" fmla="*/ 19 w 37"/>
                <a:gd name="T11" fmla="*/ 23 h 29"/>
                <a:gd name="T12" fmla="*/ 14 w 37"/>
                <a:gd name="T13" fmla="*/ 27 h 29"/>
                <a:gd name="T14" fmla="*/ 8 w 37"/>
                <a:gd name="T15" fmla="*/ 27 h 29"/>
                <a:gd name="T16" fmla="*/ 2 w 37"/>
                <a:gd name="T17" fmla="*/ 21 h 29"/>
                <a:gd name="T18" fmla="*/ 2 w 37"/>
                <a:gd name="T19" fmla="*/ 10 h 29"/>
                <a:gd name="T20" fmla="*/ 12 w 37"/>
                <a:gd name="T21" fmla="*/ 2 h 29"/>
                <a:gd name="T22" fmla="*/ 8 w 37"/>
                <a:gd name="T23" fmla="*/ 10 h 29"/>
                <a:gd name="T24" fmla="*/ 4 w 37"/>
                <a:gd name="T25" fmla="*/ 15 h 29"/>
                <a:gd name="T26" fmla="*/ 4 w 37"/>
                <a:gd name="T27" fmla="*/ 21 h 29"/>
                <a:gd name="T28" fmla="*/ 10 w 37"/>
                <a:gd name="T29" fmla="*/ 21 h 29"/>
                <a:gd name="T30" fmla="*/ 18 w 37"/>
                <a:gd name="T31" fmla="*/ 6 h 29"/>
                <a:gd name="T32" fmla="*/ 25 w 37"/>
                <a:gd name="T33" fmla="*/ 0 h 29"/>
                <a:gd name="T34" fmla="*/ 35 w 37"/>
                <a:gd name="T35" fmla="*/ 8 h 29"/>
                <a:gd name="T36" fmla="*/ 35 w 37"/>
                <a:gd name="T37" fmla="*/ 21 h 29"/>
                <a:gd name="T38" fmla="*/ 33 w 37"/>
                <a:gd name="T39" fmla="*/ 29 h 29"/>
                <a:gd name="T40" fmla="*/ 31 w 37"/>
                <a:gd name="T41" fmla="*/ 27 h 29"/>
                <a:gd name="T42" fmla="*/ 31 w 37"/>
                <a:gd name="T43" fmla="*/ 23 h 29"/>
                <a:gd name="T44" fmla="*/ 27 w 37"/>
                <a:gd name="T45" fmla="*/ 27 h 29"/>
                <a:gd name="T46" fmla="*/ 29 w 37"/>
                <a:gd name="T47" fmla="*/ 6 h 29"/>
                <a:gd name="T48" fmla="*/ 23 w 37"/>
                <a:gd name="T49" fmla="*/ 6 h 29"/>
                <a:gd name="T50" fmla="*/ 18 w 37"/>
                <a:gd name="T51" fmla="*/ 19 h 29"/>
                <a:gd name="T52" fmla="*/ 10 w 37"/>
                <a:gd name="T53" fmla="*/ 25 h 29"/>
                <a:gd name="T54" fmla="*/ 8 w 37"/>
                <a:gd name="T55" fmla="*/ 27 h 29"/>
                <a:gd name="T56" fmla="*/ 14 w 37"/>
                <a:gd name="T57" fmla="*/ 27 h 29"/>
                <a:gd name="T58" fmla="*/ 21 w 37"/>
                <a:gd name="T59" fmla="*/ 17 h 29"/>
                <a:gd name="T60" fmla="*/ 29 w 37"/>
                <a:gd name="T61" fmla="*/ 6 h 29"/>
                <a:gd name="T62" fmla="*/ 31 w 37"/>
                <a:gd name="T63" fmla="*/ 8 h 29"/>
                <a:gd name="T64" fmla="*/ 4 w 37"/>
                <a:gd name="T65" fmla="*/ 8 h 29"/>
                <a:gd name="T66" fmla="*/ 2 w 37"/>
                <a:gd name="T67" fmla="*/ 15 h 29"/>
                <a:gd name="T68" fmla="*/ 10 w 37"/>
                <a:gd name="T69" fmla="*/ 8 h 2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29"/>
                <a:gd name="T107" fmla="*/ 37 w 37"/>
                <a:gd name="T108" fmla="*/ 29 h 2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29">
                  <a:moveTo>
                    <a:pt x="33" y="29"/>
                  </a:moveTo>
                  <a:lnTo>
                    <a:pt x="23" y="29"/>
                  </a:lnTo>
                  <a:lnTo>
                    <a:pt x="23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33" y="15"/>
                  </a:lnTo>
                  <a:lnTo>
                    <a:pt x="35" y="14"/>
                  </a:lnTo>
                  <a:lnTo>
                    <a:pt x="33" y="10"/>
                  </a:lnTo>
                  <a:lnTo>
                    <a:pt x="29" y="8"/>
                  </a:lnTo>
                  <a:lnTo>
                    <a:pt x="27" y="10"/>
                  </a:lnTo>
                  <a:lnTo>
                    <a:pt x="21" y="17"/>
                  </a:lnTo>
                  <a:lnTo>
                    <a:pt x="19" y="23"/>
                  </a:lnTo>
                  <a:lnTo>
                    <a:pt x="18" y="25"/>
                  </a:lnTo>
                  <a:lnTo>
                    <a:pt x="14" y="27"/>
                  </a:lnTo>
                  <a:lnTo>
                    <a:pt x="12" y="29"/>
                  </a:lnTo>
                  <a:lnTo>
                    <a:pt x="8" y="27"/>
                  </a:lnTo>
                  <a:lnTo>
                    <a:pt x="4" y="25"/>
                  </a:lnTo>
                  <a:lnTo>
                    <a:pt x="2" y="21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2" y="2"/>
                  </a:lnTo>
                  <a:lnTo>
                    <a:pt x="12" y="2"/>
                  </a:lnTo>
                  <a:lnTo>
                    <a:pt x="12" y="6"/>
                  </a:lnTo>
                  <a:lnTo>
                    <a:pt x="8" y="10"/>
                  </a:lnTo>
                  <a:lnTo>
                    <a:pt x="6" y="14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8" y="23"/>
                  </a:lnTo>
                  <a:lnTo>
                    <a:pt x="10" y="21"/>
                  </a:lnTo>
                  <a:lnTo>
                    <a:pt x="14" y="15"/>
                  </a:lnTo>
                  <a:lnTo>
                    <a:pt x="18" y="6"/>
                  </a:lnTo>
                  <a:lnTo>
                    <a:pt x="21" y="0"/>
                  </a:lnTo>
                  <a:lnTo>
                    <a:pt x="25" y="0"/>
                  </a:lnTo>
                  <a:lnTo>
                    <a:pt x="31" y="2"/>
                  </a:lnTo>
                  <a:lnTo>
                    <a:pt x="35" y="8"/>
                  </a:lnTo>
                  <a:lnTo>
                    <a:pt x="37" y="15"/>
                  </a:lnTo>
                  <a:lnTo>
                    <a:pt x="35" y="21"/>
                  </a:lnTo>
                  <a:lnTo>
                    <a:pt x="33" y="29"/>
                  </a:lnTo>
                  <a:close/>
                  <a:moveTo>
                    <a:pt x="27" y="27"/>
                  </a:moveTo>
                  <a:lnTo>
                    <a:pt x="31" y="27"/>
                  </a:lnTo>
                  <a:lnTo>
                    <a:pt x="35" y="19"/>
                  </a:lnTo>
                  <a:lnTo>
                    <a:pt x="31" y="23"/>
                  </a:lnTo>
                  <a:lnTo>
                    <a:pt x="27" y="27"/>
                  </a:lnTo>
                  <a:close/>
                  <a:moveTo>
                    <a:pt x="31" y="8"/>
                  </a:moveTo>
                  <a:lnTo>
                    <a:pt x="29" y="6"/>
                  </a:lnTo>
                  <a:lnTo>
                    <a:pt x="27" y="2"/>
                  </a:lnTo>
                  <a:lnTo>
                    <a:pt x="23" y="6"/>
                  </a:lnTo>
                  <a:lnTo>
                    <a:pt x="21" y="12"/>
                  </a:lnTo>
                  <a:lnTo>
                    <a:pt x="18" y="19"/>
                  </a:lnTo>
                  <a:lnTo>
                    <a:pt x="14" y="25"/>
                  </a:lnTo>
                  <a:lnTo>
                    <a:pt x="10" y="25"/>
                  </a:lnTo>
                  <a:lnTo>
                    <a:pt x="4" y="25"/>
                  </a:lnTo>
                  <a:lnTo>
                    <a:pt x="8" y="27"/>
                  </a:lnTo>
                  <a:lnTo>
                    <a:pt x="12" y="27"/>
                  </a:lnTo>
                  <a:lnTo>
                    <a:pt x="14" y="27"/>
                  </a:lnTo>
                  <a:lnTo>
                    <a:pt x="18" y="25"/>
                  </a:lnTo>
                  <a:lnTo>
                    <a:pt x="21" y="17"/>
                  </a:lnTo>
                  <a:lnTo>
                    <a:pt x="25" y="10"/>
                  </a:lnTo>
                  <a:lnTo>
                    <a:pt x="29" y="6"/>
                  </a:lnTo>
                  <a:lnTo>
                    <a:pt x="31" y="8"/>
                  </a:lnTo>
                  <a:close/>
                  <a:moveTo>
                    <a:pt x="10" y="8"/>
                  </a:moveTo>
                  <a:lnTo>
                    <a:pt x="4" y="8"/>
                  </a:lnTo>
                  <a:lnTo>
                    <a:pt x="2" y="12"/>
                  </a:lnTo>
                  <a:lnTo>
                    <a:pt x="2" y="15"/>
                  </a:lnTo>
                  <a:lnTo>
                    <a:pt x="4" y="12"/>
                  </a:lnTo>
                  <a:lnTo>
                    <a:pt x="10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610" name="Freeform 16">
              <a:extLst>
                <a:ext uri="{FF2B5EF4-FFF2-40B4-BE49-F238E27FC236}">
                  <a16:creationId xmlns:a16="http://schemas.microsoft.com/office/drawing/2014/main" id="{00000000-0008-0000-0900-0000C2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00" y="173"/>
              <a:ext cx="37" cy="32"/>
            </a:xfrm>
            <a:custGeom>
              <a:avLst/>
              <a:gdLst>
                <a:gd name="T0" fmla="*/ 27 w 37"/>
                <a:gd name="T1" fmla="*/ 0 h 32"/>
                <a:gd name="T2" fmla="*/ 35 w 37"/>
                <a:gd name="T3" fmla="*/ 11 h 32"/>
                <a:gd name="T4" fmla="*/ 35 w 37"/>
                <a:gd name="T5" fmla="*/ 21 h 32"/>
                <a:gd name="T6" fmla="*/ 31 w 37"/>
                <a:gd name="T7" fmla="*/ 29 h 32"/>
                <a:gd name="T8" fmla="*/ 25 w 37"/>
                <a:gd name="T9" fmla="*/ 32 h 32"/>
                <a:gd name="T10" fmla="*/ 12 w 37"/>
                <a:gd name="T11" fmla="*/ 32 h 32"/>
                <a:gd name="T12" fmla="*/ 2 w 37"/>
                <a:gd name="T13" fmla="*/ 23 h 32"/>
                <a:gd name="T14" fmla="*/ 2 w 37"/>
                <a:gd name="T15" fmla="*/ 9 h 32"/>
                <a:gd name="T16" fmla="*/ 10 w 37"/>
                <a:gd name="T17" fmla="*/ 2 h 32"/>
                <a:gd name="T18" fmla="*/ 14 w 37"/>
                <a:gd name="T19" fmla="*/ 25 h 32"/>
                <a:gd name="T20" fmla="*/ 25 w 37"/>
                <a:gd name="T21" fmla="*/ 21 h 32"/>
                <a:gd name="T22" fmla="*/ 29 w 37"/>
                <a:gd name="T23" fmla="*/ 11 h 32"/>
                <a:gd name="T24" fmla="*/ 25 w 37"/>
                <a:gd name="T25" fmla="*/ 2 h 32"/>
                <a:gd name="T26" fmla="*/ 12 w 37"/>
                <a:gd name="T27" fmla="*/ 9 h 32"/>
                <a:gd name="T28" fmla="*/ 6 w 37"/>
                <a:gd name="T29" fmla="*/ 8 h 32"/>
                <a:gd name="T30" fmla="*/ 6 w 37"/>
                <a:gd name="T31" fmla="*/ 9 h 32"/>
                <a:gd name="T32" fmla="*/ 12 w 37"/>
                <a:gd name="T33" fmla="*/ 9 h 32"/>
                <a:gd name="T34" fmla="*/ 12 w 37"/>
                <a:gd name="T35" fmla="*/ 9 h 32"/>
                <a:gd name="T36" fmla="*/ 8 w 37"/>
                <a:gd name="T37" fmla="*/ 11 h 32"/>
                <a:gd name="T38" fmla="*/ 2 w 37"/>
                <a:gd name="T39" fmla="*/ 17 h 32"/>
                <a:gd name="T40" fmla="*/ 6 w 37"/>
                <a:gd name="T41" fmla="*/ 23 h 32"/>
                <a:gd name="T42" fmla="*/ 12 w 37"/>
                <a:gd name="T43" fmla="*/ 25 h 32"/>
                <a:gd name="T44" fmla="*/ 8 w 37"/>
                <a:gd name="T45" fmla="*/ 27 h 32"/>
                <a:gd name="T46" fmla="*/ 16 w 37"/>
                <a:gd name="T47" fmla="*/ 31 h 32"/>
                <a:gd name="T48" fmla="*/ 25 w 37"/>
                <a:gd name="T49" fmla="*/ 31 h 32"/>
                <a:gd name="T50" fmla="*/ 35 w 37"/>
                <a:gd name="T51" fmla="*/ 23 h 32"/>
                <a:gd name="T52" fmla="*/ 35 w 37"/>
                <a:gd name="T53" fmla="*/ 9 h 32"/>
                <a:gd name="T54" fmla="*/ 31 w 37"/>
                <a:gd name="T55" fmla="*/ 9 h 32"/>
                <a:gd name="T56" fmla="*/ 31 w 37"/>
                <a:gd name="T57" fmla="*/ 21 h 32"/>
                <a:gd name="T58" fmla="*/ 23 w 37"/>
                <a:gd name="T59" fmla="*/ 29 h 32"/>
                <a:gd name="T60" fmla="*/ 12 w 37"/>
                <a:gd name="T61" fmla="*/ 29 h 32"/>
                <a:gd name="T62" fmla="*/ 4 w 37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7"/>
                <a:gd name="T97" fmla="*/ 0 h 32"/>
                <a:gd name="T98" fmla="*/ 37 w 37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7" h="32">
                  <a:moveTo>
                    <a:pt x="25" y="2"/>
                  </a:moveTo>
                  <a:lnTo>
                    <a:pt x="27" y="0"/>
                  </a:lnTo>
                  <a:lnTo>
                    <a:pt x="33" y="6"/>
                  </a:lnTo>
                  <a:lnTo>
                    <a:pt x="35" y="11"/>
                  </a:lnTo>
                  <a:lnTo>
                    <a:pt x="37" y="17"/>
                  </a:lnTo>
                  <a:lnTo>
                    <a:pt x="35" y="21"/>
                  </a:lnTo>
                  <a:lnTo>
                    <a:pt x="35" y="25"/>
                  </a:lnTo>
                  <a:lnTo>
                    <a:pt x="31" y="29"/>
                  </a:lnTo>
                  <a:lnTo>
                    <a:pt x="29" y="31"/>
                  </a:lnTo>
                  <a:lnTo>
                    <a:pt x="25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4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9" y="15"/>
                  </a:lnTo>
                  <a:lnTo>
                    <a:pt x="29" y="11"/>
                  </a:lnTo>
                  <a:lnTo>
                    <a:pt x="27" y="8"/>
                  </a:lnTo>
                  <a:lnTo>
                    <a:pt x="25" y="2"/>
                  </a:lnTo>
                  <a:close/>
                  <a:moveTo>
                    <a:pt x="12" y="9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9"/>
                  </a:lnTo>
                  <a:lnTo>
                    <a:pt x="12" y="9"/>
                  </a:lnTo>
                  <a:close/>
                  <a:moveTo>
                    <a:pt x="12" y="25"/>
                  </a:moveTo>
                  <a:lnTo>
                    <a:pt x="12" y="9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2" y="31"/>
                  </a:lnTo>
                  <a:lnTo>
                    <a:pt x="16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5" y="23"/>
                  </a:lnTo>
                  <a:lnTo>
                    <a:pt x="35" y="17"/>
                  </a:lnTo>
                  <a:lnTo>
                    <a:pt x="35" y="9"/>
                  </a:lnTo>
                  <a:lnTo>
                    <a:pt x="29" y="4"/>
                  </a:lnTo>
                  <a:lnTo>
                    <a:pt x="31" y="9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8" y="29"/>
                  </a:lnTo>
                  <a:lnTo>
                    <a:pt x="12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32438" name="Group 17">
            <a:extLst>
              <a:ext uri="{FF2B5EF4-FFF2-40B4-BE49-F238E27FC236}">
                <a16:creationId xmlns:a16="http://schemas.microsoft.com/office/drawing/2014/main" id="{00000000-0008-0000-0900-0000162D0B00}"/>
              </a:ext>
            </a:extLst>
          </xdr:cNvPr>
          <xdr:cNvGrpSpPr>
            <a:grpSpLocks/>
          </xdr:cNvGrpSpPr>
        </xdr:nvGrpSpPr>
        <xdr:grpSpPr bwMode="auto">
          <a:xfrm>
            <a:off x="16" y="60"/>
            <a:ext cx="109" cy="24"/>
            <a:chOff x="96" y="243"/>
            <a:chExt cx="293" cy="56"/>
          </a:xfrm>
        </xdr:grpSpPr>
        <xdr:sp macro="" textlink="">
          <xdr:nvSpPr>
            <xdr:cNvPr id="732596" name="Freeform 18">
              <a:extLst>
                <a:ext uri="{FF2B5EF4-FFF2-40B4-BE49-F238E27FC236}">
                  <a16:creationId xmlns:a16="http://schemas.microsoft.com/office/drawing/2014/main" id="{00000000-0008-0000-0900-0000B4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7" y="242"/>
              <a:ext cx="56" cy="57"/>
            </a:xfrm>
            <a:custGeom>
              <a:avLst/>
              <a:gdLst>
                <a:gd name="T0" fmla="*/ 46 w 56"/>
                <a:gd name="T1" fmla="*/ 17 h 57"/>
                <a:gd name="T2" fmla="*/ 34 w 56"/>
                <a:gd name="T3" fmla="*/ 23 h 57"/>
                <a:gd name="T4" fmla="*/ 34 w 56"/>
                <a:gd name="T5" fmla="*/ 42 h 57"/>
                <a:gd name="T6" fmla="*/ 42 w 56"/>
                <a:gd name="T7" fmla="*/ 44 h 57"/>
                <a:gd name="T8" fmla="*/ 46 w 56"/>
                <a:gd name="T9" fmla="*/ 46 h 57"/>
                <a:gd name="T10" fmla="*/ 52 w 56"/>
                <a:gd name="T11" fmla="*/ 44 h 57"/>
                <a:gd name="T12" fmla="*/ 54 w 56"/>
                <a:gd name="T13" fmla="*/ 38 h 57"/>
                <a:gd name="T14" fmla="*/ 56 w 56"/>
                <a:gd name="T15" fmla="*/ 38 h 57"/>
                <a:gd name="T16" fmla="*/ 56 w 56"/>
                <a:gd name="T17" fmla="*/ 57 h 57"/>
                <a:gd name="T18" fmla="*/ 54 w 56"/>
                <a:gd name="T19" fmla="*/ 57 h 57"/>
                <a:gd name="T20" fmla="*/ 50 w 56"/>
                <a:gd name="T21" fmla="*/ 52 h 57"/>
                <a:gd name="T22" fmla="*/ 44 w 56"/>
                <a:gd name="T23" fmla="*/ 48 h 57"/>
                <a:gd name="T24" fmla="*/ 10 w 56"/>
                <a:gd name="T25" fmla="*/ 34 h 57"/>
                <a:gd name="T26" fmla="*/ 6 w 56"/>
                <a:gd name="T27" fmla="*/ 36 h 57"/>
                <a:gd name="T28" fmla="*/ 6 w 56"/>
                <a:gd name="T29" fmla="*/ 40 h 57"/>
                <a:gd name="T30" fmla="*/ 4 w 56"/>
                <a:gd name="T31" fmla="*/ 40 h 57"/>
                <a:gd name="T32" fmla="*/ 0 w 56"/>
                <a:gd name="T33" fmla="*/ 31 h 57"/>
                <a:gd name="T34" fmla="*/ 0 w 56"/>
                <a:gd name="T35" fmla="*/ 27 h 57"/>
                <a:gd name="T36" fmla="*/ 46 w 56"/>
                <a:gd name="T37" fmla="*/ 8 h 57"/>
                <a:gd name="T38" fmla="*/ 52 w 56"/>
                <a:gd name="T39" fmla="*/ 4 h 57"/>
                <a:gd name="T40" fmla="*/ 54 w 56"/>
                <a:gd name="T41" fmla="*/ 0 h 57"/>
                <a:gd name="T42" fmla="*/ 56 w 56"/>
                <a:gd name="T43" fmla="*/ 0 h 57"/>
                <a:gd name="T44" fmla="*/ 56 w 56"/>
                <a:gd name="T45" fmla="*/ 23 h 57"/>
                <a:gd name="T46" fmla="*/ 54 w 56"/>
                <a:gd name="T47" fmla="*/ 23 h 57"/>
                <a:gd name="T48" fmla="*/ 52 w 56"/>
                <a:gd name="T49" fmla="*/ 19 h 57"/>
                <a:gd name="T50" fmla="*/ 50 w 56"/>
                <a:gd name="T51" fmla="*/ 17 h 57"/>
                <a:gd name="T52" fmla="*/ 46 w 56"/>
                <a:gd name="T53" fmla="*/ 17 h 57"/>
                <a:gd name="T54" fmla="*/ 46 w 56"/>
                <a:gd name="T55" fmla="*/ 17 h 57"/>
                <a:gd name="T56" fmla="*/ 33 w 56"/>
                <a:gd name="T57" fmla="*/ 40 h 57"/>
                <a:gd name="T58" fmla="*/ 33 w 56"/>
                <a:gd name="T59" fmla="*/ 23 h 57"/>
                <a:gd name="T60" fmla="*/ 11 w 56"/>
                <a:gd name="T61" fmla="*/ 32 h 57"/>
                <a:gd name="T62" fmla="*/ 33 w 56"/>
                <a:gd name="T63" fmla="*/ 40 h 57"/>
                <a:gd name="T64" fmla="*/ 44 w 56"/>
                <a:gd name="T65" fmla="*/ 15 h 57"/>
                <a:gd name="T66" fmla="*/ 10 w 56"/>
                <a:gd name="T67" fmla="*/ 29 h 57"/>
                <a:gd name="T68" fmla="*/ 6 w 56"/>
                <a:gd name="T69" fmla="*/ 31 h 57"/>
                <a:gd name="T70" fmla="*/ 6 w 56"/>
                <a:gd name="T71" fmla="*/ 34 h 57"/>
                <a:gd name="T72" fmla="*/ 6 w 56"/>
                <a:gd name="T73" fmla="*/ 36 h 57"/>
                <a:gd name="T74" fmla="*/ 8 w 56"/>
                <a:gd name="T75" fmla="*/ 32 h 57"/>
                <a:gd name="T76" fmla="*/ 10 w 56"/>
                <a:gd name="T77" fmla="*/ 31 h 57"/>
                <a:gd name="T78" fmla="*/ 46 w 56"/>
                <a:gd name="T79" fmla="*/ 17 h 57"/>
                <a:gd name="T80" fmla="*/ 50 w 56"/>
                <a:gd name="T81" fmla="*/ 15 h 57"/>
                <a:gd name="T82" fmla="*/ 52 w 56"/>
                <a:gd name="T83" fmla="*/ 17 h 57"/>
                <a:gd name="T84" fmla="*/ 54 w 56"/>
                <a:gd name="T85" fmla="*/ 17 h 57"/>
                <a:gd name="T86" fmla="*/ 54 w 56"/>
                <a:gd name="T87" fmla="*/ 17 h 57"/>
                <a:gd name="T88" fmla="*/ 52 w 56"/>
                <a:gd name="T89" fmla="*/ 15 h 57"/>
                <a:gd name="T90" fmla="*/ 50 w 56"/>
                <a:gd name="T91" fmla="*/ 13 h 57"/>
                <a:gd name="T92" fmla="*/ 44 w 56"/>
                <a:gd name="T93" fmla="*/ 15 h 57"/>
                <a:gd name="T94" fmla="*/ 44 w 56"/>
                <a:gd name="T95" fmla="*/ 15 h 57"/>
                <a:gd name="T96" fmla="*/ 54 w 56"/>
                <a:gd name="T97" fmla="*/ 53 h 57"/>
                <a:gd name="T98" fmla="*/ 54 w 56"/>
                <a:gd name="T99" fmla="*/ 46 h 57"/>
                <a:gd name="T100" fmla="*/ 48 w 56"/>
                <a:gd name="T101" fmla="*/ 48 h 57"/>
                <a:gd name="T102" fmla="*/ 48 w 56"/>
                <a:gd name="T103" fmla="*/ 48 h 57"/>
                <a:gd name="T104" fmla="*/ 52 w 56"/>
                <a:gd name="T105" fmla="*/ 50 h 57"/>
                <a:gd name="T106" fmla="*/ 54 w 56"/>
                <a:gd name="T107" fmla="*/ 53 h 57"/>
                <a:gd name="T108" fmla="*/ 54 w 56"/>
                <a:gd name="T109" fmla="*/ 53 h 57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56"/>
                <a:gd name="T166" fmla="*/ 0 h 57"/>
                <a:gd name="T167" fmla="*/ 56 w 56"/>
                <a:gd name="T168" fmla="*/ 57 h 57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56" h="57">
                  <a:moveTo>
                    <a:pt x="46" y="17"/>
                  </a:moveTo>
                  <a:lnTo>
                    <a:pt x="34" y="23"/>
                  </a:lnTo>
                  <a:lnTo>
                    <a:pt x="34" y="42"/>
                  </a:lnTo>
                  <a:lnTo>
                    <a:pt x="42" y="44"/>
                  </a:lnTo>
                  <a:lnTo>
                    <a:pt x="46" y="46"/>
                  </a:lnTo>
                  <a:lnTo>
                    <a:pt x="52" y="44"/>
                  </a:lnTo>
                  <a:lnTo>
                    <a:pt x="54" y="38"/>
                  </a:lnTo>
                  <a:lnTo>
                    <a:pt x="56" y="38"/>
                  </a:lnTo>
                  <a:lnTo>
                    <a:pt x="56" y="57"/>
                  </a:lnTo>
                  <a:lnTo>
                    <a:pt x="54" y="57"/>
                  </a:lnTo>
                  <a:lnTo>
                    <a:pt x="50" y="52"/>
                  </a:lnTo>
                  <a:lnTo>
                    <a:pt x="44" y="48"/>
                  </a:lnTo>
                  <a:lnTo>
                    <a:pt x="10" y="34"/>
                  </a:lnTo>
                  <a:lnTo>
                    <a:pt x="6" y="36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0" y="31"/>
                  </a:lnTo>
                  <a:lnTo>
                    <a:pt x="0" y="27"/>
                  </a:lnTo>
                  <a:lnTo>
                    <a:pt x="46" y="8"/>
                  </a:lnTo>
                  <a:lnTo>
                    <a:pt x="52" y="4"/>
                  </a:lnTo>
                  <a:lnTo>
                    <a:pt x="54" y="0"/>
                  </a:lnTo>
                  <a:lnTo>
                    <a:pt x="56" y="0"/>
                  </a:lnTo>
                  <a:lnTo>
                    <a:pt x="56" y="23"/>
                  </a:lnTo>
                  <a:lnTo>
                    <a:pt x="54" y="23"/>
                  </a:lnTo>
                  <a:lnTo>
                    <a:pt x="52" y="19"/>
                  </a:lnTo>
                  <a:lnTo>
                    <a:pt x="50" y="17"/>
                  </a:lnTo>
                  <a:lnTo>
                    <a:pt x="46" y="17"/>
                  </a:lnTo>
                  <a:close/>
                  <a:moveTo>
                    <a:pt x="33" y="40"/>
                  </a:moveTo>
                  <a:lnTo>
                    <a:pt x="33" y="23"/>
                  </a:lnTo>
                  <a:lnTo>
                    <a:pt x="11" y="32"/>
                  </a:lnTo>
                  <a:lnTo>
                    <a:pt x="33" y="40"/>
                  </a:lnTo>
                  <a:close/>
                  <a:moveTo>
                    <a:pt x="44" y="15"/>
                  </a:moveTo>
                  <a:lnTo>
                    <a:pt x="10" y="29"/>
                  </a:lnTo>
                  <a:lnTo>
                    <a:pt x="6" y="31"/>
                  </a:lnTo>
                  <a:lnTo>
                    <a:pt x="6" y="34"/>
                  </a:lnTo>
                  <a:lnTo>
                    <a:pt x="6" y="36"/>
                  </a:lnTo>
                  <a:lnTo>
                    <a:pt x="8" y="32"/>
                  </a:lnTo>
                  <a:lnTo>
                    <a:pt x="10" y="31"/>
                  </a:lnTo>
                  <a:lnTo>
                    <a:pt x="46" y="17"/>
                  </a:lnTo>
                  <a:lnTo>
                    <a:pt x="50" y="15"/>
                  </a:lnTo>
                  <a:lnTo>
                    <a:pt x="52" y="17"/>
                  </a:lnTo>
                  <a:lnTo>
                    <a:pt x="54" y="17"/>
                  </a:lnTo>
                  <a:lnTo>
                    <a:pt x="52" y="15"/>
                  </a:lnTo>
                  <a:lnTo>
                    <a:pt x="50" y="13"/>
                  </a:lnTo>
                  <a:lnTo>
                    <a:pt x="44" y="15"/>
                  </a:lnTo>
                  <a:close/>
                  <a:moveTo>
                    <a:pt x="54" y="53"/>
                  </a:moveTo>
                  <a:lnTo>
                    <a:pt x="54" y="46"/>
                  </a:lnTo>
                  <a:lnTo>
                    <a:pt x="48" y="48"/>
                  </a:lnTo>
                  <a:lnTo>
                    <a:pt x="52" y="50"/>
                  </a:lnTo>
                  <a:lnTo>
                    <a:pt x="54" y="5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97" name="Freeform 19">
              <a:extLst>
                <a:ext uri="{FF2B5EF4-FFF2-40B4-BE49-F238E27FC236}">
                  <a16:creationId xmlns:a16="http://schemas.microsoft.com/office/drawing/2014/main" id="{00000000-0008-0000-0900-0000B5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4" y="247"/>
              <a:ext cx="35" cy="69"/>
            </a:xfrm>
            <a:custGeom>
              <a:avLst/>
              <a:gdLst>
                <a:gd name="T0" fmla="*/ 29 w 35"/>
                <a:gd name="T1" fmla="*/ 31 h 69"/>
                <a:gd name="T2" fmla="*/ 33 w 35"/>
                <a:gd name="T3" fmla="*/ 27 h 69"/>
                <a:gd name="T4" fmla="*/ 33 w 35"/>
                <a:gd name="T5" fmla="*/ 25 h 69"/>
                <a:gd name="T6" fmla="*/ 35 w 35"/>
                <a:gd name="T7" fmla="*/ 44 h 69"/>
                <a:gd name="T8" fmla="*/ 33 w 35"/>
                <a:gd name="T9" fmla="*/ 40 h 69"/>
                <a:gd name="T10" fmla="*/ 12 w 35"/>
                <a:gd name="T11" fmla="*/ 39 h 69"/>
                <a:gd name="T12" fmla="*/ 4 w 35"/>
                <a:gd name="T13" fmla="*/ 44 h 69"/>
                <a:gd name="T14" fmla="*/ 8 w 35"/>
                <a:gd name="T15" fmla="*/ 54 h 69"/>
                <a:gd name="T16" fmla="*/ 33 w 35"/>
                <a:gd name="T17" fmla="*/ 54 h 69"/>
                <a:gd name="T18" fmla="*/ 35 w 35"/>
                <a:gd name="T19" fmla="*/ 50 h 69"/>
                <a:gd name="T20" fmla="*/ 33 w 35"/>
                <a:gd name="T21" fmla="*/ 69 h 69"/>
                <a:gd name="T22" fmla="*/ 33 w 35"/>
                <a:gd name="T23" fmla="*/ 65 h 69"/>
                <a:gd name="T24" fmla="*/ 29 w 35"/>
                <a:gd name="T25" fmla="*/ 63 h 69"/>
                <a:gd name="T26" fmla="*/ 8 w 35"/>
                <a:gd name="T27" fmla="*/ 65 h 69"/>
                <a:gd name="T28" fmla="*/ 4 w 35"/>
                <a:gd name="T29" fmla="*/ 69 h 69"/>
                <a:gd name="T30" fmla="*/ 0 w 35"/>
                <a:gd name="T31" fmla="*/ 54 h 69"/>
                <a:gd name="T32" fmla="*/ 2 w 35"/>
                <a:gd name="T33" fmla="*/ 48 h 69"/>
                <a:gd name="T34" fmla="*/ 0 w 35"/>
                <a:gd name="T35" fmla="*/ 37 h 69"/>
                <a:gd name="T36" fmla="*/ 6 w 35"/>
                <a:gd name="T37" fmla="*/ 31 h 69"/>
                <a:gd name="T38" fmla="*/ 0 w 35"/>
                <a:gd name="T39" fmla="*/ 18 h 69"/>
                <a:gd name="T40" fmla="*/ 6 w 35"/>
                <a:gd name="T41" fmla="*/ 8 h 69"/>
                <a:gd name="T42" fmla="*/ 29 w 35"/>
                <a:gd name="T43" fmla="*/ 6 h 69"/>
                <a:gd name="T44" fmla="*/ 33 w 35"/>
                <a:gd name="T45" fmla="*/ 4 h 69"/>
                <a:gd name="T46" fmla="*/ 35 w 35"/>
                <a:gd name="T47" fmla="*/ 0 h 69"/>
                <a:gd name="T48" fmla="*/ 33 w 35"/>
                <a:gd name="T49" fmla="*/ 19 h 69"/>
                <a:gd name="T50" fmla="*/ 31 w 35"/>
                <a:gd name="T51" fmla="*/ 16 h 69"/>
                <a:gd name="T52" fmla="*/ 12 w 35"/>
                <a:gd name="T53" fmla="*/ 16 h 69"/>
                <a:gd name="T54" fmla="*/ 4 w 35"/>
                <a:gd name="T55" fmla="*/ 18 h 69"/>
                <a:gd name="T56" fmla="*/ 4 w 35"/>
                <a:gd name="T57" fmla="*/ 25 h 69"/>
                <a:gd name="T58" fmla="*/ 8 w 35"/>
                <a:gd name="T59" fmla="*/ 31 h 69"/>
                <a:gd name="T60" fmla="*/ 10 w 35"/>
                <a:gd name="T61" fmla="*/ 35 h 69"/>
                <a:gd name="T62" fmla="*/ 4 w 35"/>
                <a:gd name="T63" fmla="*/ 37 h 69"/>
                <a:gd name="T64" fmla="*/ 6 w 35"/>
                <a:gd name="T65" fmla="*/ 39 h 69"/>
                <a:gd name="T66" fmla="*/ 29 w 35"/>
                <a:gd name="T67" fmla="*/ 39 h 69"/>
                <a:gd name="T68" fmla="*/ 33 w 35"/>
                <a:gd name="T69" fmla="*/ 40 h 69"/>
                <a:gd name="T70" fmla="*/ 27 w 35"/>
                <a:gd name="T71" fmla="*/ 35 h 69"/>
                <a:gd name="T72" fmla="*/ 27 w 35"/>
                <a:gd name="T73" fmla="*/ 12 h 69"/>
                <a:gd name="T74" fmla="*/ 6 w 35"/>
                <a:gd name="T75" fmla="*/ 12 h 69"/>
                <a:gd name="T76" fmla="*/ 2 w 35"/>
                <a:gd name="T77" fmla="*/ 19 h 69"/>
                <a:gd name="T78" fmla="*/ 10 w 35"/>
                <a:gd name="T79" fmla="*/ 14 h 69"/>
                <a:gd name="T80" fmla="*/ 31 w 35"/>
                <a:gd name="T81" fmla="*/ 14 h 69"/>
                <a:gd name="T82" fmla="*/ 33 w 35"/>
                <a:gd name="T83" fmla="*/ 14 h 69"/>
                <a:gd name="T84" fmla="*/ 27 w 35"/>
                <a:gd name="T85" fmla="*/ 12 h 69"/>
                <a:gd name="T86" fmla="*/ 27 w 35"/>
                <a:gd name="T87" fmla="*/ 60 h 69"/>
                <a:gd name="T88" fmla="*/ 8 w 35"/>
                <a:gd name="T89" fmla="*/ 61 h 69"/>
                <a:gd name="T90" fmla="*/ 6 w 35"/>
                <a:gd name="T91" fmla="*/ 67 h 69"/>
                <a:gd name="T92" fmla="*/ 13 w 35"/>
                <a:gd name="T93" fmla="*/ 61 h 69"/>
                <a:gd name="T94" fmla="*/ 31 w 35"/>
                <a:gd name="T95" fmla="*/ 63 h 69"/>
                <a:gd name="T96" fmla="*/ 31 w 35"/>
                <a:gd name="T97" fmla="*/ 60 h 69"/>
                <a:gd name="T98" fmla="*/ 27 w 35"/>
                <a:gd name="T99" fmla="*/ 60 h 69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35"/>
                <a:gd name="T151" fmla="*/ 0 h 69"/>
                <a:gd name="T152" fmla="*/ 35 w 35"/>
                <a:gd name="T153" fmla="*/ 69 h 69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35" h="69">
                  <a:moveTo>
                    <a:pt x="8" y="31"/>
                  </a:moveTo>
                  <a:lnTo>
                    <a:pt x="29" y="31"/>
                  </a:lnTo>
                  <a:lnTo>
                    <a:pt x="31" y="29"/>
                  </a:lnTo>
                  <a:lnTo>
                    <a:pt x="33" y="27"/>
                  </a:lnTo>
                  <a:lnTo>
                    <a:pt x="33" y="25"/>
                  </a:lnTo>
                  <a:lnTo>
                    <a:pt x="35" y="25"/>
                  </a:lnTo>
                  <a:lnTo>
                    <a:pt x="35" y="44"/>
                  </a:lnTo>
                  <a:lnTo>
                    <a:pt x="33" y="44"/>
                  </a:lnTo>
                  <a:lnTo>
                    <a:pt x="33" y="40"/>
                  </a:lnTo>
                  <a:lnTo>
                    <a:pt x="29" y="39"/>
                  </a:lnTo>
                  <a:lnTo>
                    <a:pt x="12" y="39"/>
                  </a:lnTo>
                  <a:lnTo>
                    <a:pt x="6" y="40"/>
                  </a:lnTo>
                  <a:lnTo>
                    <a:pt x="4" y="44"/>
                  </a:lnTo>
                  <a:lnTo>
                    <a:pt x="4" y="50"/>
                  </a:lnTo>
                  <a:lnTo>
                    <a:pt x="8" y="54"/>
                  </a:lnTo>
                  <a:lnTo>
                    <a:pt x="29" y="54"/>
                  </a:lnTo>
                  <a:lnTo>
                    <a:pt x="33" y="54"/>
                  </a:lnTo>
                  <a:lnTo>
                    <a:pt x="33" y="50"/>
                  </a:lnTo>
                  <a:lnTo>
                    <a:pt x="35" y="50"/>
                  </a:lnTo>
                  <a:lnTo>
                    <a:pt x="35" y="69"/>
                  </a:lnTo>
                  <a:lnTo>
                    <a:pt x="33" y="69"/>
                  </a:lnTo>
                  <a:lnTo>
                    <a:pt x="33" y="65"/>
                  </a:lnTo>
                  <a:lnTo>
                    <a:pt x="31" y="63"/>
                  </a:lnTo>
                  <a:lnTo>
                    <a:pt x="29" y="63"/>
                  </a:lnTo>
                  <a:lnTo>
                    <a:pt x="12" y="63"/>
                  </a:lnTo>
                  <a:lnTo>
                    <a:pt x="8" y="65"/>
                  </a:lnTo>
                  <a:lnTo>
                    <a:pt x="6" y="69"/>
                  </a:lnTo>
                  <a:lnTo>
                    <a:pt x="4" y="69"/>
                  </a:lnTo>
                  <a:lnTo>
                    <a:pt x="0" y="56"/>
                  </a:lnTo>
                  <a:lnTo>
                    <a:pt x="0" y="54"/>
                  </a:lnTo>
                  <a:lnTo>
                    <a:pt x="6" y="54"/>
                  </a:lnTo>
                  <a:lnTo>
                    <a:pt x="2" y="48"/>
                  </a:lnTo>
                  <a:lnTo>
                    <a:pt x="0" y="42"/>
                  </a:lnTo>
                  <a:lnTo>
                    <a:pt x="0" y="37"/>
                  </a:lnTo>
                  <a:lnTo>
                    <a:pt x="2" y="35"/>
                  </a:lnTo>
                  <a:lnTo>
                    <a:pt x="6" y="31"/>
                  </a:lnTo>
                  <a:lnTo>
                    <a:pt x="2" y="25"/>
                  </a:lnTo>
                  <a:lnTo>
                    <a:pt x="0" y="18"/>
                  </a:lnTo>
                  <a:lnTo>
                    <a:pt x="2" y="12"/>
                  </a:lnTo>
                  <a:lnTo>
                    <a:pt x="6" y="8"/>
                  </a:lnTo>
                  <a:lnTo>
                    <a:pt x="12" y="6"/>
                  </a:lnTo>
                  <a:lnTo>
                    <a:pt x="29" y="6"/>
                  </a:lnTo>
                  <a:lnTo>
                    <a:pt x="31" y="6"/>
                  </a:lnTo>
                  <a:lnTo>
                    <a:pt x="33" y="4"/>
                  </a:lnTo>
                  <a:lnTo>
                    <a:pt x="33" y="0"/>
                  </a:lnTo>
                  <a:lnTo>
                    <a:pt x="35" y="0"/>
                  </a:lnTo>
                  <a:lnTo>
                    <a:pt x="35" y="19"/>
                  </a:lnTo>
                  <a:lnTo>
                    <a:pt x="33" y="19"/>
                  </a:lnTo>
                  <a:lnTo>
                    <a:pt x="31" y="16"/>
                  </a:lnTo>
                  <a:lnTo>
                    <a:pt x="29" y="16"/>
                  </a:lnTo>
                  <a:lnTo>
                    <a:pt x="12" y="16"/>
                  </a:lnTo>
                  <a:lnTo>
                    <a:pt x="6" y="16"/>
                  </a:lnTo>
                  <a:lnTo>
                    <a:pt x="4" y="18"/>
                  </a:lnTo>
                  <a:lnTo>
                    <a:pt x="4" y="21"/>
                  </a:lnTo>
                  <a:lnTo>
                    <a:pt x="4" y="25"/>
                  </a:lnTo>
                  <a:lnTo>
                    <a:pt x="8" y="31"/>
                  </a:lnTo>
                  <a:close/>
                  <a:moveTo>
                    <a:pt x="27" y="35"/>
                  </a:moveTo>
                  <a:lnTo>
                    <a:pt x="10" y="35"/>
                  </a:lnTo>
                  <a:lnTo>
                    <a:pt x="6" y="37"/>
                  </a:lnTo>
                  <a:lnTo>
                    <a:pt x="4" y="37"/>
                  </a:lnTo>
                  <a:lnTo>
                    <a:pt x="2" y="42"/>
                  </a:lnTo>
                  <a:lnTo>
                    <a:pt x="6" y="39"/>
                  </a:lnTo>
                  <a:lnTo>
                    <a:pt x="12" y="39"/>
                  </a:lnTo>
                  <a:lnTo>
                    <a:pt x="29" y="39"/>
                  </a:lnTo>
                  <a:lnTo>
                    <a:pt x="31" y="39"/>
                  </a:lnTo>
                  <a:lnTo>
                    <a:pt x="33" y="40"/>
                  </a:lnTo>
                  <a:lnTo>
                    <a:pt x="31" y="37"/>
                  </a:lnTo>
                  <a:lnTo>
                    <a:pt x="27" y="35"/>
                  </a:lnTo>
                  <a:close/>
                  <a:moveTo>
                    <a:pt x="27" y="12"/>
                  </a:moveTo>
                  <a:lnTo>
                    <a:pt x="10" y="12"/>
                  </a:lnTo>
                  <a:lnTo>
                    <a:pt x="6" y="12"/>
                  </a:lnTo>
                  <a:lnTo>
                    <a:pt x="4" y="14"/>
                  </a:lnTo>
                  <a:lnTo>
                    <a:pt x="2" y="19"/>
                  </a:lnTo>
                  <a:lnTo>
                    <a:pt x="6" y="16"/>
                  </a:lnTo>
                  <a:lnTo>
                    <a:pt x="10" y="14"/>
                  </a:lnTo>
                  <a:lnTo>
                    <a:pt x="27" y="14"/>
                  </a:lnTo>
                  <a:lnTo>
                    <a:pt x="31" y="14"/>
                  </a:lnTo>
                  <a:lnTo>
                    <a:pt x="33" y="16"/>
                  </a:lnTo>
                  <a:lnTo>
                    <a:pt x="33" y="14"/>
                  </a:lnTo>
                  <a:lnTo>
                    <a:pt x="31" y="12"/>
                  </a:lnTo>
                  <a:lnTo>
                    <a:pt x="27" y="12"/>
                  </a:lnTo>
                  <a:close/>
                  <a:moveTo>
                    <a:pt x="27" y="60"/>
                  </a:moveTo>
                  <a:lnTo>
                    <a:pt x="12" y="60"/>
                  </a:lnTo>
                  <a:lnTo>
                    <a:pt x="8" y="61"/>
                  </a:lnTo>
                  <a:lnTo>
                    <a:pt x="6" y="65"/>
                  </a:lnTo>
                  <a:lnTo>
                    <a:pt x="6" y="67"/>
                  </a:lnTo>
                  <a:lnTo>
                    <a:pt x="8" y="63"/>
                  </a:lnTo>
                  <a:lnTo>
                    <a:pt x="13" y="61"/>
                  </a:lnTo>
                  <a:lnTo>
                    <a:pt x="27" y="61"/>
                  </a:lnTo>
                  <a:lnTo>
                    <a:pt x="31" y="63"/>
                  </a:lnTo>
                  <a:lnTo>
                    <a:pt x="33" y="63"/>
                  </a:lnTo>
                  <a:lnTo>
                    <a:pt x="31" y="60"/>
                  </a:lnTo>
                  <a:lnTo>
                    <a:pt x="27" y="6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98" name="Freeform 20">
              <a:extLst>
                <a:ext uri="{FF2B5EF4-FFF2-40B4-BE49-F238E27FC236}">
                  <a16:creationId xmlns:a16="http://schemas.microsoft.com/office/drawing/2014/main" id="{00000000-0008-0000-0900-0000B6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29" y="266"/>
              <a:ext cx="35" cy="32"/>
            </a:xfrm>
            <a:custGeom>
              <a:avLst/>
              <a:gdLst>
                <a:gd name="T0" fmla="*/ 25 w 35"/>
                <a:gd name="T1" fmla="*/ 0 h 32"/>
                <a:gd name="T2" fmla="*/ 35 w 35"/>
                <a:gd name="T3" fmla="*/ 11 h 32"/>
                <a:gd name="T4" fmla="*/ 35 w 35"/>
                <a:gd name="T5" fmla="*/ 21 h 32"/>
                <a:gd name="T6" fmla="*/ 31 w 35"/>
                <a:gd name="T7" fmla="*/ 29 h 32"/>
                <a:gd name="T8" fmla="*/ 23 w 35"/>
                <a:gd name="T9" fmla="*/ 32 h 32"/>
                <a:gd name="T10" fmla="*/ 12 w 35"/>
                <a:gd name="T11" fmla="*/ 32 h 32"/>
                <a:gd name="T12" fmla="*/ 2 w 35"/>
                <a:gd name="T13" fmla="*/ 23 h 32"/>
                <a:gd name="T14" fmla="*/ 2 w 35"/>
                <a:gd name="T15" fmla="*/ 10 h 32"/>
                <a:gd name="T16" fmla="*/ 10 w 35"/>
                <a:gd name="T17" fmla="*/ 2 h 32"/>
                <a:gd name="T18" fmla="*/ 13 w 35"/>
                <a:gd name="T19" fmla="*/ 25 h 32"/>
                <a:gd name="T20" fmla="*/ 25 w 35"/>
                <a:gd name="T21" fmla="*/ 21 h 32"/>
                <a:gd name="T22" fmla="*/ 29 w 35"/>
                <a:gd name="T23" fmla="*/ 11 h 32"/>
                <a:gd name="T24" fmla="*/ 25 w 35"/>
                <a:gd name="T25" fmla="*/ 2 h 32"/>
                <a:gd name="T26" fmla="*/ 12 w 35"/>
                <a:gd name="T27" fmla="*/ 10 h 32"/>
                <a:gd name="T28" fmla="*/ 6 w 35"/>
                <a:gd name="T29" fmla="*/ 8 h 32"/>
                <a:gd name="T30" fmla="*/ 6 w 35"/>
                <a:gd name="T31" fmla="*/ 10 h 32"/>
                <a:gd name="T32" fmla="*/ 12 w 35"/>
                <a:gd name="T33" fmla="*/ 10 h 32"/>
                <a:gd name="T34" fmla="*/ 12 w 35"/>
                <a:gd name="T35" fmla="*/ 10 h 32"/>
                <a:gd name="T36" fmla="*/ 6 w 35"/>
                <a:gd name="T37" fmla="*/ 11 h 32"/>
                <a:gd name="T38" fmla="*/ 2 w 35"/>
                <a:gd name="T39" fmla="*/ 17 h 32"/>
                <a:gd name="T40" fmla="*/ 6 w 35"/>
                <a:gd name="T41" fmla="*/ 23 h 32"/>
                <a:gd name="T42" fmla="*/ 12 w 35"/>
                <a:gd name="T43" fmla="*/ 25 h 32"/>
                <a:gd name="T44" fmla="*/ 8 w 35"/>
                <a:gd name="T45" fmla="*/ 27 h 32"/>
                <a:gd name="T46" fmla="*/ 15 w 35"/>
                <a:gd name="T47" fmla="*/ 31 h 32"/>
                <a:gd name="T48" fmla="*/ 25 w 35"/>
                <a:gd name="T49" fmla="*/ 31 h 32"/>
                <a:gd name="T50" fmla="*/ 33 w 35"/>
                <a:gd name="T51" fmla="*/ 23 h 32"/>
                <a:gd name="T52" fmla="*/ 33 w 35"/>
                <a:gd name="T53" fmla="*/ 10 h 32"/>
                <a:gd name="T54" fmla="*/ 31 w 35"/>
                <a:gd name="T55" fmla="*/ 10 h 32"/>
                <a:gd name="T56" fmla="*/ 31 w 35"/>
                <a:gd name="T57" fmla="*/ 21 h 32"/>
                <a:gd name="T58" fmla="*/ 23 w 35"/>
                <a:gd name="T59" fmla="*/ 29 h 32"/>
                <a:gd name="T60" fmla="*/ 10 w 35"/>
                <a:gd name="T61" fmla="*/ 29 h 32"/>
                <a:gd name="T62" fmla="*/ 4 w 35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5"/>
                <a:gd name="T97" fmla="*/ 0 h 32"/>
                <a:gd name="T98" fmla="*/ 35 w 35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5" h="32">
                  <a:moveTo>
                    <a:pt x="25" y="2"/>
                  </a:moveTo>
                  <a:lnTo>
                    <a:pt x="25" y="0"/>
                  </a:lnTo>
                  <a:lnTo>
                    <a:pt x="31" y="6"/>
                  </a:lnTo>
                  <a:lnTo>
                    <a:pt x="35" y="11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5"/>
                  </a:lnTo>
                  <a:lnTo>
                    <a:pt x="31" y="29"/>
                  </a:lnTo>
                  <a:lnTo>
                    <a:pt x="27" y="31"/>
                  </a:lnTo>
                  <a:lnTo>
                    <a:pt x="23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3" y="0"/>
                  </a:lnTo>
                  <a:lnTo>
                    <a:pt x="13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7" y="15"/>
                  </a:lnTo>
                  <a:lnTo>
                    <a:pt x="29" y="11"/>
                  </a:lnTo>
                  <a:lnTo>
                    <a:pt x="27" y="6"/>
                  </a:lnTo>
                  <a:lnTo>
                    <a:pt x="25" y="2"/>
                  </a:lnTo>
                  <a:close/>
                  <a:moveTo>
                    <a:pt x="12" y="10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10"/>
                  </a:lnTo>
                  <a:lnTo>
                    <a:pt x="12" y="10"/>
                  </a:lnTo>
                  <a:close/>
                  <a:moveTo>
                    <a:pt x="12" y="25"/>
                  </a:moveTo>
                  <a:lnTo>
                    <a:pt x="12" y="10"/>
                  </a:lnTo>
                  <a:lnTo>
                    <a:pt x="10" y="10"/>
                  </a:lnTo>
                  <a:lnTo>
                    <a:pt x="6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9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0" y="31"/>
                  </a:lnTo>
                  <a:lnTo>
                    <a:pt x="15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3" y="23"/>
                  </a:lnTo>
                  <a:lnTo>
                    <a:pt x="35" y="17"/>
                  </a:lnTo>
                  <a:lnTo>
                    <a:pt x="33" y="10"/>
                  </a:lnTo>
                  <a:lnTo>
                    <a:pt x="29" y="4"/>
                  </a:lnTo>
                  <a:lnTo>
                    <a:pt x="31" y="10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7" y="29"/>
                  </a:lnTo>
                  <a:lnTo>
                    <a:pt x="10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99" name="Freeform 21">
              <a:extLst>
                <a:ext uri="{FF2B5EF4-FFF2-40B4-BE49-F238E27FC236}">
                  <a16:creationId xmlns:a16="http://schemas.microsoft.com/office/drawing/2014/main" id="{00000000-0008-0000-0900-0000B7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1" y="267"/>
              <a:ext cx="35" cy="29"/>
            </a:xfrm>
            <a:custGeom>
              <a:avLst/>
              <a:gdLst>
                <a:gd name="T0" fmla="*/ 0 w 35"/>
                <a:gd name="T1" fmla="*/ 14 h 29"/>
                <a:gd name="T2" fmla="*/ 6 w 35"/>
                <a:gd name="T3" fmla="*/ 14 h 29"/>
                <a:gd name="T4" fmla="*/ 2 w 35"/>
                <a:gd name="T5" fmla="*/ 8 h 29"/>
                <a:gd name="T6" fmla="*/ 0 w 35"/>
                <a:gd name="T7" fmla="*/ 4 h 29"/>
                <a:gd name="T8" fmla="*/ 2 w 35"/>
                <a:gd name="T9" fmla="*/ 0 h 29"/>
                <a:gd name="T10" fmla="*/ 6 w 35"/>
                <a:gd name="T11" fmla="*/ 0 h 29"/>
                <a:gd name="T12" fmla="*/ 8 w 35"/>
                <a:gd name="T13" fmla="*/ 0 h 29"/>
                <a:gd name="T14" fmla="*/ 10 w 35"/>
                <a:gd name="T15" fmla="*/ 4 h 29"/>
                <a:gd name="T16" fmla="*/ 10 w 35"/>
                <a:gd name="T17" fmla="*/ 6 h 29"/>
                <a:gd name="T18" fmla="*/ 10 w 35"/>
                <a:gd name="T19" fmla="*/ 8 h 29"/>
                <a:gd name="T20" fmla="*/ 8 w 35"/>
                <a:gd name="T21" fmla="*/ 8 h 29"/>
                <a:gd name="T22" fmla="*/ 8 w 35"/>
                <a:gd name="T23" fmla="*/ 10 h 29"/>
                <a:gd name="T24" fmla="*/ 8 w 35"/>
                <a:gd name="T25" fmla="*/ 10 h 29"/>
                <a:gd name="T26" fmla="*/ 8 w 35"/>
                <a:gd name="T27" fmla="*/ 12 h 29"/>
                <a:gd name="T28" fmla="*/ 10 w 35"/>
                <a:gd name="T29" fmla="*/ 14 h 29"/>
                <a:gd name="T30" fmla="*/ 29 w 35"/>
                <a:gd name="T31" fmla="*/ 14 h 29"/>
                <a:gd name="T32" fmla="*/ 31 w 35"/>
                <a:gd name="T33" fmla="*/ 12 h 29"/>
                <a:gd name="T34" fmla="*/ 33 w 35"/>
                <a:gd name="T35" fmla="*/ 12 h 29"/>
                <a:gd name="T36" fmla="*/ 33 w 35"/>
                <a:gd name="T37" fmla="*/ 6 h 29"/>
                <a:gd name="T38" fmla="*/ 35 w 35"/>
                <a:gd name="T39" fmla="*/ 6 h 29"/>
                <a:gd name="T40" fmla="*/ 35 w 35"/>
                <a:gd name="T41" fmla="*/ 29 h 29"/>
                <a:gd name="T42" fmla="*/ 33 w 35"/>
                <a:gd name="T43" fmla="*/ 29 h 29"/>
                <a:gd name="T44" fmla="*/ 33 w 35"/>
                <a:gd name="T45" fmla="*/ 27 h 29"/>
                <a:gd name="T46" fmla="*/ 31 w 35"/>
                <a:gd name="T47" fmla="*/ 23 h 29"/>
                <a:gd name="T48" fmla="*/ 29 w 35"/>
                <a:gd name="T49" fmla="*/ 21 h 29"/>
                <a:gd name="T50" fmla="*/ 12 w 35"/>
                <a:gd name="T51" fmla="*/ 21 h 29"/>
                <a:gd name="T52" fmla="*/ 8 w 35"/>
                <a:gd name="T53" fmla="*/ 23 h 29"/>
                <a:gd name="T54" fmla="*/ 6 w 35"/>
                <a:gd name="T55" fmla="*/ 29 h 29"/>
                <a:gd name="T56" fmla="*/ 4 w 35"/>
                <a:gd name="T57" fmla="*/ 29 h 29"/>
                <a:gd name="T58" fmla="*/ 0 w 35"/>
                <a:gd name="T59" fmla="*/ 16 h 29"/>
                <a:gd name="T60" fmla="*/ 0 w 35"/>
                <a:gd name="T61" fmla="*/ 14 h 29"/>
                <a:gd name="T62" fmla="*/ 12 w 35"/>
                <a:gd name="T63" fmla="*/ 21 h 29"/>
                <a:gd name="T64" fmla="*/ 29 w 35"/>
                <a:gd name="T65" fmla="*/ 21 h 29"/>
                <a:gd name="T66" fmla="*/ 31 w 35"/>
                <a:gd name="T67" fmla="*/ 21 h 29"/>
                <a:gd name="T68" fmla="*/ 33 w 35"/>
                <a:gd name="T69" fmla="*/ 23 h 29"/>
                <a:gd name="T70" fmla="*/ 31 w 35"/>
                <a:gd name="T71" fmla="*/ 20 h 29"/>
                <a:gd name="T72" fmla="*/ 29 w 35"/>
                <a:gd name="T73" fmla="*/ 18 h 29"/>
                <a:gd name="T74" fmla="*/ 12 w 35"/>
                <a:gd name="T75" fmla="*/ 18 h 29"/>
                <a:gd name="T76" fmla="*/ 6 w 35"/>
                <a:gd name="T77" fmla="*/ 20 h 29"/>
                <a:gd name="T78" fmla="*/ 6 w 35"/>
                <a:gd name="T79" fmla="*/ 23 h 29"/>
                <a:gd name="T80" fmla="*/ 6 w 35"/>
                <a:gd name="T81" fmla="*/ 25 h 29"/>
                <a:gd name="T82" fmla="*/ 6 w 35"/>
                <a:gd name="T83" fmla="*/ 25 h 29"/>
                <a:gd name="T84" fmla="*/ 8 w 35"/>
                <a:gd name="T85" fmla="*/ 21 h 29"/>
                <a:gd name="T86" fmla="*/ 12 w 35"/>
                <a:gd name="T87" fmla="*/ 21 h 29"/>
                <a:gd name="T88" fmla="*/ 12 w 35"/>
                <a:gd name="T89" fmla="*/ 21 h 29"/>
                <a:gd name="T90" fmla="*/ 6 w 35"/>
                <a:gd name="T91" fmla="*/ 10 h 29"/>
                <a:gd name="T92" fmla="*/ 6 w 35"/>
                <a:gd name="T93" fmla="*/ 8 h 29"/>
                <a:gd name="T94" fmla="*/ 8 w 35"/>
                <a:gd name="T95" fmla="*/ 4 h 29"/>
                <a:gd name="T96" fmla="*/ 6 w 35"/>
                <a:gd name="T97" fmla="*/ 0 h 29"/>
                <a:gd name="T98" fmla="*/ 6 w 35"/>
                <a:gd name="T99" fmla="*/ 2 h 29"/>
                <a:gd name="T100" fmla="*/ 6 w 35"/>
                <a:gd name="T101" fmla="*/ 4 h 29"/>
                <a:gd name="T102" fmla="*/ 4 w 35"/>
                <a:gd name="T103" fmla="*/ 8 h 29"/>
                <a:gd name="T104" fmla="*/ 6 w 35"/>
                <a:gd name="T105" fmla="*/ 10 h 29"/>
                <a:gd name="T106" fmla="*/ 6 w 35"/>
                <a:gd name="T107" fmla="*/ 10 h 29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w 35"/>
                <a:gd name="T163" fmla="*/ 0 h 29"/>
                <a:gd name="T164" fmla="*/ 35 w 35"/>
                <a:gd name="T165" fmla="*/ 29 h 29"/>
              </a:gdLst>
              <a:ahLst/>
              <a:cxnLst>
                <a:cxn ang="T108">
                  <a:pos x="T0" y="T1"/>
                </a:cxn>
                <a:cxn ang="T109">
                  <a:pos x="T2" y="T3"/>
                </a:cxn>
                <a:cxn ang="T110">
                  <a:pos x="T4" y="T5"/>
                </a:cxn>
                <a:cxn ang="T111">
                  <a:pos x="T6" y="T7"/>
                </a:cxn>
                <a:cxn ang="T112">
                  <a:pos x="T8" y="T9"/>
                </a:cxn>
                <a:cxn ang="T113">
                  <a:pos x="T10" y="T11"/>
                </a:cxn>
                <a:cxn ang="T114">
                  <a:pos x="T12" y="T13"/>
                </a:cxn>
                <a:cxn ang="T115">
                  <a:pos x="T14" y="T15"/>
                </a:cxn>
                <a:cxn ang="T116">
                  <a:pos x="T16" y="T17"/>
                </a:cxn>
                <a:cxn ang="T117">
                  <a:pos x="T18" y="T19"/>
                </a:cxn>
                <a:cxn ang="T118">
                  <a:pos x="T20" y="T21"/>
                </a:cxn>
                <a:cxn ang="T119">
                  <a:pos x="T22" y="T23"/>
                </a:cxn>
                <a:cxn ang="T120">
                  <a:pos x="T24" y="T25"/>
                </a:cxn>
                <a:cxn ang="T121">
                  <a:pos x="T26" y="T27"/>
                </a:cxn>
                <a:cxn ang="T122">
                  <a:pos x="T28" y="T29"/>
                </a:cxn>
                <a:cxn ang="T123">
                  <a:pos x="T30" y="T31"/>
                </a:cxn>
                <a:cxn ang="T124">
                  <a:pos x="T32" y="T33"/>
                </a:cxn>
                <a:cxn ang="T125">
                  <a:pos x="T34" y="T35"/>
                </a:cxn>
                <a:cxn ang="T126">
                  <a:pos x="T36" y="T37"/>
                </a:cxn>
                <a:cxn ang="T127">
                  <a:pos x="T38" y="T39"/>
                </a:cxn>
                <a:cxn ang="T128">
                  <a:pos x="T40" y="T41"/>
                </a:cxn>
                <a:cxn ang="T129">
                  <a:pos x="T42" y="T43"/>
                </a:cxn>
                <a:cxn ang="T130">
                  <a:pos x="T44" y="T45"/>
                </a:cxn>
                <a:cxn ang="T131">
                  <a:pos x="T46" y="T47"/>
                </a:cxn>
                <a:cxn ang="T132">
                  <a:pos x="T48" y="T49"/>
                </a:cxn>
                <a:cxn ang="T133">
                  <a:pos x="T50" y="T51"/>
                </a:cxn>
                <a:cxn ang="T134">
                  <a:pos x="T52" y="T53"/>
                </a:cxn>
                <a:cxn ang="T135">
                  <a:pos x="T54" y="T55"/>
                </a:cxn>
                <a:cxn ang="T136">
                  <a:pos x="T56" y="T57"/>
                </a:cxn>
                <a:cxn ang="T137">
                  <a:pos x="T58" y="T59"/>
                </a:cxn>
                <a:cxn ang="T138">
                  <a:pos x="T60" y="T61"/>
                </a:cxn>
                <a:cxn ang="T139">
                  <a:pos x="T62" y="T63"/>
                </a:cxn>
                <a:cxn ang="T140">
                  <a:pos x="T64" y="T65"/>
                </a:cxn>
                <a:cxn ang="T141">
                  <a:pos x="T66" y="T67"/>
                </a:cxn>
                <a:cxn ang="T142">
                  <a:pos x="T68" y="T69"/>
                </a:cxn>
                <a:cxn ang="T143">
                  <a:pos x="T70" y="T71"/>
                </a:cxn>
                <a:cxn ang="T144">
                  <a:pos x="T72" y="T73"/>
                </a:cxn>
                <a:cxn ang="T145">
                  <a:pos x="T74" y="T75"/>
                </a:cxn>
                <a:cxn ang="T146">
                  <a:pos x="T76" y="T77"/>
                </a:cxn>
                <a:cxn ang="T147">
                  <a:pos x="T78" y="T79"/>
                </a:cxn>
                <a:cxn ang="T148">
                  <a:pos x="T80" y="T81"/>
                </a:cxn>
                <a:cxn ang="T149">
                  <a:pos x="T82" y="T83"/>
                </a:cxn>
                <a:cxn ang="T150">
                  <a:pos x="T84" y="T85"/>
                </a:cxn>
                <a:cxn ang="T151">
                  <a:pos x="T86" y="T87"/>
                </a:cxn>
                <a:cxn ang="T152">
                  <a:pos x="T88" y="T89"/>
                </a:cxn>
                <a:cxn ang="T153">
                  <a:pos x="T90" y="T91"/>
                </a:cxn>
                <a:cxn ang="T154">
                  <a:pos x="T92" y="T93"/>
                </a:cxn>
                <a:cxn ang="T155">
                  <a:pos x="T94" y="T95"/>
                </a:cxn>
                <a:cxn ang="T156">
                  <a:pos x="T96" y="T97"/>
                </a:cxn>
                <a:cxn ang="T157">
                  <a:pos x="T98" y="T99"/>
                </a:cxn>
                <a:cxn ang="T158">
                  <a:pos x="T100" y="T101"/>
                </a:cxn>
                <a:cxn ang="T159">
                  <a:pos x="T102" y="T103"/>
                </a:cxn>
                <a:cxn ang="T160">
                  <a:pos x="T104" y="T105"/>
                </a:cxn>
                <a:cxn ang="T161">
                  <a:pos x="T106" y="T107"/>
                </a:cxn>
              </a:cxnLst>
              <a:rect l="T162" t="T163" r="T164" b="T165"/>
              <a:pathLst>
                <a:path w="35" h="29">
                  <a:moveTo>
                    <a:pt x="0" y="14"/>
                  </a:moveTo>
                  <a:lnTo>
                    <a:pt x="6" y="14"/>
                  </a:lnTo>
                  <a:lnTo>
                    <a:pt x="2" y="8"/>
                  </a:lnTo>
                  <a:lnTo>
                    <a:pt x="0" y="4"/>
                  </a:lnTo>
                  <a:lnTo>
                    <a:pt x="2" y="0"/>
                  </a:lnTo>
                  <a:lnTo>
                    <a:pt x="6" y="0"/>
                  </a:lnTo>
                  <a:lnTo>
                    <a:pt x="8" y="0"/>
                  </a:lnTo>
                  <a:lnTo>
                    <a:pt x="10" y="4"/>
                  </a:lnTo>
                  <a:lnTo>
                    <a:pt x="10" y="6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10"/>
                  </a:lnTo>
                  <a:lnTo>
                    <a:pt x="8" y="12"/>
                  </a:lnTo>
                  <a:lnTo>
                    <a:pt x="10" y="14"/>
                  </a:lnTo>
                  <a:lnTo>
                    <a:pt x="29" y="14"/>
                  </a:lnTo>
                  <a:lnTo>
                    <a:pt x="31" y="12"/>
                  </a:lnTo>
                  <a:lnTo>
                    <a:pt x="33" y="12"/>
                  </a:lnTo>
                  <a:lnTo>
                    <a:pt x="33" y="6"/>
                  </a:lnTo>
                  <a:lnTo>
                    <a:pt x="35" y="6"/>
                  </a:lnTo>
                  <a:lnTo>
                    <a:pt x="35" y="29"/>
                  </a:lnTo>
                  <a:lnTo>
                    <a:pt x="33" y="29"/>
                  </a:lnTo>
                  <a:lnTo>
                    <a:pt x="33" y="27"/>
                  </a:lnTo>
                  <a:lnTo>
                    <a:pt x="31" y="23"/>
                  </a:lnTo>
                  <a:lnTo>
                    <a:pt x="29" y="21"/>
                  </a:lnTo>
                  <a:lnTo>
                    <a:pt x="12" y="21"/>
                  </a:lnTo>
                  <a:lnTo>
                    <a:pt x="8" y="23"/>
                  </a:lnTo>
                  <a:lnTo>
                    <a:pt x="6" y="29"/>
                  </a:lnTo>
                  <a:lnTo>
                    <a:pt x="4" y="29"/>
                  </a:lnTo>
                  <a:lnTo>
                    <a:pt x="0" y="16"/>
                  </a:lnTo>
                  <a:lnTo>
                    <a:pt x="0" y="14"/>
                  </a:lnTo>
                  <a:close/>
                  <a:moveTo>
                    <a:pt x="12" y="21"/>
                  </a:moveTo>
                  <a:lnTo>
                    <a:pt x="29" y="21"/>
                  </a:lnTo>
                  <a:lnTo>
                    <a:pt x="31" y="21"/>
                  </a:lnTo>
                  <a:lnTo>
                    <a:pt x="33" y="23"/>
                  </a:lnTo>
                  <a:lnTo>
                    <a:pt x="31" y="20"/>
                  </a:lnTo>
                  <a:lnTo>
                    <a:pt x="29" y="18"/>
                  </a:lnTo>
                  <a:lnTo>
                    <a:pt x="12" y="18"/>
                  </a:lnTo>
                  <a:lnTo>
                    <a:pt x="6" y="20"/>
                  </a:lnTo>
                  <a:lnTo>
                    <a:pt x="6" y="23"/>
                  </a:lnTo>
                  <a:lnTo>
                    <a:pt x="6" y="25"/>
                  </a:lnTo>
                  <a:lnTo>
                    <a:pt x="8" y="21"/>
                  </a:lnTo>
                  <a:lnTo>
                    <a:pt x="12" y="21"/>
                  </a:lnTo>
                  <a:close/>
                  <a:moveTo>
                    <a:pt x="6" y="10"/>
                  </a:moveTo>
                  <a:lnTo>
                    <a:pt x="6" y="8"/>
                  </a:lnTo>
                  <a:lnTo>
                    <a:pt x="8" y="4"/>
                  </a:lnTo>
                  <a:lnTo>
                    <a:pt x="6" y="0"/>
                  </a:lnTo>
                  <a:lnTo>
                    <a:pt x="6" y="2"/>
                  </a:lnTo>
                  <a:lnTo>
                    <a:pt x="6" y="4"/>
                  </a:lnTo>
                  <a:lnTo>
                    <a:pt x="4" y="8"/>
                  </a:lnTo>
                  <a:lnTo>
                    <a:pt x="6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600" name="Freeform 22">
              <a:extLst>
                <a:ext uri="{FF2B5EF4-FFF2-40B4-BE49-F238E27FC236}">
                  <a16:creationId xmlns:a16="http://schemas.microsoft.com/office/drawing/2014/main" id="{00000000-0008-0000-0900-0000B8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80" y="262"/>
              <a:ext cx="54" cy="20"/>
            </a:xfrm>
            <a:custGeom>
              <a:avLst/>
              <a:gdLst>
                <a:gd name="T0" fmla="*/ 19 w 54"/>
                <a:gd name="T1" fmla="*/ 6 h 20"/>
                <a:gd name="T2" fmla="*/ 48 w 54"/>
                <a:gd name="T3" fmla="*/ 6 h 20"/>
                <a:gd name="T4" fmla="*/ 50 w 54"/>
                <a:gd name="T5" fmla="*/ 6 h 20"/>
                <a:gd name="T6" fmla="*/ 52 w 54"/>
                <a:gd name="T7" fmla="*/ 4 h 20"/>
                <a:gd name="T8" fmla="*/ 52 w 54"/>
                <a:gd name="T9" fmla="*/ 0 h 20"/>
                <a:gd name="T10" fmla="*/ 54 w 54"/>
                <a:gd name="T11" fmla="*/ 0 h 20"/>
                <a:gd name="T12" fmla="*/ 54 w 54"/>
                <a:gd name="T13" fmla="*/ 20 h 20"/>
                <a:gd name="T14" fmla="*/ 52 w 54"/>
                <a:gd name="T15" fmla="*/ 20 h 20"/>
                <a:gd name="T16" fmla="*/ 50 w 54"/>
                <a:gd name="T17" fmla="*/ 16 h 20"/>
                <a:gd name="T18" fmla="*/ 48 w 54"/>
                <a:gd name="T19" fmla="*/ 16 h 20"/>
                <a:gd name="T20" fmla="*/ 29 w 54"/>
                <a:gd name="T21" fmla="*/ 16 h 20"/>
                <a:gd name="T22" fmla="*/ 27 w 54"/>
                <a:gd name="T23" fmla="*/ 16 h 20"/>
                <a:gd name="T24" fmla="*/ 25 w 54"/>
                <a:gd name="T25" fmla="*/ 20 h 20"/>
                <a:gd name="T26" fmla="*/ 23 w 54"/>
                <a:gd name="T27" fmla="*/ 20 h 20"/>
                <a:gd name="T28" fmla="*/ 19 w 54"/>
                <a:gd name="T29" fmla="*/ 8 h 20"/>
                <a:gd name="T30" fmla="*/ 19 w 54"/>
                <a:gd name="T31" fmla="*/ 6 h 20"/>
                <a:gd name="T32" fmla="*/ 29 w 54"/>
                <a:gd name="T33" fmla="*/ 14 h 20"/>
                <a:gd name="T34" fmla="*/ 48 w 54"/>
                <a:gd name="T35" fmla="*/ 14 h 20"/>
                <a:gd name="T36" fmla="*/ 52 w 54"/>
                <a:gd name="T37" fmla="*/ 16 h 20"/>
                <a:gd name="T38" fmla="*/ 50 w 54"/>
                <a:gd name="T39" fmla="*/ 12 h 20"/>
                <a:gd name="T40" fmla="*/ 48 w 54"/>
                <a:gd name="T41" fmla="*/ 12 h 20"/>
                <a:gd name="T42" fmla="*/ 29 w 54"/>
                <a:gd name="T43" fmla="*/ 12 h 20"/>
                <a:gd name="T44" fmla="*/ 25 w 54"/>
                <a:gd name="T45" fmla="*/ 12 h 20"/>
                <a:gd name="T46" fmla="*/ 25 w 54"/>
                <a:gd name="T47" fmla="*/ 16 h 20"/>
                <a:gd name="T48" fmla="*/ 25 w 54"/>
                <a:gd name="T49" fmla="*/ 18 h 20"/>
                <a:gd name="T50" fmla="*/ 27 w 54"/>
                <a:gd name="T51" fmla="*/ 14 h 20"/>
                <a:gd name="T52" fmla="*/ 29 w 54"/>
                <a:gd name="T53" fmla="*/ 14 h 20"/>
                <a:gd name="T54" fmla="*/ 29 w 54"/>
                <a:gd name="T55" fmla="*/ 14 h 20"/>
                <a:gd name="T56" fmla="*/ 0 w 54"/>
                <a:gd name="T57" fmla="*/ 12 h 20"/>
                <a:gd name="T58" fmla="*/ 0 w 54"/>
                <a:gd name="T59" fmla="*/ 8 h 20"/>
                <a:gd name="T60" fmla="*/ 4 w 54"/>
                <a:gd name="T61" fmla="*/ 6 h 20"/>
                <a:gd name="T62" fmla="*/ 6 w 54"/>
                <a:gd name="T63" fmla="*/ 6 h 20"/>
                <a:gd name="T64" fmla="*/ 8 w 54"/>
                <a:gd name="T65" fmla="*/ 6 h 20"/>
                <a:gd name="T66" fmla="*/ 9 w 54"/>
                <a:gd name="T67" fmla="*/ 8 h 20"/>
                <a:gd name="T68" fmla="*/ 11 w 54"/>
                <a:gd name="T69" fmla="*/ 12 h 20"/>
                <a:gd name="T70" fmla="*/ 9 w 54"/>
                <a:gd name="T71" fmla="*/ 16 h 20"/>
                <a:gd name="T72" fmla="*/ 6 w 54"/>
                <a:gd name="T73" fmla="*/ 16 h 20"/>
                <a:gd name="T74" fmla="*/ 4 w 54"/>
                <a:gd name="T75" fmla="*/ 16 h 20"/>
                <a:gd name="T76" fmla="*/ 0 w 54"/>
                <a:gd name="T77" fmla="*/ 14 h 20"/>
                <a:gd name="T78" fmla="*/ 0 w 54"/>
                <a:gd name="T79" fmla="*/ 12 h 20"/>
                <a:gd name="T80" fmla="*/ 0 w 54"/>
                <a:gd name="T81" fmla="*/ 12 h 20"/>
                <a:gd name="T82" fmla="*/ 2 w 54"/>
                <a:gd name="T83" fmla="*/ 10 h 20"/>
                <a:gd name="T84" fmla="*/ 2 w 54"/>
                <a:gd name="T85" fmla="*/ 14 h 20"/>
                <a:gd name="T86" fmla="*/ 6 w 54"/>
                <a:gd name="T87" fmla="*/ 16 h 20"/>
                <a:gd name="T88" fmla="*/ 8 w 54"/>
                <a:gd name="T89" fmla="*/ 14 h 20"/>
                <a:gd name="T90" fmla="*/ 9 w 54"/>
                <a:gd name="T91" fmla="*/ 10 h 20"/>
                <a:gd name="T92" fmla="*/ 8 w 54"/>
                <a:gd name="T93" fmla="*/ 12 h 20"/>
                <a:gd name="T94" fmla="*/ 6 w 54"/>
                <a:gd name="T95" fmla="*/ 12 h 20"/>
                <a:gd name="T96" fmla="*/ 2 w 54"/>
                <a:gd name="T97" fmla="*/ 10 h 20"/>
                <a:gd name="T98" fmla="*/ 2 w 54"/>
                <a:gd name="T99" fmla="*/ 10 h 20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4"/>
                <a:gd name="T151" fmla="*/ 0 h 20"/>
                <a:gd name="T152" fmla="*/ 54 w 54"/>
                <a:gd name="T153" fmla="*/ 20 h 20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4" h="20">
                  <a:moveTo>
                    <a:pt x="19" y="6"/>
                  </a:moveTo>
                  <a:lnTo>
                    <a:pt x="48" y="6"/>
                  </a:lnTo>
                  <a:lnTo>
                    <a:pt x="50" y="6"/>
                  </a:lnTo>
                  <a:lnTo>
                    <a:pt x="52" y="4"/>
                  </a:lnTo>
                  <a:lnTo>
                    <a:pt x="52" y="0"/>
                  </a:lnTo>
                  <a:lnTo>
                    <a:pt x="54" y="0"/>
                  </a:lnTo>
                  <a:lnTo>
                    <a:pt x="54" y="20"/>
                  </a:lnTo>
                  <a:lnTo>
                    <a:pt x="52" y="20"/>
                  </a:lnTo>
                  <a:lnTo>
                    <a:pt x="50" y="16"/>
                  </a:lnTo>
                  <a:lnTo>
                    <a:pt x="48" y="16"/>
                  </a:lnTo>
                  <a:lnTo>
                    <a:pt x="29" y="16"/>
                  </a:lnTo>
                  <a:lnTo>
                    <a:pt x="27" y="16"/>
                  </a:lnTo>
                  <a:lnTo>
                    <a:pt x="25" y="20"/>
                  </a:lnTo>
                  <a:lnTo>
                    <a:pt x="23" y="20"/>
                  </a:lnTo>
                  <a:lnTo>
                    <a:pt x="19" y="8"/>
                  </a:lnTo>
                  <a:lnTo>
                    <a:pt x="19" y="6"/>
                  </a:lnTo>
                  <a:close/>
                  <a:moveTo>
                    <a:pt x="29" y="14"/>
                  </a:moveTo>
                  <a:lnTo>
                    <a:pt x="48" y="14"/>
                  </a:lnTo>
                  <a:lnTo>
                    <a:pt x="52" y="16"/>
                  </a:lnTo>
                  <a:lnTo>
                    <a:pt x="50" y="12"/>
                  </a:lnTo>
                  <a:lnTo>
                    <a:pt x="48" y="12"/>
                  </a:lnTo>
                  <a:lnTo>
                    <a:pt x="29" y="12"/>
                  </a:lnTo>
                  <a:lnTo>
                    <a:pt x="25" y="12"/>
                  </a:lnTo>
                  <a:lnTo>
                    <a:pt x="25" y="16"/>
                  </a:lnTo>
                  <a:lnTo>
                    <a:pt x="25" y="18"/>
                  </a:lnTo>
                  <a:lnTo>
                    <a:pt x="27" y="14"/>
                  </a:lnTo>
                  <a:lnTo>
                    <a:pt x="29" y="14"/>
                  </a:lnTo>
                  <a:close/>
                  <a:moveTo>
                    <a:pt x="0" y="12"/>
                  </a:moveTo>
                  <a:lnTo>
                    <a:pt x="0" y="8"/>
                  </a:lnTo>
                  <a:lnTo>
                    <a:pt x="4" y="6"/>
                  </a:lnTo>
                  <a:lnTo>
                    <a:pt x="6" y="6"/>
                  </a:lnTo>
                  <a:lnTo>
                    <a:pt x="8" y="6"/>
                  </a:lnTo>
                  <a:lnTo>
                    <a:pt x="9" y="8"/>
                  </a:lnTo>
                  <a:lnTo>
                    <a:pt x="11" y="12"/>
                  </a:lnTo>
                  <a:lnTo>
                    <a:pt x="9" y="16"/>
                  </a:lnTo>
                  <a:lnTo>
                    <a:pt x="6" y="16"/>
                  </a:lnTo>
                  <a:lnTo>
                    <a:pt x="4" y="16"/>
                  </a:lnTo>
                  <a:lnTo>
                    <a:pt x="0" y="14"/>
                  </a:lnTo>
                  <a:lnTo>
                    <a:pt x="0" y="12"/>
                  </a:lnTo>
                  <a:close/>
                  <a:moveTo>
                    <a:pt x="2" y="10"/>
                  </a:moveTo>
                  <a:lnTo>
                    <a:pt x="2" y="14"/>
                  </a:lnTo>
                  <a:lnTo>
                    <a:pt x="6" y="16"/>
                  </a:lnTo>
                  <a:lnTo>
                    <a:pt x="8" y="14"/>
                  </a:lnTo>
                  <a:lnTo>
                    <a:pt x="9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2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601" name="Freeform 23">
              <a:extLst>
                <a:ext uri="{FF2B5EF4-FFF2-40B4-BE49-F238E27FC236}">
                  <a16:creationId xmlns:a16="http://schemas.microsoft.com/office/drawing/2014/main" id="{00000000-0008-0000-0900-0000B9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17" y="264"/>
              <a:ext cx="35" cy="35"/>
            </a:xfrm>
            <a:custGeom>
              <a:avLst/>
              <a:gdLst>
                <a:gd name="T0" fmla="*/ 2 w 35"/>
                <a:gd name="T1" fmla="*/ 12 h 35"/>
                <a:gd name="T2" fmla="*/ 4 w 35"/>
                <a:gd name="T3" fmla="*/ 19 h 35"/>
                <a:gd name="T4" fmla="*/ 15 w 35"/>
                <a:gd name="T5" fmla="*/ 25 h 35"/>
                <a:gd name="T6" fmla="*/ 27 w 35"/>
                <a:gd name="T7" fmla="*/ 19 h 35"/>
                <a:gd name="T8" fmla="*/ 27 w 35"/>
                <a:gd name="T9" fmla="*/ 8 h 35"/>
                <a:gd name="T10" fmla="*/ 27 w 35"/>
                <a:gd name="T11" fmla="*/ 0 h 35"/>
                <a:gd name="T12" fmla="*/ 33 w 35"/>
                <a:gd name="T13" fmla="*/ 8 h 35"/>
                <a:gd name="T14" fmla="*/ 35 w 35"/>
                <a:gd name="T15" fmla="*/ 17 h 35"/>
                <a:gd name="T16" fmla="*/ 33 w 35"/>
                <a:gd name="T17" fmla="*/ 27 h 35"/>
                <a:gd name="T18" fmla="*/ 27 w 35"/>
                <a:gd name="T19" fmla="*/ 33 h 35"/>
                <a:gd name="T20" fmla="*/ 19 w 35"/>
                <a:gd name="T21" fmla="*/ 35 h 35"/>
                <a:gd name="T22" fmla="*/ 6 w 35"/>
                <a:gd name="T23" fmla="*/ 29 h 35"/>
                <a:gd name="T24" fmla="*/ 0 w 35"/>
                <a:gd name="T25" fmla="*/ 14 h 35"/>
                <a:gd name="T26" fmla="*/ 4 w 35"/>
                <a:gd name="T27" fmla="*/ 4 h 35"/>
                <a:gd name="T28" fmla="*/ 12 w 35"/>
                <a:gd name="T29" fmla="*/ 4 h 35"/>
                <a:gd name="T30" fmla="*/ 12 w 35"/>
                <a:gd name="T31" fmla="*/ 10 h 35"/>
                <a:gd name="T32" fmla="*/ 6 w 35"/>
                <a:gd name="T33" fmla="*/ 12 h 35"/>
                <a:gd name="T34" fmla="*/ 4 w 35"/>
                <a:gd name="T35" fmla="*/ 10 h 35"/>
                <a:gd name="T36" fmla="*/ 10 w 35"/>
                <a:gd name="T37" fmla="*/ 8 h 35"/>
                <a:gd name="T38" fmla="*/ 12 w 35"/>
                <a:gd name="T39" fmla="*/ 4 h 35"/>
                <a:gd name="T40" fmla="*/ 8 w 35"/>
                <a:gd name="T41" fmla="*/ 6 h 35"/>
                <a:gd name="T42" fmla="*/ 4 w 35"/>
                <a:gd name="T43" fmla="*/ 8 h 35"/>
                <a:gd name="T44" fmla="*/ 6 w 35"/>
                <a:gd name="T45" fmla="*/ 8 h 35"/>
                <a:gd name="T46" fmla="*/ 8 w 35"/>
                <a:gd name="T47" fmla="*/ 10 h 35"/>
                <a:gd name="T48" fmla="*/ 2 w 35"/>
                <a:gd name="T49" fmla="*/ 21 h 35"/>
                <a:gd name="T50" fmla="*/ 12 w 35"/>
                <a:gd name="T51" fmla="*/ 33 h 35"/>
                <a:gd name="T52" fmla="*/ 23 w 35"/>
                <a:gd name="T53" fmla="*/ 33 h 35"/>
                <a:gd name="T54" fmla="*/ 31 w 35"/>
                <a:gd name="T55" fmla="*/ 29 h 35"/>
                <a:gd name="T56" fmla="*/ 35 w 35"/>
                <a:gd name="T57" fmla="*/ 21 h 35"/>
                <a:gd name="T58" fmla="*/ 33 w 35"/>
                <a:gd name="T59" fmla="*/ 12 h 35"/>
                <a:gd name="T60" fmla="*/ 33 w 35"/>
                <a:gd name="T61" fmla="*/ 15 h 35"/>
                <a:gd name="T62" fmla="*/ 25 w 35"/>
                <a:gd name="T63" fmla="*/ 29 h 35"/>
                <a:gd name="T64" fmla="*/ 13 w 35"/>
                <a:gd name="T65" fmla="*/ 29 h 35"/>
                <a:gd name="T66" fmla="*/ 6 w 35"/>
                <a:gd name="T67" fmla="*/ 25 h 35"/>
                <a:gd name="T68" fmla="*/ 2 w 35"/>
                <a:gd name="T69" fmla="*/ 21 h 35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5"/>
                <a:gd name="T106" fmla="*/ 0 h 35"/>
                <a:gd name="T107" fmla="*/ 35 w 35"/>
                <a:gd name="T108" fmla="*/ 35 h 35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5" h="35">
                  <a:moveTo>
                    <a:pt x="4" y="10"/>
                  </a:moveTo>
                  <a:lnTo>
                    <a:pt x="2" y="12"/>
                  </a:lnTo>
                  <a:lnTo>
                    <a:pt x="2" y="14"/>
                  </a:lnTo>
                  <a:lnTo>
                    <a:pt x="4" y="19"/>
                  </a:lnTo>
                  <a:lnTo>
                    <a:pt x="8" y="23"/>
                  </a:lnTo>
                  <a:lnTo>
                    <a:pt x="15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4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3" y="8"/>
                  </a:lnTo>
                  <a:lnTo>
                    <a:pt x="35" y="14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7"/>
                  </a:lnTo>
                  <a:lnTo>
                    <a:pt x="31" y="29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5"/>
                  </a:lnTo>
                  <a:lnTo>
                    <a:pt x="12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4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2" y="6"/>
                  </a:lnTo>
                  <a:lnTo>
                    <a:pt x="12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4" y="10"/>
                  </a:lnTo>
                  <a:close/>
                  <a:moveTo>
                    <a:pt x="8" y="10"/>
                  </a:moveTo>
                  <a:lnTo>
                    <a:pt x="10" y="8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8" y="6"/>
                  </a:lnTo>
                  <a:lnTo>
                    <a:pt x="6" y="6"/>
                  </a:lnTo>
                  <a:lnTo>
                    <a:pt x="4" y="8"/>
                  </a:lnTo>
                  <a:lnTo>
                    <a:pt x="2" y="10"/>
                  </a:lnTo>
                  <a:lnTo>
                    <a:pt x="6" y="8"/>
                  </a:lnTo>
                  <a:lnTo>
                    <a:pt x="8" y="10"/>
                  </a:lnTo>
                  <a:close/>
                  <a:moveTo>
                    <a:pt x="2" y="21"/>
                  </a:moveTo>
                  <a:lnTo>
                    <a:pt x="6" y="27"/>
                  </a:lnTo>
                  <a:lnTo>
                    <a:pt x="12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3" y="12"/>
                  </a:lnTo>
                  <a:lnTo>
                    <a:pt x="31" y="6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3" y="29"/>
                  </a:lnTo>
                  <a:lnTo>
                    <a:pt x="10" y="27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602" name="Freeform 24">
              <a:extLst>
                <a:ext uri="{FF2B5EF4-FFF2-40B4-BE49-F238E27FC236}">
                  <a16:creationId xmlns:a16="http://schemas.microsoft.com/office/drawing/2014/main" id="{00000000-0008-0000-0900-0000BA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54" y="265"/>
              <a:ext cx="35" cy="34"/>
            </a:xfrm>
            <a:custGeom>
              <a:avLst/>
              <a:gdLst>
                <a:gd name="T0" fmla="*/ 6 w 35"/>
                <a:gd name="T1" fmla="*/ 25 h 34"/>
                <a:gd name="T2" fmla="*/ 10 w 35"/>
                <a:gd name="T3" fmla="*/ 25 h 34"/>
                <a:gd name="T4" fmla="*/ 10 w 35"/>
                <a:gd name="T5" fmla="*/ 32 h 34"/>
                <a:gd name="T6" fmla="*/ 4 w 35"/>
                <a:gd name="T7" fmla="*/ 30 h 34"/>
                <a:gd name="T8" fmla="*/ 0 w 35"/>
                <a:gd name="T9" fmla="*/ 17 h 34"/>
                <a:gd name="T10" fmla="*/ 4 w 35"/>
                <a:gd name="T11" fmla="*/ 7 h 34"/>
                <a:gd name="T12" fmla="*/ 29 w 35"/>
                <a:gd name="T13" fmla="*/ 6 h 34"/>
                <a:gd name="T14" fmla="*/ 31 w 35"/>
                <a:gd name="T15" fmla="*/ 2 h 34"/>
                <a:gd name="T16" fmla="*/ 35 w 35"/>
                <a:gd name="T17" fmla="*/ 4 h 34"/>
                <a:gd name="T18" fmla="*/ 35 w 35"/>
                <a:gd name="T19" fmla="*/ 13 h 34"/>
                <a:gd name="T20" fmla="*/ 35 w 35"/>
                <a:gd name="T21" fmla="*/ 19 h 34"/>
                <a:gd name="T22" fmla="*/ 33 w 35"/>
                <a:gd name="T23" fmla="*/ 32 h 34"/>
                <a:gd name="T24" fmla="*/ 25 w 35"/>
                <a:gd name="T25" fmla="*/ 32 h 34"/>
                <a:gd name="T26" fmla="*/ 17 w 35"/>
                <a:gd name="T27" fmla="*/ 23 h 34"/>
                <a:gd name="T28" fmla="*/ 8 w 35"/>
                <a:gd name="T29" fmla="*/ 15 h 34"/>
                <a:gd name="T30" fmla="*/ 2 w 35"/>
                <a:gd name="T31" fmla="*/ 19 h 34"/>
                <a:gd name="T32" fmla="*/ 4 w 35"/>
                <a:gd name="T33" fmla="*/ 25 h 34"/>
                <a:gd name="T34" fmla="*/ 10 w 35"/>
                <a:gd name="T35" fmla="*/ 13 h 34"/>
                <a:gd name="T36" fmla="*/ 33 w 35"/>
                <a:gd name="T37" fmla="*/ 13 h 34"/>
                <a:gd name="T38" fmla="*/ 35 w 35"/>
                <a:gd name="T39" fmla="*/ 6 h 34"/>
                <a:gd name="T40" fmla="*/ 27 w 35"/>
                <a:gd name="T41" fmla="*/ 11 h 34"/>
                <a:gd name="T42" fmla="*/ 4 w 35"/>
                <a:gd name="T43" fmla="*/ 11 h 34"/>
                <a:gd name="T44" fmla="*/ 4 w 35"/>
                <a:gd name="T45" fmla="*/ 13 h 34"/>
                <a:gd name="T46" fmla="*/ 10 w 35"/>
                <a:gd name="T47" fmla="*/ 13 h 34"/>
                <a:gd name="T48" fmla="*/ 15 w 35"/>
                <a:gd name="T49" fmla="*/ 15 h 34"/>
                <a:gd name="T50" fmla="*/ 27 w 35"/>
                <a:gd name="T51" fmla="*/ 25 h 34"/>
                <a:gd name="T52" fmla="*/ 31 w 35"/>
                <a:gd name="T53" fmla="*/ 19 h 34"/>
                <a:gd name="T54" fmla="*/ 29 w 35"/>
                <a:gd name="T55" fmla="*/ 15 h 34"/>
                <a:gd name="T56" fmla="*/ 33 w 35"/>
                <a:gd name="T57" fmla="*/ 27 h 34"/>
                <a:gd name="T58" fmla="*/ 25 w 35"/>
                <a:gd name="T59" fmla="*/ 28 h 34"/>
                <a:gd name="T60" fmla="*/ 25 w 35"/>
                <a:gd name="T61" fmla="*/ 30 h 34"/>
                <a:gd name="T62" fmla="*/ 33 w 35"/>
                <a:gd name="T63" fmla="*/ 30 h 34"/>
                <a:gd name="T64" fmla="*/ 33 w 35"/>
                <a:gd name="T65" fmla="*/ 21 h 34"/>
                <a:gd name="T66" fmla="*/ 10 w 35"/>
                <a:gd name="T67" fmla="*/ 25 h 34"/>
                <a:gd name="T68" fmla="*/ 8 w 35"/>
                <a:gd name="T69" fmla="*/ 28 h 34"/>
                <a:gd name="T70" fmla="*/ 2 w 35"/>
                <a:gd name="T71" fmla="*/ 25 h 34"/>
                <a:gd name="T72" fmla="*/ 8 w 35"/>
                <a:gd name="T73" fmla="*/ 30 h 34"/>
                <a:gd name="T74" fmla="*/ 10 w 35"/>
                <a:gd name="T75" fmla="*/ 28 h 34"/>
                <a:gd name="T76" fmla="*/ 10 w 35"/>
                <a:gd name="T77" fmla="*/ 25 h 34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5"/>
                <a:gd name="T118" fmla="*/ 0 h 34"/>
                <a:gd name="T119" fmla="*/ 35 w 35"/>
                <a:gd name="T120" fmla="*/ 34 h 34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5" h="34">
                  <a:moveTo>
                    <a:pt x="4" y="25"/>
                  </a:moveTo>
                  <a:lnTo>
                    <a:pt x="6" y="25"/>
                  </a:lnTo>
                  <a:lnTo>
                    <a:pt x="8" y="23"/>
                  </a:lnTo>
                  <a:lnTo>
                    <a:pt x="10" y="25"/>
                  </a:lnTo>
                  <a:lnTo>
                    <a:pt x="12" y="28"/>
                  </a:lnTo>
                  <a:lnTo>
                    <a:pt x="10" y="32"/>
                  </a:lnTo>
                  <a:lnTo>
                    <a:pt x="8" y="32"/>
                  </a:lnTo>
                  <a:lnTo>
                    <a:pt x="4" y="30"/>
                  </a:lnTo>
                  <a:lnTo>
                    <a:pt x="2" y="25"/>
                  </a:lnTo>
                  <a:lnTo>
                    <a:pt x="0" y="17"/>
                  </a:lnTo>
                  <a:lnTo>
                    <a:pt x="2" y="11"/>
                  </a:lnTo>
                  <a:lnTo>
                    <a:pt x="4" y="7"/>
                  </a:lnTo>
                  <a:lnTo>
                    <a:pt x="10" y="6"/>
                  </a:lnTo>
                  <a:lnTo>
                    <a:pt x="29" y="6"/>
                  </a:lnTo>
                  <a:lnTo>
                    <a:pt x="31" y="4"/>
                  </a:lnTo>
                  <a:lnTo>
                    <a:pt x="31" y="2"/>
                  </a:lnTo>
                  <a:lnTo>
                    <a:pt x="33" y="0"/>
                  </a:lnTo>
                  <a:lnTo>
                    <a:pt x="35" y="4"/>
                  </a:lnTo>
                  <a:lnTo>
                    <a:pt x="35" y="7"/>
                  </a:lnTo>
                  <a:lnTo>
                    <a:pt x="35" y="13"/>
                  </a:lnTo>
                  <a:lnTo>
                    <a:pt x="31" y="15"/>
                  </a:lnTo>
                  <a:lnTo>
                    <a:pt x="35" y="19"/>
                  </a:lnTo>
                  <a:lnTo>
                    <a:pt x="35" y="25"/>
                  </a:lnTo>
                  <a:lnTo>
                    <a:pt x="33" y="32"/>
                  </a:lnTo>
                  <a:lnTo>
                    <a:pt x="29" y="34"/>
                  </a:lnTo>
                  <a:lnTo>
                    <a:pt x="25" y="32"/>
                  </a:lnTo>
                  <a:lnTo>
                    <a:pt x="21" y="28"/>
                  </a:lnTo>
                  <a:lnTo>
                    <a:pt x="17" y="23"/>
                  </a:lnTo>
                  <a:lnTo>
                    <a:pt x="13" y="15"/>
                  </a:lnTo>
                  <a:lnTo>
                    <a:pt x="8" y="15"/>
                  </a:lnTo>
                  <a:lnTo>
                    <a:pt x="4" y="17"/>
                  </a:lnTo>
                  <a:lnTo>
                    <a:pt x="2" y="19"/>
                  </a:lnTo>
                  <a:lnTo>
                    <a:pt x="2" y="23"/>
                  </a:lnTo>
                  <a:lnTo>
                    <a:pt x="4" y="25"/>
                  </a:lnTo>
                  <a:close/>
                  <a:moveTo>
                    <a:pt x="10" y="13"/>
                  </a:moveTo>
                  <a:lnTo>
                    <a:pt x="25" y="13"/>
                  </a:lnTo>
                  <a:lnTo>
                    <a:pt x="33" y="13"/>
                  </a:lnTo>
                  <a:lnTo>
                    <a:pt x="35" y="9"/>
                  </a:lnTo>
                  <a:lnTo>
                    <a:pt x="35" y="6"/>
                  </a:lnTo>
                  <a:lnTo>
                    <a:pt x="33" y="9"/>
                  </a:lnTo>
                  <a:lnTo>
                    <a:pt x="27" y="11"/>
                  </a:lnTo>
                  <a:lnTo>
                    <a:pt x="10" y="11"/>
                  </a:lnTo>
                  <a:lnTo>
                    <a:pt x="4" y="11"/>
                  </a:lnTo>
                  <a:lnTo>
                    <a:pt x="2" y="17"/>
                  </a:lnTo>
                  <a:lnTo>
                    <a:pt x="4" y="13"/>
                  </a:lnTo>
                  <a:lnTo>
                    <a:pt x="10" y="13"/>
                  </a:lnTo>
                  <a:close/>
                  <a:moveTo>
                    <a:pt x="29" y="15"/>
                  </a:moveTo>
                  <a:lnTo>
                    <a:pt x="15" y="15"/>
                  </a:lnTo>
                  <a:lnTo>
                    <a:pt x="21" y="21"/>
                  </a:lnTo>
                  <a:lnTo>
                    <a:pt x="27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29" y="15"/>
                  </a:lnTo>
                  <a:close/>
                  <a:moveTo>
                    <a:pt x="33" y="21"/>
                  </a:moveTo>
                  <a:lnTo>
                    <a:pt x="33" y="27"/>
                  </a:lnTo>
                  <a:lnTo>
                    <a:pt x="29" y="28"/>
                  </a:lnTo>
                  <a:lnTo>
                    <a:pt x="25" y="28"/>
                  </a:lnTo>
                  <a:lnTo>
                    <a:pt x="21" y="25"/>
                  </a:lnTo>
                  <a:lnTo>
                    <a:pt x="25" y="30"/>
                  </a:lnTo>
                  <a:lnTo>
                    <a:pt x="29" y="32"/>
                  </a:lnTo>
                  <a:lnTo>
                    <a:pt x="33" y="30"/>
                  </a:lnTo>
                  <a:lnTo>
                    <a:pt x="35" y="25"/>
                  </a:lnTo>
                  <a:lnTo>
                    <a:pt x="33" y="21"/>
                  </a:lnTo>
                  <a:close/>
                  <a:moveTo>
                    <a:pt x="10" y="25"/>
                  </a:moveTo>
                  <a:lnTo>
                    <a:pt x="10" y="28"/>
                  </a:lnTo>
                  <a:lnTo>
                    <a:pt x="8" y="28"/>
                  </a:lnTo>
                  <a:lnTo>
                    <a:pt x="6" y="28"/>
                  </a:lnTo>
                  <a:lnTo>
                    <a:pt x="2" y="25"/>
                  </a:lnTo>
                  <a:lnTo>
                    <a:pt x="6" y="30"/>
                  </a:lnTo>
                  <a:lnTo>
                    <a:pt x="8" y="30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32439" name="Group 25">
            <a:extLst>
              <a:ext uri="{FF2B5EF4-FFF2-40B4-BE49-F238E27FC236}">
                <a16:creationId xmlns:a16="http://schemas.microsoft.com/office/drawing/2014/main" id="{00000000-0008-0000-0900-0000172D0B00}"/>
              </a:ext>
            </a:extLst>
          </xdr:cNvPr>
          <xdr:cNvGrpSpPr>
            <a:grpSpLocks/>
          </xdr:cNvGrpSpPr>
        </xdr:nvGrpSpPr>
        <xdr:grpSpPr bwMode="auto">
          <a:xfrm>
            <a:off x="16" y="99"/>
            <a:ext cx="154" cy="21"/>
            <a:chOff x="96" y="333"/>
            <a:chExt cx="437" cy="48"/>
          </a:xfrm>
        </xdr:grpSpPr>
        <xdr:sp macro="" textlink="">
          <xdr:nvSpPr>
            <xdr:cNvPr id="732587" name="Freeform 26">
              <a:extLst>
                <a:ext uri="{FF2B5EF4-FFF2-40B4-BE49-F238E27FC236}">
                  <a16:creationId xmlns:a16="http://schemas.microsoft.com/office/drawing/2014/main" id="{00000000-0008-0000-0900-0000AB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00" y="329"/>
              <a:ext cx="46" cy="53"/>
            </a:xfrm>
            <a:custGeom>
              <a:avLst/>
              <a:gdLst>
                <a:gd name="T0" fmla="*/ 8 w 46"/>
                <a:gd name="T1" fmla="*/ 46 h 53"/>
                <a:gd name="T2" fmla="*/ 4 w 46"/>
                <a:gd name="T3" fmla="*/ 48 h 53"/>
                <a:gd name="T4" fmla="*/ 0 w 46"/>
                <a:gd name="T5" fmla="*/ 53 h 53"/>
                <a:gd name="T6" fmla="*/ 2 w 46"/>
                <a:gd name="T7" fmla="*/ 30 h 53"/>
                <a:gd name="T8" fmla="*/ 4 w 46"/>
                <a:gd name="T9" fmla="*/ 36 h 53"/>
                <a:gd name="T10" fmla="*/ 32 w 46"/>
                <a:gd name="T11" fmla="*/ 36 h 53"/>
                <a:gd name="T12" fmla="*/ 42 w 46"/>
                <a:gd name="T13" fmla="*/ 30 h 53"/>
                <a:gd name="T14" fmla="*/ 42 w 46"/>
                <a:gd name="T15" fmla="*/ 15 h 53"/>
                <a:gd name="T16" fmla="*/ 38 w 46"/>
                <a:gd name="T17" fmla="*/ 11 h 53"/>
                <a:gd name="T18" fmla="*/ 31 w 46"/>
                <a:gd name="T19" fmla="*/ 9 h 53"/>
                <a:gd name="T20" fmla="*/ 8 w 46"/>
                <a:gd name="T21" fmla="*/ 9 h 53"/>
                <a:gd name="T22" fmla="*/ 2 w 46"/>
                <a:gd name="T23" fmla="*/ 17 h 53"/>
                <a:gd name="T24" fmla="*/ 0 w 46"/>
                <a:gd name="T25" fmla="*/ 0 h 53"/>
                <a:gd name="T26" fmla="*/ 6 w 46"/>
                <a:gd name="T27" fmla="*/ 6 h 53"/>
                <a:gd name="T28" fmla="*/ 15 w 46"/>
                <a:gd name="T29" fmla="*/ 7 h 53"/>
                <a:gd name="T30" fmla="*/ 38 w 46"/>
                <a:gd name="T31" fmla="*/ 9 h 53"/>
                <a:gd name="T32" fmla="*/ 46 w 46"/>
                <a:gd name="T33" fmla="*/ 19 h 53"/>
                <a:gd name="T34" fmla="*/ 46 w 46"/>
                <a:gd name="T35" fmla="*/ 32 h 53"/>
                <a:gd name="T36" fmla="*/ 44 w 46"/>
                <a:gd name="T37" fmla="*/ 40 h 53"/>
                <a:gd name="T38" fmla="*/ 38 w 46"/>
                <a:gd name="T39" fmla="*/ 44 h 53"/>
                <a:gd name="T40" fmla="*/ 32 w 46"/>
                <a:gd name="T41" fmla="*/ 46 h 53"/>
                <a:gd name="T42" fmla="*/ 8 w 46"/>
                <a:gd name="T43" fmla="*/ 42 h 53"/>
                <a:gd name="T44" fmla="*/ 2 w 46"/>
                <a:gd name="T45" fmla="*/ 48 h 53"/>
                <a:gd name="T46" fmla="*/ 8 w 46"/>
                <a:gd name="T47" fmla="*/ 44 h 53"/>
                <a:gd name="T48" fmla="*/ 38 w 46"/>
                <a:gd name="T49" fmla="*/ 44 h 53"/>
                <a:gd name="T50" fmla="*/ 44 w 46"/>
                <a:gd name="T51" fmla="*/ 36 h 53"/>
                <a:gd name="T52" fmla="*/ 44 w 46"/>
                <a:gd name="T53" fmla="*/ 36 h 53"/>
                <a:gd name="T54" fmla="*/ 38 w 46"/>
                <a:gd name="T55" fmla="*/ 42 h 53"/>
                <a:gd name="T56" fmla="*/ 32 w 46"/>
                <a:gd name="T57" fmla="*/ 42 h 53"/>
                <a:gd name="T58" fmla="*/ 2 w 46"/>
                <a:gd name="T59" fmla="*/ 13 h 53"/>
                <a:gd name="T60" fmla="*/ 8 w 46"/>
                <a:gd name="T61" fmla="*/ 9 h 53"/>
                <a:gd name="T62" fmla="*/ 2 w 46"/>
                <a:gd name="T63" fmla="*/ 6 h 53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46"/>
                <a:gd name="T97" fmla="*/ 0 h 53"/>
                <a:gd name="T98" fmla="*/ 46 w 46"/>
                <a:gd name="T99" fmla="*/ 53 h 53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46" h="53">
                  <a:moveTo>
                    <a:pt x="32" y="46"/>
                  </a:moveTo>
                  <a:lnTo>
                    <a:pt x="8" y="46"/>
                  </a:lnTo>
                  <a:lnTo>
                    <a:pt x="4" y="46"/>
                  </a:lnTo>
                  <a:lnTo>
                    <a:pt x="4" y="48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30"/>
                  </a:lnTo>
                  <a:lnTo>
                    <a:pt x="2" y="30"/>
                  </a:lnTo>
                  <a:lnTo>
                    <a:pt x="4" y="34"/>
                  </a:lnTo>
                  <a:lnTo>
                    <a:pt x="4" y="36"/>
                  </a:lnTo>
                  <a:lnTo>
                    <a:pt x="8" y="36"/>
                  </a:lnTo>
                  <a:lnTo>
                    <a:pt x="32" y="36"/>
                  </a:lnTo>
                  <a:lnTo>
                    <a:pt x="40" y="34"/>
                  </a:lnTo>
                  <a:lnTo>
                    <a:pt x="42" y="30"/>
                  </a:lnTo>
                  <a:lnTo>
                    <a:pt x="44" y="23"/>
                  </a:lnTo>
                  <a:lnTo>
                    <a:pt x="42" y="15"/>
                  </a:lnTo>
                  <a:lnTo>
                    <a:pt x="40" y="13"/>
                  </a:lnTo>
                  <a:lnTo>
                    <a:pt x="38" y="11"/>
                  </a:lnTo>
                  <a:lnTo>
                    <a:pt x="34" y="9"/>
                  </a:lnTo>
                  <a:lnTo>
                    <a:pt x="31" y="9"/>
                  </a:lnTo>
                  <a:lnTo>
                    <a:pt x="15" y="9"/>
                  </a:lnTo>
                  <a:lnTo>
                    <a:pt x="8" y="9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0" y="17"/>
                  </a:lnTo>
                  <a:lnTo>
                    <a:pt x="0" y="0"/>
                  </a:lnTo>
                  <a:lnTo>
                    <a:pt x="2" y="0"/>
                  </a:lnTo>
                  <a:lnTo>
                    <a:pt x="6" y="6"/>
                  </a:lnTo>
                  <a:lnTo>
                    <a:pt x="10" y="7"/>
                  </a:lnTo>
                  <a:lnTo>
                    <a:pt x="15" y="7"/>
                  </a:lnTo>
                  <a:lnTo>
                    <a:pt x="32" y="7"/>
                  </a:lnTo>
                  <a:lnTo>
                    <a:pt x="38" y="9"/>
                  </a:lnTo>
                  <a:lnTo>
                    <a:pt x="42" y="13"/>
                  </a:lnTo>
                  <a:lnTo>
                    <a:pt x="46" y="19"/>
                  </a:lnTo>
                  <a:lnTo>
                    <a:pt x="46" y="27"/>
                  </a:lnTo>
                  <a:lnTo>
                    <a:pt x="46" y="32"/>
                  </a:lnTo>
                  <a:lnTo>
                    <a:pt x="46" y="36"/>
                  </a:lnTo>
                  <a:lnTo>
                    <a:pt x="44" y="40"/>
                  </a:lnTo>
                  <a:lnTo>
                    <a:pt x="40" y="42"/>
                  </a:lnTo>
                  <a:lnTo>
                    <a:pt x="38" y="44"/>
                  </a:lnTo>
                  <a:lnTo>
                    <a:pt x="32" y="46"/>
                  </a:lnTo>
                  <a:close/>
                  <a:moveTo>
                    <a:pt x="32" y="42"/>
                  </a:moveTo>
                  <a:lnTo>
                    <a:pt x="8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4" y="44"/>
                  </a:lnTo>
                  <a:lnTo>
                    <a:pt x="8" y="44"/>
                  </a:lnTo>
                  <a:lnTo>
                    <a:pt x="32" y="44"/>
                  </a:lnTo>
                  <a:lnTo>
                    <a:pt x="38" y="44"/>
                  </a:lnTo>
                  <a:lnTo>
                    <a:pt x="42" y="40"/>
                  </a:lnTo>
                  <a:lnTo>
                    <a:pt x="44" y="36"/>
                  </a:lnTo>
                  <a:lnTo>
                    <a:pt x="46" y="30"/>
                  </a:lnTo>
                  <a:lnTo>
                    <a:pt x="44" y="36"/>
                  </a:lnTo>
                  <a:lnTo>
                    <a:pt x="42" y="38"/>
                  </a:lnTo>
                  <a:lnTo>
                    <a:pt x="38" y="42"/>
                  </a:lnTo>
                  <a:lnTo>
                    <a:pt x="32" y="42"/>
                  </a:lnTo>
                  <a:close/>
                  <a:moveTo>
                    <a:pt x="2" y="6"/>
                  </a:moveTo>
                  <a:lnTo>
                    <a:pt x="2" y="13"/>
                  </a:lnTo>
                  <a:lnTo>
                    <a:pt x="4" y="11"/>
                  </a:lnTo>
                  <a:lnTo>
                    <a:pt x="8" y="9"/>
                  </a:lnTo>
                  <a:lnTo>
                    <a:pt x="6" y="7"/>
                  </a:lnTo>
                  <a:lnTo>
                    <a:pt x="2" y="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88" name="Freeform 27">
              <a:extLst>
                <a:ext uri="{FF2B5EF4-FFF2-40B4-BE49-F238E27FC236}">
                  <a16:creationId xmlns:a16="http://schemas.microsoft.com/office/drawing/2014/main" id="{00000000-0008-0000-0900-0000AC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55" y="330"/>
              <a:ext cx="48" cy="54"/>
            </a:xfrm>
            <a:custGeom>
              <a:avLst/>
              <a:gdLst>
                <a:gd name="T0" fmla="*/ 2 w 48"/>
                <a:gd name="T1" fmla="*/ 18 h 54"/>
                <a:gd name="T2" fmla="*/ 0 w 48"/>
                <a:gd name="T3" fmla="*/ 18 h 54"/>
                <a:gd name="T4" fmla="*/ 0 w 48"/>
                <a:gd name="T5" fmla="*/ 0 h 54"/>
                <a:gd name="T6" fmla="*/ 2 w 48"/>
                <a:gd name="T7" fmla="*/ 0 h 54"/>
                <a:gd name="T8" fmla="*/ 4 w 48"/>
                <a:gd name="T9" fmla="*/ 6 h 54"/>
                <a:gd name="T10" fmla="*/ 6 w 48"/>
                <a:gd name="T11" fmla="*/ 8 h 54"/>
                <a:gd name="T12" fmla="*/ 10 w 48"/>
                <a:gd name="T13" fmla="*/ 8 h 54"/>
                <a:gd name="T14" fmla="*/ 48 w 48"/>
                <a:gd name="T15" fmla="*/ 8 h 54"/>
                <a:gd name="T16" fmla="*/ 48 w 48"/>
                <a:gd name="T17" fmla="*/ 10 h 54"/>
                <a:gd name="T18" fmla="*/ 10 w 48"/>
                <a:gd name="T19" fmla="*/ 44 h 54"/>
                <a:gd name="T20" fmla="*/ 34 w 48"/>
                <a:gd name="T21" fmla="*/ 42 h 54"/>
                <a:gd name="T22" fmla="*/ 38 w 48"/>
                <a:gd name="T23" fmla="*/ 42 h 54"/>
                <a:gd name="T24" fmla="*/ 42 w 48"/>
                <a:gd name="T25" fmla="*/ 42 h 54"/>
                <a:gd name="T26" fmla="*/ 44 w 48"/>
                <a:gd name="T27" fmla="*/ 39 h 54"/>
                <a:gd name="T28" fmla="*/ 44 w 48"/>
                <a:gd name="T29" fmla="*/ 35 h 54"/>
                <a:gd name="T30" fmla="*/ 46 w 48"/>
                <a:gd name="T31" fmla="*/ 35 h 54"/>
                <a:gd name="T32" fmla="*/ 46 w 48"/>
                <a:gd name="T33" fmla="*/ 52 h 54"/>
                <a:gd name="T34" fmla="*/ 44 w 48"/>
                <a:gd name="T35" fmla="*/ 52 h 54"/>
                <a:gd name="T36" fmla="*/ 42 w 48"/>
                <a:gd name="T37" fmla="*/ 48 h 54"/>
                <a:gd name="T38" fmla="*/ 38 w 48"/>
                <a:gd name="T39" fmla="*/ 46 h 54"/>
                <a:gd name="T40" fmla="*/ 32 w 48"/>
                <a:gd name="T41" fmla="*/ 44 h 54"/>
                <a:gd name="T42" fmla="*/ 8 w 48"/>
                <a:gd name="T43" fmla="*/ 46 h 54"/>
                <a:gd name="T44" fmla="*/ 4 w 48"/>
                <a:gd name="T45" fmla="*/ 50 h 54"/>
                <a:gd name="T46" fmla="*/ 2 w 48"/>
                <a:gd name="T47" fmla="*/ 54 h 54"/>
                <a:gd name="T48" fmla="*/ 2 w 48"/>
                <a:gd name="T49" fmla="*/ 54 h 54"/>
                <a:gd name="T50" fmla="*/ 0 w 48"/>
                <a:gd name="T51" fmla="*/ 54 h 54"/>
                <a:gd name="T52" fmla="*/ 0 w 48"/>
                <a:gd name="T53" fmla="*/ 40 h 54"/>
                <a:gd name="T54" fmla="*/ 34 w 48"/>
                <a:gd name="T55" fmla="*/ 10 h 54"/>
                <a:gd name="T56" fmla="*/ 11 w 48"/>
                <a:gd name="T57" fmla="*/ 10 h 54"/>
                <a:gd name="T58" fmla="*/ 8 w 48"/>
                <a:gd name="T59" fmla="*/ 10 h 54"/>
                <a:gd name="T60" fmla="*/ 6 w 48"/>
                <a:gd name="T61" fmla="*/ 12 h 54"/>
                <a:gd name="T62" fmla="*/ 4 w 48"/>
                <a:gd name="T63" fmla="*/ 16 h 54"/>
                <a:gd name="T64" fmla="*/ 2 w 48"/>
                <a:gd name="T65" fmla="*/ 18 h 54"/>
                <a:gd name="T66" fmla="*/ 2 w 48"/>
                <a:gd name="T67" fmla="*/ 18 h 54"/>
                <a:gd name="T68" fmla="*/ 2 w 48"/>
                <a:gd name="T69" fmla="*/ 8 h 54"/>
                <a:gd name="T70" fmla="*/ 2 w 48"/>
                <a:gd name="T71" fmla="*/ 14 h 54"/>
                <a:gd name="T72" fmla="*/ 4 w 48"/>
                <a:gd name="T73" fmla="*/ 12 h 54"/>
                <a:gd name="T74" fmla="*/ 8 w 48"/>
                <a:gd name="T75" fmla="*/ 10 h 54"/>
                <a:gd name="T76" fmla="*/ 2 w 48"/>
                <a:gd name="T77" fmla="*/ 8 h 54"/>
                <a:gd name="T78" fmla="*/ 2 w 48"/>
                <a:gd name="T79" fmla="*/ 8 h 54"/>
                <a:gd name="T80" fmla="*/ 40 w 48"/>
                <a:gd name="T81" fmla="*/ 12 h 54"/>
                <a:gd name="T82" fmla="*/ 6 w 48"/>
                <a:gd name="T83" fmla="*/ 42 h 54"/>
                <a:gd name="T84" fmla="*/ 4 w 48"/>
                <a:gd name="T85" fmla="*/ 44 h 54"/>
                <a:gd name="T86" fmla="*/ 2 w 48"/>
                <a:gd name="T87" fmla="*/ 48 h 54"/>
                <a:gd name="T88" fmla="*/ 2 w 48"/>
                <a:gd name="T89" fmla="*/ 50 h 54"/>
                <a:gd name="T90" fmla="*/ 4 w 48"/>
                <a:gd name="T91" fmla="*/ 46 h 54"/>
                <a:gd name="T92" fmla="*/ 8 w 48"/>
                <a:gd name="T93" fmla="*/ 44 h 54"/>
                <a:gd name="T94" fmla="*/ 46 w 48"/>
                <a:gd name="T95" fmla="*/ 10 h 54"/>
                <a:gd name="T96" fmla="*/ 44 w 48"/>
                <a:gd name="T97" fmla="*/ 10 h 54"/>
                <a:gd name="T98" fmla="*/ 42 w 48"/>
                <a:gd name="T99" fmla="*/ 10 h 54"/>
                <a:gd name="T100" fmla="*/ 42 w 48"/>
                <a:gd name="T101" fmla="*/ 10 h 54"/>
                <a:gd name="T102" fmla="*/ 40 w 48"/>
                <a:gd name="T103" fmla="*/ 12 h 54"/>
                <a:gd name="T104" fmla="*/ 40 w 48"/>
                <a:gd name="T105" fmla="*/ 12 h 54"/>
                <a:gd name="T106" fmla="*/ 44 w 48"/>
                <a:gd name="T107" fmla="*/ 48 h 54"/>
                <a:gd name="T108" fmla="*/ 44 w 48"/>
                <a:gd name="T109" fmla="*/ 40 h 54"/>
                <a:gd name="T110" fmla="*/ 42 w 48"/>
                <a:gd name="T111" fmla="*/ 44 h 54"/>
                <a:gd name="T112" fmla="*/ 40 w 48"/>
                <a:gd name="T113" fmla="*/ 44 h 54"/>
                <a:gd name="T114" fmla="*/ 42 w 48"/>
                <a:gd name="T115" fmla="*/ 46 h 54"/>
                <a:gd name="T116" fmla="*/ 44 w 48"/>
                <a:gd name="T117" fmla="*/ 48 h 54"/>
                <a:gd name="T118" fmla="*/ 44 w 48"/>
                <a:gd name="T119" fmla="*/ 48 h 54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48"/>
                <a:gd name="T181" fmla="*/ 0 h 54"/>
                <a:gd name="T182" fmla="*/ 48 w 48"/>
                <a:gd name="T183" fmla="*/ 54 h 54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48" h="54">
                  <a:moveTo>
                    <a:pt x="2" y="18"/>
                  </a:moveTo>
                  <a:lnTo>
                    <a:pt x="0" y="18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10" y="8"/>
                  </a:lnTo>
                  <a:lnTo>
                    <a:pt x="48" y="8"/>
                  </a:lnTo>
                  <a:lnTo>
                    <a:pt x="48" y="10"/>
                  </a:lnTo>
                  <a:lnTo>
                    <a:pt x="10" y="44"/>
                  </a:lnTo>
                  <a:lnTo>
                    <a:pt x="34" y="42"/>
                  </a:lnTo>
                  <a:lnTo>
                    <a:pt x="38" y="42"/>
                  </a:lnTo>
                  <a:lnTo>
                    <a:pt x="42" y="42"/>
                  </a:lnTo>
                  <a:lnTo>
                    <a:pt x="44" y="39"/>
                  </a:lnTo>
                  <a:lnTo>
                    <a:pt x="44" y="35"/>
                  </a:lnTo>
                  <a:lnTo>
                    <a:pt x="46" y="35"/>
                  </a:lnTo>
                  <a:lnTo>
                    <a:pt x="46" y="52"/>
                  </a:lnTo>
                  <a:lnTo>
                    <a:pt x="44" y="52"/>
                  </a:lnTo>
                  <a:lnTo>
                    <a:pt x="42" y="48"/>
                  </a:lnTo>
                  <a:lnTo>
                    <a:pt x="38" y="46"/>
                  </a:lnTo>
                  <a:lnTo>
                    <a:pt x="32" y="44"/>
                  </a:lnTo>
                  <a:lnTo>
                    <a:pt x="8" y="46"/>
                  </a:lnTo>
                  <a:lnTo>
                    <a:pt x="4" y="50"/>
                  </a:lnTo>
                  <a:lnTo>
                    <a:pt x="2" y="54"/>
                  </a:lnTo>
                  <a:lnTo>
                    <a:pt x="0" y="54"/>
                  </a:lnTo>
                  <a:lnTo>
                    <a:pt x="0" y="40"/>
                  </a:lnTo>
                  <a:lnTo>
                    <a:pt x="34" y="10"/>
                  </a:lnTo>
                  <a:lnTo>
                    <a:pt x="11" y="10"/>
                  </a:lnTo>
                  <a:lnTo>
                    <a:pt x="8" y="10"/>
                  </a:lnTo>
                  <a:lnTo>
                    <a:pt x="6" y="12"/>
                  </a:lnTo>
                  <a:lnTo>
                    <a:pt x="4" y="16"/>
                  </a:lnTo>
                  <a:lnTo>
                    <a:pt x="2" y="18"/>
                  </a:lnTo>
                  <a:close/>
                  <a:moveTo>
                    <a:pt x="2" y="8"/>
                  </a:moveTo>
                  <a:lnTo>
                    <a:pt x="2" y="14"/>
                  </a:lnTo>
                  <a:lnTo>
                    <a:pt x="4" y="12"/>
                  </a:lnTo>
                  <a:lnTo>
                    <a:pt x="8" y="10"/>
                  </a:lnTo>
                  <a:lnTo>
                    <a:pt x="2" y="8"/>
                  </a:lnTo>
                  <a:close/>
                  <a:moveTo>
                    <a:pt x="40" y="12"/>
                  </a:moveTo>
                  <a:lnTo>
                    <a:pt x="6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2" y="50"/>
                  </a:lnTo>
                  <a:lnTo>
                    <a:pt x="4" y="46"/>
                  </a:lnTo>
                  <a:lnTo>
                    <a:pt x="8" y="44"/>
                  </a:lnTo>
                  <a:lnTo>
                    <a:pt x="46" y="10"/>
                  </a:lnTo>
                  <a:lnTo>
                    <a:pt x="44" y="10"/>
                  </a:lnTo>
                  <a:lnTo>
                    <a:pt x="42" y="10"/>
                  </a:lnTo>
                  <a:lnTo>
                    <a:pt x="40" y="12"/>
                  </a:lnTo>
                  <a:close/>
                  <a:moveTo>
                    <a:pt x="44" y="48"/>
                  </a:moveTo>
                  <a:lnTo>
                    <a:pt x="44" y="40"/>
                  </a:lnTo>
                  <a:lnTo>
                    <a:pt x="42" y="44"/>
                  </a:lnTo>
                  <a:lnTo>
                    <a:pt x="40" y="44"/>
                  </a:lnTo>
                  <a:lnTo>
                    <a:pt x="42" y="46"/>
                  </a:lnTo>
                  <a:lnTo>
                    <a:pt x="44" y="4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89" name="Freeform 28">
              <a:extLst>
                <a:ext uri="{FF2B5EF4-FFF2-40B4-BE49-F238E27FC236}">
                  <a16:creationId xmlns:a16="http://schemas.microsoft.com/office/drawing/2014/main" id="{00000000-0008-0000-0900-0000AD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9" y="333"/>
              <a:ext cx="46" cy="46"/>
            </a:xfrm>
            <a:custGeom>
              <a:avLst/>
              <a:gdLst>
                <a:gd name="T0" fmla="*/ 2 w 46"/>
                <a:gd name="T1" fmla="*/ 46 h 46"/>
                <a:gd name="T2" fmla="*/ 0 w 46"/>
                <a:gd name="T3" fmla="*/ 46 h 46"/>
                <a:gd name="T4" fmla="*/ 0 w 46"/>
                <a:gd name="T5" fmla="*/ 23 h 46"/>
                <a:gd name="T6" fmla="*/ 2 w 46"/>
                <a:gd name="T7" fmla="*/ 23 h 46"/>
                <a:gd name="T8" fmla="*/ 2 w 46"/>
                <a:gd name="T9" fmla="*/ 23 h 46"/>
                <a:gd name="T10" fmla="*/ 4 w 46"/>
                <a:gd name="T11" fmla="*/ 28 h 46"/>
                <a:gd name="T12" fmla="*/ 6 w 46"/>
                <a:gd name="T13" fmla="*/ 28 h 46"/>
                <a:gd name="T14" fmla="*/ 8 w 46"/>
                <a:gd name="T15" fmla="*/ 30 h 46"/>
                <a:gd name="T16" fmla="*/ 40 w 46"/>
                <a:gd name="T17" fmla="*/ 30 h 46"/>
                <a:gd name="T18" fmla="*/ 42 w 46"/>
                <a:gd name="T19" fmla="*/ 28 h 46"/>
                <a:gd name="T20" fmla="*/ 44 w 46"/>
                <a:gd name="T21" fmla="*/ 26 h 46"/>
                <a:gd name="T22" fmla="*/ 44 w 46"/>
                <a:gd name="T23" fmla="*/ 23 h 46"/>
                <a:gd name="T24" fmla="*/ 44 w 46"/>
                <a:gd name="T25" fmla="*/ 17 h 46"/>
                <a:gd name="T26" fmla="*/ 42 w 46"/>
                <a:gd name="T27" fmla="*/ 13 h 46"/>
                <a:gd name="T28" fmla="*/ 40 w 46"/>
                <a:gd name="T29" fmla="*/ 7 h 46"/>
                <a:gd name="T30" fmla="*/ 34 w 46"/>
                <a:gd name="T31" fmla="*/ 3 h 46"/>
                <a:gd name="T32" fmla="*/ 34 w 46"/>
                <a:gd name="T33" fmla="*/ 0 h 46"/>
                <a:gd name="T34" fmla="*/ 46 w 46"/>
                <a:gd name="T35" fmla="*/ 5 h 46"/>
                <a:gd name="T36" fmla="*/ 46 w 46"/>
                <a:gd name="T37" fmla="*/ 46 h 46"/>
                <a:gd name="T38" fmla="*/ 44 w 46"/>
                <a:gd name="T39" fmla="*/ 46 h 46"/>
                <a:gd name="T40" fmla="*/ 44 w 46"/>
                <a:gd name="T41" fmla="*/ 46 h 46"/>
                <a:gd name="T42" fmla="*/ 44 w 46"/>
                <a:gd name="T43" fmla="*/ 42 h 46"/>
                <a:gd name="T44" fmla="*/ 42 w 46"/>
                <a:gd name="T45" fmla="*/ 40 h 46"/>
                <a:gd name="T46" fmla="*/ 38 w 46"/>
                <a:gd name="T47" fmla="*/ 38 h 46"/>
                <a:gd name="T48" fmla="*/ 10 w 46"/>
                <a:gd name="T49" fmla="*/ 38 h 46"/>
                <a:gd name="T50" fmla="*/ 6 w 46"/>
                <a:gd name="T51" fmla="*/ 40 h 46"/>
                <a:gd name="T52" fmla="*/ 4 w 46"/>
                <a:gd name="T53" fmla="*/ 42 h 46"/>
                <a:gd name="T54" fmla="*/ 2 w 46"/>
                <a:gd name="T55" fmla="*/ 46 h 46"/>
                <a:gd name="T56" fmla="*/ 2 w 46"/>
                <a:gd name="T57" fmla="*/ 46 h 46"/>
                <a:gd name="T58" fmla="*/ 8 w 46"/>
                <a:gd name="T59" fmla="*/ 36 h 46"/>
                <a:gd name="T60" fmla="*/ 40 w 46"/>
                <a:gd name="T61" fmla="*/ 36 h 46"/>
                <a:gd name="T62" fmla="*/ 42 w 46"/>
                <a:gd name="T63" fmla="*/ 38 h 46"/>
                <a:gd name="T64" fmla="*/ 44 w 46"/>
                <a:gd name="T65" fmla="*/ 40 h 46"/>
                <a:gd name="T66" fmla="*/ 44 w 46"/>
                <a:gd name="T67" fmla="*/ 40 h 46"/>
                <a:gd name="T68" fmla="*/ 44 w 46"/>
                <a:gd name="T69" fmla="*/ 38 h 46"/>
                <a:gd name="T70" fmla="*/ 44 w 46"/>
                <a:gd name="T71" fmla="*/ 36 h 46"/>
                <a:gd name="T72" fmla="*/ 40 w 46"/>
                <a:gd name="T73" fmla="*/ 34 h 46"/>
                <a:gd name="T74" fmla="*/ 10 w 46"/>
                <a:gd name="T75" fmla="*/ 34 h 46"/>
                <a:gd name="T76" fmla="*/ 4 w 46"/>
                <a:gd name="T77" fmla="*/ 36 h 46"/>
                <a:gd name="T78" fmla="*/ 2 w 46"/>
                <a:gd name="T79" fmla="*/ 38 h 46"/>
                <a:gd name="T80" fmla="*/ 2 w 46"/>
                <a:gd name="T81" fmla="*/ 40 h 46"/>
                <a:gd name="T82" fmla="*/ 4 w 46"/>
                <a:gd name="T83" fmla="*/ 38 h 46"/>
                <a:gd name="T84" fmla="*/ 8 w 46"/>
                <a:gd name="T85" fmla="*/ 36 h 46"/>
                <a:gd name="T86" fmla="*/ 8 w 46"/>
                <a:gd name="T87" fmla="*/ 36 h 46"/>
                <a:gd name="T88" fmla="*/ 44 w 46"/>
                <a:gd name="T89" fmla="*/ 15 h 46"/>
                <a:gd name="T90" fmla="*/ 44 w 46"/>
                <a:gd name="T91" fmla="*/ 7 h 46"/>
                <a:gd name="T92" fmla="*/ 38 w 46"/>
                <a:gd name="T93" fmla="*/ 5 h 46"/>
                <a:gd name="T94" fmla="*/ 42 w 46"/>
                <a:gd name="T95" fmla="*/ 9 h 46"/>
                <a:gd name="T96" fmla="*/ 44 w 46"/>
                <a:gd name="T97" fmla="*/ 15 h 46"/>
                <a:gd name="T98" fmla="*/ 44 w 46"/>
                <a:gd name="T99" fmla="*/ 15 h 4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46"/>
                <a:gd name="T151" fmla="*/ 0 h 46"/>
                <a:gd name="T152" fmla="*/ 46 w 46"/>
                <a:gd name="T153" fmla="*/ 46 h 46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46" h="46">
                  <a:moveTo>
                    <a:pt x="2" y="46"/>
                  </a:moveTo>
                  <a:lnTo>
                    <a:pt x="0" y="46"/>
                  </a:lnTo>
                  <a:lnTo>
                    <a:pt x="0" y="23"/>
                  </a:lnTo>
                  <a:lnTo>
                    <a:pt x="2" y="23"/>
                  </a:lnTo>
                  <a:lnTo>
                    <a:pt x="4" y="28"/>
                  </a:lnTo>
                  <a:lnTo>
                    <a:pt x="6" y="28"/>
                  </a:lnTo>
                  <a:lnTo>
                    <a:pt x="8" y="30"/>
                  </a:lnTo>
                  <a:lnTo>
                    <a:pt x="40" y="30"/>
                  </a:lnTo>
                  <a:lnTo>
                    <a:pt x="42" y="28"/>
                  </a:lnTo>
                  <a:lnTo>
                    <a:pt x="44" y="26"/>
                  </a:lnTo>
                  <a:lnTo>
                    <a:pt x="44" y="23"/>
                  </a:lnTo>
                  <a:lnTo>
                    <a:pt x="44" y="17"/>
                  </a:lnTo>
                  <a:lnTo>
                    <a:pt x="42" y="13"/>
                  </a:lnTo>
                  <a:lnTo>
                    <a:pt x="40" y="7"/>
                  </a:lnTo>
                  <a:lnTo>
                    <a:pt x="34" y="3"/>
                  </a:lnTo>
                  <a:lnTo>
                    <a:pt x="34" y="0"/>
                  </a:lnTo>
                  <a:lnTo>
                    <a:pt x="46" y="5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40"/>
                  </a:lnTo>
                  <a:lnTo>
                    <a:pt x="38" y="38"/>
                  </a:lnTo>
                  <a:lnTo>
                    <a:pt x="10" y="38"/>
                  </a:lnTo>
                  <a:lnTo>
                    <a:pt x="6" y="40"/>
                  </a:lnTo>
                  <a:lnTo>
                    <a:pt x="4" y="42"/>
                  </a:lnTo>
                  <a:lnTo>
                    <a:pt x="2" y="46"/>
                  </a:lnTo>
                  <a:close/>
                  <a:moveTo>
                    <a:pt x="8" y="36"/>
                  </a:moveTo>
                  <a:lnTo>
                    <a:pt x="40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4" y="38"/>
                  </a:lnTo>
                  <a:lnTo>
                    <a:pt x="44" y="36"/>
                  </a:lnTo>
                  <a:lnTo>
                    <a:pt x="40" y="34"/>
                  </a:lnTo>
                  <a:lnTo>
                    <a:pt x="10" y="34"/>
                  </a:lnTo>
                  <a:lnTo>
                    <a:pt x="4" y="36"/>
                  </a:lnTo>
                  <a:lnTo>
                    <a:pt x="2" y="38"/>
                  </a:lnTo>
                  <a:lnTo>
                    <a:pt x="2" y="40"/>
                  </a:lnTo>
                  <a:lnTo>
                    <a:pt x="4" y="38"/>
                  </a:lnTo>
                  <a:lnTo>
                    <a:pt x="8" y="36"/>
                  </a:lnTo>
                  <a:close/>
                  <a:moveTo>
                    <a:pt x="44" y="15"/>
                  </a:moveTo>
                  <a:lnTo>
                    <a:pt x="44" y="7"/>
                  </a:lnTo>
                  <a:lnTo>
                    <a:pt x="38" y="5"/>
                  </a:lnTo>
                  <a:lnTo>
                    <a:pt x="42" y="9"/>
                  </a:lnTo>
                  <a:lnTo>
                    <a:pt x="44" y="1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90" name="Freeform 29">
              <a:extLst>
                <a:ext uri="{FF2B5EF4-FFF2-40B4-BE49-F238E27FC236}">
                  <a16:creationId xmlns:a16="http://schemas.microsoft.com/office/drawing/2014/main" id="{00000000-0008-0000-0900-0000AE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6" y="345"/>
              <a:ext cx="46" cy="21"/>
            </a:xfrm>
            <a:custGeom>
              <a:avLst/>
              <a:gdLst>
                <a:gd name="T0" fmla="*/ 0 w 46"/>
                <a:gd name="T1" fmla="*/ 21 h 21"/>
                <a:gd name="T2" fmla="*/ 0 w 46"/>
                <a:gd name="T3" fmla="*/ 0 h 21"/>
                <a:gd name="T4" fmla="*/ 2 w 46"/>
                <a:gd name="T5" fmla="*/ 0 h 21"/>
                <a:gd name="T6" fmla="*/ 4 w 46"/>
                <a:gd name="T7" fmla="*/ 4 h 21"/>
                <a:gd name="T8" fmla="*/ 6 w 46"/>
                <a:gd name="T9" fmla="*/ 6 h 21"/>
                <a:gd name="T10" fmla="*/ 8 w 46"/>
                <a:gd name="T11" fmla="*/ 6 h 21"/>
                <a:gd name="T12" fmla="*/ 10 w 46"/>
                <a:gd name="T13" fmla="*/ 6 h 21"/>
                <a:gd name="T14" fmla="*/ 38 w 46"/>
                <a:gd name="T15" fmla="*/ 6 h 21"/>
                <a:gd name="T16" fmla="*/ 42 w 46"/>
                <a:gd name="T17" fmla="*/ 6 h 21"/>
                <a:gd name="T18" fmla="*/ 44 w 46"/>
                <a:gd name="T19" fmla="*/ 6 h 21"/>
                <a:gd name="T20" fmla="*/ 44 w 46"/>
                <a:gd name="T21" fmla="*/ 4 h 21"/>
                <a:gd name="T22" fmla="*/ 44 w 46"/>
                <a:gd name="T23" fmla="*/ 0 h 21"/>
                <a:gd name="T24" fmla="*/ 46 w 46"/>
                <a:gd name="T25" fmla="*/ 0 h 21"/>
                <a:gd name="T26" fmla="*/ 46 w 46"/>
                <a:gd name="T27" fmla="*/ 21 h 21"/>
                <a:gd name="T28" fmla="*/ 44 w 46"/>
                <a:gd name="T29" fmla="*/ 21 h 21"/>
                <a:gd name="T30" fmla="*/ 44 w 46"/>
                <a:gd name="T31" fmla="*/ 17 h 21"/>
                <a:gd name="T32" fmla="*/ 42 w 46"/>
                <a:gd name="T33" fmla="*/ 15 h 21"/>
                <a:gd name="T34" fmla="*/ 38 w 46"/>
                <a:gd name="T35" fmla="*/ 15 h 21"/>
                <a:gd name="T36" fmla="*/ 10 w 46"/>
                <a:gd name="T37" fmla="*/ 15 h 21"/>
                <a:gd name="T38" fmla="*/ 6 w 46"/>
                <a:gd name="T39" fmla="*/ 15 h 21"/>
                <a:gd name="T40" fmla="*/ 4 w 46"/>
                <a:gd name="T41" fmla="*/ 15 h 21"/>
                <a:gd name="T42" fmla="*/ 4 w 46"/>
                <a:gd name="T43" fmla="*/ 17 h 21"/>
                <a:gd name="T44" fmla="*/ 2 w 46"/>
                <a:gd name="T45" fmla="*/ 21 h 21"/>
                <a:gd name="T46" fmla="*/ 0 w 46"/>
                <a:gd name="T47" fmla="*/ 21 h 21"/>
                <a:gd name="T48" fmla="*/ 8 w 46"/>
                <a:gd name="T49" fmla="*/ 13 h 21"/>
                <a:gd name="T50" fmla="*/ 40 w 46"/>
                <a:gd name="T51" fmla="*/ 13 h 21"/>
                <a:gd name="T52" fmla="*/ 42 w 46"/>
                <a:gd name="T53" fmla="*/ 13 h 21"/>
                <a:gd name="T54" fmla="*/ 44 w 46"/>
                <a:gd name="T55" fmla="*/ 15 h 21"/>
                <a:gd name="T56" fmla="*/ 44 w 46"/>
                <a:gd name="T57" fmla="*/ 13 h 21"/>
                <a:gd name="T58" fmla="*/ 40 w 46"/>
                <a:gd name="T59" fmla="*/ 11 h 21"/>
                <a:gd name="T60" fmla="*/ 8 w 46"/>
                <a:gd name="T61" fmla="*/ 11 h 21"/>
                <a:gd name="T62" fmla="*/ 4 w 46"/>
                <a:gd name="T63" fmla="*/ 13 h 21"/>
                <a:gd name="T64" fmla="*/ 2 w 46"/>
                <a:gd name="T65" fmla="*/ 15 h 21"/>
                <a:gd name="T66" fmla="*/ 4 w 46"/>
                <a:gd name="T67" fmla="*/ 13 h 21"/>
                <a:gd name="T68" fmla="*/ 8 w 46"/>
                <a:gd name="T69" fmla="*/ 13 h 21"/>
                <a:gd name="T70" fmla="*/ 8 w 46"/>
                <a:gd name="T71" fmla="*/ 13 h 21"/>
                <a:gd name="T72" fmla="*/ 8 w 46"/>
                <a:gd name="T73" fmla="*/ 13 h 21"/>
                <a:gd name="T74" fmla="*/ 8 w 46"/>
                <a:gd name="T75" fmla="*/ 13 h 21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1"/>
                <a:gd name="T116" fmla="*/ 46 w 46"/>
                <a:gd name="T117" fmla="*/ 21 h 21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1">
                  <a:moveTo>
                    <a:pt x="0" y="21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8" y="6"/>
                  </a:lnTo>
                  <a:lnTo>
                    <a:pt x="10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5"/>
                  </a:lnTo>
                  <a:lnTo>
                    <a:pt x="4" y="17"/>
                  </a:lnTo>
                  <a:lnTo>
                    <a:pt x="2" y="21"/>
                  </a:lnTo>
                  <a:lnTo>
                    <a:pt x="0" y="21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4" y="13"/>
                  </a:lnTo>
                  <a:lnTo>
                    <a:pt x="40" y="11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5"/>
                  </a:lnTo>
                  <a:lnTo>
                    <a:pt x="4" y="13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91" name="Freeform 30">
              <a:extLst>
                <a:ext uri="{FF2B5EF4-FFF2-40B4-BE49-F238E27FC236}">
                  <a16:creationId xmlns:a16="http://schemas.microsoft.com/office/drawing/2014/main" id="{00000000-0008-0000-0900-0000AF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2" y="326"/>
              <a:ext cx="46" cy="59"/>
            </a:xfrm>
            <a:custGeom>
              <a:avLst/>
              <a:gdLst>
                <a:gd name="T0" fmla="*/ 0 w 46"/>
                <a:gd name="T1" fmla="*/ 13 h 59"/>
                <a:gd name="T2" fmla="*/ 2 w 46"/>
                <a:gd name="T3" fmla="*/ 0 h 59"/>
                <a:gd name="T4" fmla="*/ 6 w 46"/>
                <a:gd name="T5" fmla="*/ 6 h 59"/>
                <a:gd name="T6" fmla="*/ 38 w 46"/>
                <a:gd name="T7" fmla="*/ 6 h 59"/>
                <a:gd name="T8" fmla="*/ 44 w 46"/>
                <a:gd name="T9" fmla="*/ 4 h 59"/>
                <a:gd name="T10" fmla="*/ 46 w 46"/>
                <a:gd name="T11" fmla="*/ 0 h 59"/>
                <a:gd name="T12" fmla="*/ 44 w 46"/>
                <a:gd name="T13" fmla="*/ 21 h 59"/>
                <a:gd name="T14" fmla="*/ 42 w 46"/>
                <a:gd name="T15" fmla="*/ 15 h 59"/>
                <a:gd name="T16" fmla="*/ 8 w 46"/>
                <a:gd name="T17" fmla="*/ 13 h 59"/>
                <a:gd name="T18" fmla="*/ 46 w 46"/>
                <a:gd name="T19" fmla="*/ 32 h 59"/>
                <a:gd name="T20" fmla="*/ 34 w 46"/>
                <a:gd name="T21" fmla="*/ 49 h 59"/>
                <a:gd name="T22" fmla="*/ 40 w 46"/>
                <a:gd name="T23" fmla="*/ 48 h 59"/>
                <a:gd name="T24" fmla="*/ 44 w 46"/>
                <a:gd name="T25" fmla="*/ 42 h 59"/>
                <a:gd name="T26" fmla="*/ 46 w 46"/>
                <a:gd name="T27" fmla="*/ 59 h 59"/>
                <a:gd name="T28" fmla="*/ 44 w 46"/>
                <a:gd name="T29" fmla="*/ 55 h 59"/>
                <a:gd name="T30" fmla="*/ 38 w 46"/>
                <a:gd name="T31" fmla="*/ 51 h 59"/>
                <a:gd name="T32" fmla="*/ 6 w 46"/>
                <a:gd name="T33" fmla="*/ 51 h 59"/>
                <a:gd name="T34" fmla="*/ 2 w 46"/>
                <a:gd name="T35" fmla="*/ 59 h 59"/>
                <a:gd name="T36" fmla="*/ 0 w 46"/>
                <a:gd name="T37" fmla="*/ 44 h 59"/>
                <a:gd name="T38" fmla="*/ 38 w 46"/>
                <a:gd name="T39" fmla="*/ 11 h 59"/>
                <a:gd name="T40" fmla="*/ 2 w 46"/>
                <a:gd name="T41" fmla="*/ 11 h 59"/>
                <a:gd name="T42" fmla="*/ 6 w 46"/>
                <a:gd name="T43" fmla="*/ 13 h 59"/>
                <a:gd name="T44" fmla="*/ 40 w 46"/>
                <a:gd name="T45" fmla="*/ 13 h 59"/>
                <a:gd name="T46" fmla="*/ 44 w 46"/>
                <a:gd name="T47" fmla="*/ 15 h 59"/>
                <a:gd name="T48" fmla="*/ 42 w 46"/>
                <a:gd name="T49" fmla="*/ 11 h 59"/>
                <a:gd name="T50" fmla="*/ 38 w 46"/>
                <a:gd name="T51" fmla="*/ 11 h 59"/>
                <a:gd name="T52" fmla="*/ 2 w 46"/>
                <a:gd name="T53" fmla="*/ 53 h 59"/>
                <a:gd name="T54" fmla="*/ 10 w 46"/>
                <a:gd name="T55" fmla="*/ 48 h 59"/>
                <a:gd name="T56" fmla="*/ 42 w 46"/>
                <a:gd name="T57" fmla="*/ 32 h 59"/>
                <a:gd name="T58" fmla="*/ 10 w 46"/>
                <a:gd name="T59" fmla="*/ 46 h 59"/>
                <a:gd name="T60" fmla="*/ 2 w 46"/>
                <a:gd name="T61" fmla="*/ 51 h 59"/>
                <a:gd name="T62" fmla="*/ 44 w 46"/>
                <a:gd name="T63" fmla="*/ 55 h 59"/>
                <a:gd name="T64" fmla="*/ 42 w 46"/>
                <a:gd name="T65" fmla="*/ 49 h 59"/>
                <a:gd name="T66" fmla="*/ 42 w 46"/>
                <a:gd name="T67" fmla="*/ 51 h 59"/>
                <a:gd name="T68" fmla="*/ 44 w 46"/>
                <a:gd name="T69" fmla="*/ 55 h 5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59"/>
                <a:gd name="T107" fmla="*/ 46 w 46"/>
                <a:gd name="T108" fmla="*/ 59 h 5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59">
                  <a:moveTo>
                    <a:pt x="34" y="28"/>
                  </a:moveTo>
                  <a:lnTo>
                    <a:pt x="0" y="13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11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3"/>
                  </a:lnTo>
                  <a:lnTo>
                    <a:pt x="8" y="13"/>
                  </a:lnTo>
                  <a:lnTo>
                    <a:pt x="46" y="30"/>
                  </a:lnTo>
                  <a:lnTo>
                    <a:pt x="46" y="32"/>
                  </a:lnTo>
                  <a:lnTo>
                    <a:pt x="8" y="49"/>
                  </a:lnTo>
                  <a:lnTo>
                    <a:pt x="34" y="49"/>
                  </a:lnTo>
                  <a:lnTo>
                    <a:pt x="38" y="49"/>
                  </a:lnTo>
                  <a:lnTo>
                    <a:pt x="40" y="48"/>
                  </a:lnTo>
                  <a:lnTo>
                    <a:pt x="42" y="46"/>
                  </a:lnTo>
                  <a:lnTo>
                    <a:pt x="44" y="42"/>
                  </a:lnTo>
                  <a:lnTo>
                    <a:pt x="46" y="42"/>
                  </a:lnTo>
                  <a:lnTo>
                    <a:pt x="46" y="59"/>
                  </a:lnTo>
                  <a:lnTo>
                    <a:pt x="44" y="59"/>
                  </a:lnTo>
                  <a:lnTo>
                    <a:pt x="44" y="55"/>
                  </a:lnTo>
                  <a:lnTo>
                    <a:pt x="42" y="53"/>
                  </a:lnTo>
                  <a:lnTo>
                    <a:pt x="38" y="51"/>
                  </a:lnTo>
                  <a:lnTo>
                    <a:pt x="34" y="51"/>
                  </a:lnTo>
                  <a:lnTo>
                    <a:pt x="6" y="51"/>
                  </a:lnTo>
                  <a:lnTo>
                    <a:pt x="4" y="55"/>
                  </a:lnTo>
                  <a:lnTo>
                    <a:pt x="2" y="59"/>
                  </a:lnTo>
                  <a:lnTo>
                    <a:pt x="0" y="59"/>
                  </a:lnTo>
                  <a:lnTo>
                    <a:pt x="0" y="44"/>
                  </a:lnTo>
                  <a:lnTo>
                    <a:pt x="34" y="28"/>
                  </a:lnTo>
                  <a:close/>
                  <a:moveTo>
                    <a:pt x="38" y="11"/>
                  </a:moveTo>
                  <a:lnTo>
                    <a:pt x="8" y="11"/>
                  </a:lnTo>
                  <a:lnTo>
                    <a:pt x="2" y="11"/>
                  </a:lnTo>
                  <a:lnTo>
                    <a:pt x="4" y="13"/>
                  </a:lnTo>
                  <a:lnTo>
                    <a:pt x="6" y="13"/>
                  </a:lnTo>
                  <a:lnTo>
                    <a:pt x="10" y="13"/>
                  </a:ln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2" y="11"/>
                  </a:lnTo>
                  <a:lnTo>
                    <a:pt x="38" y="11"/>
                  </a:lnTo>
                  <a:close/>
                  <a:moveTo>
                    <a:pt x="2" y="51"/>
                  </a:moveTo>
                  <a:lnTo>
                    <a:pt x="2" y="53"/>
                  </a:lnTo>
                  <a:lnTo>
                    <a:pt x="6" y="49"/>
                  </a:lnTo>
                  <a:lnTo>
                    <a:pt x="10" y="48"/>
                  </a:lnTo>
                  <a:lnTo>
                    <a:pt x="44" y="32"/>
                  </a:lnTo>
                  <a:lnTo>
                    <a:pt x="42" y="32"/>
                  </a:lnTo>
                  <a:lnTo>
                    <a:pt x="40" y="32"/>
                  </a:lnTo>
                  <a:lnTo>
                    <a:pt x="10" y="46"/>
                  </a:lnTo>
                  <a:lnTo>
                    <a:pt x="4" y="48"/>
                  </a:lnTo>
                  <a:lnTo>
                    <a:pt x="2" y="51"/>
                  </a:lnTo>
                  <a:close/>
                  <a:moveTo>
                    <a:pt x="44" y="55"/>
                  </a:moveTo>
                  <a:lnTo>
                    <a:pt x="44" y="48"/>
                  </a:lnTo>
                  <a:lnTo>
                    <a:pt x="42" y="49"/>
                  </a:lnTo>
                  <a:lnTo>
                    <a:pt x="40" y="51"/>
                  </a:lnTo>
                  <a:lnTo>
                    <a:pt x="42" y="51"/>
                  </a:lnTo>
                  <a:lnTo>
                    <a:pt x="44" y="5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92" name="Freeform 31">
              <a:extLst>
                <a:ext uri="{FF2B5EF4-FFF2-40B4-BE49-F238E27FC236}">
                  <a16:creationId xmlns:a16="http://schemas.microsoft.com/office/drawing/2014/main" id="{00000000-0008-0000-0900-0000B0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39" y="344"/>
              <a:ext cx="46" cy="23"/>
            </a:xfrm>
            <a:custGeom>
              <a:avLst/>
              <a:gdLst>
                <a:gd name="T0" fmla="*/ 0 w 46"/>
                <a:gd name="T1" fmla="*/ 23 h 23"/>
                <a:gd name="T2" fmla="*/ 0 w 46"/>
                <a:gd name="T3" fmla="*/ 0 h 23"/>
                <a:gd name="T4" fmla="*/ 2 w 46"/>
                <a:gd name="T5" fmla="*/ 0 h 23"/>
                <a:gd name="T6" fmla="*/ 4 w 46"/>
                <a:gd name="T7" fmla="*/ 6 h 23"/>
                <a:gd name="T8" fmla="*/ 6 w 46"/>
                <a:gd name="T9" fmla="*/ 8 h 23"/>
                <a:gd name="T10" fmla="*/ 8 w 46"/>
                <a:gd name="T11" fmla="*/ 8 h 23"/>
                <a:gd name="T12" fmla="*/ 10 w 46"/>
                <a:gd name="T13" fmla="*/ 8 h 23"/>
                <a:gd name="T14" fmla="*/ 38 w 46"/>
                <a:gd name="T15" fmla="*/ 8 h 23"/>
                <a:gd name="T16" fmla="*/ 42 w 46"/>
                <a:gd name="T17" fmla="*/ 6 h 23"/>
                <a:gd name="T18" fmla="*/ 44 w 46"/>
                <a:gd name="T19" fmla="*/ 6 h 23"/>
                <a:gd name="T20" fmla="*/ 44 w 46"/>
                <a:gd name="T21" fmla="*/ 4 h 23"/>
                <a:gd name="T22" fmla="*/ 44 w 46"/>
                <a:gd name="T23" fmla="*/ 0 h 23"/>
                <a:gd name="T24" fmla="*/ 46 w 46"/>
                <a:gd name="T25" fmla="*/ 0 h 23"/>
                <a:gd name="T26" fmla="*/ 46 w 46"/>
                <a:gd name="T27" fmla="*/ 23 h 23"/>
                <a:gd name="T28" fmla="*/ 44 w 46"/>
                <a:gd name="T29" fmla="*/ 23 h 23"/>
                <a:gd name="T30" fmla="*/ 44 w 46"/>
                <a:gd name="T31" fmla="*/ 19 h 23"/>
                <a:gd name="T32" fmla="*/ 42 w 46"/>
                <a:gd name="T33" fmla="*/ 17 h 23"/>
                <a:gd name="T34" fmla="*/ 38 w 46"/>
                <a:gd name="T35" fmla="*/ 15 h 23"/>
                <a:gd name="T36" fmla="*/ 10 w 46"/>
                <a:gd name="T37" fmla="*/ 15 h 23"/>
                <a:gd name="T38" fmla="*/ 6 w 46"/>
                <a:gd name="T39" fmla="*/ 15 h 23"/>
                <a:gd name="T40" fmla="*/ 4 w 46"/>
                <a:gd name="T41" fmla="*/ 17 h 23"/>
                <a:gd name="T42" fmla="*/ 4 w 46"/>
                <a:gd name="T43" fmla="*/ 19 h 23"/>
                <a:gd name="T44" fmla="*/ 2 w 46"/>
                <a:gd name="T45" fmla="*/ 23 h 23"/>
                <a:gd name="T46" fmla="*/ 0 w 46"/>
                <a:gd name="T47" fmla="*/ 23 h 23"/>
                <a:gd name="T48" fmla="*/ 8 w 46"/>
                <a:gd name="T49" fmla="*/ 13 h 23"/>
                <a:gd name="T50" fmla="*/ 40 w 46"/>
                <a:gd name="T51" fmla="*/ 13 h 23"/>
                <a:gd name="T52" fmla="*/ 42 w 46"/>
                <a:gd name="T53" fmla="*/ 15 h 23"/>
                <a:gd name="T54" fmla="*/ 44 w 46"/>
                <a:gd name="T55" fmla="*/ 17 h 23"/>
                <a:gd name="T56" fmla="*/ 44 w 46"/>
                <a:gd name="T57" fmla="*/ 13 h 23"/>
                <a:gd name="T58" fmla="*/ 40 w 46"/>
                <a:gd name="T59" fmla="*/ 12 h 23"/>
                <a:gd name="T60" fmla="*/ 8 w 46"/>
                <a:gd name="T61" fmla="*/ 12 h 23"/>
                <a:gd name="T62" fmla="*/ 4 w 46"/>
                <a:gd name="T63" fmla="*/ 13 h 23"/>
                <a:gd name="T64" fmla="*/ 2 w 46"/>
                <a:gd name="T65" fmla="*/ 17 h 23"/>
                <a:gd name="T66" fmla="*/ 4 w 46"/>
                <a:gd name="T67" fmla="*/ 15 h 23"/>
                <a:gd name="T68" fmla="*/ 8 w 46"/>
                <a:gd name="T69" fmla="*/ 13 h 23"/>
                <a:gd name="T70" fmla="*/ 8 w 46"/>
                <a:gd name="T71" fmla="*/ 13 h 23"/>
                <a:gd name="T72" fmla="*/ 8 w 46"/>
                <a:gd name="T73" fmla="*/ 13 h 23"/>
                <a:gd name="T74" fmla="*/ 8 w 46"/>
                <a:gd name="T75" fmla="*/ 13 h 23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3"/>
                <a:gd name="T116" fmla="*/ 46 w 46"/>
                <a:gd name="T117" fmla="*/ 23 h 23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3">
                  <a:moveTo>
                    <a:pt x="0" y="2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8" y="8"/>
                  </a:lnTo>
                  <a:lnTo>
                    <a:pt x="10" y="8"/>
                  </a:lnTo>
                  <a:lnTo>
                    <a:pt x="38" y="8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3"/>
                  </a:lnTo>
                  <a:lnTo>
                    <a:pt x="44" y="23"/>
                  </a:lnTo>
                  <a:lnTo>
                    <a:pt x="44" y="19"/>
                  </a:lnTo>
                  <a:lnTo>
                    <a:pt x="42" y="17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23"/>
                  </a:lnTo>
                  <a:lnTo>
                    <a:pt x="0" y="23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5"/>
                  </a:lnTo>
                  <a:lnTo>
                    <a:pt x="44" y="17"/>
                  </a:lnTo>
                  <a:lnTo>
                    <a:pt x="44" y="13"/>
                  </a:lnTo>
                  <a:lnTo>
                    <a:pt x="40" y="12"/>
                  </a:lnTo>
                  <a:lnTo>
                    <a:pt x="8" y="12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5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93" name="Freeform 32">
              <a:extLst>
                <a:ext uri="{FF2B5EF4-FFF2-40B4-BE49-F238E27FC236}">
                  <a16:creationId xmlns:a16="http://schemas.microsoft.com/office/drawing/2014/main" id="{00000000-0008-0000-0900-0000B1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332"/>
              <a:ext cx="46" cy="47"/>
            </a:xfrm>
            <a:custGeom>
              <a:avLst/>
              <a:gdLst>
                <a:gd name="T0" fmla="*/ 0 w 46"/>
                <a:gd name="T1" fmla="*/ 45 h 47"/>
                <a:gd name="T2" fmla="*/ 0 w 46"/>
                <a:gd name="T3" fmla="*/ 1 h 47"/>
                <a:gd name="T4" fmla="*/ 11 w 46"/>
                <a:gd name="T5" fmla="*/ 0 h 47"/>
                <a:gd name="T6" fmla="*/ 11 w 46"/>
                <a:gd name="T7" fmla="*/ 1 h 47"/>
                <a:gd name="T8" fmla="*/ 6 w 46"/>
                <a:gd name="T9" fmla="*/ 7 h 47"/>
                <a:gd name="T10" fmla="*/ 4 w 46"/>
                <a:gd name="T11" fmla="*/ 13 h 47"/>
                <a:gd name="T12" fmla="*/ 2 w 46"/>
                <a:gd name="T13" fmla="*/ 19 h 47"/>
                <a:gd name="T14" fmla="*/ 38 w 46"/>
                <a:gd name="T15" fmla="*/ 19 h 47"/>
                <a:gd name="T16" fmla="*/ 42 w 46"/>
                <a:gd name="T17" fmla="*/ 19 h 47"/>
                <a:gd name="T18" fmla="*/ 44 w 46"/>
                <a:gd name="T19" fmla="*/ 15 h 47"/>
                <a:gd name="T20" fmla="*/ 44 w 46"/>
                <a:gd name="T21" fmla="*/ 11 h 47"/>
                <a:gd name="T22" fmla="*/ 46 w 46"/>
                <a:gd name="T23" fmla="*/ 11 h 47"/>
                <a:gd name="T24" fmla="*/ 46 w 46"/>
                <a:gd name="T25" fmla="*/ 36 h 47"/>
                <a:gd name="T26" fmla="*/ 44 w 46"/>
                <a:gd name="T27" fmla="*/ 36 h 47"/>
                <a:gd name="T28" fmla="*/ 44 w 46"/>
                <a:gd name="T29" fmla="*/ 30 h 47"/>
                <a:gd name="T30" fmla="*/ 42 w 46"/>
                <a:gd name="T31" fmla="*/ 28 h 47"/>
                <a:gd name="T32" fmla="*/ 38 w 46"/>
                <a:gd name="T33" fmla="*/ 26 h 47"/>
                <a:gd name="T34" fmla="*/ 2 w 46"/>
                <a:gd name="T35" fmla="*/ 26 h 47"/>
                <a:gd name="T36" fmla="*/ 4 w 46"/>
                <a:gd name="T37" fmla="*/ 36 h 47"/>
                <a:gd name="T38" fmla="*/ 6 w 46"/>
                <a:gd name="T39" fmla="*/ 40 h 47"/>
                <a:gd name="T40" fmla="*/ 8 w 46"/>
                <a:gd name="T41" fmla="*/ 44 h 47"/>
                <a:gd name="T42" fmla="*/ 11 w 46"/>
                <a:gd name="T43" fmla="*/ 45 h 47"/>
                <a:gd name="T44" fmla="*/ 11 w 46"/>
                <a:gd name="T45" fmla="*/ 47 h 47"/>
                <a:gd name="T46" fmla="*/ 0 w 46"/>
                <a:gd name="T47" fmla="*/ 45 h 47"/>
                <a:gd name="T48" fmla="*/ 8 w 46"/>
                <a:gd name="T49" fmla="*/ 3 h 47"/>
                <a:gd name="T50" fmla="*/ 2 w 46"/>
                <a:gd name="T51" fmla="*/ 3 h 47"/>
                <a:gd name="T52" fmla="*/ 2 w 46"/>
                <a:gd name="T53" fmla="*/ 11 h 47"/>
                <a:gd name="T54" fmla="*/ 6 w 46"/>
                <a:gd name="T55" fmla="*/ 5 h 47"/>
                <a:gd name="T56" fmla="*/ 8 w 46"/>
                <a:gd name="T57" fmla="*/ 3 h 47"/>
                <a:gd name="T58" fmla="*/ 8 w 46"/>
                <a:gd name="T59" fmla="*/ 3 h 47"/>
                <a:gd name="T60" fmla="*/ 38 w 46"/>
                <a:gd name="T61" fmla="*/ 24 h 47"/>
                <a:gd name="T62" fmla="*/ 6 w 46"/>
                <a:gd name="T63" fmla="*/ 24 h 47"/>
                <a:gd name="T64" fmla="*/ 4 w 46"/>
                <a:gd name="T65" fmla="*/ 24 h 47"/>
                <a:gd name="T66" fmla="*/ 2 w 46"/>
                <a:gd name="T67" fmla="*/ 26 h 47"/>
                <a:gd name="T68" fmla="*/ 38 w 46"/>
                <a:gd name="T69" fmla="*/ 26 h 47"/>
                <a:gd name="T70" fmla="*/ 42 w 46"/>
                <a:gd name="T71" fmla="*/ 26 h 47"/>
                <a:gd name="T72" fmla="*/ 44 w 46"/>
                <a:gd name="T73" fmla="*/ 28 h 47"/>
                <a:gd name="T74" fmla="*/ 44 w 46"/>
                <a:gd name="T75" fmla="*/ 28 h 47"/>
                <a:gd name="T76" fmla="*/ 42 w 46"/>
                <a:gd name="T77" fmla="*/ 24 h 47"/>
                <a:gd name="T78" fmla="*/ 38 w 46"/>
                <a:gd name="T79" fmla="*/ 24 h 47"/>
                <a:gd name="T80" fmla="*/ 38 w 46"/>
                <a:gd name="T81" fmla="*/ 24 h 47"/>
                <a:gd name="T82" fmla="*/ 2 w 46"/>
                <a:gd name="T83" fmla="*/ 40 h 47"/>
                <a:gd name="T84" fmla="*/ 2 w 46"/>
                <a:gd name="T85" fmla="*/ 45 h 47"/>
                <a:gd name="T86" fmla="*/ 8 w 46"/>
                <a:gd name="T87" fmla="*/ 47 h 47"/>
                <a:gd name="T88" fmla="*/ 6 w 46"/>
                <a:gd name="T89" fmla="*/ 44 h 47"/>
                <a:gd name="T90" fmla="*/ 2 w 46"/>
                <a:gd name="T91" fmla="*/ 40 h 47"/>
                <a:gd name="T92" fmla="*/ 2 w 46"/>
                <a:gd name="T93" fmla="*/ 40 h 47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46"/>
                <a:gd name="T142" fmla="*/ 0 h 47"/>
                <a:gd name="T143" fmla="*/ 46 w 46"/>
                <a:gd name="T144" fmla="*/ 47 h 47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46" h="47">
                  <a:moveTo>
                    <a:pt x="0" y="45"/>
                  </a:moveTo>
                  <a:lnTo>
                    <a:pt x="0" y="1"/>
                  </a:lnTo>
                  <a:lnTo>
                    <a:pt x="11" y="0"/>
                  </a:lnTo>
                  <a:lnTo>
                    <a:pt x="11" y="1"/>
                  </a:lnTo>
                  <a:lnTo>
                    <a:pt x="6" y="7"/>
                  </a:lnTo>
                  <a:lnTo>
                    <a:pt x="4" y="13"/>
                  </a:lnTo>
                  <a:lnTo>
                    <a:pt x="2" y="19"/>
                  </a:lnTo>
                  <a:lnTo>
                    <a:pt x="38" y="19"/>
                  </a:lnTo>
                  <a:lnTo>
                    <a:pt x="42" y="19"/>
                  </a:lnTo>
                  <a:lnTo>
                    <a:pt x="44" y="15"/>
                  </a:lnTo>
                  <a:lnTo>
                    <a:pt x="44" y="11"/>
                  </a:lnTo>
                  <a:lnTo>
                    <a:pt x="46" y="11"/>
                  </a:lnTo>
                  <a:lnTo>
                    <a:pt x="46" y="36"/>
                  </a:lnTo>
                  <a:lnTo>
                    <a:pt x="44" y="36"/>
                  </a:lnTo>
                  <a:lnTo>
                    <a:pt x="44" y="30"/>
                  </a:lnTo>
                  <a:lnTo>
                    <a:pt x="42" y="28"/>
                  </a:lnTo>
                  <a:lnTo>
                    <a:pt x="38" y="26"/>
                  </a:lnTo>
                  <a:lnTo>
                    <a:pt x="2" y="26"/>
                  </a:lnTo>
                  <a:lnTo>
                    <a:pt x="4" y="36"/>
                  </a:lnTo>
                  <a:lnTo>
                    <a:pt x="6" y="40"/>
                  </a:lnTo>
                  <a:lnTo>
                    <a:pt x="8" y="44"/>
                  </a:lnTo>
                  <a:lnTo>
                    <a:pt x="11" y="45"/>
                  </a:lnTo>
                  <a:lnTo>
                    <a:pt x="11" y="47"/>
                  </a:lnTo>
                  <a:lnTo>
                    <a:pt x="0" y="45"/>
                  </a:lnTo>
                  <a:close/>
                  <a:moveTo>
                    <a:pt x="8" y="3"/>
                  </a:moveTo>
                  <a:lnTo>
                    <a:pt x="2" y="3"/>
                  </a:lnTo>
                  <a:lnTo>
                    <a:pt x="2" y="11"/>
                  </a:lnTo>
                  <a:lnTo>
                    <a:pt x="6" y="5"/>
                  </a:lnTo>
                  <a:lnTo>
                    <a:pt x="8" y="3"/>
                  </a:lnTo>
                  <a:close/>
                  <a:moveTo>
                    <a:pt x="38" y="24"/>
                  </a:moveTo>
                  <a:lnTo>
                    <a:pt x="6" y="24"/>
                  </a:lnTo>
                  <a:lnTo>
                    <a:pt x="4" y="24"/>
                  </a:lnTo>
                  <a:lnTo>
                    <a:pt x="2" y="26"/>
                  </a:lnTo>
                  <a:lnTo>
                    <a:pt x="38" y="26"/>
                  </a:lnTo>
                  <a:lnTo>
                    <a:pt x="42" y="26"/>
                  </a:lnTo>
                  <a:lnTo>
                    <a:pt x="44" y="28"/>
                  </a:lnTo>
                  <a:lnTo>
                    <a:pt x="42" y="24"/>
                  </a:lnTo>
                  <a:lnTo>
                    <a:pt x="38" y="24"/>
                  </a:lnTo>
                  <a:close/>
                  <a:moveTo>
                    <a:pt x="2" y="40"/>
                  </a:moveTo>
                  <a:lnTo>
                    <a:pt x="2" y="45"/>
                  </a:lnTo>
                  <a:lnTo>
                    <a:pt x="8" y="47"/>
                  </a:lnTo>
                  <a:lnTo>
                    <a:pt x="6" y="44"/>
                  </a:lnTo>
                  <a:lnTo>
                    <a:pt x="2" y="4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94" name="Freeform 33">
              <a:extLst>
                <a:ext uri="{FF2B5EF4-FFF2-40B4-BE49-F238E27FC236}">
                  <a16:creationId xmlns:a16="http://schemas.microsoft.com/office/drawing/2014/main" id="{00000000-0008-0000-0900-0000B2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31" y="333"/>
              <a:ext cx="46" cy="46"/>
            </a:xfrm>
            <a:custGeom>
              <a:avLst/>
              <a:gdLst>
                <a:gd name="T0" fmla="*/ 38 w 46"/>
                <a:gd name="T1" fmla="*/ 30 h 46"/>
                <a:gd name="T2" fmla="*/ 44 w 46"/>
                <a:gd name="T3" fmla="*/ 29 h 46"/>
                <a:gd name="T4" fmla="*/ 44 w 46"/>
                <a:gd name="T5" fmla="*/ 21 h 46"/>
                <a:gd name="T6" fmla="*/ 40 w 46"/>
                <a:gd name="T7" fmla="*/ 9 h 46"/>
                <a:gd name="T8" fmla="*/ 34 w 46"/>
                <a:gd name="T9" fmla="*/ 0 h 46"/>
                <a:gd name="T10" fmla="*/ 46 w 46"/>
                <a:gd name="T11" fmla="*/ 46 h 46"/>
                <a:gd name="T12" fmla="*/ 44 w 46"/>
                <a:gd name="T13" fmla="*/ 42 h 46"/>
                <a:gd name="T14" fmla="*/ 40 w 46"/>
                <a:gd name="T15" fmla="*/ 38 h 46"/>
                <a:gd name="T16" fmla="*/ 6 w 46"/>
                <a:gd name="T17" fmla="*/ 38 h 46"/>
                <a:gd name="T18" fmla="*/ 2 w 46"/>
                <a:gd name="T19" fmla="*/ 46 h 46"/>
                <a:gd name="T20" fmla="*/ 0 w 46"/>
                <a:gd name="T21" fmla="*/ 6 h 46"/>
                <a:gd name="T22" fmla="*/ 11 w 46"/>
                <a:gd name="T23" fmla="*/ 4 h 46"/>
                <a:gd name="T24" fmla="*/ 4 w 46"/>
                <a:gd name="T25" fmla="*/ 15 h 46"/>
                <a:gd name="T26" fmla="*/ 4 w 46"/>
                <a:gd name="T27" fmla="*/ 27 h 46"/>
                <a:gd name="T28" fmla="*/ 8 w 46"/>
                <a:gd name="T29" fmla="*/ 30 h 46"/>
                <a:gd name="T30" fmla="*/ 21 w 46"/>
                <a:gd name="T31" fmla="*/ 23 h 46"/>
                <a:gd name="T32" fmla="*/ 19 w 46"/>
                <a:gd name="T33" fmla="*/ 17 h 46"/>
                <a:gd name="T34" fmla="*/ 13 w 46"/>
                <a:gd name="T35" fmla="*/ 13 h 46"/>
                <a:gd name="T36" fmla="*/ 31 w 46"/>
                <a:gd name="T37" fmla="*/ 11 h 46"/>
                <a:gd name="T38" fmla="*/ 25 w 46"/>
                <a:gd name="T39" fmla="*/ 17 h 46"/>
                <a:gd name="T40" fmla="*/ 23 w 46"/>
                <a:gd name="T41" fmla="*/ 23 h 46"/>
                <a:gd name="T42" fmla="*/ 44 w 46"/>
                <a:gd name="T43" fmla="*/ 8 h 46"/>
                <a:gd name="T44" fmla="*/ 42 w 46"/>
                <a:gd name="T45" fmla="*/ 9 h 46"/>
                <a:gd name="T46" fmla="*/ 44 w 46"/>
                <a:gd name="T47" fmla="*/ 8 h 46"/>
                <a:gd name="T48" fmla="*/ 19 w 46"/>
                <a:gd name="T49" fmla="*/ 15 h 46"/>
                <a:gd name="T50" fmla="*/ 23 w 46"/>
                <a:gd name="T51" fmla="*/ 17 h 46"/>
                <a:gd name="T52" fmla="*/ 25 w 46"/>
                <a:gd name="T53" fmla="*/ 15 h 46"/>
                <a:gd name="T54" fmla="*/ 2 w 46"/>
                <a:gd name="T55" fmla="*/ 15 h 46"/>
                <a:gd name="T56" fmla="*/ 8 w 46"/>
                <a:gd name="T57" fmla="*/ 8 h 46"/>
                <a:gd name="T58" fmla="*/ 8 w 46"/>
                <a:gd name="T59" fmla="*/ 36 h 46"/>
                <a:gd name="T60" fmla="*/ 42 w 46"/>
                <a:gd name="T61" fmla="*/ 38 h 46"/>
                <a:gd name="T62" fmla="*/ 42 w 46"/>
                <a:gd name="T63" fmla="*/ 36 h 46"/>
                <a:gd name="T64" fmla="*/ 8 w 46"/>
                <a:gd name="T65" fmla="*/ 34 h 46"/>
                <a:gd name="T66" fmla="*/ 4 w 46"/>
                <a:gd name="T67" fmla="*/ 40 h 46"/>
                <a:gd name="T68" fmla="*/ 8 w 46"/>
                <a:gd name="T69" fmla="*/ 36 h 4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46"/>
                <a:gd name="T107" fmla="*/ 46 w 46"/>
                <a:gd name="T108" fmla="*/ 46 h 46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46">
                  <a:moveTo>
                    <a:pt x="23" y="30"/>
                  </a:moveTo>
                  <a:lnTo>
                    <a:pt x="38" y="30"/>
                  </a:lnTo>
                  <a:lnTo>
                    <a:pt x="42" y="30"/>
                  </a:lnTo>
                  <a:lnTo>
                    <a:pt x="44" y="29"/>
                  </a:lnTo>
                  <a:lnTo>
                    <a:pt x="44" y="25"/>
                  </a:lnTo>
                  <a:lnTo>
                    <a:pt x="44" y="21"/>
                  </a:lnTo>
                  <a:lnTo>
                    <a:pt x="44" y="15"/>
                  </a:lnTo>
                  <a:lnTo>
                    <a:pt x="40" y="9"/>
                  </a:lnTo>
                  <a:lnTo>
                    <a:pt x="34" y="4"/>
                  </a:lnTo>
                  <a:lnTo>
                    <a:pt x="34" y="0"/>
                  </a:lnTo>
                  <a:lnTo>
                    <a:pt x="46" y="4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38"/>
                  </a:lnTo>
                  <a:lnTo>
                    <a:pt x="40" y="38"/>
                  </a:lnTo>
                  <a:lnTo>
                    <a:pt x="8" y="38"/>
                  </a:lnTo>
                  <a:lnTo>
                    <a:pt x="6" y="38"/>
                  </a:lnTo>
                  <a:lnTo>
                    <a:pt x="4" y="40"/>
                  </a:lnTo>
                  <a:lnTo>
                    <a:pt x="2" y="46"/>
                  </a:lnTo>
                  <a:lnTo>
                    <a:pt x="0" y="46"/>
                  </a:lnTo>
                  <a:lnTo>
                    <a:pt x="0" y="6"/>
                  </a:lnTo>
                  <a:lnTo>
                    <a:pt x="11" y="2"/>
                  </a:lnTo>
                  <a:lnTo>
                    <a:pt x="11" y="4"/>
                  </a:lnTo>
                  <a:lnTo>
                    <a:pt x="8" y="9"/>
                  </a:lnTo>
                  <a:lnTo>
                    <a:pt x="4" y="15"/>
                  </a:lnTo>
                  <a:lnTo>
                    <a:pt x="2" y="23"/>
                  </a:lnTo>
                  <a:lnTo>
                    <a:pt x="4" y="27"/>
                  </a:lnTo>
                  <a:lnTo>
                    <a:pt x="6" y="29"/>
                  </a:lnTo>
                  <a:lnTo>
                    <a:pt x="8" y="30"/>
                  </a:lnTo>
                  <a:lnTo>
                    <a:pt x="21" y="30"/>
                  </a:lnTo>
                  <a:lnTo>
                    <a:pt x="21" y="23"/>
                  </a:lnTo>
                  <a:lnTo>
                    <a:pt x="21" y="19"/>
                  </a:lnTo>
                  <a:lnTo>
                    <a:pt x="19" y="17"/>
                  </a:lnTo>
                  <a:lnTo>
                    <a:pt x="17" y="15"/>
                  </a:lnTo>
                  <a:lnTo>
                    <a:pt x="13" y="13"/>
                  </a:lnTo>
                  <a:lnTo>
                    <a:pt x="13" y="11"/>
                  </a:lnTo>
                  <a:lnTo>
                    <a:pt x="31" y="11"/>
                  </a:lnTo>
                  <a:lnTo>
                    <a:pt x="31" y="13"/>
                  </a:lnTo>
                  <a:lnTo>
                    <a:pt x="25" y="17"/>
                  </a:lnTo>
                  <a:lnTo>
                    <a:pt x="25" y="19"/>
                  </a:lnTo>
                  <a:lnTo>
                    <a:pt x="23" y="23"/>
                  </a:lnTo>
                  <a:lnTo>
                    <a:pt x="23" y="30"/>
                  </a:lnTo>
                  <a:close/>
                  <a:moveTo>
                    <a:pt x="44" y="8"/>
                  </a:moveTo>
                  <a:lnTo>
                    <a:pt x="38" y="6"/>
                  </a:lnTo>
                  <a:lnTo>
                    <a:pt x="42" y="9"/>
                  </a:lnTo>
                  <a:lnTo>
                    <a:pt x="44" y="13"/>
                  </a:lnTo>
                  <a:lnTo>
                    <a:pt x="44" y="8"/>
                  </a:lnTo>
                  <a:close/>
                  <a:moveTo>
                    <a:pt x="25" y="15"/>
                  </a:moveTo>
                  <a:lnTo>
                    <a:pt x="19" y="15"/>
                  </a:lnTo>
                  <a:lnTo>
                    <a:pt x="23" y="19"/>
                  </a:lnTo>
                  <a:lnTo>
                    <a:pt x="23" y="17"/>
                  </a:lnTo>
                  <a:lnTo>
                    <a:pt x="25" y="15"/>
                  </a:lnTo>
                  <a:close/>
                  <a:moveTo>
                    <a:pt x="2" y="9"/>
                  </a:moveTo>
                  <a:lnTo>
                    <a:pt x="2" y="15"/>
                  </a:lnTo>
                  <a:lnTo>
                    <a:pt x="6" y="11"/>
                  </a:lnTo>
                  <a:lnTo>
                    <a:pt x="8" y="8"/>
                  </a:lnTo>
                  <a:lnTo>
                    <a:pt x="2" y="9"/>
                  </a:lnTo>
                  <a:close/>
                  <a:moveTo>
                    <a:pt x="8" y="36"/>
                  </a:moveTo>
                  <a:lnTo>
                    <a:pt x="38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2" y="36"/>
                  </a:lnTo>
                  <a:lnTo>
                    <a:pt x="38" y="34"/>
                  </a:lnTo>
                  <a:lnTo>
                    <a:pt x="8" y="34"/>
                  </a:lnTo>
                  <a:lnTo>
                    <a:pt x="4" y="36"/>
                  </a:lnTo>
                  <a:lnTo>
                    <a:pt x="4" y="40"/>
                  </a:lnTo>
                  <a:lnTo>
                    <a:pt x="6" y="38"/>
                  </a:lnTo>
                  <a:lnTo>
                    <a:pt x="8" y="3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95" name="Freeform 34">
              <a:extLst>
                <a:ext uri="{FF2B5EF4-FFF2-40B4-BE49-F238E27FC236}">
                  <a16:creationId xmlns:a16="http://schemas.microsoft.com/office/drawing/2014/main" id="{00000000-0008-0000-0900-0000B3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84" y="329"/>
              <a:ext cx="46" cy="53"/>
            </a:xfrm>
            <a:custGeom>
              <a:avLst/>
              <a:gdLst>
                <a:gd name="T0" fmla="*/ 46 w 46"/>
                <a:gd name="T1" fmla="*/ 53 h 53"/>
                <a:gd name="T2" fmla="*/ 44 w 46"/>
                <a:gd name="T3" fmla="*/ 49 h 53"/>
                <a:gd name="T4" fmla="*/ 38 w 46"/>
                <a:gd name="T5" fmla="*/ 45 h 53"/>
                <a:gd name="T6" fmla="*/ 4 w 46"/>
                <a:gd name="T7" fmla="*/ 47 h 53"/>
                <a:gd name="T8" fmla="*/ 0 w 46"/>
                <a:gd name="T9" fmla="*/ 53 h 53"/>
                <a:gd name="T10" fmla="*/ 2 w 46"/>
                <a:gd name="T11" fmla="*/ 21 h 53"/>
                <a:gd name="T12" fmla="*/ 4 w 46"/>
                <a:gd name="T13" fmla="*/ 11 h 53"/>
                <a:gd name="T14" fmla="*/ 11 w 46"/>
                <a:gd name="T15" fmla="*/ 3 h 53"/>
                <a:gd name="T16" fmla="*/ 19 w 46"/>
                <a:gd name="T17" fmla="*/ 1 h 53"/>
                <a:gd name="T18" fmla="*/ 29 w 46"/>
                <a:gd name="T19" fmla="*/ 1 h 53"/>
                <a:gd name="T20" fmla="*/ 36 w 46"/>
                <a:gd name="T21" fmla="*/ 5 h 53"/>
                <a:gd name="T22" fmla="*/ 42 w 46"/>
                <a:gd name="T23" fmla="*/ 11 h 53"/>
                <a:gd name="T24" fmla="*/ 46 w 46"/>
                <a:gd name="T25" fmla="*/ 21 h 53"/>
                <a:gd name="T26" fmla="*/ 46 w 46"/>
                <a:gd name="T27" fmla="*/ 26 h 53"/>
                <a:gd name="T28" fmla="*/ 10 w 46"/>
                <a:gd name="T29" fmla="*/ 42 h 53"/>
                <a:gd name="T30" fmla="*/ 4 w 46"/>
                <a:gd name="T31" fmla="*/ 47 h 53"/>
                <a:gd name="T32" fmla="*/ 8 w 46"/>
                <a:gd name="T33" fmla="*/ 43 h 53"/>
                <a:gd name="T34" fmla="*/ 42 w 46"/>
                <a:gd name="T35" fmla="*/ 45 h 53"/>
                <a:gd name="T36" fmla="*/ 44 w 46"/>
                <a:gd name="T37" fmla="*/ 47 h 53"/>
                <a:gd name="T38" fmla="*/ 40 w 46"/>
                <a:gd name="T39" fmla="*/ 42 h 53"/>
                <a:gd name="T40" fmla="*/ 11 w 46"/>
                <a:gd name="T41" fmla="*/ 36 h 53"/>
                <a:gd name="T42" fmla="*/ 42 w 46"/>
                <a:gd name="T43" fmla="*/ 36 h 53"/>
                <a:gd name="T44" fmla="*/ 44 w 46"/>
                <a:gd name="T45" fmla="*/ 30 h 53"/>
                <a:gd name="T46" fmla="*/ 40 w 46"/>
                <a:gd name="T47" fmla="*/ 19 h 53"/>
                <a:gd name="T48" fmla="*/ 31 w 46"/>
                <a:gd name="T49" fmla="*/ 11 h 53"/>
                <a:gd name="T50" fmla="*/ 19 w 46"/>
                <a:gd name="T51" fmla="*/ 11 h 53"/>
                <a:gd name="T52" fmla="*/ 10 w 46"/>
                <a:gd name="T53" fmla="*/ 13 h 53"/>
                <a:gd name="T54" fmla="*/ 4 w 46"/>
                <a:gd name="T55" fmla="*/ 22 h 53"/>
                <a:gd name="T56" fmla="*/ 4 w 46"/>
                <a:gd name="T57" fmla="*/ 36 h 53"/>
                <a:gd name="T58" fmla="*/ 11 w 46"/>
                <a:gd name="T59" fmla="*/ 36 h 53"/>
                <a:gd name="T60" fmla="*/ 44 w 46"/>
                <a:gd name="T61" fmla="*/ 21 h 53"/>
                <a:gd name="T62" fmla="*/ 42 w 46"/>
                <a:gd name="T63" fmla="*/ 13 h 53"/>
                <a:gd name="T64" fmla="*/ 34 w 46"/>
                <a:gd name="T65" fmla="*/ 7 h 53"/>
                <a:gd name="T66" fmla="*/ 25 w 46"/>
                <a:gd name="T67" fmla="*/ 5 h 53"/>
                <a:gd name="T68" fmla="*/ 10 w 46"/>
                <a:gd name="T69" fmla="*/ 11 h 53"/>
                <a:gd name="T70" fmla="*/ 4 w 46"/>
                <a:gd name="T71" fmla="*/ 19 h 53"/>
                <a:gd name="T72" fmla="*/ 6 w 46"/>
                <a:gd name="T73" fmla="*/ 15 h 53"/>
                <a:gd name="T74" fmla="*/ 17 w 46"/>
                <a:gd name="T75" fmla="*/ 9 h 53"/>
                <a:gd name="T76" fmla="*/ 29 w 46"/>
                <a:gd name="T77" fmla="*/ 9 h 53"/>
                <a:gd name="T78" fmla="*/ 36 w 46"/>
                <a:gd name="T79" fmla="*/ 11 h 53"/>
                <a:gd name="T80" fmla="*/ 42 w 46"/>
                <a:gd name="T81" fmla="*/ 17 h 53"/>
                <a:gd name="T82" fmla="*/ 44 w 46"/>
                <a:gd name="T83" fmla="*/ 21 h 53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46"/>
                <a:gd name="T127" fmla="*/ 0 h 53"/>
                <a:gd name="T128" fmla="*/ 46 w 46"/>
                <a:gd name="T129" fmla="*/ 53 h 53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46" h="53">
                  <a:moveTo>
                    <a:pt x="46" y="26"/>
                  </a:moveTo>
                  <a:lnTo>
                    <a:pt x="46" y="53"/>
                  </a:lnTo>
                  <a:lnTo>
                    <a:pt x="44" y="53"/>
                  </a:lnTo>
                  <a:lnTo>
                    <a:pt x="44" y="49"/>
                  </a:lnTo>
                  <a:lnTo>
                    <a:pt x="42" y="47"/>
                  </a:lnTo>
                  <a:lnTo>
                    <a:pt x="38" y="45"/>
                  </a:lnTo>
                  <a:lnTo>
                    <a:pt x="8" y="45"/>
                  </a:lnTo>
                  <a:lnTo>
                    <a:pt x="4" y="47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24"/>
                  </a:lnTo>
                  <a:lnTo>
                    <a:pt x="2" y="21"/>
                  </a:lnTo>
                  <a:lnTo>
                    <a:pt x="2" y="15"/>
                  </a:lnTo>
                  <a:lnTo>
                    <a:pt x="4" y="11"/>
                  </a:lnTo>
                  <a:lnTo>
                    <a:pt x="8" y="7"/>
                  </a:lnTo>
                  <a:lnTo>
                    <a:pt x="11" y="3"/>
                  </a:lnTo>
                  <a:lnTo>
                    <a:pt x="15" y="1"/>
                  </a:lnTo>
                  <a:lnTo>
                    <a:pt x="19" y="1"/>
                  </a:lnTo>
                  <a:lnTo>
                    <a:pt x="23" y="0"/>
                  </a:lnTo>
                  <a:lnTo>
                    <a:pt x="29" y="1"/>
                  </a:lnTo>
                  <a:lnTo>
                    <a:pt x="32" y="1"/>
                  </a:lnTo>
                  <a:lnTo>
                    <a:pt x="36" y="5"/>
                  </a:lnTo>
                  <a:lnTo>
                    <a:pt x="40" y="7"/>
                  </a:lnTo>
                  <a:lnTo>
                    <a:pt x="42" y="11"/>
                  </a:lnTo>
                  <a:lnTo>
                    <a:pt x="44" y="15"/>
                  </a:lnTo>
                  <a:lnTo>
                    <a:pt x="46" y="21"/>
                  </a:lnTo>
                  <a:lnTo>
                    <a:pt x="46" y="26"/>
                  </a:lnTo>
                  <a:close/>
                  <a:moveTo>
                    <a:pt x="40" y="42"/>
                  </a:moveTo>
                  <a:lnTo>
                    <a:pt x="10" y="42"/>
                  </a:lnTo>
                  <a:lnTo>
                    <a:pt x="4" y="43"/>
                  </a:lnTo>
                  <a:lnTo>
                    <a:pt x="4" y="47"/>
                  </a:lnTo>
                  <a:lnTo>
                    <a:pt x="6" y="45"/>
                  </a:lnTo>
                  <a:lnTo>
                    <a:pt x="8" y="43"/>
                  </a:lnTo>
                  <a:lnTo>
                    <a:pt x="38" y="43"/>
                  </a:lnTo>
                  <a:lnTo>
                    <a:pt x="42" y="45"/>
                  </a:lnTo>
                  <a:lnTo>
                    <a:pt x="44" y="45"/>
                  </a:lnTo>
                  <a:lnTo>
                    <a:pt x="44" y="47"/>
                  </a:lnTo>
                  <a:lnTo>
                    <a:pt x="42" y="43"/>
                  </a:lnTo>
                  <a:lnTo>
                    <a:pt x="40" y="42"/>
                  </a:lnTo>
                  <a:close/>
                  <a:moveTo>
                    <a:pt x="11" y="36"/>
                  </a:moveTo>
                  <a:lnTo>
                    <a:pt x="38" y="36"/>
                  </a:lnTo>
                  <a:lnTo>
                    <a:pt x="42" y="36"/>
                  </a:lnTo>
                  <a:lnTo>
                    <a:pt x="44" y="34"/>
                  </a:lnTo>
                  <a:lnTo>
                    <a:pt x="44" y="30"/>
                  </a:lnTo>
                  <a:lnTo>
                    <a:pt x="44" y="22"/>
                  </a:lnTo>
                  <a:lnTo>
                    <a:pt x="40" y="19"/>
                  </a:lnTo>
                  <a:lnTo>
                    <a:pt x="36" y="13"/>
                  </a:lnTo>
                  <a:lnTo>
                    <a:pt x="31" y="11"/>
                  </a:lnTo>
                  <a:lnTo>
                    <a:pt x="23" y="9"/>
                  </a:lnTo>
                  <a:lnTo>
                    <a:pt x="19" y="11"/>
                  </a:lnTo>
                  <a:lnTo>
                    <a:pt x="13" y="11"/>
                  </a:lnTo>
                  <a:lnTo>
                    <a:pt x="10" y="13"/>
                  </a:lnTo>
                  <a:lnTo>
                    <a:pt x="8" y="17"/>
                  </a:lnTo>
                  <a:lnTo>
                    <a:pt x="4" y="22"/>
                  </a:lnTo>
                  <a:lnTo>
                    <a:pt x="2" y="30"/>
                  </a:lnTo>
                  <a:lnTo>
                    <a:pt x="4" y="36"/>
                  </a:lnTo>
                  <a:lnTo>
                    <a:pt x="6" y="36"/>
                  </a:lnTo>
                  <a:lnTo>
                    <a:pt x="11" y="36"/>
                  </a:lnTo>
                  <a:close/>
                  <a:moveTo>
                    <a:pt x="44" y="21"/>
                  </a:moveTo>
                  <a:lnTo>
                    <a:pt x="44" y="17"/>
                  </a:lnTo>
                  <a:lnTo>
                    <a:pt x="42" y="13"/>
                  </a:lnTo>
                  <a:lnTo>
                    <a:pt x="38" y="11"/>
                  </a:lnTo>
                  <a:lnTo>
                    <a:pt x="34" y="7"/>
                  </a:lnTo>
                  <a:lnTo>
                    <a:pt x="31" y="7"/>
                  </a:lnTo>
                  <a:lnTo>
                    <a:pt x="25" y="5"/>
                  </a:lnTo>
                  <a:lnTo>
                    <a:pt x="15" y="7"/>
                  </a:lnTo>
                  <a:lnTo>
                    <a:pt x="10" y="11"/>
                  </a:lnTo>
                  <a:lnTo>
                    <a:pt x="6" y="15"/>
                  </a:lnTo>
                  <a:lnTo>
                    <a:pt x="4" y="19"/>
                  </a:lnTo>
                  <a:lnTo>
                    <a:pt x="4" y="21"/>
                  </a:lnTo>
                  <a:lnTo>
                    <a:pt x="6" y="15"/>
                  </a:lnTo>
                  <a:lnTo>
                    <a:pt x="11" y="11"/>
                  </a:lnTo>
                  <a:lnTo>
                    <a:pt x="17" y="9"/>
                  </a:lnTo>
                  <a:lnTo>
                    <a:pt x="25" y="9"/>
                  </a:lnTo>
                  <a:lnTo>
                    <a:pt x="29" y="9"/>
                  </a:lnTo>
                  <a:lnTo>
                    <a:pt x="32" y="11"/>
                  </a:lnTo>
                  <a:lnTo>
                    <a:pt x="36" y="11"/>
                  </a:lnTo>
                  <a:lnTo>
                    <a:pt x="40" y="15"/>
                  </a:lnTo>
                  <a:lnTo>
                    <a:pt x="42" y="17"/>
                  </a:lnTo>
                  <a:lnTo>
                    <a:pt x="44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32440" name="Group 35">
            <a:extLst>
              <a:ext uri="{FF2B5EF4-FFF2-40B4-BE49-F238E27FC236}">
                <a16:creationId xmlns:a16="http://schemas.microsoft.com/office/drawing/2014/main" id="{00000000-0008-0000-0900-0000182D0B00}"/>
              </a:ext>
            </a:extLst>
          </xdr:cNvPr>
          <xdr:cNvGrpSpPr>
            <a:grpSpLocks/>
          </xdr:cNvGrpSpPr>
        </xdr:nvGrpSpPr>
        <xdr:grpSpPr bwMode="auto">
          <a:xfrm>
            <a:off x="17" y="130"/>
            <a:ext cx="141" cy="12"/>
            <a:chOff x="96" y="404"/>
            <a:chExt cx="373" cy="28"/>
          </a:xfrm>
        </xdr:grpSpPr>
        <xdr:sp macro="" textlink="">
          <xdr:nvSpPr>
            <xdr:cNvPr id="732574" name="Freeform 36">
              <a:extLst>
                <a:ext uri="{FF2B5EF4-FFF2-40B4-BE49-F238E27FC236}">
                  <a16:creationId xmlns:a16="http://schemas.microsoft.com/office/drawing/2014/main" id="{00000000-0008-0000-0900-00009E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89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2 h 13"/>
                <a:gd name="T8" fmla="*/ 4 w 27"/>
                <a:gd name="T9" fmla="*/ 4 h 13"/>
                <a:gd name="T10" fmla="*/ 5 w 27"/>
                <a:gd name="T11" fmla="*/ 4 h 13"/>
                <a:gd name="T12" fmla="*/ 5 w 27"/>
                <a:gd name="T13" fmla="*/ 4 h 13"/>
                <a:gd name="T14" fmla="*/ 23 w 27"/>
                <a:gd name="T15" fmla="*/ 4 h 13"/>
                <a:gd name="T16" fmla="*/ 25 w 27"/>
                <a:gd name="T17" fmla="*/ 4 h 13"/>
                <a:gd name="T18" fmla="*/ 25 w 27"/>
                <a:gd name="T19" fmla="*/ 2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9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8 h 13"/>
                <a:gd name="T50" fmla="*/ 23 w 27"/>
                <a:gd name="T51" fmla="*/ 8 h 13"/>
                <a:gd name="T52" fmla="*/ 25 w 27"/>
                <a:gd name="T53" fmla="*/ 8 h 13"/>
                <a:gd name="T54" fmla="*/ 27 w 27"/>
                <a:gd name="T55" fmla="*/ 9 h 13"/>
                <a:gd name="T56" fmla="*/ 25 w 27"/>
                <a:gd name="T57" fmla="*/ 8 h 13"/>
                <a:gd name="T58" fmla="*/ 25 w 27"/>
                <a:gd name="T59" fmla="*/ 8 h 13"/>
                <a:gd name="T60" fmla="*/ 4 w 27"/>
                <a:gd name="T61" fmla="*/ 8 h 13"/>
                <a:gd name="T62" fmla="*/ 2 w 27"/>
                <a:gd name="T63" fmla="*/ 8 h 13"/>
                <a:gd name="T64" fmla="*/ 2 w 27"/>
                <a:gd name="T65" fmla="*/ 9 h 13"/>
                <a:gd name="T66" fmla="*/ 4 w 27"/>
                <a:gd name="T67" fmla="*/ 8 h 13"/>
                <a:gd name="T68" fmla="*/ 4 w 27"/>
                <a:gd name="T69" fmla="*/ 8 h 13"/>
                <a:gd name="T70" fmla="*/ 4 w 27"/>
                <a:gd name="T71" fmla="*/ 8 h 13"/>
                <a:gd name="T72" fmla="*/ 4 w 27"/>
                <a:gd name="T73" fmla="*/ 8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3" y="4"/>
                  </a:lnTo>
                  <a:lnTo>
                    <a:pt x="25" y="4"/>
                  </a:lnTo>
                  <a:lnTo>
                    <a:pt x="25" y="2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9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8"/>
                  </a:moveTo>
                  <a:lnTo>
                    <a:pt x="23" y="8"/>
                  </a:lnTo>
                  <a:lnTo>
                    <a:pt x="25" y="8"/>
                  </a:lnTo>
                  <a:lnTo>
                    <a:pt x="27" y="9"/>
                  </a:lnTo>
                  <a:lnTo>
                    <a:pt x="25" y="8"/>
                  </a:lnTo>
                  <a:lnTo>
                    <a:pt x="4" y="8"/>
                  </a:lnTo>
                  <a:lnTo>
                    <a:pt x="2" y="8"/>
                  </a:lnTo>
                  <a:lnTo>
                    <a:pt x="2" y="9"/>
                  </a:lnTo>
                  <a:lnTo>
                    <a:pt x="4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75" name="Freeform 37">
              <a:extLst>
                <a:ext uri="{FF2B5EF4-FFF2-40B4-BE49-F238E27FC236}">
                  <a16:creationId xmlns:a16="http://schemas.microsoft.com/office/drawing/2014/main" id="{00000000-0008-0000-0900-00009F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15" y="403"/>
              <a:ext cx="28" cy="30"/>
            </a:xfrm>
            <a:custGeom>
              <a:avLst/>
              <a:gdLst>
                <a:gd name="T0" fmla="*/ 2 w 28"/>
                <a:gd name="T1" fmla="*/ 9 h 30"/>
                <a:gd name="T2" fmla="*/ 0 w 28"/>
                <a:gd name="T3" fmla="*/ 9 h 30"/>
                <a:gd name="T4" fmla="*/ 0 w 28"/>
                <a:gd name="T5" fmla="*/ 0 h 30"/>
                <a:gd name="T6" fmla="*/ 2 w 28"/>
                <a:gd name="T7" fmla="*/ 0 h 30"/>
                <a:gd name="T8" fmla="*/ 2 w 28"/>
                <a:gd name="T9" fmla="*/ 1 h 30"/>
                <a:gd name="T10" fmla="*/ 4 w 28"/>
                <a:gd name="T11" fmla="*/ 3 h 30"/>
                <a:gd name="T12" fmla="*/ 5 w 28"/>
                <a:gd name="T13" fmla="*/ 3 h 30"/>
                <a:gd name="T14" fmla="*/ 28 w 28"/>
                <a:gd name="T15" fmla="*/ 3 h 30"/>
                <a:gd name="T16" fmla="*/ 28 w 28"/>
                <a:gd name="T17" fmla="*/ 5 h 30"/>
                <a:gd name="T18" fmla="*/ 5 w 28"/>
                <a:gd name="T19" fmla="*/ 24 h 30"/>
                <a:gd name="T20" fmla="*/ 21 w 28"/>
                <a:gd name="T21" fmla="*/ 24 h 30"/>
                <a:gd name="T22" fmla="*/ 23 w 28"/>
                <a:gd name="T23" fmla="*/ 24 h 30"/>
                <a:gd name="T24" fmla="*/ 25 w 28"/>
                <a:gd name="T25" fmla="*/ 22 h 30"/>
                <a:gd name="T26" fmla="*/ 25 w 28"/>
                <a:gd name="T27" fmla="*/ 22 h 30"/>
                <a:gd name="T28" fmla="*/ 27 w 28"/>
                <a:gd name="T29" fmla="*/ 19 h 30"/>
                <a:gd name="T30" fmla="*/ 27 w 28"/>
                <a:gd name="T31" fmla="*/ 19 h 30"/>
                <a:gd name="T32" fmla="*/ 27 w 28"/>
                <a:gd name="T33" fmla="*/ 30 h 30"/>
                <a:gd name="T34" fmla="*/ 27 w 28"/>
                <a:gd name="T35" fmla="*/ 30 h 30"/>
                <a:gd name="T36" fmla="*/ 25 w 28"/>
                <a:gd name="T37" fmla="*/ 26 h 30"/>
                <a:gd name="T38" fmla="*/ 23 w 28"/>
                <a:gd name="T39" fmla="*/ 26 h 30"/>
                <a:gd name="T40" fmla="*/ 19 w 28"/>
                <a:gd name="T41" fmla="*/ 26 h 30"/>
                <a:gd name="T42" fmla="*/ 4 w 28"/>
                <a:gd name="T43" fmla="*/ 26 h 30"/>
                <a:gd name="T44" fmla="*/ 2 w 28"/>
                <a:gd name="T45" fmla="*/ 28 h 30"/>
                <a:gd name="T46" fmla="*/ 2 w 28"/>
                <a:gd name="T47" fmla="*/ 30 h 30"/>
                <a:gd name="T48" fmla="*/ 2 w 28"/>
                <a:gd name="T49" fmla="*/ 30 h 30"/>
                <a:gd name="T50" fmla="*/ 0 w 28"/>
                <a:gd name="T51" fmla="*/ 30 h 30"/>
                <a:gd name="T52" fmla="*/ 0 w 28"/>
                <a:gd name="T53" fmla="*/ 22 h 30"/>
                <a:gd name="T54" fmla="*/ 21 w 28"/>
                <a:gd name="T55" fmla="*/ 5 h 30"/>
                <a:gd name="T56" fmla="*/ 7 w 28"/>
                <a:gd name="T57" fmla="*/ 5 h 30"/>
                <a:gd name="T58" fmla="*/ 4 w 28"/>
                <a:gd name="T59" fmla="*/ 5 h 30"/>
                <a:gd name="T60" fmla="*/ 2 w 28"/>
                <a:gd name="T61" fmla="*/ 5 h 30"/>
                <a:gd name="T62" fmla="*/ 2 w 28"/>
                <a:gd name="T63" fmla="*/ 7 h 30"/>
                <a:gd name="T64" fmla="*/ 2 w 28"/>
                <a:gd name="T65" fmla="*/ 9 h 30"/>
                <a:gd name="T66" fmla="*/ 2 w 28"/>
                <a:gd name="T67" fmla="*/ 9 h 30"/>
                <a:gd name="T68" fmla="*/ 2 w 28"/>
                <a:gd name="T69" fmla="*/ 1 h 30"/>
                <a:gd name="T70" fmla="*/ 2 w 28"/>
                <a:gd name="T71" fmla="*/ 7 h 30"/>
                <a:gd name="T72" fmla="*/ 2 w 28"/>
                <a:gd name="T73" fmla="*/ 5 h 30"/>
                <a:gd name="T74" fmla="*/ 4 w 28"/>
                <a:gd name="T75" fmla="*/ 5 h 30"/>
                <a:gd name="T76" fmla="*/ 2 w 28"/>
                <a:gd name="T77" fmla="*/ 1 h 30"/>
                <a:gd name="T78" fmla="*/ 2 w 28"/>
                <a:gd name="T79" fmla="*/ 1 h 30"/>
                <a:gd name="T80" fmla="*/ 23 w 28"/>
                <a:gd name="T81" fmla="*/ 5 h 30"/>
                <a:gd name="T82" fmla="*/ 4 w 28"/>
                <a:gd name="T83" fmla="*/ 24 h 30"/>
                <a:gd name="T84" fmla="*/ 2 w 28"/>
                <a:gd name="T85" fmla="*/ 24 h 30"/>
                <a:gd name="T86" fmla="*/ 2 w 28"/>
                <a:gd name="T87" fmla="*/ 28 h 30"/>
                <a:gd name="T88" fmla="*/ 2 w 28"/>
                <a:gd name="T89" fmla="*/ 28 h 30"/>
                <a:gd name="T90" fmla="*/ 2 w 28"/>
                <a:gd name="T91" fmla="*/ 26 h 30"/>
                <a:gd name="T92" fmla="*/ 4 w 28"/>
                <a:gd name="T93" fmla="*/ 24 h 30"/>
                <a:gd name="T94" fmla="*/ 27 w 28"/>
                <a:gd name="T95" fmla="*/ 3 h 30"/>
                <a:gd name="T96" fmla="*/ 27 w 28"/>
                <a:gd name="T97" fmla="*/ 5 h 30"/>
                <a:gd name="T98" fmla="*/ 25 w 28"/>
                <a:gd name="T99" fmla="*/ 5 h 30"/>
                <a:gd name="T100" fmla="*/ 25 w 28"/>
                <a:gd name="T101" fmla="*/ 5 h 30"/>
                <a:gd name="T102" fmla="*/ 23 w 28"/>
                <a:gd name="T103" fmla="*/ 5 h 30"/>
                <a:gd name="T104" fmla="*/ 23 w 28"/>
                <a:gd name="T105" fmla="*/ 5 h 30"/>
                <a:gd name="T106" fmla="*/ 27 w 28"/>
                <a:gd name="T107" fmla="*/ 28 h 30"/>
                <a:gd name="T108" fmla="*/ 27 w 28"/>
                <a:gd name="T109" fmla="*/ 22 h 30"/>
                <a:gd name="T110" fmla="*/ 25 w 28"/>
                <a:gd name="T111" fmla="*/ 24 h 30"/>
                <a:gd name="T112" fmla="*/ 23 w 28"/>
                <a:gd name="T113" fmla="*/ 26 h 30"/>
                <a:gd name="T114" fmla="*/ 25 w 28"/>
                <a:gd name="T115" fmla="*/ 26 h 30"/>
                <a:gd name="T116" fmla="*/ 27 w 28"/>
                <a:gd name="T117" fmla="*/ 28 h 30"/>
                <a:gd name="T118" fmla="*/ 27 w 28"/>
                <a:gd name="T119" fmla="*/ 28 h 30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0"/>
                <a:gd name="T182" fmla="*/ 28 w 28"/>
                <a:gd name="T183" fmla="*/ 30 h 30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0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1"/>
                  </a:lnTo>
                  <a:lnTo>
                    <a:pt x="4" y="3"/>
                  </a:lnTo>
                  <a:lnTo>
                    <a:pt x="5" y="3"/>
                  </a:lnTo>
                  <a:lnTo>
                    <a:pt x="28" y="3"/>
                  </a:lnTo>
                  <a:lnTo>
                    <a:pt x="28" y="5"/>
                  </a:lnTo>
                  <a:lnTo>
                    <a:pt x="5" y="24"/>
                  </a:lnTo>
                  <a:lnTo>
                    <a:pt x="21" y="24"/>
                  </a:lnTo>
                  <a:lnTo>
                    <a:pt x="23" y="24"/>
                  </a:lnTo>
                  <a:lnTo>
                    <a:pt x="25" y="22"/>
                  </a:lnTo>
                  <a:lnTo>
                    <a:pt x="27" y="19"/>
                  </a:lnTo>
                  <a:lnTo>
                    <a:pt x="27" y="30"/>
                  </a:lnTo>
                  <a:lnTo>
                    <a:pt x="25" y="26"/>
                  </a:lnTo>
                  <a:lnTo>
                    <a:pt x="23" y="26"/>
                  </a:lnTo>
                  <a:lnTo>
                    <a:pt x="19" y="26"/>
                  </a:lnTo>
                  <a:lnTo>
                    <a:pt x="4" y="26"/>
                  </a:lnTo>
                  <a:lnTo>
                    <a:pt x="2" y="28"/>
                  </a:lnTo>
                  <a:lnTo>
                    <a:pt x="2" y="30"/>
                  </a:lnTo>
                  <a:lnTo>
                    <a:pt x="0" y="30"/>
                  </a:lnTo>
                  <a:lnTo>
                    <a:pt x="0" y="22"/>
                  </a:lnTo>
                  <a:lnTo>
                    <a:pt x="21" y="5"/>
                  </a:lnTo>
                  <a:lnTo>
                    <a:pt x="7" y="5"/>
                  </a:lnTo>
                  <a:lnTo>
                    <a:pt x="4" y="5"/>
                  </a:lnTo>
                  <a:lnTo>
                    <a:pt x="2" y="5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1"/>
                  </a:moveTo>
                  <a:lnTo>
                    <a:pt x="2" y="7"/>
                  </a:lnTo>
                  <a:lnTo>
                    <a:pt x="2" y="5"/>
                  </a:lnTo>
                  <a:lnTo>
                    <a:pt x="4" y="5"/>
                  </a:lnTo>
                  <a:lnTo>
                    <a:pt x="2" y="1"/>
                  </a:lnTo>
                  <a:close/>
                  <a:moveTo>
                    <a:pt x="23" y="5"/>
                  </a:moveTo>
                  <a:lnTo>
                    <a:pt x="4" y="24"/>
                  </a:lnTo>
                  <a:lnTo>
                    <a:pt x="2" y="24"/>
                  </a:lnTo>
                  <a:lnTo>
                    <a:pt x="2" y="28"/>
                  </a:lnTo>
                  <a:lnTo>
                    <a:pt x="2" y="26"/>
                  </a:lnTo>
                  <a:lnTo>
                    <a:pt x="4" y="24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3" y="5"/>
                  </a:lnTo>
                  <a:close/>
                  <a:moveTo>
                    <a:pt x="27" y="28"/>
                  </a:moveTo>
                  <a:lnTo>
                    <a:pt x="27" y="22"/>
                  </a:lnTo>
                  <a:lnTo>
                    <a:pt x="25" y="24"/>
                  </a:lnTo>
                  <a:lnTo>
                    <a:pt x="23" y="26"/>
                  </a:lnTo>
                  <a:lnTo>
                    <a:pt x="25" y="26"/>
                  </a:lnTo>
                  <a:lnTo>
                    <a:pt x="27" y="2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76" name="Freeform 38">
              <a:extLst>
                <a:ext uri="{FF2B5EF4-FFF2-40B4-BE49-F238E27FC236}">
                  <a16:creationId xmlns:a16="http://schemas.microsoft.com/office/drawing/2014/main" id="{00000000-0008-0000-0900-0000A0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46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77" name="Freeform 39">
              <a:extLst>
                <a:ext uri="{FF2B5EF4-FFF2-40B4-BE49-F238E27FC236}">
                  <a16:creationId xmlns:a16="http://schemas.microsoft.com/office/drawing/2014/main" id="{00000000-0008-0000-0900-0000A1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5" y="403"/>
              <a:ext cx="27" cy="29"/>
            </a:xfrm>
            <a:custGeom>
              <a:avLst/>
              <a:gdLst>
                <a:gd name="T0" fmla="*/ 23 w 27"/>
                <a:gd name="T1" fmla="*/ 19 h 29"/>
                <a:gd name="T2" fmla="*/ 25 w 27"/>
                <a:gd name="T3" fmla="*/ 17 h 29"/>
                <a:gd name="T4" fmla="*/ 27 w 27"/>
                <a:gd name="T5" fmla="*/ 14 h 29"/>
                <a:gd name="T6" fmla="*/ 23 w 27"/>
                <a:gd name="T7" fmla="*/ 6 h 29"/>
                <a:gd name="T8" fmla="*/ 21 w 27"/>
                <a:gd name="T9" fmla="*/ 0 h 29"/>
                <a:gd name="T10" fmla="*/ 27 w 27"/>
                <a:gd name="T11" fmla="*/ 29 h 29"/>
                <a:gd name="T12" fmla="*/ 27 w 27"/>
                <a:gd name="T13" fmla="*/ 25 h 29"/>
                <a:gd name="T14" fmla="*/ 23 w 27"/>
                <a:gd name="T15" fmla="*/ 23 h 29"/>
                <a:gd name="T16" fmla="*/ 2 w 27"/>
                <a:gd name="T17" fmla="*/ 23 h 29"/>
                <a:gd name="T18" fmla="*/ 2 w 27"/>
                <a:gd name="T19" fmla="*/ 29 h 29"/>
                <a:gd name="T20" fmla="*/ 0 w 27"/>
                <a:gd name="T21" fmla="*/ 4 h 29"/>
                <a:gd name="T22" fmla="*/ 5 w 27"/>
                <a:gd name="T23" fmla="*/ 4 h 29"/>
                <a:gd name="T24" fmla="*/ 2 w 27"/>
                <a:gd name="T25" fmla="*/ 10 h 29"/>
                <a:gd name="T26" fmla="*/ 2 w 27"/>
                <a:gd name="T27" fmla="*/ 17 h 29"/>
                <a:gd name="T28" fmla="*/ 4 w 27"/>
                <a:gd name="T29" fmla="*/ 19 h 29"/>
                <a:gd name="T30" fmla="*/ 13 w 27"/>
                <a:gd name="T31" fmla="*/ 14 h 29"/>
                <a:gd name="T32" fmla="*/ 7 w 27"/>
                <a:gd name="T33" fmla="*/ 10 h 29"/>
                <a:gd name="T34" fmla="*/ 19 w 27"/>
                <a:gd name="T35" fmla="*/ 8 h 29"/>
                <a:gd name="T36" fmla="*/ 15 w 27"/>
                <a:gd name="T37" fmla="*/ 10 h 29"/>
                <a:gd name="T38" fmla="*/ 13 w 27"/>
                <a:gd name="T39" fmla="*/ 19 h 29"/>
                <a:gd name="T40" fmla="*/ 23 w 27"/>
                <a:gd name="T41" fmla="*/ 4 h 29"/>
                <a:gd name="T42" fmla="*/ 27 w 27"/>
                <a:gd name="T43" fmla="*/ 8 h 29"/>
                <a:gd name="T44" fmla="*/ 15 w 27"/>
                <a:gd name="T45" fmla="*/ 10 h 29"/>
                <a:gd name="T46" fmla="*/ 13 w 27"/>
                <a:gd name="T47" fmla="*/ 12 h 29"/>
                <a:gd name="T48" fmla="*/ 15 w 27"/>
                <a:gd name="T49" fmla="*/ 10 h 29"/>
                <a:gd name="T50" fmla="*/ 2 w 27"/>
                <a:gd name="T51" fmla="*/ 6 h 29"/>
                <a:gd name="T52" fmla="*/ 2 w 27"/>
                <a:gd name="T53" fmla="*/ 8 h 29"/>
                <a:gd name="T54" fmla="*/ 2 w 27"/>
                <a:gd name="T55" fmla="*/ 6 h 29"/>
                <a:gd name="T56" fmla="*/ 23 w 27"/>
                <a:gd name="T57" fmla="*/ 23 h 29"/>
                <a:gd name="T58" fmla="*/ 27 w 27"/>
                <a:gd name="T59" fmla="*/ 25 h 29"/>
                <a:gd name="T60" fmla="*/ 23 w 27"/>
                <a:gd name="T61" fmla="*/ 21 h 29"/>
                <a:gd name="T62" fmla="*/ 2 w 27"/>
                <a:gd name="T63" fmla="*/ 23 h 29"/>
                <a:gd name="T64" fmla="*/ 2 w 27"/>
                <a:gd name="T65" fmla="*/ 23 h 29"/>
                <a:gd name="T66" fmla="*/ 4 w 27"/>
                <a:gd name="T67" fmla="*/ 23 h 29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w 27"/>
                <a:gd name="T103" fmla="*/ 0 h 29"/>
                <a:gd name="T104" fmla="*/ 27 w 27"/>
                <a:gd name="T105" fmla="*/ 29 h 29"/>
              </a:gdLst>
              <a:ahLst/>
              <a:cxnLst>
                <a:cxn ang="T68">
                  <a:pos x="T0" y="T1"/>
                </a:cxn>
                <a:cxn ang="T69">
                  <a:pos x="T2" y="T3"/>
                </a:cxn>
                <a:cxn ang="T70">
                  <a:pos x="T4" y="T5"/>
                </a:cxn>
                <a:cxn ang="T71">
                  <a:pos x="T6" y="T7"/>
                </a:cxn>
                <a:cxn ang="T72">
                  <a:pos x="T8" y="T9"/>
                </a:cxn>
                <a:cxn ang="T73">
                  <a:pos x="T10" y="T11"/>
                </a:cxn>
                <a:cxn ang="T74">
                  <a:pos x="T12" y="T13"/>
                </a:cxn>
                <a:cxn ang="T75">
                  <a:pos x="T14" y="T15"/>
                </a:cxn>
                <a:cxn ang="T76">
                  <a:pos x="T16" y="T17"/>
                </a:cxn>
                <a:cxn ang="T77">
                  <a:pos x="T18" y="T19"/>
                </a:cxn>
                <a:cxn ang="T78">
                  <a:pos x="T20" y="T21"/>
                </a:cxn>
                <a:cxn ang="T79">
                  <a:pos x="T22" y="T23"/>
                </a:cxn>
                <a:cxn ang="T80">
                  <a:pos x="T24" y="T25"/>
                </a:cxn>
                <a:cxn ang="T81">
                  <a:pos x="T26" y="T27"/>
                </a:cxn>
                <a:cxn ang="T82">
                  <a:pos x="T28" y="T29"/>
                </a:cxn>
                <a:cxn ang="T83">
                  <a:pos x="T30" y="T31"/>
                </a:cxn>
                <a:cxn ang="T84">
                  <a:pos x="T32" y="T33"/>
                </a:cxn>
                <a:cxn ang="T85">
                  <a:pos x="T34" y="T35"/>
                </a:cxn>
                <a:cxn ang="T86">
                  <a:pos x="T36" y="T37"/>
                </a:cxn>
                <a:cxn ang="T87">
                  <a:pos x="T38" y="T39"/>
                </a:cxn>
                <a:cxn ang="T88">
                  <a:pos x="T40" y="T41"/>
                </a:cxn>
                <a:cxn ang="T89">
                  <a:pos x="T42" y="T43"/>
                </a:cxn>
                <a:cxn ang="T90">
                  <a:pos x="T44" y="T45"/>
                </a:cxn>
                <a:cxn ang="T91">
                  <a:pos x="T46" y="T47"/>
                </a:cxn>
                <a:cxn ang="T92">
                  <a:pos x="T48" y="T49"/>
                </a:cxn>
                <a:cxn ang="T93">
                  <a:pos x="T50" y="T51"/>
                </a:cxn>
                <a:cxn ang="T94">
                  <a:pos x="T52" y="T53"/>
                </a:cxn>
                <a:cxn ang="T95">
                  <a:pos x="T54" y="T55"/>
                </a:cxn>
                <a:cxn ang="T96">
                  <a:pos x="T56" y="T57"/>
                </a:cxn>
                <a:cxn ang="T97">
                  <a:pos x="T58" y="T59"/>
                </a:cxn>
                <a:cxn ang="T98">
                  <a:pos x="T60" y="T61"/>
                </a:cxn>
                <a:cxn ang="T99">
                  <a:pos x="T62" y="T63"/>
                </a:cxn>
                <a:cxn ang="T100">
                  <a:pos x="T64" y="T65"/>
                </a:cxn>
                <a:cxn ang="T101">
                  <a:pos x="T66" y="T67"/>
                </a:cxn>
              </a:cxnLst>
              <a:rect l="T102" t="T103" r="T104" b="T105"/>
              <a:pathLst>
                <a:path w="27" h="29">
                  <a:moveTo>
                    <a:pt x="13" y="19"/>
                  </a:moveTo>
                  <a:lnTo>
                    <a:pt x="23" y="19"/>
                  </a:lnTo>
                  <a:lnTo>
                    <a:pt x="25" y="19"/>
                  </a:lnTo>
                  <a:lnTo>
                    <a:pt x="25" y="17"/>
                  </a:lnTo>
                  <a:lnTo>
                    <a:pt x="27" y="16"/>
                  </a:lnTo>
                  <a:lnTo>
                    <a:pt x="27" y="14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21" y="2"/>
                  </a:lnTo>
                  <a:lnTo>
                    <a:pt x="21" y="0"/>
                  </a:lnTo>
                  <a:lnTo>
                    <a:pt x="27" y="4"/>
                  </a:lnTo>
                  <a:lnTo>
                    <a:pt x="27" y="29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3"/>
                  </a:lnTo>
                  <a:lnTo>
                    <a:pt x="4" y="23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0" y="29"/>
                  </a:lnTo>
                  <a:lnTo>
                    <a:pt x="0" y="4"/>
                  </a:lnTo>
                  <a:lnTo>
                    <a:pt x="5" y="2"/>
                  </a:lnTo>
                  <a:lnTo>
                    <a:pt x="5" y="4"/>
                  </a:lnTo>
                  <a:lnTo>
                    <a:pt x="4" y="6"/>
                  </a:lnTo>
                  <a:lnTo>
                    <a:pt x="2" y="10"/>
                  </a:lnTo>
                  <a:lnTo>
                    <a:pt x="2" y="14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13" y="19"/>
                  </a:lnTo>
                  <a:lnTo>
                    <a:pt x="13" y="14"/>
                  </a:lnTo>
                  <a:lnTo>
                    <a:pt x="11" y="10"/>
                  </a:lnTo>
                  <a:lnTo>
                    <a:pt x="7" y="10"/>
                  </a:lnTo>
                  <a:lnTo>
                    <a:pt x="7" y="8"/>
                  </a:lnTo>
                  <a:lnTo>
                    <a:pt x="19" y="8"/>
                  </a:lnTo>
                  <a:lnTo>
                    <a:pt x="19" y="10"/>
                  </a:lnTo>
                  <a:lnTo>
                    <a:pt x="15" y="10"/>
                  </a:lnTo>
                  <a:lnTo>
                    <a:pt x="13" y="14"/>
                  </a:lnTo>
                  <a:lnTo>
                    <a:pt x="13" y="19"/>
                  </a:lnTo>
                  <a:close/>
                  <a:moveTo>
                    <a:pt x="27" y="6"/>
                  </a:moveTo>
                  <a:lnTo>
                    <a:pt x="23" y="4"/>
                  </a:lnTo>
                  <a:lnTo>
                    <a:pt x="25" y="6"/>
                  </a:lnTo>
                  <a:lnTo>
                    <a:pt x="27" y="8"/>
                  </a:lnTo>
                  <a:lnTo>
                    <a:pt x="27" y="6"/>
                  </a:lnTo>
                  <a:close/>
                  <a:moveTo>
                    <a:pt x="15" y="10"/>
                  </a:moveTo>
                  <a:lnTo>
                    <a:pt x="11" y="10"/>
                  </a:lnTo>
                  <a:lnTo>
                    <a:pt x="13" y="12"/>
                  </a:lnTo>
                  <a:lnTo>
                    <a:pt x="15" y="10"/>
                  </a:lnTo>
                  <a:close/>
                  <a:moveTo>
                    <a:pt x="2" y="6"/>
                  </a:moveTo>
                  <a:lnTo>
                    <a:pt x="2" y="10"/>
                  </a:lnTo>
                  <a:lnTo>
                    <a:pt x="2" y="8"/>
                  </a:lnTo>
                  <a:lnTo>
                    <a:pt x="4" y="4"/>
                  </a:lnTo>
                  <a:lnTo>
                    <a:pt x="2" y="6"/>
                  </a:lnTo>
                  <a:close/>
                  <a:moveTo>
                    <a:pt x="4" y="23"/>
                  </a:moveTo>
                  <a:lnTo>
                    <a:pt x="23" y="23"/>
                  </a:lnTo>
                  <a:lnTo>
                    <a:pt x="25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1"/>
                  </a:lnTo>
                  <a:lnTo>
                    <a:pt x="4" y="21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3"/>
                  </a:lnTo>
                  <a:lnTo>
                    <a:pt x="4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78" name="Freeform 40">
              <a:extLst>
                <a:ext uri="{FF2B5EF4-FFF2-40B4-BE49-F238E27FC236}">
                  <a16:creationId xmlns:a16="http://schemas.microsoft.com/office/drawing/2014/main" id="{00000000-0008-0000-0900-0000A2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6" y="404"/>
              <a:ext cx="27" cy="28"/>
            </a:xfrm>
            <a:custGeom>
              <a:avLst/>
              <a:gdLst>
                <a:gd name="T0" fmla="*/ 27 w 27"/>
                <a:gd name="T1" fmla="*/ 28 h 28"/>
                <a:gd name="T2" fmla="*/ 27 w 27"/>
                <a:gd name="T3" fmla="*/ 26 h 28"/>
                <a:gd name="T4" fmla="*/ 23 w 27"/>
                <a:gd name="T5" fmla="*/ 25 h 28"/>
                <a:gd name="T6" fmla="*/ 2 w 27"/>
                <a:gd name="T7" fmla="*/ 25 h 28"/>
                <a:gd name="T8" fmla="*/ 2 w 27"/>
                <a:gd name="T9" fmla="*/ 28 h 28"/>
                <a:gd name="T10" fmla="*/ 0 w 27"/>
                <a:gd name="T11" fmla="*/ 13 h 28"/>
                <a:gd name="T12" fmla="*/ 4 w 27"/>
                <a:gd name="T13" fmla="*/ 5 h 28"/>
                <a:gd name="T14" fmla="*/ 9 w 27"/>
                <a:gd name="T15" fmla="*/ 3 h 28"/>
                <a:gd name="T16" fmla="*/ 13 w 27"/>
                <a:gd name="T17" fmla="*/ 7 h 28"/>
                <a:gd name="T18" fmla="*/ 19 w 27"/>
                <a:gd name="T19" fmla="*/ 7 h 28"/>
                <a:gd name="T20" fmla="*/ 21 w 27"/>
                <a:gd name="T21" fmla="*/ 5 h 28"/>
                <a:gd name="T22" fmla="*/ 23 w 27"/>
                <a:gd name="T23" fmla="*/ 3 h 28"/>
                <a:gd name="T24" fmla="*/ 25 w 27"/>
                <a:gd name="T25" fmla="*/ 2 h 28"/>
                <a:gd name="T26" fmla="*/ 27 w 27"/>
                <a:gd name="T27" fmla="*/ 0 h 28"/>
                <a:gd name="T28" fmla="*/ 27 w 27"/>
                <a:gd name="T29" fmla="*/ 5 h 28"/>
                <a:gd name="T30" fmla="*/ 23 w 27"/>
                <a:gd name="T31" fmla="*/ 11 h 28"/>
                <a:gd name="T32" fmla="*/ 15 w 27"/>
                <a:gd name="T33" fmla="*/ 15 h 28"/>
                <a:gd name="T34" fmla="*/ 15 w 27"/>
                <a:gd name="T35" fmla="*/ 19 h 28"/>
                <a:gd name="T36" fmla="*/ 25 w 27"/>
                <a:gd name="T37" fmla="*/ 19 h 28"/>
                <a:gd name="T38" fmla="*/ 27 w 27"/>
                <a:gd name="T39" fmla="*/ 17 h 28"/>
                <a:gd name="T40" fmla="*/ 27 w 27"/>
                <a:gd name="T41" fmla="*/ 15 h 28"/>
                <a:gd name="T42" fmla="*/ 23 w 27"/>
                <a:gd name="T43" fmla="*/ 23 h 28"/>
                <a:gd name="T44" fmla="*/ 25 w 27"/>
                <a:gd name="T45" fmla="*/ 23 h 28"/>
                <a:gd name="T46" fmla="*/ 2 w 27"/>
                <a:gd name="T47" fmla="*/ 23 h 28"/>
                <a:gd name="T48" fmla="*/ 2 w 27"/>
                <a:gd name="T49" fmla="*/ 26 h 28"/>
                <a:gd name="T50" fmla="*/ 5 w 27"/>
                <a:gd name="T51" fmla="*/ 23 h 28"/>
                <a:gd name="T52" fmla="*/ 5 w 27"/>
                <a:gd name="T53" fmla="*/ 19 h 28"/>
                <a:gd name="T54" fmla="*/ 13 w 27"/>
                <a:gd name="T55" fmla="*/ 17 h 28"/>
                <a:gd name="T56" fmla="*/ 11 w 27"/>
                <a:gd name="T57" fmla="*/ 11 h 28"/>
                <a:gd name="T58" fmla="*/ 4 w 27"/>
                <a:gd name="T59" fmla="*/ 9 h 28"/>
                <a:gd name="T60" fmla="*/ 2 w 27"/>
                <a:gd name="T61" fmla="*/ 13 h 28"/>
                <a:gd name="T62" fmla="*/ 2 w 27"/>
                <a:gd name="T63" fmla="*/ 19 h 28"/>
                <a:gd name="T64" fmla="*/ 5 w 27"/>
                <a:gd name="T65" fmla="*/ 19 h 28"/>
                <a:gd name="T66" fmla="*/ 15 w 27"/>
                <a:gd name="T67" fmla="*/ 15 h 28"/>
                <a:gd name="T68" fmla="*/ 17 w 27"/>
                <a:gd name="T69" fmla="*/ 15 h 28"/>
                <a:gd name="T70" fmla="*/ 23 w 27"/>
                <a:gd name="T71" fmla="*/ 9 h 28"/>
                <a:gd name="T72" fmla="*/ 27 w 27"/>
                <a:gd name="T73" fmla="*/ 5 h 28"/>
                <a:gd name="T74" fmla="*/ 25 w 27"/>
                <a:gd name="T75" fmla="*/ 5 h 28"/>
                <a:gd name="T76" fmla="*/ 19 w 27"/>
                <a:gd name="T77" fmla="*/ 11 h 28"/>
                <a:gd name="T78" fmla="*/ 15 w 27"/>
                <a:gd name="T79" fmla="*/ 13 h 28"/>
                <a:gd name="T80" fmla="*/ 15 w 27"/>
                <a:gd name="T81" fmla="*/ 15 h 28"/>
                <a:gd name="T82" fmla="*/ 11 w 27"/>
                <a:gd name="T83" fmla="*/ 9 h 28"/>
                <a:gd name="T84" fmla="*/ 4 w 27"/>
                <a:gd name="T85" fmla="*/ 9 h 28"/>
                <a:gd name="T86" fmla="*/ 4 w 27"/>
                <a:gd name="T87" fmla="*/ 9 h 28"/>
                <a:gd name="T88" fmla="*/ 11 w 27"/>
                <a:gd name="T89" fmla="*/ 9 h 28"/>
                <a:gd name="T90" fmla="*/ 13 w 27"/>
                <a:gd name="T91" fmla="*/ 13 h 28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27"/>
                <a:gd name="T139" fmla="*/ 0 h 28"/>
                <a:gd name="T140" fmla="*/ 27 w 27"/>
                <a:gd name="T141" fmla="*/ 28 h 28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27" h="28">
                  <a:moveTo>
                    <a:pt x="27" y="15"/>
                  </a:moveTo>
                  <a:lnTo>
                    <a:pt x="27" y="28"/>
                  </a:lnTo>
                  <a:lnTo>
                    <a:pt x="27" y="26"/>
                  </a:lnTo>
                  <a:lnTo>
                    <a:pt x="25" y="25"/>
                  </a:lnTo>
                  <a:lnTo>
                    <a:pt x="23" y="25"/>
                  </a:lnTo>
                  <a:lnTo>
                    <a:pt x="5" y="25"/>
                  </a:lnTo>
                  <a:lnTo>
                    <a:pt x="2" y="25"/>
                  </a:lnTo>
                  <a:lnTo>
                    <a:pt x="2" y="26"/>
                  </a:lnTo>
                  <a:lnTo>
                    <a:pt x="2" y="28"/>
                  </a:lnTo>
                  <a:lnTo>
                    <a:pt x="0" y="28"/>
                  </a:lnTo>
                  <a:lnTo>
                    <a:pt x="0" y="13"/>
                  </a:lnTo>
                  <a:lnTo>
                    <a:pt x="2" y="7"/>
                  </a:lnTo>
                  <a:lnTo>
                    <a:pt x="4" y="5"/>
                  </a:lnTo>
                  <a:lnTo>
                    <a:pt x="7" y="3"/>
                  </a:lnTo>
                  <a:lnTo>
                    <a:pt x="9" y="3"/>
                  </a:lnTo>
                  <a:lnTo>
                    <a:pt x="11" y="5"/>
                  </a:lnTo>
                  <a:lnTo>
                    <a:pt x="13" y="7"/>
                  </a:lnTo>
                  <a:lnTo>
                    <a:pt x="15" y="11"/>
                  </a:lnTo>
                  <a:lnTo>
                    <a:pt x="19" y="7"/>
                  </a:lnTo>
                  <a:lnTo>
                    <a:pt x="21" y="5"/>
                  </a:lnTo>
                  <a:lnTo>
                    <a:pt x="23" y="3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7"/>
                  </a:lnTo>
                  <a:lnTo>
                    <a:pt x="23" y="11"/>
                  </a:lnTo>
                  <a:lnTo>
                    <a:pt x="19" y="13"/>
                  </a:lnTo>
                  <a:lnTo>
                    <a:pt x="15" y="15"/>
                  </a:lnTo>
                  <a:lnTo>
                    <a:pt x="15" y="17"/>
                  </a:lnTo>
                  <a:lnTo>
                    <a:pt x="15" y="19"/>
                  </a:lnTo>
                  <a:lnTo>
                    <a:pt x="23" y="19"/>
                  </a:lnTo>
                  <a:lnTo>
                    <a:pt x="25" y="19"/>
                  </a:lnTo>
                  <a:lnTo>
                    <a:pt x="27" y="17"/>
                  </a:lnTo>
                  <a:lnTo>
                    <a:pt x="27" y="15"/>
                  </a:lnTo>
                  <a:close/>
                  <a:moveTo>
                    <a:pt x="5" y="23"/>
                  </a:moveTo>
                  <a:lnTo>
                    <a:pt x="23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5" y="23"/>
                  </a:lnTo>
                  <a:lnTo>
                    <a:pt x="2" y="23"/>
                  </a:lnTo>
                  <a:lnTo>
                    <a:pt x="2" y="26"/>
                  </a:lnTo>
                  <a:lnTo>
                    <a:pt x="2" y="25"/>
                  </a:lnTo>
                  <a:lnTo>
                    <a:pt x="5" y="23"/>
                  </a:lnTo>
                  <a:close/>
                  <a:moveTo>
                    <a:pt x="5" y="19"/>
                  </a:moveTo>
                  <a:lnTo>
                    <a:pt x="13" y="19"/>
                  </a:lnTo>
                  <a:lnTo>
                    <a:pt x="13" y="17"/>
                  </a:lnTo>
                  <a:lnTo>
                    <a:pt x="13" y="13"/>
                  </a:lnTo>
                  <a:lnTo>
                    <a:pt x="11" y="11"/>
                  </a:lnTo>
                  <a:lnTo>
                    <a:pt x="7" y="9"/>
                  </a:lnTo>
                  <a:lnTo>
                    <a:pt x="4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5" y="19"/>
                  </a:lnTo>
                  <a:close/>
                  <a:moveTo>
                    <a:pt x="15" y="15"/>
                  </a:moveTo>
                  <a:lnTo>
                    <a:pt x="15" y="15"/>
                  </a:lnTo>
                  <a:lnTo>
                    <a:pt x="17" y="15"/>
                  </a:lnTo>
                  <a:lnTo>
                    <a:pt x="19" y="13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5"/>
                  </a:lnTo>
                  <a:lnTo>
                    <a:pt x="27" y="3"/>
                  </a:lnTo>
                  <a:lnTo>
                    <a:pt x="25" y="5"/>
                  </a:lnTo>
                  <a:lnTo>
                    <a:pt x="23" y="7"/>
                  </a:lnTo>
                  <a:lnTo>
                    <a:pt x="19" y="11"/>
                  </a:lnTo>
                  <a:lnTo>
                    <a:pt x="17" y="13"/>
                  </a:lnTo>
                  <a:lnTo>
                    <a:pt x="15" y="13"/>
                  </a:lnTo>
                  <a:lnTo>
                    <a:pt x="15" y="15"/>
                  </a:lnTo>
                  <a:close/>
                  <a:moveTo>
                    <a:pt x="13" y="13"/>
                  </a:moveTo>
                  <a:lnTo>
                    <a:pt x="11" y="9"/>
                  </a:lnTo>
                  <a:lnTo>
                    <a:pt x="7" y="7"/>
                  </a:lnTo>
                  <a:lnTo>
                    <a:pt x="4" y="9"/>
                  </a:lnTo>
                  <a:lnTo>
                    <a:pt x="2" y="13"/>
                  </a:lnTo>
                  <a:lnTo>
                    <a:pt x="4" y="9"/>
                  </a:lnTo>
                  <a:lnTo>
                    <a:pt x="7" y="7"/>
                  </a:lnTo>
                  <a:lnTo>
                    <a:pt x="11" y="9"/>
                  </a:lnTo>
                  <a:lnTo>
                    <a:pt x="13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79" name="Freeform 41">
              <a:extLst>
                <a:ext uri="{FF2B5EF4-FFF2-40B4-BE49-F238E27FC236}">
                  <a16:creationId xmlns:a16="http://schemas.microsoft.com/office/drawing/2014/main" id="{00000000-0008-0000-0900-0000A3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37" y="402"/>
              <a:ext cx="28" cy="31"/>
            </a:xfrm>
            <a:custGeom>
              <a:avLst/>
              <a:gdLst>
                <a:gd name="T0" fmla="*/ 2 w 28"/>
                <a:gd name="T1" fmla="*/ 10 h 31"/>
                <a:gd name="T2" fmla="*/ 0 w 28"/>
                <a:gd name="T3" fmla="*/ 10 h 31"/>
                <a:gd name="T4" fmla="*/ 0 w 28"/>
                <a:gd name="T5" fmla="*/ 0 h 31"/>
                <a:gd name="T6" fmla="*/ 2 w 28"/>
                <a:gd name="T7" fmla="*/ 0 h 31"/>
                <a:gd name="T8" fmla="*/ 2 w 28"/>
                <a:gd name="T9" fmla="*/ 2 h 31"/>
                <a:gd name="T10" fmla="*/ 4 w 28"/>
                <a:gd name="T11" fmla="*/ 4 h 31"/>
                <a:gd name="T12" fmla="*/ 5 w 28"/>
                <a:gd name="T13" fmla="*/ 4 h 31"/>
                <a:gd name="T14" fmla="*/ 28 w 28"/>
                <a:gd name="T15" fmla="*/ 4 h 31"/>
                <a:gd name="T16" fmla="*/ 28 w 28"/>
                <a:gd name="T17" fmla="*/ 6 h 31"/>
                <a:gd name="T18" fmla="*/ 5 w 28"/>
                <a:gd name="T19" fmla="*/ 25 h 31"/>
                <a:gd name="T20" fmla="*/ 21 w 28"/>
                <a:gd name="T21" fmla="*/ 25 h 31"/>
                <a:gd name="T22" fmla="*/ 23 w 28"/>
                <a:gd name="T23" fmla="*/ 25 h 31"/>
                <a:gd name="T24" fmla="*/ 25 w 28"/>
                <a:gd name="T25" fmla="*/ 25 h 31"/>
                <a:gd name="T26" fmla="*/ 25 w 28"/>
                <a:gd name="T27" fmla="*/ 23 h 31"/>
                <a:gd name="T28" fmla="*/ 27 w 28"/>
                <a:gd name="T29" fmla="*/ 19 h 31"/>
                <a:gd name="T30" fmla="*/ 27 w 28"/>
                <a:gd name="T31" fmla="*/ 19 h 31"/>
                <a:gd name="T32" fmla="*/ 27 w 28"/>
                <a:gd name="T33" fmla="*/ 31 h 31"/>
                <a:gd name="T34" fmla="*/ 27 w 28"/>
                <a:gd name="T35" fmla="*/ 31 h 31"/>
                <a:gd name="T36" fmla="*/ 25 w 28"/>
                <a:gd name="T37" fmla="*/ 27 h 31"/>
                <a:gd name="T38" fmla="*/ 23 w 28"/>
                <a:gd name="T39" fmla="*/ 27 h 31"/>
                <a:gd name="T40" fmla="*/ 19 w 28"/>
                <a:gd name="T41" fmla="*/ 27 h 31"/>
                <a:gd name="T42" fmla="*/ 4 w 28"/>
                <a:gd name="T43" fmla="*/ 27 h 31"/>
                <a:gd name="T44" fmla="*/ 2 w 28"/>
                <a:gd name="T45" fmla="*/ 29 h 31"/>
                <a:gd name="T46" fmla="*/ 2 w 28"/>
                <a:gd name="T47" fmla="*/ 31 h 31"/>
                <a:gd name="T48" fmla="*/ 2 w 28"/>
                <a:gd name="T49" fmla="*/ 31 h 31"/>
                <a:gd name="T50" fmla="*/ 0 w 28"/>
                <a:gd name="T51" fmla="*/ 31 h 31"/>
                <a:gd name="T52" fmla="*/ 0 w 28"/>
                <a:gd name="T53" fmla="*/ 23 h 31"/>
                <a:gd name="T54" fmla="*/ 21 w 28"/>
                <a:gd name="T55" fmla="*/ 6 h 31"/>
                <a:gd name="T56" fmla="*/ 7 w 28"/>
                <a:gd name="T57" fmla="*/ 6 h 31"/>
                <a:gd name="T58" fmla="*/ 4 w 28"/>
                <a:gd name="T59" fmla="*/ 6 h 31"/>
                <a:gd name="T60" fmla="*/ 2 w 28"/>
                <a:gd name="T61" fmla="*/ 8 h 31"/>
                <a:gd name="T62" fmla="*/ 2 w 28"/>
                <a:gd name="T63" fmla="*/ 8 h 31"/>
                <a:gd name="T64" fmla="*/ 2 w 28"/>
                <a:gd name="T65" fmla="*/ 10 h 31"/>
                <a:gd name="T66" fmla="*/ 2 w 28"/>
                <a:gd name="T67" fmla="*/ 10 h 31"/>
                <a:gd name="T68" fmla="*/ 2 w 28"/>
                <a:gd name="T69" fmla="*/ 4 h 31"/>
                <a:gd name="T70" fmla="*/ 2 w 28"/>
                <a:gd name="T71" fmla="*/ 8 h 31"/>
                <a:gd name="T72" fmla="*/ 2 w 28"/>
                <a:gd name="T73" fmla="*/ 6 h 31"/>
                <a:gd name="T74" fmla="*/ 4 w 28"/>
                <a:gd name="T75" fmla="*/ 6 h 31"/>
                <a:gd name="T76" fmla="*/ 2 w 28"/>
                <a:gd name="T77" fmla="*/ 4 h 31"/>
                <a:gd name="T78" fmla="*/ 2 w 28"/>
                <a:gd name="T79" fmla="*/ 4 h 31"/>
                <a:gd name="T80" fmla="*/ 23 w 28"/>
                <a:gd name="T81" fmla="*/ 6 h 31"/>
                <a:gd name="T82" fmla="*/ 4 w 28"/>
                <a:gd name="T83" fmla="*/ 25 h 31"/>
                <a:gd name="T84" fmla="*/ 2 w 28"/>
                <a:gd name="T85" fmla="*/ 25 h 31"/>
                <a:gd name="T86" fmla="*/ 2 w 28"/>
                <a:gd name="T87" fmla="*/ 29 h 31"/>
                <a:gd name="T88" fmla="*/ 2 w 28"/>
                <a:gd name="T89" fmla="*/ 29 h 31"/>
                <a:gd name="T90" fmla="*/ 2 w 28"/>
                <a:gd name="T91" fmla="*/ 27 h 31"/>
                <a:gd name="T92" fmla="*/ 4 w 28"/>
                <a:gd name="T93" fmla="*/ 25 h 31"/>
                <a:gd name="T94" fmla="*/ 27 w 28"/>
                <a:gd name="T95" fmla="*/ 4 h 31"/>
                <a:gd name="T96" fmla="*/ 27 w 28"/>
                <a:gd name="T97" fmla="*/ 6 h 31"/>
                <a:gd name="T98" fmla="*/ 25 w 28"/>
                <a:gd name="T99" fmla="*/ 6 h 31"/>
                <a:gd name="T100" fmla="*/ 25 w 28"/>
                <a:gd name="T101" fmla="*/ 6 h 31"/>
                <a:gd name="T102" fmla="*/ 23 w 28"/>
                <a:gd name="T103" fmla="*/ 6 h 31"/>
                <a:gd name="T104" fmla="*/ 23 w 28"/>
                <a:gd name="T105" fmla="*/ 6 h 31"/>
                <a:gd name="T106" fmla="*/ 27 w 28"/>
                <a:gd name="T107" fmla="*/ 29 h 31"/>
                <a:gd name="T108" fmla="*/ 27 w 28"/>
                <a:gd name="T109" fmla="*/ 25 h 31"/>
                <a:gd name="T110" fmla="*/ 25 w 28"/>
                <a:gd name="T111" fmla="*/ 25 h 31"/>
                <a:gd name="T112" fmla="*/ 23 w 28"/>
                <a:gd name="T113" fmla="*/ 27 h 31"/>
                <a:gd name="T114" fmla="*/ 25 w 28"/>
                <a:gd name="T115" fmla="*/ 27 h 31"/>
                <a:gd name="T116" fmla="*/ 27 w 28"/>
                <a:gd name="T117" fmla="*/ 29 h 31"/>
                <a:gd name="T118" fmla="*/ 27 w 28"/>
                <a:gd name="T119" fmla="*/ 29 h 31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1"/>
                <a:gd name="T182" fmla="*/ 28 w 28"/>
                <a:gd name="T183" fmla="*/ 31 h 31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1">
                  <a:moveTo>
                    <a:pt x="2" y="10"/>
                  </a:moveTo>
                  <a:lnTo>
                    <a:pt x="0" y="10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5"/>
                  </a:lnTo>
                  <a:lnTo>
                    <a:pt x="21" y="25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31"/>
                  </a:lnTo>
                  <a:lnTo>
                    <a:pt x="25" y="27"/>
                  </a:lnTo>
                  <a:lnTo>
                    <a:pt x="23" y="27"/>
                  </a:lnTo>
                  <a:lnTo>
                    <a:pt x="19" y="27"/>
                  </a:lnTo>
                  <a:lnTo>
                    <a:pt x="4" y="27"/>
                  </a:lnTo>
                  <a:lnTo>
                    <a:pt x="2" y="29"/>
                  </a:lnTo>
                  <a:lnTo>
                    <a:pt x="2" y="31"/>
                  </a:lnTo>
                  <a:lnTo>
                    <a:pt x="0" y="31"/>
                  </a:lnTo>
                  <a:lnTo>
                    <a:pt x="0" y="23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0"/>
                  </a:lnTo>
                  <a:close/>
                  <a:moveTo>
                    <a:pt x="2" y="4"/>
                  </a:moveTo>
                  <a:lnTo>
                    <a:pt x="2" y="8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5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2" y="27"/>
                  </a:lnTo>
                  <a:lnTo>
                    <a:pt x="4" y="25"/>
                  </a:lnTo>
                  <a:lnTo>
                    <a:pt x="27" y="4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29"/>
                  </a:moveTo>
                  <a:lnTo>
                    <a:pt x="27" y="25"/>
                  </a:lnTo>
                  <a:lnTo>
                    <a:pt x="25" y="25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7" y="2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80" name="Freeform 42">
              <a:extLst>
                <a:ext uri="{FF2B5EF4-FFF2-40B4-BE49-F238E27FC236}">
                  <a16:creationId xmlns:a16="http://schemas.microsoft.com/office/drawing/2014/main" id="{00000000-0008-0000-0900-0000A4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9" y="404"/>
              <a:ext cx="27" cy="28"/>
            </a:xfrm>
            <a:custGeom>
              <a:avLst/>
              <a:gdLst>
                <a:gd name="T0" fmla="*/ 23 w 27"/>
                <a:gd name="T1" fmla="*/ 9 h 28"/>
                <a:gd name="T2" fmla="*/ 17 w 27"/>
                <a:gd name="T3" fmla="*/ 11 h 28"/>
                <a:gd name="T4" fmla="*/ 17 w 27"/>
                <a:gd name="T5" fmla="*/ 21 h 28"/>
                <a:gd name="T6" fmla="*/ 21 w 27"/>
                <a:gd name="T7" fmla="*/ 23 h 28"/>
                <a:gd name="T8" fmla="*/ 23 w 27"/>
                <a:gd name="T9" fmla="*/ 23 h 28"/>
                <a:gd name="T10" fmla="*/ 25 w 27"/>
                <a:gd name="T11" fmla="*/ 23 h 28"/>
                <a:gd name="T12" fmla="*/ 27 w 27"/>
                <a:gd name="T13" fmla="*/ 19 h 28"/>
                <a:gd name="T14" fmla="*/ 27 w 27"/>
                <a:gd name="T15" fmla="*/ 19 h 28"/>
                <a:gd name="T16" fmla="*/ 27 w 27"/>
                <a:gd name="T17" fmla="*/ 28 h 28"/>
                <a:gd name="T18" fmla="*/ 27 w 27"/>
                <a:gd name="T19" fmla="*/ 28 h 28"/>
                <a:gd name="T20" fmla="*/ 25 w 27"/>
                <a:gd name="T21" fmla="*/ 26 h 28"/>
                <a:gd name="T22" fmla="*/ 21 w 27"/>
                <a:gd name="T23" fmla="*/ 24 h 28"/>
                <a:gd name="T24" fmla="*/ 4 w 27"/>
                <a:gd name="T25" fmla="*/ 17 h 28"/>
                <a:gd name="T26" fmla="*/ 4 w 27"/>
                <a:gd name="T27" fmla="*/ 19 h 28"/>
                <a:gd name="T28" fmla="*/ 2 w 27"/>
                <a:gd name="T29" fmla="*/ 19 h 28"/>
                <a:gd name="T30" fmla="*/ 2 w 27"/>
                <a:gd name="T31" fmla="*/ 19 h 28"/>
                <a:gd name="T32" fmla="*/ 0 w 27"/>
                <a:gd name="T33" fmla="*/ 15 h 28"/>
                <a:gd name="T34" fmla="*/ 0 w 27"/>
                <a:gd name="T35" fmla="*/ 13 h 28"/>
                <a:gd name="T36" fmla="*/ 23 w 27"/>
                <a:gd name="T37" fmla="*/ 3 h 28"/>
                <a:gd name="T38" fmla="*/ 25 w 27"/>
                <a:gd name="T39" fmla="*/ 1 h 28"/>
                <a:gd name="T40" fmla="*/ 27 w 27"/>
                <a:gd name="T41" fmla="*/ 0 h 28"/>
                <a:gd name="T42" fmla="*/ 27 w 27"/>
                <a:gd name="T43" fmla="*/ 0 h 28"/>
                <a:gd name="T44" fmla="*/ 27 w 27"/>
                <a:gd name="T45" fmla="*/ 11 h 28"/>
                <a:gd name="T46" fmla="*/ 27 w 27"/>
                <a:gd name="T47" fmla="*/ 11 h 28"/>
                <a:gd name="T48" fmla="*/ 25 w 27"/>
                <a:gd name="T49" fmla="*/ 9 h 28"/>
                <a:gd name="T50" fmla="*/ 25 w 27"/>
                <a:gd name="T51" fmla="*/ 9 h 28"/>
                <a:gd name="T52" fmla="*/ 23 w 27"/>
                <a:gd name="T53" fmla="*/ 9 h 28"/>
                <a:gd name="T54" fmla="*/ 23 w 27"/>
                <a:gd name="T55" fmla="*/ 9 h 28"/>
                <a:gd name="T56" fmla="*/ 15 w 27"/>
                <a:gd name="T57" fmla="*/ 21 h 28"/>
                <a:gd name="T58" fmla="*/ 15 w 27"/>
                <a:gd name="T59" fmla="*/ 11 h 28"/>
                <a:gd name="T60" fmla="*/ 5 w 27"/>
                <a:gd name="T61" fmla="*/ 17 h 28"/>
                <a:gd name="T62" fmla="*/ 15 w 27"/>
                <a:gd name="T63" fmla="*/ 21 h 28"/>
                <a:gd name="T64" fmla="*/ 21 w 27"/>
                <a:gd name="T65" fmla="*/ 7 h 28"/>
                <a:gd name="T66" fmla="*/ 4 w 27"/>
                <a:gd name="T67" fmla="*/ 15 h 28"/>
                <a:gd name="T68" fmla="*/ 2 w 27"/>
                <a:gd name="T69" fmla="*/ 15 h 28"/>
                <a:gd name="T70" fmla="*/ 2 w 27"/>
                <a:gd name="T71" fmla="*/ 17 h 28"/>
                <a:gd name="T72" fmla="*/ 2 w 27"/>
                <a:gd name="T73" fmla="*/ 19 h 28"/>
                <a:gd name="T74" fmla="*/ 4 w 27"/>
                <a:gd name="T75" fmla="*/ 17 h 28"/>
                <a:gd name="T76" fmla="*/ 5 w 27"/>
                <a:gd name="T77" fmla="*/ 15 h 28"/>
                <a:gd name="T78" fmla="*/ 23 w 27"/>
                <a:gd name="T79" fmla="*/ 9 h 28"/>
                <a:gd name="T80" fmla="*/ 25 w 27"/>
                <a:gd name="T81" fmla="*/ 7 h 28"/>
                <a:gd name="T82" fmla="*/ 25 w 27"/>
                <a:gd name="T83" fmla="*/ 7 h 28"/>
                <a:gd name="T84" fmla="*/ 27 w 27"/>
                <a:gd name="T85" fmla="*/ 9 h 28"/>
                <a:gd name="T86" fmla="*/ 27 w 27"/>
                <a:gd name="T87" fmla="*/ 9 h 28"/>
                <a:gd name="T88" fmla="*/ 25 w 27"/>
                <a:gd name="T89" fmla="*/ 7 h 28"/>
                <a:gd name="T90" fmla="*/ 25 w 27"/>
                <a:gd name="T91" fmla="*/ 7 h 28"/>
                <a:gd name="T92" fmla="*/ 21 w 27"/>
                <a:gd name="T93" fmla="*/ 7 h 28"/>
                <a:gd name="T94" fmla="*/ 21 w 27"/>
                <a:gd name="T95" fmla="*/ 7 h 28"/>
                <a:gd name="T96" fmla="*/ 27 w 27"/>
                <a:gd name="T97" fmla="*/ 26 h 28"/>
                <a:gd name="T98" fmla="*/ 27 w 27"/>
                <a:gd name="T99" fmla="*/ 23 h 28"/>
                <a:gd name="T100" fmla="*/ 23 w 27"/>
                <a:gd name="T101" fmla="*/ 24 h 28"/>
                <a:gd name="T102" fmla="*/ 23 w 27"/>
                <a:gd name="T103" fmla="*/ 24 h 28"/>
                <a:gd name="T104" fmla="*/ 25 w 27"/>
                <a:gd name="T105" fmla="*/ 24 h 28"/>
                <a:gd name="T106" fmla="*/ 27 w 27"/>
                <a:gd name="T107" fmla="*/ 26 h 28"/>
                <a:gd name="T108" fmla="*/ 27 w 27"/>
                <a:gd name="T109" fmla="*/ 26 h 2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8"/>
                <a:gd name="T167" fmla="*/ 27 w 27"/>
                <a:gd name="T168" fmla="*/ 28 h 2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8">
                  <a:moveTo>
                    <a:pt x="23" y="9"/>
                  </a:moveTo>
                  <a:lnTo>
                    <a:pt x="17" y="11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8"/>
                  </a:lnTo>
                  <a:lnTo>
                    <a:pt x="25" y="26"/>
                  </a:lnTo>
                  <a:lnTo>
                    <a:pt x="21" y="24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3"/>
                  </a:lnTo>
                  <a:lnTo>
                    <a:pt x="23" y="3"/>
                  </a:lnTo>
                  <a:lnTo>
                    <a:pt x="25" y="1"/>
                  </a:lnTo>
                  <a:lnTo>
                    <a:pt x="27" y="0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close/>
                  <a:moveTo>
                    <a:pt x="15" y="21"/>
                  </a:moveTo>
                  <a:lnTo>
                    <a:pt x="15" y="11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7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9"/>
                  </a:lnTo>
                  <a:lnTo>
                    <a:pt x="25" y="7"/>
                  </a:lnTo>
                  <a:lnTo>
                    <a:pt x="21" y="7"/>
                  </a:lnTo>
                  <a:close/>
                  <a:moveTo>
                    <a:pt x="27" y="26"/>
                  </a:moveTo>
                  <a:lnTo>
                    <a:pt x="27" y="23"/>
                  </a:lnTo>
                  <a:lnTo>
                    <a:pt x="23" y="24"/>
                  </a:lnTo>
                  <a:lnTo>
                    <a:pt x="25" y="24"/>
                  </a:lnTo>
                  <a:lnTo>
                    <a:pt x="27" y="2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81" name="Freeform 43">
              <a:extLst>
                <a:ext uri="{FF2B5EF4-FFF2-40B4-BE49-F238E27FC236}">
                  <a16:creationId xmlns:a16="http://schemas.microsoft.com/office/drawing/2014/main" id="{00000000-0008-0000-0900-0000A5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7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82" name="Freeform 44">
              <a:extLst>
                <a:ext uri="{FF2B5EF4-FFF2-40B4-BE49-F238E27FC236}">
                  <a16:creationId xmlns:a16="http://schemas.microsoft.com/office/drawing/2014/main" id="{00000000-0008-0000-0900-0000A6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0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3 h 13"/>
                <a:gd name="T8" fmla="*/ 4 w 27"/>
                <a:gd name="T9" fmla="*/ 3 h 13"/>
                <a:gd name="T10" fmla="*/ 5 w 27"/>
                <a:gd name="T11" fmla="*/ 3 h 13"/>
                <a:gd name="T12" fmla="*/ 5 w 27"/>
                <a:gd name="T13" fmla="*/ 3 h 13"/>
                <a:gd name="T14" fmla="*/ 23 w 27"/>
                <a:gd name="T15" fmla="*/ 3 h 13"/>
                <a:gd name="T16" fmla="*/ 25 w 27"/>
                <a:gd name="T17" fmla="*/ 3 h 13"/>
                <a:gd name="T18" fmla="*/ 25 w 27"/>
                <a:gd name="T19" fmla="*/ 3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11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9 h 13"/>
                <a:gd name="T50" fmla="*/ 23 w 27"/>
                <a:gd name="T51" fmla="*/ 9 h 13"/>
                <a:gd name="T52" fmla="*/ 25 w 27"/>
                <a:gd name="T53" fmla="*/ 9 h 13"/>
                <a:gd name="T54" fmla="*/ 27 w 27"/>
                <a:gd name="T55" fmla="*/ 11 h 13"/>
                <a:gd name="T56" fmla="*/ 25 w 27"/>
                <a:gd name="T57" fmla="*/ 9 h 13"/>
                <a:gd name="T58" fmla="*/ 25 w 27"/>
                <a:gd name="T59" fmla="*/ 7 h 13"/>
                <a:gd name="T60" fmla="*/ 4 w 27"/>
                <a:gd name="T61" fmla="*/ 7 h 13"/>
                <a:gd name="T62" fmla="*/ 2 w 27"/>
                <a:gd name="T63" fmla="*/ 7 h 13"/>
                <a:gd name="T64" fmla="*/ 2 w 27"/>
                <a:gd name="T65" fmla="*/ 11 h 13"/>
                <a:gd name="T66" fmla="*/ 4 w 27"/>
                <a:gd name="T67" fmla="*/ 9 h 13"/>
                <a:gd name="T68" fmla="*/ 4 w 27"/>
                <a:gd name="T69" fmla="*/ 9 h 13"/>
                <a:gd name="T70" fmla="*/ 4 w 27"/>
                <a:gd name="T71" fmla="*/ 9 h 13"/>
                <a:gd name="T72" fmla="*/ 4 w 27"/>
                <a:gd name="T73" fmla="*/ 9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3"/>
                  </a:lnTo>
                  <a:lnTo>
                    <a:pt x="4" y="3"/>
                  </a:lnTo>
                  <a:lnTo>
                    <a:pt x="5" y="3"/>
                  </a:lnTo>
                  <a:lnTo>
                    <a:pt x="23" y="3"/>
                  </a:lnTo>
                  <a:lnTo>
                    <a:pt x="25" y="3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9"/>
                  </a:moveTo>
                  <a:lnTo>
                    <a:pt x="23" y="9"/>
                  </a:lnTo>
                  <a:lnTo>
                    <a:pt x="25" y="9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5" y="7"/>
                  </a:lnTo>
                  <a:lnTo>
                    <a:pt x="4" y="7"/>
                  </a:lnTo>
                  <a:lnTo>
                    <a:pt x="2" y="7"/>
                  </a:lnTo>
                  <a:lnTo>
                    <a:pt x="2" y="11"/>
                  </a:lnTo>
                  <a:lnTo>
                    <a:pt x="4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83" name="Freeform 45">
              <a:extLst>
                <a:ext uri="{FF2B5EF4-FFF2-40B4-BE49-F238E27FC236}">
                  <a16:creationId xmlns:a16="http://schemas.microsoft.com/office/drawing/2014/main" id="{00000000-0008-0000-0900-0000A7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46" y="402"/>
              <a:ext cx="27" cy="31"/>
            </a:xfrm>
            <a:custGeom>
              <a:avLst/>
              <a:gdLst>
                <a:gd name="T0" fmla="*/ 9 w 27"/>
                <a:gd name="T1" fmla="*/ 31 h 31"/>
                <a:gd name="T2" fmla="*/ 4 w 27"/>
                <a:gd name="T3" fmla="*/ 29 h 31"/>
                <a:gd name="T4" fmla="*/ 0 w 27"/>
                <a:gd name="T5" fmla="*/ 23 h 31"/>
                <a:gd name="T6" fmla="*/ 0 w 27"/>
                <a:gd name="T7" fmla="*/ 15 h 31"/>
                <a:gd name="T8" fmla="*/ 4 w 27"/>
                <a:gd name="T9" fmla="*/ 6 h 31"/>
                <a:gd name="T10" fmla="*/ 13 w 27"/>
                <a:gd name="T11" fmla="*/ 0 h 31"/>
                <a:gd name="T12" fmla="*/ 23 w 27"/>
                <a:gd name="T13" fmla="*/ 6 h 31"/>
                <a:gd name="T14" fmla="*/ 27 w 27"/>
                <a:gd name="T15" fmla="*/ 15 h 31"/>
                <a:gd name="T16" fmla="*/ 23 w 27"/>
                <a:gd name="T17" fmla="*/ 27 h 31"/>
                <a:gd name="T18" fmla="*/ 13 w 27"/>
                <a:gd name="T19" fmla="*/ 31 h 31"/>
                <a:gd name="T20" fmla="*/ 11 w 27"/>
                <a:gd name="T21" fmla="*/ 25 h 31"/>
                <a:gd name="T22" fmla="*/ 23 w 27"/>
                <a:gd name="T23" fmla="*/ 23 h 31"/>
                <a:gd name="T24" fmla="*/ 27 w 27"/>
                <a:gd name="T25" fmla="*/ 15 h 31"/>
                <a:gd name="T26" fmla="*/ 23 w 27"/>
                <a:gd name="T27" fmla="*/ 10 h 31"/>
                <a:gd name="T28" fmla="*/ 15 w 27"/>
                <a:gd name="T29" fmla="*/ 6 h 31"/>
                <a:gd name="T30" fmla="*/ 4 w 27"/>
                <a:gd name="T31" fmla="*/ 10 h 31"/>
                <a:gd name="T32" fmla="*/ 0 w 27"/>
                <a:gd name="T33" fmla="*/ 17 h 31"/>
                <a:gd name="T34" fmla="*/ 4 w 27"/>
                <a:gd name="T35" fmla="*/ 23 h 31"/>
                <a:gd name="T36" fmla="*/ 11 w 27"/>
                <a:gd name="T37" fmla="*/ 25 h 31"/>
                <a:gd name="T38" fmla="*/ 2 w 27"/>
                <a:gd name="T39" fmla="*/ 23 h 31"/>
                <a:gd name="T40" fmla="*/ 13 w 27"/>
                <a:gd name="T41" fmla="*/ 31 h 31"/>
                <a:gd name="T42" fmla="*/ 25 w 27"/>
                <a:gd name="T43" fmla="*/ 27 h 31"/>
                <a:gd name="T44" fmla="*/ 25 w 27"/>
                <a:gd name="T45" fmla="*/ 23 h 31"/>
                <a:gd name="T46" fmla="*/ 17 w 27"/>
                <a:gd name="T47" fmla="*/ 29 h 31"/>
                <a:gd name="T48" fmla="*/ 9 w 27"/>
                <a:gd name="T49" fmla="*/ 29 h 31"/>
                <a:gd name="T50" fmla="*/ 2 w 27"/>
                <a:gd name="T51" fmla="*/ 23 h 31"/>
                <a:gd name="T52" fmla="*/ 0 w 27"/>
                <a:gd name="T53" fmla="*/ 14 h 31"/>
                <a:gd name="T54" fmla="*/ 9 w 27"/>
                <a:gd name="T55" fmla="*/ 6 h 31"/>
                <a:gd name="T56" fmla="*/ 21 w 27"/>
                <a:gd name="T57" fmla="*/ 6 h 31"/>
                <a:gd name="T58" fmla="*/ 23 w 27"/>
                <a:gd name="T59" fmla="*/ 6 h 31"/>
                <a:gd name="T60" fmla="*/ 15 w 27"/>
                <a:gd name="T61" fmla="*/ 4 h 31"/>
                <a:gd name="T62" fmla="*/ 4 w 27"/>
                <a:gd name="T63" fmla="*/ 8 h 31"/>
                <a:gd name="T64" fmla="*/ 0 w 27"/>
                <a:gd name="T65" fmla="*/ 14 h 31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27"/>
                <a:gd name="T100" fmla="*/ 0 h 31"/>
                <a:gd name="T101" fmla="*/ 27 w 27"/>
                <a:gd name="T102" fmla="*/ 31 h 31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27" h="31">
                  <a:moveTo>
                    <a:pt x="13" y="31"/>
                  </a:moveTo>
                  <a:lnTo>
                    <a:pt x="9" y="31"/>
                  </a:lnTo>
                  <a:lnTo>
                    <a:pt x="7" y="29"/>
                  </a:lnTo>
                  <a:lnTo>
                    <a:pt x="4" y="29"/>
                  </a:lnTo>
                  <a:lnTo>
                    <a:pt x="2" y="25"/>
                  </a:lnTo>
                  <a:lnTo>
                    <a:pt x="0" y="23"/>
                  </a:lnTo>
                  <a:lnTo>
                    <a:pt x="0" y="19"/>
                  </a:lnTo>
                  <a:lnTo>
                    <a:pt x="0" y="15"/>
                  </a:lnTo>
                  <a:lnTo>
                    <a:pt x="0" y="10"/>
                  </a:lnTo>
                  <a:lnTo>
                    <a:pt x="4" y="6"/>
                  </a:lnTo>
                  <a:lnTo>
                    <a:pt x="7" y="2"/>
                  </a:lnTo>
                  <a:lnTo>
                    <a:pt x="13" y="0"/>
                  </a:lnTo>
                  <a:lnTo>
                    <a:pt x="19" y="2"/>
                  </a:lnTo>
                  <a:lnTo>
                    <a:pt x="23" y="6"/>
                  </a:lnTo>
                  <a:lnTo>
                    <a:pt x="27" y="10"/>
                  </a:lnTo>
                  <a:lnTo>
                    <a:pt x="27" y="15"/>
                  </a:lnTo>
                  <a:lnTo>
                    <a:pt x="27" y="23"/>
                  </a:lnTo>
                  <a:lnTo>
                    <a:pt x="23" y="27"/>
                  </a:lnTo>
                  <a:lnTo>
                    <a:pt x="19" y="31"/>
                  </a:lnTo>
                  <a:lnTo>
                    <a:pt x="13" y="31"/>
                  </a:lnTo>
                  <a:close/>
                  <a:moveTo>
                    <a:pt x="11" y="25"/>
                  </a:moveTo>
                  <a:lnTo>
                    <a:pt x="17" y="25"/>
                  </a:lnTo>
                  <a:lnTo>
                    <a:pt x="23" y="23"/>
                  </a:lnTo>
                  <a:lnTo>
                    <a:pt x="25" y="19"/>
                  </a:lnTo>
                  <a:lnTo>
                    <a:pt x="27" y="15"/>
                  </a:lnTo>
                  <a:lnTo>
                    <a:pt x="27" y="12"/>
                  </a:lnTo>
                  <a:lnTo>
                    <a:pt x="23" y="10"/>
                  </a:lnTo>
                  <a:lnTo>
                    <a:pt x="21" y="8"/>
                  </a:lnTo>
                  <a:lnTo>
                    <a:pt x="15" y="6"/>
                  </a:lnTo>
                  <a:lnTo>
                    <a:pt x="9" y="8"/>
                  </a:lnTo>
                  <a:lnTo>
                    <a:pt x="4" y="10"/>
                  </a:lnTo>
                  <a:lnTo>
                    <a:pt x="2" y="14"/>
                  </a:lnTo>
                  <a:lnTo>
                    <a:pt x="0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7" y="25"/>
                  </a:lnTo>
                  <a:lnTo>
                    <a:pt x="11" y="25"/>
                  </a:lnTo>
                  <a:close/>
                  <a:moveTo>
                    <a:pt x="2" y="23"/>
                  </a:moveTo>
                  <a:lnTo>
                    <a:pt x="5" y="29"/>
                  </a:lnTo>
                  <a:lnTo>
                    <a:pt x="13" y="31"/>
                  </a:lnTo>
                  <a:lnTo>
                    <a:pt x="19" y="29"/>
                  </a:lnTo>
                  <a:lnTo>
                    <a:pt x="25" y="27"/>
                  </a:lnTo>
                  <a:lnTo>
                    <a:pt x="27" y="21"/>
                  </a:lnTo>
                  <a:lnTo>
                    <a:pt x="25" y="23"/>
                  </a:lnTo>
                  <a:lnTo>
                    <a:pt x="21" y="27"/>
                  </a:lnTo>
                  <a:lnTo>
                    <a:pt x="17" y="29"/>
                  </a:lnTo>
                  <a:lnTo>
                    <a:pt x="13" y="29"/>
                  </a:lnTo>
                  <a:lnTo>
                    <a:pt x="9" y="29"/>
                  </a:lnTo>
                  <a:lnTo>
                    <a:pt x="5" y="27"/>
                  </a:lnTo>
                  <a:lnTo>
                    <a:pt x="2" y="23"/>
                  </a:lnTo>
                  <a:close/>
                  <a:moveTo>
                    <a:pt x="0" y="14"/>
                  </a:moveTo>
                  <a:lnTo>
                    <a:pt x="4" y="10"/>
                  </a:lnTo>
                  <a:lnTo>
                    <a:pt x="9" y="6"/>
                  </a:lnTo>
                  <a:lnTo>
                    <a:pt x="15" y="6"/>
                  </a:lnTo>
                  <a:lnTo>
                    <a:pt x="21" y="6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5" y="4"/>
                  </a:lnTo>
                  <a:lnTo>
                    <a:pt x="7" y="6"/>
                  </a:lnTo>
                  <a:lnTo>
                    <a:pt x="4" y="8"/>
                  </a:lnTo>
                  <a:lnTo>
                    <a:pt x="0" y="1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84" name="Freeform 46">
              <a:extLst>
                <a:ext uri="{FF2B5EF4-FFF2-40B4-BE49-F238E27FC236}">
                  <a16:creationId xmlns:a16="http://schemas.microsoft.com/office/drawing/2014/main" id="{00000000-0008-0000-0900-0000A8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402"/>
              <a:ext cx="28" cy="32"/>
            </a:xfrm>
            <a:custGeom>
              <a:avLst/>
              <a:gdLst>
                <a:gd name="T0" fmla="*/ 2 w 28"/>
                <a:gd name="T1" fmla="*/ 9 h 32"/>
                <a:gd name="T2" fmla="*/ 0 w 28"/>
                <a:gd name="T3" fmla="*/ 9 h 32"/>
                <a:gd name="T4" fmla="*/ 0 w 28"/>
                <a:gd name="T5" fmla="*/ 0 h 32"/>
                <a:gd name="T6" fmla="*/ 2 w 28"/>
                <a:gd name="T7" fmla="*/ 0 h 32"/>
                <a:gd name="T8" fmla="*/ 2 w 28"/>
                <a:gd name="T9" fmla="*/ 2 h 32"/>
                <a:gd name="T10" fmla="*/ 4 w 28"/>
                <a:gd name="T11" fmla="*/ 4 h 32"/>
                <a:gd name="T12" fmla="*/ 5 w 28"/>
                <a:gd name="T13" fmla="*/ 4 h 32"/>
                <a:gd name="T14" fmla="*/ 28 w 28"/>
                <a:gd name="T15" fmla="*/ 4 h 32"/>
                <a:gd name="T16" fmla="*/ 28 w 28"/>
                <a:gd name="T17" fmla="*/ 6 h 32"/>
                <a:gd name="T18" fmla="*/ 5 w 28"/>
                <a:gd name="T19" fmla="*/ 27 h 32"/>
                <a:gd name="T20" fmla="*/ 21 w 28"/>
                <a:gd name="T21" fmla="*/ 27 h 32"/>
                <a:gd name="T22" fmla="*/ 23 w 28"/>
                <a:gd name="T23" fmla="*/ 27 h 32"/>
                <a:gd name="T24" fmla="*/ 25 w 28"/>
                <a:gd name="T25" fmla="*/ 27 h 32"/>
                <a:gd name="T26" fmla="*/ 25 w 28"/>
                <a:gd name="T27" fmla="*/ 25 h 32"/>
                <a:gd name="T28" fmla="*/ 27 w 28"/>
                <a:gd name="T29" fmla="*/ 23 h 32"/>
                <a:gd name="T30" fmla="*/ 27 w 28"/>
                <a:gd name="T31" fmla="*/ 23 h 32"/>
                <a:gd name="T32" fmla="*/ 27 w 28"/>
                <a:gd name="T33" fmla="*/ 32 h 32"/>
                <a:gd name="T34" fmla="*/ 27 w 28"/>
                <a:gd name="T35" fmla="*/ 32 h 32"/>
                <a:gd name="T36" fmla="*/ 25 w 28"/>
                <a:gd name="T37" fmla="*/ 30 h 32"/>
                <a:gd name="T38" fmla="*/ 23 w 28"/>
                <a:gd name="T39" fmla="*/ 28 h 32"/>
                <a:gd name="T40" fmla="*/ 19 w 28"/>
                <a:gd name="T41" fmla="*/ 28 h 32"/>
                <a:gd name="T42" fmla="*/ 4 w 28"/>
                <a:gd name="T43" fmla="*/ 28 h 32"/>
                <a:gd name="T44" fmla="*/ 2 w 28"/>
                <a:gd name="T45" fmla="*/ 30 h 32"/>
                <a:gd name="T46" fmla="*/ 2 w 28"/>
                <a:gd name="T47" fmla="*/ 32 h 32"/>
                <a:gd name="T48" fmla="*/ 2 w 28"/>
                <a:gd name="T49" fmla="*/ 32 h 32"/>
                <a:gd name="T50" fmla="*/ 0 w 28"/>
                <a:gd name="T51" fmla="*/ 32 h 32"/>
                <a:gd name="T52" fmla="*/ 0 w 28"/>
                <a:gd name="T53" fmla="*/ 25 h 32"/>
                <a:gd name="T54" fmla="*/ 21 w 28"/>
                <a:gd name="T55" fmla="*/ 6 h 32"/>
                <a:gd name="T56" fmla="*/ 7 w 28"/>
                <a:gd name="T57" fmla="*/ 6 h 32"/>
                <a:gd name="T58" fmla="*/ 4 w 28"/>
                <a:gd name="T59" fmla="*/ 6 h 32"/>
                <a:gd name="T60" fmla="*/ 2 w 28"/>
                <a:gd name="T61" fmla="*/ 7 h 32"/>
                <a:gd name="T62" fmla="*/ 2 w 28"/>
                <a:gd name="T63" fmla="*/ 7 h 32"/>
                <a:gd name="T64" fmla="*/ 2 w 28"/>
                <a:gd name="T65" fmla="*/ 9 h 32"/>
                <a:gd name="T66" fmla="*/ 2 w 28"/>
                <a:gd name="T67" fmla="*/ 9 h 32"/>
                <a:gd name="T68" fmla="*/ 2 w 28"/>
                <a:gd name="T69" fmla="*/ 4 h 32"/>
                <a:gd name="T70" fmla="*/ 2 w 28"/>
                <a:gd name="T71" fmla="*/ 7 h 32"/>
                <a:gd name="T72" fmla="*/ 2 w 28"/>
                <a:gd name="T73" fmla="*/ 6 h 32"/>
                <a:gd name="T74" fmla="*/ 4 w 28"/>
                <a:gd name="T75" fmla="*/ 6 h 32"/>
                <a:gd name="T76" fmla="*/ 2 w 28"/>
                <a:gd name="T77" fmla="*/ 4 h 32"/>
                <a:gd name="T78" fmla="*/ 2 w 28"/>
                <a:gd name="T79" fmla="*/ 4 h 32"/>
                <a:gd name="T80" fmla="*/ 23 w 28"/>
                <a:gd name="T81" fmla="*/ 6 h 32"/>
                <a:gd name="T82" fmla="*/ 4 w 28"/>
                <a:gd name="T83" fmla="*/ 27 h 32"/>
                <a:gd name="T84" fmla="*/ 2 w 28"/>
                <a:gd name="T85" fmla="*/ 27 h 32"/>
                <a:gd name="T86" fmla="*/ 2 w 28"/>
                <a:gd name="T87" fmla="*/ 30 h 32"/>
                <a:gd name="T88" fmla="*/ 2 w 28"/>
                <a:gd name="T89" fmla="*/ 30 h 32"/>
                <a:gd name="T90" fmla="*/ 2 w 28"/>
                <a:gd name="T91" fmla="*/ 28 h 32"/>
                <a:gd name="T92" fmla="*/ 4 w 28"/>
                <a:gd name="T93" fmla="*/ 27 h 32"/>
                <a:gd name="T94" fmla="*/ 27 w 28"/>
                <a:gd name="T95" fmla="*/ 6 h 32"/>
                <a:gd name="T96" fmla="*/ 27 w 28"/>
                <a:gd name="T97" fmla="*/ 6 h 32"/>
                <a:gd name="T98" fmla="*/ 25 w 28"/>
                <a:gd name="T99" fmla="*/ 6 h 32"/>
                <a:gd name="T100" fmla="*/ 25 w 28"/>
                <a:gd name="T101" fmla="*/ 6 h 32"/>
                <a:gd name="T102" fmla="*/ 23 w 28"/>
                <a:gd name="T103" fmla="*/ 6 h 32"/>
                <a:gd name="T104" fmla="*/ 23 w 28"/>
                <a:gd name="T105" fmla="*/ 6 h 32"/>
                <a:gd name="T106" fmla="*/ 27 w 28"/>
                <a:gd name="T107" fmla="*/ 30 h 32"/>
                <a:gd name="T108" fmla="*/ 27 w 28"/>
                <a:gd name="T109" fmla="*/ 27 h 32"/>
                <a:gd name="T110" fmla="*/ 25 w 28"/>
                <a:gd name="T111" fmla="*/ 27 h 32"/>
                <a:gd name="T112" fmla="*/ 23 w 28"/>
                <a:gd name="T113" fmla="*/ 28 h 32"/>
                <a:gd name="T114" fmla="*/ 25 w 28"/>
                <a:gd name="T115" fmla="*/ 28 h 32"/>
                <a:gd name="T116" fmla="*/ 27 w 28"/>
                <a:gd name="T117" fmla="*/ 30 h 32"/>
                <a:gd name="T118" fmla="*/ 27 w 28"/>
                <a:gd name="T119" fmla="*/ 30 h 32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2"/>
                <a:gd name="T182" fmla="*/ 28 w 28"/>
                <a:gd name="T183" fmla="*/ 32 h 32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2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7"/>
                  </a:lnTo>
                  <a:lnTo>
                    <a:pt x="21" y="27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5" y="25"/>
                  </a:lnTo>
                  <a:lnTo>
                    <a:pt x="27" y="23"/>
                  </a:lnTo>
                  <a:lnTo>
                    <a:pt x="27" y="32"/>
                  </a:lnTo>
                  <a:lnTo>
                    <a:pt x="25" y="30"/>
                  </a:lnTo>
                  <a:lnTo>
                    <a:pt x="23" y="28"/>
                  </a:lnTo>
                  <a:lnTo>
                    <a:pt x="19" y="28"/>
                  </a:lnTo>
                  <a:lnTo>
                    <a:pt x="4" y="28"/>
                  </a:lnTo>
                  <a:lnTo>
                    <a:pt x="2" y="30"/>
                  </a:lnTo>
                  <a:lnTo>
                    <a:pt x="2" y="32"/>
                  </a:lnTo>
                  <a:lnTo>
                    <a:pt x="0" y="32"/>
                  </a:lnTo>
                  <a:lnTo>
                    <a:pt x="0" y="25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4"/>
                  </a:moveTo>
                  <a:lnTo>
                    <a:pt x="2" y="7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7"/>
                  </a:lnTo>
                  <a:lnTo>
                    <a:pt x="2" y="27"/>
                  </a:lnTo>
                  <a:lnTo>
                    <a:pt x="2" y="30"/>
                  </a:lnTo>
                  <a:lnTo>
                    <a:pt x="2" y="28"/>
                  </a:lnTo>
                  <a:lnTo>
                    <a:pt x="4" y="27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30"/>
                  </a:moveTo>
                  <a:lnTo>
                    <a:pt x="27" y="27"/>
                  </a:lnTo>
                  <a:lnTo>
                    <a:pt x="25" y="27"/>
                  </a:lnTo>
                  <a:lnTo>
                    <a:pt x="23" y="28"/>
                  </a:lnTo>
                  <a:lnTo>
                    <a:pt x="25" y="28"/>
                  </a:lnTo>
                  <a:lnTo>
                    <a:pt x="27" y="3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85" name="Freeform 47">
              <a:extLst>
                <a:ext uri="{FF2B5EF4-FFF2-40B4-BE49-F238E27FC236}">
                  <a16:creationId xmlns:a16="http://schemas.microsoft.com/office/drawing/2014/main" id="{00000000-0008-0000-0900-0000A9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12" y="403"/>
              <a:ext cx="27" cy="29"/>
            </a:xfrm>
            <a:custGeom>
              <a:avLst/>
              <a:gdLst>
                <a:gd name="T0" fmla="*/ 23 w 27"/>
                <a:gd name="T1" fmla="*/ 10 h 29"/>
                <a:gd name="T2" fmla="*/ 17 w 27"/>
                <a:gd name="T3" fmla="*/ 12 h 29"/>
                <a:gd name="T4" fmla="*/ 17 w 27"/>
                <a:gd name="T5" fmla="*/ 21 h 29"/>
                <a:gd name="T6" fmla="*/ 21 w 27"/>
                <a:gd name="T7" fmla="*/ 23 h 29"/>
                <a:gd name="T8" fmla="*/ 23 w 27"/>
                <a:gd name="T9" fmla="*/ 23 h 29"/>
                <a:gd name="T10" fmla="*/ 25 w 27"/>
                <a:gd name="T11" fmla="*/ 23 h 29"/>
                <a:gd name="T12" fmla="*/ 27 w 27"/>
                <a:gd name="T13" fmla="*/ 19 h 29"/>
                <a:gd name="T14" fmla="*/ 27 w 27"/>
                <a:gd name="T15" fmla="*/ 19 h 29"/>
                <a:gd name="T16" fmla="*/ 27 w 27"/>
                <a:gd name="T17" fmla="*/ 29 h 29"/>
                <a:gd name="T18" fmla="*/ 27 w 27"/>
                <a:gd name="T19" fmla="*/ 29 h 29"/>
                <a:gd name="T20" fmla="*/ 25 w 27"/>
                <a:gd name="T21" fmla="*/ 27 h 29"/>
                <a:gd name="T22" fmla="*/ 21 w 27"/>
                <a:gd name="T23" fmla="*/ 25 h 29"/>
                <a:gd name="T24" fmla="*/ 4 w 27"/>
                <a:gd name="T25" fmla="*/ 17 h 29"/>
                <a:gd name="T26" fmla="*/ 4 w 27"/>
                <a:gd name="T27" fmla="*/ 19 h 29"/>
                <a:gd name="T28" fmla="*/ 2 w 27"/>
                <a:gd name="T29" fmla="*/ 19 h 29"/>
                <a:gd name="T30" fmla="*/ 2 w 27"/>
                <a:gd name="T31" fmla="*/ 19 h 29"/>
                <a:gd name="T32" fmla="*/ 0 w 27"/>
                <a:gd name="T33" fmla="*/ 15 h 29"/>
                <a:gd name="T34" fmla="*/ 0 w 27"/>
                <a:gd name="T35" fmla="*/ 14 h 29"/>
                <a:gd name="T36" fmla="*/ 23 w 27"/>
                <a:gd name="T37" fmla="*/ 4 h 29"/>
                <a:gd name="T38" fmla="*/ 25 w 27"/>
                <a:gd name="T39" fmla="*/ 2 h 29"/>
                <a:gd name="T40" fmla="*/ 27 w 27"/>
                <a:gd name="T41" fmla="*/ 0 h 29"/>
                <a:gd name="T42" fmla="*/ 27 w 27"/>
                <a:gd name="T43" fmla="*/ 0 h 29"/>
                <a:gd name="T44" fmla="*/ 27 w 27"/>
                <a:gd name="T45" fmla="*/ 12 h 29"/>
                <a:gd name="T46" fmla="*/ 27 w 27"/>
                <a:gd name="T47" fmla="*/ 12 h 29"/>
                <a:gd name="T48" fmla="*/ 25 w 27"/>
                <a:gd name="T49" fmla="*/ 10 h 29"/>
                <a:gd name="T50" fmla="*/ 25 w 27"/>
                <a:gd name="T51" fmla="*/ 10 h 29"/>
                <a:gd name="T52" fmla="*/ 23 w 27"/>
                <a:gd name="T53" fmla="*/ 10 h 29"/>
                <a:gd name="T54" fmla="*/ 23 w 27"/>
                <a:gd name="T55" fmla="*/ 10 h 29"/>
                <a:gd name="T56" fmla="*/ 15 w 27"/>
                <a:gd name="T57" fmla="*/ 21 h 29"/>
                <a:gd name="T58" fmla="*/ 15 w 27"/>
                <a:gd name="T59" fmla="*/ 12 h 29"/>
                <a:gd name="T60" fmla="*/ 5 w 27"/>
                <a:gd name="T61" fmla="*/ 17 h 29"/>
                <a:gd name="T62" fmla="*/ 15 w 27"/>
                <a:gd name="T63" fmla="*/ 21 h 29"/>
                <a:gd name="T64" fmla="*/ 21 w 27"/>
                <a:gd name="T65" fmla="*/ 8 h 29"/>
                <a:gd name="T66" fmla="*/ 4 w 27"/>
                <a:gd name="T67" fmla="*/ 15 h 29"/>
                <a:gd name="T68" fmla="*/ 2 w 27"/>
                <a:gd name="T69" fmla="*/ 15 h 29"/>
                <a:gd name="T70" fmla="*/ 2 w 27"/>
                <a:gd name="T71" fmla="*/ 17 h 29"/>
                <a:gd name="T72" fmla="*/ 2 w 27"/>
                <a:gd name="T73" fmla="*/ 19 h 29"/>
                <a:gd name="T74" fmla="*/ 4 w 27"/>
                <a:gd name="T75" fmla="*/ 17 h 29"/>
                <a:gd name="T76" fmla="*/ 5 w 27"/>
                <a:gd name="T77" fmla="*/ 15 h 29"/>
                <a:gd name="T78" fmla="*/ 23 w 27"/>
                <a:gd name="T79" fmla="*/ 10 h 29"/>
                <a:gd name="T80" fmla="*/ 25 w 27"/>
                <a:gd name="T81" fmla="*/ 8 h 29"/>
                <a:gd name="T82" fmla="*/ 25 w 27"/>
                <a:gd name="T83" fmla="*/ 8 h 29"/>
                <a:gd name="T84" fmla="*/ 27 w 27"/>
                <a:gd name="T85" fmla="*/ 10 h 29"/>
                <a:gd name="T86" fmla="*/ 27 w 27"/>
                <a:gd name="T87" fmla="*/ 10 h 29"/>
                <a:gd name="T88" fmla="*/ 25 w 27"/>
                <a:gd name="T89" fmla="*/ 8 h 29"/>
                <a:gd name="T90" fmla="*/ 25 w 27"/>
                <a:gd name="T91" fmla="*/ 8 h 29"/>
                <a:gd name="T92" fmla="*/ 21 w 27"/>
                <a:gd name="T93" fmla="*/ 8 h 29"/>
                <a:gd name="T94" fmla="*/ 21 w 27"/>
                <a:gd name="T95" fmla="*/ 8 h 29"/>
                <a:gd name="T96" fmla="*/ 27 w 27"/>
                <a:gd name="T97" fmla="*/ 27 h 29"/>
                <a:gd name="T98" fmla="*/ 27 w 27"/>
                <a:gd name="T99" fmla="*/ 23 h 29"/>
                <a:gd name="T100" fmla="*/ 23 w 27"/>
                <a:gd name="T101" fmla="*/ 25 h 29"/>
                <a:gd name="T102" fmla="*/ 23 w 27"/>
                <a:gd name="T103" fmla="*/ 25 h 29"/>
                <a:gd name="T104" fmla="*/ 25 w 27"/>
                <a:gd name="T105" fmla="*/ 25 h 29"/>
                <a:gd name="T106" fmla="*/ 27 w 27"/>
                <a:gd name="T107" fmla="*/ 27 h 29"/>
                <a:gd name="T108" fmla="*/ 27 w 27"/>
                <a:gd name="T109" fmla="*/ 27 h 29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9"/>
                <a:gd name="T167" fmla="*/ 27 w 27"/>
                <a:gd name="T168" fmla="*/ 29 h 29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9">
                  <a:moveTo>
                    <a:pt x="23" y="10"/>
                  </a:moveTo>
                  <a:lnTo>
                    <a:pt x="17" y="12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9"/>
                  </a:lnTo>
                  <a:lnTo>
                    <a:pt x="25" y="27"/>
                  </a:lnTo>
                  <a:lnTo>
                    <a:pt x="21" y="2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4"/>
                  </a:lnTo>
                  <a:lnTo>
                    <a:pt x="23" y="4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12"/>
                  </a:lnTo>
                  <a:lnTo>
                    <a:pt x="25" y="10"/>
                  </a:lnTo>
                  <a:lnTo>
                    <a:pt x="23" y="10"/>
                  </a:lnTo>
                  <a:close/>
                  <a:moveTo>
                    <a:pt x="15" y="21"/>
                  </a:moveTo>
                  <a:lnTo>
                    <a:pt x="15" y="12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8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10"/>
                  </a:lnTo>
                  <a:lnTo>
                    <a:pt x="25" y="8"/>
                  </a:lnTo>
                  <a:lnTo>
                    <a:pt x="27" y="10"/>
                  </a:lnTo>
                  <a:lnTo>
                    <a:pt x="25" y="8"/>
                  </a:lnTo>
                  <a:lnTo>
                    <a:pt x="21" y="8"/>
                  </a:lnTo>
                  <a:close/>
                  <a:moveTo>
                    <a:pt x="27" y="27"/>
                  </a:moveTo>
                  <a:lnTo>
                    <a:pt x="27" y="23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7" y="27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2586" name="Freeform 48">
              <a:extLst>
                <a:ext uri="{FF2B5EF4-FFF2-40B4-BE49-F238E27FC236}">
                  <a16:creationId xmlns:a16="http://schemas.microsoft.com/office/drawing/2014/main" id="{00000000-0008-0000-0900-0000AA2D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41" y="404"/>
              <a:ext cx="27" cy="28"/>
            </a:xfrm>
            <a:custGeom>
              <a:avLst/>
              <a:gdLst>
                <a:gd name="T0" fmla="*/ 2 w 27"/>
                <a:gd name="T1" fmla="*/ 28 h 28"/>
                <a:gd name="T2" fmla="*/ 0 w 27"/>
                <a:gd name="T3" fmla="*/ 28 h 28"/>
                <a:gd name="T4" fmla="*/ 0 w 27"/>
                <a:gd name="T5" fmla="*/ 13 h 28"/>
                <a:gd name="T6" fmla="*/ 2 w 27"/>
                <a:gd name="T7" fmla="*/ 13 h 28"/>
                <a:gd name="T8" fmla="*/ 2 w 27"/>
                <a:gd name="T9" fmla="*/ 15 h 28"/>
                <a:gd name="T10" fmla="*/ 2 w 27"/>
                <a:gd name="T11" fmla="*/ 17 h 28"/>
                <a:gd name="T12" fmla="*/ 2 w 27"/>
                <a:gd name="T13" fmla="*/ 17 h 28"/>
                <a:gd name="T14" fmla="*/ 4 w 27"/>
                <a:gd name="T15" fmla="*/ 17 h 28"/>
                <a:gd name="T16" fmla="*/ 23 w 27"/>
                <a:gd name="T17" fmla="*/ 17 h 28"/>
                <a:gd name="T18" fmla="*/ 25 w 27"/>
                <a:gd name="T19" fmla="*/ 17 h 28"/>
                <a:gd name="T20" fmla="*/ 27 w 27"/>
                <a:gd name="T21" fmla="*/ 17 h 28"/>
                <a:gd name="T22" fmla="*/ 27 w 27"/>
                <a:gd name="T23" fmla="*/ 13 h 28"/>
                <a:gd name="T24" fmla="*/ 27 w 27"/>
                <a:gd name="T25" fmla="*/ 11 h 28"/>
                <a:gd name="T26" fmla="*/ 25 w 27"/>
                <a:gd name="T27" fmla="*/ 7 h 28"/>
                <a:gd name="T28" fmla="*/ 23 w 27"/>
                <a:gd name="T29" fmla="*/ 5 h 28"/>
                <a:gd name="T30" fmla="*/ 21 w 27"/>
                <a:gd name="T31" fmla="*/ 1 h 28"/>
                <a:gd name="T32" fmla="*/ 21 w 27"/>
                <a:gd name="T33" fmla="*/ 0 h 28"/>
                <a:gd name="T34" fmla="*/ 27 w 27"/>
                <a:gd name="T35" fmla="*/ 3 h 28"/>
                <a:gd name="T36" fmla="*/ 27 w 27"/>
                <a:gd name="T37" fmla="*/ 28 h 28"/>
                <a:gd name="T38" fmla="*/ 27 w 27"/>
                <a:gd name="T39" fmla="*/ 28 h 28"/>
                <a:gd name="T40" fmla="*/ 27 w 27"/>
                <a:gd name="T41" fmla="*/ 28 h 28"/>
                <a:gd name="T42" fmla="*/ 27 w 27"/>
                <a:gd name="T43" fmla="*/ 24 h 28"/>
                <a:gd name="T44" fmla="*/ 25 w 27"/>
                <a:gd name="T45" fmla="*/ 22 h 28"/>
                <a:gd name="T46" fmla="*/ 23 w 27"/>
                <a:gd name="T47" fmla="*/ 22 h 28"/>
                <a:gd name="T48" fmla="*/ 5 w 27"/>
                <a:gd name="T49" fmla="*/ 22 h 28"/>
                <a:gd name="T50" fmla="*/ 2 w 27"/>
                <a:gd name="T51" fmla="*/ 22 h 28"/>
                <a:gd name="T52" fmla="*/ 2 w 27"/>
                <a:gd name="T53" fmla="*/ 24 h 28"/>
                <a:gd name="T54" fmla="*/ 2 w 27"/>
                <a:gd name="T55" fmla="*/ 28 h 28"/>
                <a:gd name="T56" fmla="*/ 2 w 27"/>
                <a:gd name="T57" fmla="*/ 28 h 28"/>
                <a:gd name="T58" fmla="*/ 4 w 27"/>
                <a:gd name="T59" fmla="*/ 22 h 28"/>
                <a:gd name="T60" fmla="*/ 23 w 27"/>
                <a:gd name="T61" fmla="*/ 22 h 28"/>
                <a:gd name="T62" fmla="*/ 25 w 27"/>
                <a:gd name="T63" fmla="*/ 22 h 28"/>
                <a:gd name="T64" fmla="*/ 27 w 27"/>
                <a:gd name="T65" fmla="*/ 24 h 28"/>
                <a:gd name="T66" fmla="*/ 27 w 27"/>
                <a:gd name="T67" fmla="*/ 24 h 28"/>
                <a:gd name="T68" fmla="*/ 27 w 27"/>
                <a:gd name="T69" fmla="*/ 22 h 28"/>
                <a:gd name="T70" fmla="*/ 23 w 27"/>
                <a:gd name="T71" fmla="*/ 21 h 28"/>
                <a:gd name="T72" fmla="*/ 5 w 27"/>
                <a:gd name="T73" fmla="*/ 21 h 28"/>
                <a:gd name="T74" fmla="*/ 2 w 27"/>
                <a:gd name="T75" fmla="*/ 21 h 28"/>
                <a:gd name="T76" fmla="*/ 2 w 27"/>
                <a:gd name="T77" fmla="*/ 22 h 28"/>
                <a:gd name="T78" fmla="*/ 2 w 27"/>
                <a:gd name="T79" fmla="*/ 24 h 28"/>
                <a:gd name="T80" fmla="*/ 2 w 27"/>
                <a:gd name="T81" fmla="*/ 22 h 28"/>
                <a:gd name="T82" fmla="*/ 4 w 27"/>
                <a:gd name="T83" fmla="*/ 22 h 28"/>
                <a:gd name="T84" fmla="*/ 4 w 27"/>
                <a:gd name="T85" fmla="*/ 22 h 28"/>
                <a:gd name="T86" fmla="*/ 27 w 27"/>
                <a:gd name="T87" fmla="*/ 9 h 28"/>
                <a:gd name="T88" fmla="*/ 27 w 27"/>
                <a:gd name="T89" fmla="*/ 5 h 28"/>
                <a:gd name="T90" fmla="*/ 23 w 27"/>
                <a:gd name="T91" fmla="*/ 3 h 28"/>
                <a:gd name="T92" fmla="*/ 25 w 27"/>
                <a:gd name="T93" fmla="*/ 5 h 28"/>
                <a:gd name="T94" fmla="*/ 27 w 27"/>
                <a:gd name="T95" fmla="*/ 9 h 28"/>
                <a:gd name="T96" fmla="*/ 27 w 27"/>
                <a:gd name="T97" fmla="*/ 9 h 28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7"/>
                <a:gd name="T148" fmla="*/ 0 h 28"/>
                <a:gd name="T149" fmla="*/ 27 w 27"/>
                <a:gd name="T150" fmla="*/ 28 h 28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7" h="28">
                  <a:moveTo>
                    <a:pt x="2" y="28"/>
                  </a:moveTo>
                  <a:lnTo>
                    <a:pt x="0" y="28"/>
                  </a:lnTo>
                  <a:lnTo>
                    <a:pt x="0" y="13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4" y="17"/>
                  </a:lnTo>
                  <a:lnTo>
                    <a:pt x="23" y="17"/>
                  </a:lnTo>
                  <a:lnTo>
                    <a:pt x="25" y="17"/>
                  </a:lnTo>
                  <a:lnTo>
                    <a:pt x="27" y="17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7"/>
                  </a:lnTo>
                  <a:lnTo>
                    <a:pt x="23" y="5"/>
                  </a:lnTo>
                  <a:lnTo>
                    <a:pt x="21" y="1"/>
                  </a:lnTo>
                  <a:lnTo>
                    <a:pt x="21" y="0"/>
                  </a:lnTo>
                  <a:lnTo>
                    <a:pt x="27" y="3"/>
                  </a:lnTo>
                  <a:lnTo>
                    <a:pt x="27" y="28"/>
                  </a:lnTo>
                  <a:lnTo>
                    <a:pt x="27" y="24"/>
                  </a:lnTo>
                  <a:lnTo>
                    <a:pt x="25" y="22"/>
                  </a:lnTo>
                  <a:lnTo>
                    <a:pt x="23" y="22"/>
                  </a:lnTo>
                  <a:lnTo>
                    <a:pt x="5" y="22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8"/>
                  </a:lnTo>
                  <a:close/>
                  <a:moveTo>
                    <a:pt x="4" y="22"/>
                  </a:moveTo>
                  <a:lnTo>
                    <a:pt x="23" y="22"/>
                  </a:lnTo>
                  <a:lnTo>
                    <a:pt x="25" y="22"/>
                  </a:lnTo>
                  <a:lnTo>
                    <a:pt x="27" y="24"/>
                  </a:lnTo>
                  <a:lnTo>
                    <a:pt x="27" y="22"/>
                  </a:lnTo>
                  <a:lnTo>
                    <a:pt x="23" y="21"/>
                  </a:lnTo>
                  <a:lnTo>
                    <a:pt x="5" y="21"/>
                  </a:lnTo>
                  <a:lnTo>
                    <a:pt x="2" y="21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2"/>
                  </a:lnTo>
                  <a:lnTo>
                    <a:pt x="4" y="22"/>
                  </a:lnTo>
                  <a:close/>
                  <a:moveTo>
                    <a:pt x="27" y="9"/>
                  </a:moveTo>
                  <a:lnTo>
                    <a:pt x="27" y="5"/>
                  </a:lnTo>
                  <a:lnTo>
                    <a:pt x="23" y="3"/>
                  </a:lnTo>
                  <a:lnTo>
                    <a:pt x="25" y="5"/>
                  </a:lnTo>
                  <a:lnTo>
                    <a:pt x="27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32441" name="Group 49">
            <a:extLst>
              <a:ext uri="{FF2B5EF4-FFF2-40B4-BE49-F238E27FC236}">
                <a16:creationId xmlns:a16="http://schemas.microsoft.com/office/drawing/2014/main" id="{00000000-0008-0000-0900-0000192D0B00}"/>
              </a:ext>
            </a:extLst>
          </xdr:cNvPr>
          <xdr:cNvGrpSpPr>
            <a:grpSpLocks/>
          </xdr:cNvGrpSpPr>
        </xdr:nvGrpSpPr>
        <xdr:grpSpPr bwMode="auto">
          <a:xfrm>
            <a:off x="37" y="14"/>
            <a:ext cx="120" cy="0"/>
            <a:chOff x="636" y="294"/>
            <a:chExt cx="325" cy="1"/>
          </a:xfrm>
        </xdr:grpSpPr>
        <xdr:sp macro="" textlink="">
          <xdr:nvSpPr>
            <xdr:cNvPr id="732570" name="Line 50">
              <a:extLst>
                <a:ext uri="{FF2B5EF4-FFF2-40B4-BE49-F238E27FC236}">
                  <a16:creationId xmlns:a16="http://schemas.microsoft.com/office/drawing/2014/main" id="{00000000-0008-0000-0900-00009A2D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687" y="243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571" name="Line 51">
              <a:extLst>
                <a:ext uri="{FF2B5EF4-FFF2-40B4-BE49-F238E27FC236}">
                  <a16:creationId xmlns:a16="http://schemas.microsoft.com/office/drawing/2014/main" id="{00000000-0008-0000-0900-00009B2D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907" y="241"/>
              <a:ext cx="1" cy="107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572" name="Line 52">
              <a:extLst>
                <a:ext uri="{FF2B5EF4-FFF2-40B4-BE49-F238E27FC236}">
                  <a16:creationId xmlns:a16="http://schemas.microsoft.com/office/drawing/2014/main" id="{00000000-0008-0000-0900-00009C2D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69" y="265"/>
              <a:ext cx="1" cy="6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573" name="Line 53">
              <a:extLst>
                <a:ext uri="{FF2B5EF4-FFF2-40B4-BE49-F238E27FC236}">
                  <a16:creationId xmlns:a16="http://schemas.microsoft.com/office/drawing/2014/main" id="{00000000-0008-0000-0900-00009D2D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26" y="267"/>
              <a:ext cx="1" cy="5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32442" name="Group 55">
            <a:extLst>
              <a:ext uri="{FF2B5EF4-FFF2-40B4-BE49-F238E27FC236}">
                <a16:creationId xmlns:a16="http://schemas.microsoft.com/office/drawing/2014/main" id="{00000000-0008-0000-0900-00001A2D0B00}"/>
              </a:ext>
            </a:extLst>
          </xdr:cNvPr>
          <xdr:cNvGrpSpPr>
            <a:grpSpLocks/>
          </xdr:cNvGrpSpPr>
        </xdr:nvGrpSpPr>
        <xdr:grpSpPr bwMode="auto">
          <a:xfrm>
            <a:off x="22" y="93"/>
            <a:ext cx="175" cy="0"/>
            <a:chOff x="591" y="476"/>
            <a:chExt cx="473" cy="1"/>
          </a:xfrm>
        </xdr:grpSpPr>
        <xdr:sp macro="" textlink="">
          <xdr:nvSpPr>
            <xdr:cNvPr id="732562" name="Line 56">
              <a:extLst>
                <a:ext uri="{FF2B5EF4-FFF2-40B4-BE49-F238E27FC236}">
                  <a16:creationId xmlns:a16="http://schemas.microsoft.com/office/drawing/2014/main" id="{00000000-0008-0000-0900-0000922D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4" y="450"/>
              <a:ext cx="1" cy="54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32563" name="Group 57">
              <a:extLst>
                <a:ext uri="{FF2B5EF4-FFF2-40B4-BE49-F238E27FC236}">
                  <a16:creationId xmlns:a16="http://schemas.microsoft.com/office/drawing/2014/main" id="{00000000-0008-0000-0900-0000932D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91" y="476"/>
              <a:ext cx="473" cy="1"/>
              <a:chOff x="591" y="476"/>
              <a:chExt cx="473" cy="1"/>
            </a:xfrm>
          </xdr:grpSpPr>
          <xdr:sp macro="" textlink="">
            <xdr:nvSpPr>
              <xdr:cNvPr id="732564" name="Line 58">
                <a:extLst>
                  <a:ext uri="{FF2B5EF4-FFF2-40B4-BE49-F238E27FC236}">
                    <a16:creationId xmlns:a16="http://schemas.microsoft.com/office/drawing/2014/main" id="{00000000-0008-0000-0900-0000942D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642" y="425"/>
                <a:ext cx="1" cy="104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2565" name="Line 59">
                <a:extLst>
                  <a:ext uri="{FF2B5EF4-FFF2-40B4-BE49-F238E27FC236}">
                    <a16:creationId xmlns:a16="http://schemas.microsoft.com/office/drawing/2014/main" id="{00000000-0008-0000-0900-0000952D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12" y="425"/>
                <a:ext cx="1" cy="10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2566" name="Line 60">
                <a:extLst>
                  <a:ext uri="{FF2B5EF4-FFF2-40B4-BE49-F238E27FC236}">
                    <a16:creationId xmlns:a16="http://schemas.microsoft.com/office/drawing/2014/main" id="{00000000-0008-0000-0900-0000962D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720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2567" name="Line 61">
                <a:extLst>
                  <a:ext uri="{FF2B5EF4-FFF2-40B4-BE49-F238E27FC236}">
                    <a16:creationId xmlns:a16="http://schemas.microsoft.com/office/drawing/2014/main" id="{00000000-0008-0000-0900-0000972D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27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2568" name="Line 62">
                <a:extLst>
                  <a:ext uri="{FF2B5EF4-FFF2-40B4-BE49-F238E27FC236}">
                    <a16:creationId xmlns:a16="http://schemas.microsoft.com/office/drawing/2014/main" id="{00000000-0008-0000-0900-0000982D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82" y="449"/>
                <a:ext cx="1" cy="56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2569" name="Line 63">
                <a:extLst>
                  <a:ext uri="{FF2B5EF4-FFF2-40B4-BE49-F238E27FC236}">
                    <a16:creationId xmlns:a16="http://schemas.microsoft.com/office/drawing/2014/main" id="{00000000-0008-0000-0900-0000992D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935" y="451"/>
                <a:ext cx="1" cy="51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32443" name="Group 181">
            <a:extLst>
              <a:ext uri="{FF2B5EF4-FFF2-40B4-BE49-F238E27FC236}">
                <a16:creationId xmlns:a16="http://schemas.microsoft.com/office/drawing/2014/main" id="{00000000-0008-0000-0900-00001B2D0B00}"/>
              </a:ext>
            </a:extLst>
          </xdr:cNvPr>
          <xdr:cNvGrpSpPr>
            <a:grpSpLocks/>
          </xdr:cNvGrpSpPr>
        </xdr:nvGrpSpPr>
        <xdr:grpSpPr bwMode="auto">
          <a:xfrm>
            <a:off x="14" y="125"/>
            <a:ext cx="188" cy="0"/>
            <a:chOff x="14" y="125"/>
            <a:chExt cx="188" cy="0"/>
          </a:xfrm>
        </xdr:grpSpPr>
        <xdr:sp macro="" textlink="">
          <xdr:nvSpPr>
            <xdr:cNvPr id="732551" name="Line 54">
              <a:extLst>
                <a:ext uri="{FF2B5EF4-FFF2-40B4-BE49-F238E27FC236}">
                  <a16:creationId xmlns:a16="http://schemas.microsoft.com/office/drawing/2014/main" id="{00000000-0008-0000-0900-0000872D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45" y="115"/>
              <a:ext cx="0" cy="2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32552" name="Group 180">
              <a:extLst>
                <a:ext uri="{FF2B5EF4-FFF2-40B4-BE49-F238E27FC236}">
                  <a16:creationId xmlns:a16="http://schemas.microsoft.com/office/drawing/2014/main" id="{00000000-0008-0000-0900-0000882D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4" y="125"/>
              <a:ext cx="188" cy="0"/>
              <a:chOff x="14" y="125"/>
              <a:chExt cx="188" cy="0"/>
            </a:xfrm>
          </xdr:grpSpPr>
          <xdr:sp macro="" textlink="">
            <xdr:nvSpPr>
              <xdr:cNvPr id="732553" name="Line 64">
                <a:extLst>
                  <a:ext uri="{FF2B5EF4-FFF2-40B4-BE49-F238E27FC236}">
                    <a16:creationId xmlns:a16="http://schemas.microsoft.com/office/drawing/2014/main" id="{00000000-0008-0000-0900-0000892D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6" y="115"/>
                <a:ext cx="0" cy="19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732554" name="Group 65">
                <a:extLst>
                  <a:ext uri="{FF2B5EF4-FFF2-40B4-BE49-F238E27FC236}">
                    <a16:creationId xmlns:a16="http://schemas.microsoft.com/office/drawing/2014/main" id="{00000000-0008-0000-0900-00008A2D0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" y="125"/>
                <a:ext cx="188" cy="0"/>
                <a:chOff x="591" y="550"/>
                <a:chExt cx="521" cy="1"/>
              </a:xfrm>
            </xdr:grpSpPr>
            <xdr:sp macro="" textlink="">
              <xdr:nvSpPr>
                <xdr:cNvPr id="732555" name="Line 66">
                  <a:extLst>
                    <a:ext uri="{FF2B5EF4-FFF2-40B4-BE49-F238E27FC236}">
                      <a16:creationId xmlns:a16="http://schemas.microsoft.com/office/drawing/2014/main" id="{00000000-0008-0000-0900-00008B2D0B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rot="5400000" flipV="1">
                  <a:off x="720" y="524"/>
                  <a:ext cx="1" cy="53"/>
                </a:xfrm>
                <a:prstGeom prst="line">
                  <a:avLst/>
                </a:prstGeom>
                <a:noFill/>
                <a:ln w="38100">
                  <a:solidFill>
                    <a:srgbClr val="FF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grpSp>
              <xdr:nvGrpSpPr>
                <xdr:cNvPr id="732556" name="Group 67">
                  <a:extLst>
                    <a:ext uri="{FF2B5EF4-FFF2-40B4-BE49-F238E27FC236}">
                      <a16:creationId xmlns:a16="http://schemas.microsoft.com/office/drawing/2014/main" id="{00000000-0008-0000-0900-00008C2D0B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591" y="550"/>
                  <a:ext cx="521" cy="1"/>
                  <a:chOff x="591" y="550"/>
                  <a:chExt cx="521" cy="1"/>
                </a:xfrm>
              </xdr:grpSpPr>
              <xdr:sp macro="" textlink="">
                <xdr:nvSpPr>
                  <xdr:cNvPr id="732557" name="Line 68">
                    <a:extLst>
                      <a:ext uri="{FF2B5EF4-FFF2-40B4-BE49-F238E27FC236}">
                        <a16:creationId xmlns:a16="http://schemas.microsoft.com/office/drawing/2014/main" id="{00000000-0008-0000-0900-00008D2D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774" y="524"/>
                    <a:ext cx="1" cy="5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32558" name="Line 69">
                    <a:extLst>
                      <a:ext uri="{FF2B5EF4-FFF2-40B4-BE49-F238E27FC236}">
                        <a16:creationId xmlns:a16="http://schemas.microsoft.com/office/drawing/2014/main" id="{00000000-0008-0000-0900-00008E2D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642" y="499"/>
                    <a:ext cx="1" cy="10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32559" name="Line 70">
                    <a:extLst>
                      <a:ext uri="{FF2B5EF4-FFF2-40B4-BE49-F238E27FC236}">
                        <a16:creationId xmlns:a16="http://schemas.microsoft.com/office/drawing/2014/main" id="{00000000-0008-0000-0900-00008F2D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1060" y="499"/>
                    <a:ext cx="1" cy="103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32560" name="Line 71">
                    <a:extLst>
                      <a:ext uri="{FF2B5EF4-FFF2-40B4-BE49-F238E27FC236}">
                        <a16:creationId xmlns:a16="http://schemas.microsoft.com/office/drawing/2014/main" id="{00000000-0008-0000-0900-0000902D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882" y="523"/>
                    <a:ext cx="1" cy="5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32561" name="Line 72">
                    <a:extLst>
                      <a:ext uri="{FF2B5EF4-FFF2-40B4-BE49-F238E27FC236}">
                        <a16:creationId xmlns:a16="http://schemas.microsoft.com/office/drawing/2014/main" id="{00000000-0008-0000-0900-0000912D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986" y="528"/>
                    <a:ext cx="1" cy="4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</xdr:grpSp>
      </xdr:grpSp>
      <xdr:grpSp>
        <xdr:nvGrpSpPr>
          <xdr:cNvPr id="732444" name="Group 73">
            <a:extLst>
              <a:ext uri="{FF2B5EF4-FFF2-40B4-BE49-F238E27FC236}">
                <a16:creationId xmlns:a16="http://schemas.microsoft.com/office/drawing/2014/main" id="{00000000-0008-0000-0900-00001C2D0B00}"/>
              </a:ext>
            </a:extLst>
          </xdr:cNvPr>
          <xdr:cNvGrpSpPr>
            <a:grpSpLocks/>
          </xdr:cNvGrpSpPr>
        </xdr:nvGrpSpPr>
        <xdr:grpSpPr bwMode="auto">
          <a:xfrm>
            <a:off x="43" y="56"/>
            <a:ext cx="94" cy="0"/>
            <a:chOff x="650" y="390"/>
            <a:chExt cx="254" cy="1"/>
          </a:xfrm>
        </xdr:grpSpPr>
        <xdr:sp macro="" textlink="">
          <xdr:nvSpPr>
            <xdr:cNvPr id="732548" name="Line 74">
              <a:extLst>
                <a:ext uri="{FF2B5EF4-FFF2-40B4-BE49-F238E27FC236}">
                  <a16:creationId xmlns:a16="http://schemas.microsoft.com/office/drawing/2014/main" id="{00000000-0008-0000-0900-0000842D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01" y="339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549" name="Line 75">
              <a:extLst>
                <a:ext uri="{FF2B5EF4-FFF2-40B4-BE49-F238E27FC236}">
                  <a16:creationId xmlns:a16="http://schemas.microsoft.com/office/drawing/2014/main" id="{00000000-0008-0000-0900-0000852D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51" y="338"/>
              <a:ext cx="1" cy="10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2550" name="Line 76">
              <a:extLst>
                <a:ext uri="{FF2B5EF4-FFF2-40B4-BE49-F238E27FC236}">
                  <a16:creationId xmlns:a16="http://schemas.microsoft.com/office/drawing/2014/main" id="{00000000-0008-0000-0900-0000862D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6" y="368"/>
              <a:ext cx="1" cy="4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32445" name="Group 77">
            <a:extLst>
              <a:ext uri="{FF2B5EF4-FFF2-40B4-BE49-F238E27FC236}">
                <a16:creationId xmlns:a16="http://schemas.microsoft.com/office/drawing/2014/main" id="{00000000-0008-0000-0900-00001D2D0B00}"/>
              </a:ext>
            </a:extLst>
          </xdr:cNvPr>
          <xdr:cNvGrpSpPr>
            <a:grpSpLocks/>
          </xdr:cNvGrpSpPr>
        </xdr:nvGrpSpPr>
        <xdr:grpSpPr bwMode="auto">
          <a:xfrm>
            <a:off x="191" y="17"/>
            <a:ext cx="123" cy="125"/>
            <a:chOff x="357" y="117"/>
            <a:chExt cx="315" cy="267"/>
          </a:xfrm>
        </xdr:grpSpPr>
        <xdr:grpSp>
          <xdr:nvGrpSpPr>
            <xdr:cNvPr id="732446" name="Group 78">
              <a:extLst>
                <a:ext uri="{FF2B5EF4-FFF2-40B4-BE49-F238E27FC236}">
                  <a16:creationId xmlns:a16="http://schemas.microsoft.com/office/drawing/2014/main" id="{00000000-0008-0000-0900-00001E2D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57" y="117"/>
              <a:ext cx="315" cy="267"/>
              <a:chOff x="336" y="96"/>
              <a:chExt cx="702" cy="576"/>
            </a:xfrm>
          </xdr:grpSpPr>
          <xdr:sp macro="" textlink="">
            <xdr:nvSpPr>
              <xdr:cNvPr id="286" name="AutoShape 79">
                <a:extLst>
                  <a:ext uri="{FF2B5EF4-FFF2-40B4-BE49-F238E27FC236}">
                    <a16:creationId xmlns:a16="http://schemas.microsoft.com/office/drawing/2014/main" id="{00000000-0008-0000-0900-00001E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45" y="101"/>
                <a:ext cx="597" cy="571"/>
              </a:xfrm>
              <a:prstGeom prst="star5">
                <a:avLst/>
              </a:prstGeom>
              <a:solidFill>
                <a:srgbClr val="3333CC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287" name="AutoShape 80">
                <a:extLst>
                  <a:ext uri="{FF2B5EF4-FFF2-40B4-BE49-F238E27FC236}">
                    <a16:creationId xmlns:a16="http://schemas.microsoft.com/office/drawing/2014/main" id="{00000000-0008-0000-0900-00001F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41" y="101"/>
                <a:ext cx="597" cy="571"/>
              </a:xfrm>
              <a:prstGeom prst="star5">
                <a:avLst/>
              </a:prstGeom>
              <a:solidFill>
                <a:srgbClr val="00CC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288" name="AutoShape 81">
                <a:extLst>
                  <a:ext uri="{FF2B5EF4-FFF2-40B4-BE49-F238E27FC236}">
                    <a16:creationId xmlns:a16="http://schemas.microsoft.com/office/drawing/2014/main" id="{00000000-0008-0000-0900-000020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75" y="101"/>
                <a:ext cx="602" cy="571"/>
              </a:xfrm>
              <a:prstGeom prst="star5">
                <a:avLst/>
              </a:prstGeom>
              <a:solidFill>
                <a:srgbClr val="FFFF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</xdr:grpSp>
        <xdr:grpSp>
          <xdr:nvGrpSpPr>
            <xdr:cNvPr id="732447" name="Group 82">
              <a:extLst>
                <a:ext uri="{FF2B5EF4-FFF2-40B4-BE49-F238E27FC236}">
                  <a16:creationId xmlns:a16="http://schemas.microsoft.com/office/drawing/2014/main" id="{00000000-0008-0000-0900-00001F2D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29" y="176"/>
              <a:ext cx="202" cy="208"/>
              <a:chOff x="914" y="81"/>
              <a:chExt cx="266" cy="235"/>
            </a:xfrm>
          </xdr:grpSpPr>
          <xdr:sp macro="" textlink="">
            <xdr:nvSpPr>
              <xdr:cNvPr id="732448" name="Freeform 83">
                <a:extLst>
                  <a:ext uri="{FF2B5EF4-FFF2-40B4-BE49-F238E27FC236}">
                    <a16:creationId xmlns:a16="http://schemas.microsoft.com/office/drawing/2014/main" id="{00000000-0008-0000-0900-000020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54"/>
                <a:ext cx="121" cy="119"/>
              </a:xfrm>
              <a:custGeom>
                <a:avLst/>
                <a:gdLst>
                  <a:gd name="T0" fmla="*/ 72 w 121"/>
                  <a:gd name="T1" fmla="*/ 106 h 119"/>
                  <a:gd name="T2" fmla="*/ 76 w 121"/>
                  <a:gd name="T3" fmla="*/ 109 h 119"/>
                  <a:gd name="T4" fmla="*/ 86 w 121"/>
                  <a:gd name="T5" fmla="*/ 114 h 119"/>
                  <a:gd name="T6" fmla="*/ 86 w 121"/>
                  <a:gd name="T7" fmla="*/ 116 h 119"/>
                  <a:gd name="T8" fmla="*/ 86 w 121"/>
                  <a:gd name="T9" fmla="*/ 116 h 119"/>
                  <a:gd name="T10" fmla="*/ 86 w 121"/>
                  <a:gd name="T11" fmla="*/ 116 h 119"/>
                  <a:gd name="T12" fmla="*/ 86 w 121"/>
                  <a:gd name="T13" fmla="*/ 119 h 119"/>
                  <a:gd name="T14" fmla="*/ 91 w 121"/>
                  <a:gd name="T15" fmla="*/ 109 h 119"/>
                  <a:gd name="T16" fmla="*/ 121 w 121"/>
                  <a:gd name="T17" fmla="*/ 119 h 119"/>
                  <a:gd name="T18" fmla="*/ 118 w 121"/>
                  <a:gd name="T19" fmla="*/ 116 h 119"/>
                  <a:gd name="T20" fmla="*/ 116 w 121"/>
                  <a:gd name="T21" fmla="*/ 116 h 119"/>
                  <a:gd name="T22" fmla="*/ 113 w 121"/>
                  <a:gd name="T23" fmla="*/ 114 h 119"/>
                  <a:gd name="T24" fmla="*/ 113 w 121"/>
                  <a:gd name="T25" fmla="*/ 111 h 119"/>
                  <a:gd name="T26" fmla="*/ 113 w 121"/>
                  <a:gd name="T27" fmla="*/ 109 h 119"/>
                  <a:gd name="T28" fmla="*/ 113 w 121"/>
                  <a:gd name="T29" fmla="*/ 106 h 119"/>
                  <a:gd name="T30" fmla="*/ 118 w 121"/>
                  <a:gd name="T31" fmla="*/ 101 h 119"/>
                  <a:gd name="T32" fmla="*/ 118 w 121"/>
                  <a:gd name="T33" fmla="*/ 99 h 119"/>
                  <a:gd name="T34" fmla="*/ 118 w 121"/>
                  <a:gd name="T35" fmla="*/ 99 h 119"/>
                  <a:gd name="T36" fmla="*/ 116 w 121"/>
                  <a:gd name="T37" fmla="*/ 91 h 119"/>
                  <a:gd name="T38" fmla="*/ 116 w 121"/>
                  <a:gd name="T39" fmla="*/ 88 h 119"/>
                  <a:gd name="T40" fmla="*/ 116 w 121"/>
                  <a:gd name="T41" fmla="*/ 86 h 119"/>
                  <a:gd name="T42" fmla="*/ 118 w 121"/>
                  <a:gd name="T43" fmla="*/ 86 h 119"/>
                  <a:gd name="T44" fmla="*/ 116 w 121"/>
                  <a:gd name="T45" fmla="*/ 83 h 119"/>
                  <a:gd name="T46" fmla="*/ 113 w 121"/>
                  <a:gd name="T47" fmla="*/ 81 h 119"/>
                  <a:gd name="T48" fmla="*/ 108 w 121"/>
                  <a:gd name="T49" fmla="*/ 76 h 119"/>
                  <a:gd name="T50" fmla="*/ 108 w 121"/>
                  <a:gd name="T51" fmla="*/ 76 h 119"/>
                  <a:gd name="T52" fmla="*/ 108 w 121"/>
                  <a:gd name="T53" fmla="*/ 73 h 119"/>
                  <a:gd name="T54" fmla="*/ 106 w 121"/>
                  <a:gd name="T55" fmla="*/ 73 h 119"/>
                  <a:gd name="T56" fmla="*/ 94 w 121"/>
                  <a:gd name="T57" fmla="*/ 58 h 119"/>
                  <a:gd name="T58" fmla="*/ 94 w 121"/>
                  <a:gd name="T59" fmla="*/ 56 h 119"/>
                  <a:gd name="T60" fmla="*/ 91 w 121"/>
                  <a:gd name="T61" fmla="*/ 51 h 119"/>
                  <a:gd name="T62" fmla="*/ 89 w 121"/>
                  <a:gd name="T63" fmla="*/ 51 h 119"/>
                  <a:gd name="T64" fmla="*/ 89 w 121"/>
                  <a:gd name="T65" fmla="*/ 48 h 119"/>
                  <a:gd name="T66" fmla="*/ 89 w 121"/>
                  <a:gd name="T67" fmla="*/ 46 h 119"/>
                  <a:gd name="T68" fmla="*/ 89 w 121"/>
                  <a:gd name="T69" fmla="*/ 40 h 119"/>
                  <a:gd name="T70" fmla="*/ 89 w 121"/>
                  <a:gd name="T71" fmla="*/ 40 h 119"/>
                  <a:gd name="T72" fmla="*/ 91 w 121"/>
                  <a:gd name="T73" fmla="*/ 35 h 119"/>
                  <a:gd name="T74" fmla="*/ 91 w 121"/>
                  <a:gd name="T75" fmla="*/ 35 h 119"/>
                  <a:gd name="T76" fmla="*/ 89 w 121"/>
                  <a:gd name="T77" fmla="*/ 23 h 119"/>
                  <a:gd name="T78" fmla="*/ 86 w 121"/>
                  <a:gd name="T79" fmla="*/ 13 h 119"/>
                  <a:gd name="T80" fmla="*/ 84 w 121"/>
                  <a:gd name="T81" fmla="*/ 10 h 119"/>
                  <a:gd name="T82" fmla="*/ 79 w 121"/>
                  <a:gd name="T83" fmla="*/ 5 h 119"/>
                  <a:gd name="T84" fmla="*/ 74 w 121"/>
                  <a:gd name="T85" fmla="*/ 13 h 119"/>
                  <a:gd name="T86" fmla="*/ 59 w 121"/>
                  <a:gd name="T87" fmla="*/ 10 h 119"/>
                  <a:gd name="T88" fmla="*/ 35 w 121"/>
                  <a:gd name="T89" fmla="*/ 0 h 119"/>
                  <a:gd name="T90" fmla="*/ 0 w 121"/>
                  <a:gd name="T91" fmla="*/ 33 h 119"/>
                  <a:gd name="T92" fmla="*/ 72 w 121"/>
                  <a:gd name="T93" fmla="*/ 106 h 119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121"/>
                  <a:gd name="T142" fmla="*/ 0 h 119"/>
                  <a:gd name="T143" fmla="*/ 121 w 121"/>
                  <a:gd name="T144" fmla="*/ 119 h 119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121" h="119">
                    <a:moveTo>
                      <a:pt x="72" y="106"/>
                    </a:moveTo>
                    <a:lnTo>
                      <a:pt x="76" y="109"/>
                    </a:lnTo>
                    <a:lnTo>
                      <a:pt x="86" y="114"/>
                    </a:lnTo>
                    <a:lnTo>
                      <a:pt x="86" y="116"/>
                    </a:lnTo>
                    <a:lnTo>
                      <a:pt x="86" y="119"/>
                    </a:lnTo>
                    <a:lnTo>
                      <a:pt x="91" y="109"/>
                    </a:lnTo>
                    <a:lnTo>
                      <a:pt x="121" y="119"/>
                    </a:lnTo>
                    <a:lnTo>
                      <a:pt x="118" y="116"/>
                    </a:lnTo>
                    <a:lnTo>
                      <a:pt x="116" y="116"/>
                    </a:lnTo>
                    <a:lnTo>
                      <a:pt x="113" y="114"/>
                    </a:lnTo>
                    <a:lnTo>
                      <a:pt x="113" y="111"/>
                    </a:lnTo>
                    <a:lnTo>
                      <a:pt x="113" y="109"/>
                    </a:lnTo>
                    <a:lnTo>
                      <a:pt x="113" y="106"/>
                    </a:lnTo>
                    <a:lnTo>
                      <a:pt x="118" y="101"/>
                    </a:lnTo>
                    <a:lnTo>
                      <a:pt x="118" y="99"/>
                    </a:lnTo>
                    <a:lnTo>
                      <a:pt x="116" y="91"/>
                    </a:lnTo>
                    <a:lnTo>
                      <a:pt x="116" y="88"/>
                    </a:lnTo>
                    <a:lnTo>
                      <a:pt x="116" y="86"/>
                    </a:lnTo>
                    <a:lnTo>
                      <a:pt x="118" y="86"/>
                    </a:lnTo>
                    <a:lnTo>
                      <a:pt x="116" y="83"/>
                    </a:lnTo>
                    <a:lnTo>
                      <a:pt x="113" y="81"/>
                    </a:lnTo>
                    <a:lnTo>
                      <a:pt x="108" y="76"/>
                    </a:lnTo>
                    <a:lnTo>
                      <a:pt x="108" y="73"/>
                    </a:lnTo>
                    <a:lnTo>
                      <a:pt x="106" y="73"/>
                    </a:lnTo>
                    <a:lnTo>
                      <a:pt x="94" y="58"/>
                    </a:lnTo>
                    <a:lnTo>
                      <a:pt x="94" y="56"/>
                    </a:lnTo>
                    <a:lnTo>
                      <a:pt x="91" y="51"/>
                    </a:lnTo>
                    <a:lnTo>
                      <a:pt x="89" y="51"/>
                    </a:lnTo>
                    <a:lnTo>
                      <a:pt x="89" y="48"/>
                    </a:lnTo>
                    <a:lnTo>
                      <a:pt x="89" y="46"/>
                    </a:lnTo>
                    <a:lnTo>
                      <a:pt x="89" y="40"/>
                    </a:lnTo>
                    <a:lnTo>
                      <a:pt x="91" y="35"/>
                    </a:lnTo>
                    <a:lnTo>
                      <a:pt x="89" y="23"/>
                    </a:lnTo>
                    <a:lnTo>
                      <a:pt x="86" y="13"/>
                    </a:lnTo>
                    <a:lnTo>
                      <a:pt x="84" y="10"/>
                    </a:lnTo>
                    <a:lnTo>
                      <a:pt x="79" y="5"/>
                    </a:lnTo>
                    <a:lnTo>
                      <a:pt x="74" y="13"/>
                    </a:lnTo>
                    <a:lnTo>
                      <a:pt x="59" y="10"/>
                    </a:lnTo>
                    <a:lnTo>
                      <a:pt x="35" y="0"/>
                    </a:lnTo>
                    <a:lnTo>
                      <a:pt x="0" y="33"/>
                    </a:lnTo>
                    <a:lnTo>
                      <a:pt x="72" y="106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49" name="Freeform 84">
                <a:extLst>
                  <a:ext uri="{FF2B5EF4-FFF2-40B4-BE49-F238E27FC236}">
                    <a16:creationId xmlns:a16="http://schemas.microsoft.com/office/drawing/2014/main" id="{00000000-0008-0000-0900-000021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26"/>
                <a:ext cx="83" cy="147"/>
              </a:xfrm>
              <a:custGeom>
                <a:avLst/>
                <a:gdLst>
                  <a:gd name="T0" fmla="*/ 83 w 83"/>
                  <a:gd name="T1" fmla="*/ 132 h 147"/>
                  <a:gd name="T2" fmla="*/ 81 w 83"/>
                  <a:gd name="T3" fmla="*/ 127 h 147"/>
                  <a:gd name="T4" fmla="*/ 79 w 83"/>
                  <a:gd name="T5" fmla="*/ 116 h 147"/>
                  <a:gd name="T6" fmla="*/ 71 w 83"/>
                  <a:gd name="T7" fmla="*/ 101 h 147"/>
                  <a:gd name="T8" fmla="*/ 56 w 83"/>
                  <a:gd name="T9" fmla="*/ 74 h 147"/>
                  <a:gd name="T10" fmla="*/ 52 w 83"/>
                  <a:gd name="T11" fmla="*/ 66 h 147"/>
                  <a:gd name="T12" fmla="*/ 47 w 83"/>
                  <a:gd name="T13" fmla="*/ 56 h 147"/>
                  <a:gd name="T14" fmla="*/ 44 w 83"/>
                  <a:gd name="T15" fmla="*/ 46 h 147"/>
                  <a:gd name="T16" fmla="*/ 42 w 83"/>
                  <a:gd name="T17" fmla="*/ 43 h 147"/>
                  <a:gd name="T18" fmla="*/ 42 w 83"/>
                  <a:gd name="T19" fmla="*/ 41 h 147"/>
                  <a:gd name="T20" fmla="*/ 42 w 83"/>
                  <a:gd name="T21" fmla="*/ 38 h 147"/>
                  <a:gd name="T22" fmla="*/ 42 w 83"/>
                  <a:gd name="T23" fmla="*/ 36 h 147"/>
                  <a:gd name="T24" fmla="*/ 42 w 83"/>
                  <a:gd name="T25" fmla="*/ 33 h 147"/>
                  <a:gd name="T26" fmla="*/ 42 w 83"/>
                  <a:gd name="T27" fmla="*/ 28 h 147"/>
                  <a:gd name="T28" fmla="*/ 42 w 83"/>
                  <a:gd name="T29" fmla="*/ 26 h 147"/>
                  <a:gd name="T30" fmla="*/ 42 w 83"/>
                  <a:gd name="T31" fmla="*/ 20 h 147"/>
                  <a:gd name="T32" fmla="*/ 0 w 83"/>
                  <a:gd name="T33" fmla="*/ 0 h 147"/>
                  <a:gd name="T34" fmla="*/ 10 w 83"/>
                  <a:gd name="T35" fmla="*/ 109 h 147"/>
                  <a:gd name="T36" fmla="*/ 25 w 83"/>
                  <a:gd name="T37" fmla="*/ 111 h 147"/>
                  <a:gd name="T38" fmla="*/ 20 w 83"/>
                  <a:gd name="T39" fmla="*/ 129 h 147"/>
                  <a:gd name="T40" fmla="*/ 15 w 83"/>
                  <a:gd name="T41" fmla="*/ 139 h 147"/>
                  <a:gd name="T42" fmla="*/ 15 w 83"/>
                  <a:gd name="T43" fmla="*/ 142 h 147"/>
                  <a:gd name="T44" fmla="*/ 27 w 83"/>
                  <a:gd name="T45" fmla="*/ 147 h 147"/>
                  <a:gd name="T46" fmla="*/ 69 w 83"/>
                  <a:gd name="T47" fmla="*/ 132 h 147"/>
                  <a:gd name="T48" fmla="*/ 79 w 83"/>
                  <a:gd name="T49" fmla="*/ 129 h 147"/>
                  <a:gd name="T50" fmla="*/ 83 w 83"/>
                  <a:gd name="T51" fmla="*/ 132 h 147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w 83"/>
                  <a:gd name="T79" fmla="*/ 0 h 147"/>
                  <a:gd name="T80" fmla="*/ 83 w 83"/>
                  <a:gd name="T81" fmla="*/ 147 h 147"/>
                </a:gdLst>
                <a:ahLst/>
                <a:cxnLst>
                  <a:cxn ang="T52">
                    <a:pos x="T0" y="T1"/>
                  </a:cxn>
                  <a:cxn ang="T53">
                    <a:pos x="T2" y="T3"/>
                  </a:cxn>
                  <a:cxn ang="T54">
                    <a:pos x="T4" y="T5"/>
                  </a:cxn>
                  <a:cxn ang="T55">
                    <a:pos x="T6" y="T7"/>
                  </a:cxn>
                  <a:cxn ang="T56">
                    <a:pos x="T8" y="T9"/>
                  </a:cxn>
                  <a:cxn ang="T57">
                    <a:pos x="T10" y="T11"/>
                  </a:cxn>
                  <a:cxn ang="T58">
                    <a:pos x="T12" y="T13"/>
                  </a:cxn>
                  <a:cxn ang="T59">
                    <a:pos x="T14" y="T15"/>
                  </a:cxn>
                  <a:cxn ang="T60">
                    <a:pos x="T16" y="T17"/>
                  </a:cxn>
                  <a:cxn ang="T61">
                    <a:pos x="T18" y="T19"/>
                  </a:cxn>
                  <a:cxn ang="T62">
                    <a:pos x="T20" y="T21"/>
                  </a:cxn>
                  <a:cxn ang="T63">
                    <a:pos x="T22" y="T23"/>
                  </a:cxn>
                  <a:cxn ang="T64">
                    <a:pos x="T24" y="T25"/>
                  </a:cxn>
                  <a:cxn ang="T65">
                    <a:pos x="T26" y="T27"/>
                  </a:cxn>
                  <a:cxn ang="T66">
                    <a:pos x="T28" y="T29"/>
                  </a:cxn>
                  <a:cxn ang="T67">
                    <a:pos x="T30" y="T31"/>
                  </a:cxn>
                  <a:cxn ang="T68">
                    <a:pos x="T32" y="T33"/>
                  </a:cxn>
                  <a:cxn ang="T69">
                    <a:pos x="T34" y="T35"/>
                  </a:cxn>
                  <a:cxn ang="T70">
                    <a:pos x="T36" y="T37"/>
                  </a:cxn>
                  <a:cxn ang="T71">
                    <a:pos x="T38" y="T39"/>
                  </a:cxn>
                  <a:cxn ang="T72">
                    <a:pos x="T40" y="T41"/>
                  </a:cxn>
                  <a:cxn ang="T73">
                    <a:pos x="T42" y="T43"/>
                  </a:cxn>
                  <a:cxn ang="T74">
                    <a:pos x="T44" y="T45"/>
                  </a:cxn>
                  <a:cxn ang="T75">
                    <a:pos x="T46" y="T47"/>
                  </a:cxn>
                  <a:cxn ang="T76">
                    <a:pos x="T48" y="T49"/>
                  </a:cxn>
                  <a:cxn ang="T77">
                    <a:pos x="T50" y="T51"/>
                  </a:cxn>
                </a:cxnLst>
                <a:rect l="T78" t="T79" r="T80" b="T81"/>
                <a:pathLst>
                  <a:path w="83" h="147">
                    <a:moveTo>
                      <a:pt x="83" y="132"/>
                    </a:moveTo>
                    <a:lnTo>
                      <a:pt x="81" y="127"/>
                    </a:lnTo>
                    <a:lnTo>
                      <a:pt x="79" y="116"/>
                    </a:lnTo>
                    <a:lnTo>
                      <a:pt x="71" y="101"/>
                    </a:lnTo>
                    <a:lnTo>
                      <a:pt x="56" y="74"/>
                    </a:lnTo>
                    <a:lnTo>
                      <a:pt x="52" y="66"/>
                    </a:lnTo>
                    <a:lnTo>
                      <a:pt x="47" y="56"/>
                    </a:lnTo>
                    <a:lnTo>
                      <a:pt x="44" y="46"/>
                    </a:lnTo>
                    <a:lnTo>
                      <a:pt x="42" y="43"/>
                    </a:lnTo>
                    <a:lnTo>
                      <a:pt x="42" y="41"/>
                    </a:lnTo>
                    <a:lnTo>
                      <a:pt x="42" y="38"/>
                    </a:lnTo>
                    <a:lnTo>
                      <a:pt x="42" y="36"/>
                    </a:lnTo>
                    <a:lnTo>
                      <a:pt x="42" y="33"/>
                    </a:lnTo>
                    <a:lnTo>
                      <a:pt x="42" y="28"/>
                    </a:lnTo>
                    <a:lnTo>
                      <a:pt x="42" y="26"/>
                    </a:lnTo>
                    <a:lnTo>
                      <a:pt x="42" y="20"/>
                    </a:lnTo>
                    <a:lnTo>
                      <a:pt x="0" y="0"/>
                    </a:lnTo>
                    <a:lnTo>
                      <a:pt x="10" y="109"/>
                    </a:lnTo>
                    <a:lnTo>
                      <a:pt x="25" y="111"/>
                    </a:lnTo>
                    <a:lnTo>
                      <a:pt x="20" y="129"/>
                    </a:lnTo>
                    <a:lnTo>
                      <a:pt x="15" y="139"/>
                    </a:lnTo>
                    <a:lnTo>
                      <a:pt x="15" y="142"/>
                    </a:lnTo>
                    <a:lnTo>
                      <a:pt x="27" y="147"/>
                    </a:lnTo>
                    <a:lnTo>
                      <a:pt x="69" y="132"/>
                    </a:lnTo>
                    <a:lnTo>
                      <a:pt x="79" y="129"/>
                    </a:lnTo>
                    <a:lnTo>
                      <a:pt x="83" y="132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50" name="Freeform 85">
                <a:extLst>
                  <a:ext uri="{FF2B5EF4-FFF2-40B4-BE49-F238E27FC236}">
                    <a16:creationId xmlns:a16="http://schemas.microsoft.com/office/drawing/2014/main" id="{00000000-0008-0000-0900-000022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44" cy="217"/>
              </a:xfrm>
              <a:custGeom>
                <a:avLst/>
                <a:gdLst>
                  <a:gd name="T0" fmla="*/ 0 w 44"/>
                  <a:gd name="T1" fmla="*/ 0 h 217"/>
                  <a:gd name="T2" fmla="*/ 34 w 44"/>
                  <a:gd name="T3" fmla="*/ 217 h 217"/>
                  <a:gd name="T4" fmla="*/ 44 w 44"/>
                  <a:gd name="T5" fmla="*/ 217 h 217"/>
                  <a:gd name="T6" fmla="*/ 7 w 44"/>
                  <a:gd name="T7" fmla="*/ 0 h 217"/>
                  <a:gd name="T8" fmla="*/ 0 w 44"/>
                  <a:gd name="T9" fmla="*/ 0 h 217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44"/>
                  <a:gd name="T16" fmla="*/ 0 h 217"/>
                  <a:gd name="T17" fmla="*/ 44 w 44"/>
                  <a:gd name="T18" fmla="*/ 217 h 217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44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44" y="217"/>
                    </a:lnTo>
                    <a:lnTo>
                      <a:pt x="7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51" name="Freeform 86">
                <a:extLst>
                  <a:ext uri="{FF2B5EF4-FFF2-40B4-BE49-F238E27FC236}">
                    <a16:creationId xmlns:a16="http://schemas.microsoft.com/office/drawing/2014/main" id="{00000000-0008-0000-0900-000023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39" cy="217"/>
              </a:xfrm>
              <a:custGeom>
                <a:avLst/>
                <a:gdLst>
                  <a:gd name="T0" fmla="*/ 0 w 39"/>
                  <a:gd name="T1" fmla="*/ 0 h 217"/>
                  <a:gd name="T2" fmla="*/ 34 w 39"/>
                  <a:gd name="T3" fmla="*/ 217 h 217"/>
                  <a:gd name="T4" fmla="*/ 37 w 39"/>
                  <a:gd name="T5" fmla="*/ 217 h 217"/>
                  <a:gd name="T6" fmla="*/ 32 w 39"/>
                  <a:gd name="T7" fmla="*/ 194 h 217"/>
                  <a:gd name="T8" fmla="*/ 37 w 39"/>
                  <a:gd name="T9" fmla="*/ 184 h 217"/>
                  <a:gd name="T10" fmla="*/ 39 w 39"/>
                  <a:gd name="T11" fmla="*/ 181 h 217"/>
                  <a:gd name="T12" fmla="*/ 37 w 39"/>
                  <a:gd name="T13" fmla="*/ 174 h 217"/>
                  <a:gd name="T14" fmla="*/ 37 w 39"/>
                  <a:gd name="T15" fmla="*/ 156 h 217"/>
                  <a:gd name="T16" fmla="*/ 27 w 39"/>
                  <a:gd name="T17" fmla="*/ 108 h 217"/>
                  <a:gd name="T18" fmla="*/ 10 w 39"/>
                  <a:gd name="T19" fmla="*/ 17 h 217"/>
                  <a:gd name="T20" fmla="*/ 7 w 39"/>
                  <a:gd name="T21" fmla="*/ 10 h 217"/>
                  <a:gd name="T22" fmla="*/ 2 w 39"/>
                  <a:gd name="T23" fmla="*/ 10 h 217"/>
                  <a:gd name="T24" fmla="*/ 2 w 39"/>
                  <a:gd name="T25" fmla="*/ 0 h 217"/>
                  <a:gd name="T26" fmla="*/ 0 w 39"/>
                  <a:gd name="T27" fmla="*/ 0 h 217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w 39"/>
                  <a:gd name="T43" fmla="*/ 0 h 217"/>
                  <a:gd name="T44" fmla="*/ 39 w 39"/>
                  <a:gd name="T45" fmla="*/ 217 h 217"/>
                </a:gdLst>
                <a:ahLst/>
                <a:cxnLst>
                  <a:cxn ang="T28">
                    <a:pos x="T0" y="T1"/>
                  </a:cxn>
                  <a:cxn ang="T29">
                    <a:pos x="T2" y="T3"/>
                  </a:cxn>
                  <a:cxn ang="T30">
                    <a:pos x="T4" y="T5"/>
                  </a:cxn>
                  <a:cxn ang="T31">
                    <a:pos x="T6" y="T7"/>
                  </a:cxn>
                  <a:cxn ang="T32">
                    <a:pos x="T8" y="T9"/>
                  </a:cxn>
                  <a:cxn ang="T33">
                    <a:pos x="T10" y="T11"/>
                  </a:cxn>
                  <a:cxn ang="T34">
                    <a:pos x="T12" y="T13"/>
                  </a:cxn>
                  <a:cxn ang="T35">
                    <a:pos x="T14" y="T15"/>
                  </a:cxn>
                  <a:cxn ang="T36">
                    <a:pos x="T16" y="T17"/>
                  </a:cxn>
                  <a:cxn ang="T37">
                    <a:pos x="T18" y="T19"/>
                  </a:cxn>
                  <a:cxn ang="T38">
                    <a:pos x="T20" y="T21"/>
                  </a:cxn>
                  <a:cxn ang="T39">
                    <a:pos x="T22" y="T23"/>
                  </a:cxn>
                  <a:cxn ang="T40">
                    <a:pos x="T24" y="T25"/>
                  </a:cxn>
                  <a:cxn ang="T41">
                    <a:pos x="T26" y="T27"/>
                  </a:cxn>
                </a:cxnLst>
                <a:rect l="T42" t="T43" r="T44" b="T45"/>
                <a:pathLst>
                  <a:path w="39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37" y="217"/>
                    </a:lnTo>
                    <a:lnTo>
                      <a:pt x="32" y="194"/>
                    </a:lnTo>
                    <a:lnTo>
                      <a:pt x="37" y="184"/>
                    </a:lnTo>
                    <a:lnTo>
                      <a:pt x="39" y="181"/>
                    </a:lnTo>
                    <a:lnTo>
                      <a:pt x="37" y="174"/>
                    </a:lnTo>
                    <a:lnTo>
                      <a:pt x="37" y="156"/>
                    </a:lnTo>
                    <a:lnTo>
                      <a:pt x="27" y="108"/>
                    </a:lnTo>
                    <a:lnTo>
                      <a:pt x="10" y="17"/>
                    </a:lnTo>
                    <a:lnTo>
                      <a:pt x="7" y="10"/>
                    </a:lnTo>
                    <a:lnTo>
                      <a:pt x="2" y="10"/>
                    </a:lnTo>
                    <a:lnTo>
                      <a:pt x="2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52" name="Freeform 87">
                <a:extLst>
                  <a:ext uri="{FF2B5EF4-FFF2-40B4-BE49-F238E27FC236}">
                    <a16:creationId xmlns:a16="http://schemas.microsoft.com/office/drawing/2014/main" id="{00000000-0008-0000-0900-000024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108"/>
              </a:xfrm>
              <a:custGeom>
                <a:avLst/>
                <a:gdLst>
                  <a:gd name="T0" fmla="*/ 7 w 9"/>
                  <a:gd name="T1" fmla="*/ 108 h 108"/>
                  <a:gd name="T2" fmla="*/ 7 w 9"/>
                  <a:gd name="T3" fmla="*/ 101 h 108"/>
                  <a:gd name="T4" fmla="*/ 7 w 9"/>
                  <a:gd name="T5" fmla="*/ 96 h 108"/>
                  <a:gd name="T6" fmla="*/ 7 w 9"/>
                  <a:gd name="T7" fmla="*/ 88 h 108"/>
                  <a:gd name="T8" fmla="*/ 7 w 9"/>
                  <a:gd name="T9" fmla="*/ 83 h 108"/>
                  <a:gd name="T10" fmla="*/ 7 w 9"/>
                  <a:gd name="T11" fmla="*/ 78 h 108"/>
                  <a:gd name="T12" fmla="*/ 7 w 9"/>
                  <a:gd name="T13" fmla="*/ 73 h 108"/>
                  <a:gd name="T14" fmla="*/ 7 w 9"/>
                  <a:gd name="T15" fmla="*/ 65 h 108"/>
                  <a:gd name="T16" fmla="*/ 7 w 9"/>
                  <a:gd name="T17" fmla="*/ 60 h 108"/>
                  <a:gd name="T18" fmla="*/ 7 w 9"/>
                  <a:gd name="T19" fmla="*/ 53 h 108"/>
                  <a:gd name="T20" fmla="*/ 7 w 9"/>
                  <a:gd name="T21" fmla="*/ 48 h 108"/>
                  <a:gd name="T22" fmla="*/ 5 w 9"/>
                  <a:gd name="T23" fmla="*/ 40 h 108"/>
                  <a:gd name="T24" fmla="*/ 5 w 9"/>
                  <a:gd name="T25" fmla="*/ 35 h 108"/>
                  <a:gd name="T26" fmla="*/ 5 w 9"/>
                  <a:gd name="T27" fmla="*/ 27 h 108"/>
                  <a:gd name="T28" fmla="*/ 2 w 9"/>
                  <a:gd name="T29" fmla="*/ 20 h 108"/>
                  <a:gd name="T30" fmla="*/ 2 w 9"/>
                  <a:gd name="T31" fmla="*/ 10 h 108"/>
                  <a:gd name="T32" fmla="*/ 0 w 9"/>
                  <a:gd name="T33" fmla="*/ 0 h 108"/>
                  <a:gd name="T34" fmla="*/ 5 w 9"/>
                  <a:gd name="T35" fmla="*/ 12 h 108"/>
                  <a:gd name="T36" fmla="*/ 5 w 9"/>
                  <a:gd name="T37" fmla="*/ 15 h 108"/>
                  <a:gd name="T38" fmla="*/ 5 w 9"/>
                  <a:gd name="T39" fmla="*/ 17 h 108"/>
                  <a:gd name="T40" fmla="*/ 5 w 9"/>
                  <a:gd name="T41" fmla="*/ 22 h 108"/>
                  <a:gd name="T42" fmla="*/ 7 w 9"/>
                  <a:gd name="T43" fmla="*/ 30 h 108"/>
                  <a:gd name="T44" fmla="*/ 7 w 9"/>
                  <a:gd name="T45" fmla="*/ 35 h 108"/>
                  <a:gd name="T46" fmla="*/ 7 w 9"/>
                  <a:gd name="T47" fmla="*/ 40 h 108"/>
                  <a:gd name="T48" fmla="*/ 9 w 9"/>
                  <a:gd name="T49" fmla="*/ 48 h 108"/>
                  <a:gd name="T50" fmla="*/ 9 w 9"/>
                  <a:gd name="T51" fmla="*/ 53 h 108"/>
                  <a:gd name="T52" fmla="*/ 9 w 9"/>
                  <a:gd name="T53" fmla="*/ 58 h 108"/>
                  <a:gd name="T54" fmla="*/ 9 w 9"/>
                  <a:gd name="T55" fmla="*/ 65 h 108"/>
                  <a:gd name="T56" fmla="*/ 9 w 9"/>
                  <a:gd name="T57" fmla="*/ 70 h 108"/>
                  <a:gd name="T58" fmla="*/ 9 w 9"/>
                  <a:gd name="T59" fmla="*/ 75 h 108"/>
                  <a:gd name="T60" fmla="*/ 9 w 9"/>
                  <a:gd name="T61" fmla="*/ 81 h 108"/>
                  <a:gd name="T62" fmla="*/ 9 w 9"/>
                  <a:gd name="T63" fmla="*/ 86 h 108"/>
                  <a:gd name="T64" fmla="*/ 9 w 9"/>
                  <a:gd name="T65" fmla="*/ 93 h 108"/>
                  <a:gd name="T66" fmla="*/ 9 w 9"/>
                  <a:gd name="T67" fmla="*/ 98 h 108"/>
                  <a:gd name="T68" fmla="*/ 9 w 9"/>
                  <a:gd name="T69" fmla="*/ 98 h 108"/>
                  <a:gd name="T70" fmla="*/ 9 w 9"/>
                  <a:gd name="T71" fmla="*/ 98 h 108"/>
                  <a:gd name="T72" fmla="*/ 9 w 9"/>
                  <a:gd name="T73" fmla="*/ 98 h 108"/>
                  <a:gd name="T74" fmla="*/ 9 w 9"/>
                  <a:gd name="T75" fmla="*/ 101 h 108"/>
                  <a:gd name="T76" fmla="*/ 9 w 9"/>
                  <a:gd name="T77" fmla="*/ 101 h 108"/>
                  <a:gd name="T78" fmla="*/ 9 w 9"/>
                  <a:gd name="T79" fmla="*/ 101 h 108"/>
                  <a:gd name="T80" fmla="*/ 9 w 9"/>
                  <a:gd name="T81" fmla="*/ 101 h 108"/>
                  <a:gd name="T82" fmla="*/ 9 w 9"/>
                  <a:gd name="T83" fmla="*/ 103 h 108"/>
                  <a:gd name="T84" fmla="*/ 9 w 9"/>
                  <a:gd name="T85" fmla="*/ 103 h 108"/>
                  <a:gd name="T86" fmla="*/ 9 w 9"/>
                  <a:gd name="T87" fmla="*/ 103 h 108"/>
                  <a:gd name="T88" fmla="*/ 9 w 9"/>
                  <a:gd name="T89" fmla="*/ 103 h 108"/>
                  <a:gd name="T90" fmla="*/ 9 w 9"/>
                  <a:gd name="T91" fmla="*/ 106 h 108"/>
                  <a:gd name="T92" fmla="*/ 9 w 9"/>
                  <a:gd name="T93" fmla="*/ 106 h 108"/>
                  <a:gd name="T94" fmla="*/ 9 w 9"/>
                  <a:gd name="T95" fmla="*/ 106 h 108"/>
                  <a:gd name="T96" fmla="*/ 9 w 9"/>
                  <a:gd name="T97" fmla="*/ 108 h 108"/>
                  <a:gd name="T98" fmla="*/ 9 w 9"/>
                  <a:gd name="T99" fmla="*/ 108 h 108"/>
                  <a:gd name="T100" fmla="*/ 9 w 9"/>
                  <a:gd name="T101" fmla="*/ 108 h 108"/>
                  <a:gd name="T102" fmla="*/ 7 w 9"/>
                  <a:gd name="T103" fmla="*/ 108 h 108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9"/>
                  <a:gd name="T157" fmla="*/ 0 h 108"/>
                  <a:gd name="T158" fmla="*/ 9 w 9"/>
                  <a:gd name="T159" fmla="*/ 108 h 108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9" h="108">
                    <a:moveTo>
                      <a:pt x="7" y="108"/>
                    </a:moveTo>
                    <a:lnTo>
                      <a:pt x="7" y="101"/>
                    </a:lnTo>
                    <a:lnTo>
                      <a:pt x="7" y="96"/>
                    </a:lnTo>
                    <a:lnTo>
                      <a:pt x="7" y="88"/>
                    </a:lnTo>
                    <a:lnTo>
                      <a:pt x="7" y="83"/>
                    </a:lnTo>
                    <a:lnTo>
                      <a:pt x="7" y="78"/>
                    </a:lnTo>
                    <a:lnTo>
                      <a:pt x="7" y="73"/>
                    </a:lnTo>
                    <a:lnTo>
                      <a:pt x="7" y="65"/>
                    </a:lnTo>
                    <a:lnTo>
                      <a:pt x="7" y="60"/>
                    </a:lnTo>
                    <a:lnTo>
                      <a:pt x="7" y="53"/>
                    </a:lnTo>
                    <a:lnTo>
                      <a:pt x="7" y="48"/>
                    </a:lnTo>
                    <a:lnTo>
                      <a:pt x="5" y="40"/>
                    </a:lnTo>
                    <a:lnTo>
                      <a:pt x="5" y="35"/>
                    </a:lnTo>
                    <a:lnTo>
                      <a:pt x="5" y="27"/>
                    </a:lnTo>
                    <a:lnTo>
                      <a:pt x="2" y="20"/>
                    </a:lnTo>
                    <a:lnTo>
                      <a:pt x="2" y="10"/>
                    </a:lnTo>
                    <a:lnTo>
                      <a:pt x="0" y="0"/>
                    </a:lnTo>
                    <a:lnTo>
                      <a:pt x="5" y="12"/>
                    </a:lnTo>
                    <a:lnTo>
                      <a:pt x="5" y="15"/>
                    </a:lnTo>
                    <a:lnTo>
                      <a:pt x="5" y="17"/>
                    </a:lnTo>
                    <a:lnTo>
                      <a:pt x="5" y="22"/>
                    </a:lnTo>
                    <a:lnTo>
                      <a:pt x="7" y="30"/>
                    </a:lnTo>
                    <a:lnTo>
                      <a:pt x="7" y="35"/>
                    </a:lnTo>
                    <a:lnTo>
                      <a:pt x="7" y="40"/>
                    </a:lnTo>
                    <a:lnTo>
                      <a:pt x="9" y="48"/>
                    </a:lnTo>
                    <a:lnTo>
                      <a:pt x="9" y="53"/>
                    </a:lnTo>
                    <a:lnTo>
                      <a:pt x="9" y="58"/>
                    </a:lnTo>
                    <a:lnTo>
                      <a:pt x="9" y="65"/>
                    </a:lnTo>
                    <a:lnTo>
                      <a:pt x="9" y="70"/>
                    </a:lnTo>
                    <a:lnTo>
                      <a:pt x="9" y="75"/>
                    </a:lnTo>
                    <a:lnTo>
                      <a:pt x="9" y="81"/>
                    </a:lnTo>
                    <a:lnTo>
                      <a:pt x="9" y="86"/>
                    </a:lnTo>
                    <a:lnTo>
                      <a:pt x="9" y="93"/>
                    </a:lnTo>
                    <a:lnTo>
                      <a:pt x="9" y="98"/>
                    </a:lnTo>
                    <a:lnTo>
                      <a:pt x="9" y="101"/>
                    </a:lnTo>
                    <a:lnTo>
                      <a:pt x="9" y="103"/>
                    </a:lnTo>
                    <a:lnTo>
                      <a:pt x="9" y="106"/>
                    </a:lnTo>
                    <a:lnTo>
                      <a:pt x="9" y="108"/>
                    </a:lnTo>
                    <a:lnTo>
                      <a:pt x="7" y="108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53" name="Freeform 88">
                <a:extLst>
                  <a:ext uri="{FF2B5EF4-FFF2-40B4-BE49-F238E27FC236}">
                    <a16:creationId xmlns:a16="http://schemas.microsoft.com/office/drawing/2014/main" id="{00000000-0008-0000-0900-000025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4" y="121"/>
                <a:ext cx="47" cy="195"/>
              </a:xfrm>
              <a:custGeom>
                <a:avLst/>
                <a:gdLst>
                  <a:gd name="T0" fmla="*/ 10 w 47"/>
                  <a:gd name="T1" fmla="*/ 43 h 195"/>
                  <a:gd name="T2" fmla="*/ 15 w 47"/>
                  <a:gd name="T3" fmla="*/ 86 h 195"/>
                  <a:gd name="T4" fmla="*/ 22 w 47"/>
                  <a:gd name="T5" fmla="*/ 132 h 195"/>
                  <a:gd name="T6" fmla="*/ 22 w 47"/>
                  <a:gd name="T7" fmla="*/ 137 h 195"/>
                  <a:gd name="T8" fmla="*/ 25 w 47"/>
                  <a:gd name="T9" fmla="*/ 144 h 195"/>
                  <a:gd name="T10" fmla="*/ 27 w 47"/>
                  <a:gd name="T11" fmla="*/ 149 h 195"/>
                  <a:gd name="T12" fmla="*/ 30 w 47"/>
                  <a:gd name="T13" fmla="*/ 157 h 195"/>
                  <a:gd name="T14" fmla="*/ 32 w 47"/>
                  <a:gd name="T15" fmla="*/ 162 h 195"/>
                  <a:gd name="T16" fmla="*/ 42 w 47"/>
                  <a:gd name="T17" fmla="*/ 182 h 195"/>
                  <a:gd name="T18" fmla="*/ 44 w 47"/>
                  <a:gd name="T19" fmla="*/ 187 h 195"/>
                  <a:gd name="T20" fmla="*/ 47 w 47"/>
                  <a:gd name="T21" fmla="*/ 195 h 195"/>
                  <a:gd name="T22" fmla="*/ 44 w 47"/>
                  <a:gd name="T23" fmla="*/ 195 h 195"/>
                  <a:gd name="T24" fmla="*/ 42 w 47"/>
                  <a:gd name="T25" fmla="*/ 187 h 195"/>
                  <a:gd name="T26" fmla="*/ 27 w 47"/>
                  <a:gd name="T27" fmla="*/ 154 h 195"/>
                  <a:gd name="T28" fmla="*/ 25 w 47"/>
                  <a:gd name="T29" fmla="*/ 149 h 195"/>
                  <a:gd name="T30" fmla="*/ 22 w 47"/>
                  <a:gd name="T31" fmla="*/ 142 h 195"/>
                  <a:gd name="T32" fmla="*/ 17 w 47"/>
                  <a:gd name="T33" fmla="*/ 124 h 195"/>
                  <a:gd name="T34" fmla="*/ 15 w 47"/>
                  <a:gd name="T35" fmla="*/ 106 h 195"/>
                  <a:gd name="T36" fmla="*/ 10 w 47"/>
                  <a:gd name="T37" fmla="*/ 71 h 195"/>
                  <a:gd name="T38" fmla="*/ 5 w 47"/>
                  <a:gd name="T39" fmla="*/ 18 h 195"/>
                  <a:gd name="T40" fmla="*/ 0 w 47"/>
                  <a:gd name="T41" fmla="*/ 0 h 195"/>
                  <a:gd name="T42" fmla="*/ 10 w 47"/>
                  <a:gd name="T43" fmla="*/ 43 h 195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95"/>
                  <a:gd name="T68" fmla="*/ 47 w 47"/>
                  <a:gd name="T69" fmla="*/ 195 h 195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95">
                    <a:moveTo>
                      <a:pt x="10" y="43"/>
                    </a:moveTo>
                    <a:lnTo>
                      <a:pt x="15" y="86"/>
                    </a:lnTo>
                    <a:lnTo>
                      <a:pt x="22" y="132"/>
                    </a:lnTo>
                    <a:lnTo>
                      <a:pt x="22" y="137"/>
                    </a:lnTo>
                    <a:lnTo>
                      <a:pt x="25" y="144"/>
                    </a:lnTo>
                    <a:lnTo>
                      <a:pt x="27" y="149"/>
                    </a:lnTo>
                    <a:lnTo>
                      <a:pt x="30" y="157"/>
                    </a:lnTo>
                    <a:lnTo>
                      <a:pt x="32" y="162"/>
                    </a:lnTo>
                    <a:lnTo>
                      <a:pt x="42" y="182"/>
                    </a:lnTo>
                    <a:lnTo>
                      <a:pt x="44" y="187"/>
                    </a:lnTo>
                    <a:lnTo>
                      <a:pt x="47" y="195"/>
                    </a:lnTo>
                    <a:lnTo>
                      <a:pt x="44" y="195"/>
                    </a:lnTo>
                    <a:lnTo>
                      <a:pt x="42" y="187"/>
                    </a:lnTo>
                    <a:lnTo>
                      <a:pt x="27" y="154"/>
                    </a:lnTo>
                    <a:lnTo>
                      <a:pt x="25" y="149"/>
                    </a:lnTo>
                    <a:lnTo>
                      <a:pt x="22" y="142"/>
                    </a:lnTo>
                    <a:lnTo>
                      <a:pt x="17" y="124"/>
                    </a:lnTo>
                    <a:lnTo>
                      <a:pt x="15" y="106"/>
                    </a:lnTo>
                    <a:lnTo>
                      <a:pt x="10" y="71"/>
                    </a:lnTo>
                    <a:lnTo>
                      <a:pt x="5" y="18"/>
                    </a:lnTo>
                    <a:lnTo>
                      <a:pt x="0" y="0"/>
                    </a:lnTo>
                    <a:lnTo>
                      <a:pt x="10" y="43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54" name="Freeform 89">
                <a:extLst>
                  <a:ext uri="{FF2B5EF4-FFF2-40B4-BE49-F238E27FC236}">
                    <a16:creationId xmlns:a16="http://schemas.microsoft.com/office/drawing/2014/main" id="{00000000-0008-0000-0900-000026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1"/>
                <a:ext cx="13" cy="18"/>
              </a:xfrm>
              <a:custGeom>
                <a:avLst/>
                <a:gdLst>
                  <a:gd name="T0" fmla="*/ 0 w 13"/>
                  <a:gd name="T1" fmla="*/ 18 h 18"/>
                  <a:gd name="T2" fmla="*/ 0 w 13"/>
                  <a:gd name="T3" fmla="*/ 7 h 18"/>
                  <a:gd name="T4" fmla="*/ 3 w 13"/>
                  <a:gd name="T5" fmla="*/ 2 h 18"/>
                  <a:gd name="T6" fmla="*/ 3 w 13"/>
                  <a:gd name="T7" fmla="*/ 0 h 18"/>
                  <a:gd name="T8" fmla="*/ 3 w 13"/>
                  <a:gd name="T9" fmla="*/ 0 h 18"/>
                  <a:gd name="T10" fmla="*/ 10 w 13"/>
                  <a:gd name="T11" fmla="*/ 10 h 18"/>
                  <a:gd name="T12" fmla="*/ 13 w 13"/>
                  <a:gd name="T13" fmla="*/ 15 h 18"/>
                  <a:gd name="T14" fmla="*/ 0 w 13"/>
                  <a:gd name="T15" fmla="*/ 18 h 18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3"/>
                  <a:gd name="T25" fmla="*/ 0 h 18"/>
                  <a:gd name="T26" fmla="*/ 13 w 13"/>
                  <a:gd name="T27" fmla="*/ 18 h 18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3" h="18">
                    <a:moveTo>
                      <a:pt x="0" y="18"/>
                    </a:moveTo>
                    <a:lnTo>
                      <a:pt x="0" y="7"/>
                    </a:lnTo>
                    <a:lnTo>
                      <a:pt x="3" y="2"/>
                    </a:lnTo>
                    <a:lnTo>
                      <a:pt x="3" y="0"/>
                    </a:lnTo>
                    <a:lnTo>
                      <a:pt x="10" y="10"/>
                    </a:lnTo>
                    <a:lnTo>
                      <a:pt x="13" y="15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55" name="Freeform 90">
                <a:extLst>
                  <a:ext uri="{FF2B5EF4-FFF2-40B4-BE49-F238E27FC236}">
                    <a16:creationId xmlns:a16="http://schemas.microsoft.com/office/drawing/2014/main" id="{00000000-0008-0000-0900-000027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6"/>
                <a:ext cx="13" cy="13"/>
              </a:xfrm>
              <a:custGeom>
                <a:avLst/>
                <a:gdLst>
                  <a:gd name="T0" fmla="*/ 0 w 13"/>
                  <a:gd name="T1" fmla="*/ 13 h 13"/>
                  <a:gd name="T2" fmla="*/ 0 w 13"/>
                  <a:gd name="T3" fmla="*/ 10 h 13"/>
                  <a:gd name="T4" fmla="*/ 0 w 13"/>
                  <a:gd name="T5" fmla="*/ 0 h 13"/>
                  <a:gd name="T6" fmla="*/ 0 w 13"/>
                  <a:gd name="T7" fmla="*/ 5 h 13"/>
                  <a:gd name="T8" fmla="*/ 3 w 13"/>
                  <a:gd name="T9" fmla="*/ 7 h 13"/>
                  <a:gd name="T10" fmla="*/ 5 w 13"/>
                  <a:gd name="T11" fmla="*/ 10 h 13"/>
                  <a:gd name="T12" fmla="*/ 10 w 13"/>
                  <a:gd name="T13" fmla="*/ 10 h 13"/>
                  <a:gd name="T14" fmla="*/ 13 w 13"/>
                  <a:gd name="T15" fmla="*/ 10 h 13"/>
                  <a:gd name="T16" fmla="*/ 5 w 13"/>
                  <a:gd name="T17" fmla="*/ 13 h 13"/>
                  <a:gd name="T18" fmla="*/ 0 w 13"/>
                  <a:gd name="T19" fmla="*/ 13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13"/>
                  <a:gd name="T31" fmla="*/ 0 h 13"/>
                  <a:gd name="T32" fmla="*/ 13 w 13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13" h="13">
                    <a:moveTo>
                      <a:pt x="0" y="13"/>
                    </a:moveTo>
                    <a:lnTo>
                      <a:pt x="0" y="10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3" y="7"/>
                    </a:lnTo>
                    <a:lnTo>
                      <a:pt x="5" y="10"/>
                    </a:lnTo>
                    <a:lnTo>
                      <a:pt x="10" y="10"/>
                    </a:lnTo>
                    <a:lnTo>
                      <a:pt x="13" y="10"/>
                    </a:lnTo>
                    <a:lnTo>
                      <a:pt x="5" y="13"/>
                    </a:lnTo>
                    <a:lnTo>
                      <a:pt x="0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56" name="Freeform 91">
                <a:extLst>
                  <a:ext uri="{FF2B5EF4-FFF2-40B4-BE49-F238E27FC236}">
                    <a16:creationId xmlns:a16="http://schemas.microsoft.com/office/drawing/2014/main" id="{00000000-0008-0000-0900-000028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44" cy="81"/>
              </a:xfrm>
              <a:custGeom>
                <a:avLst/>
                <a:gdLst>
                  <a:gd name="T0" fmla="*/ 2 w 44"/>
                  <a:gd name="T1" fmla="*/ 5 h 81"/>
                  <a:gd name="T2" fmla="*/ 0 w 44"/>
                  <a:gd name="T3" fmla="*/ 0 h 81"/>
                  <a:gd name="T4" fmla="*/ 0 w 44"/>
                  <a:gd name="T5" fmla="*/ 2 h 81"/>
                  <a:gd name="T6" fmla="*/ 0 w 44"/>
                  <a:gd name="T7" fmla="*/ 7 h 81"/>
                  <a:gd name="T8" fmla="*/ 0 w 44"/>
                  <a:gd name="T9" fmla="*/ 10 h 81"/>
                  <a:gd name="T10" fmla="*/ 0 w 44"/>
                  <a:gd name="T11" fmla="*/ 12 h 81"/>
                  <a:gd name="T12" fmla="*/ 0 w 44"/>
                  <a:gd name="T13" fmla="*/ 18 h 81"/>
                  <a:gd name="T14" fmla="*/ 2 w 44"/>
                  <a:gd name="T15" fmla="*/ 20 h 81"/>
                  <a:gd name="T16" fmla="*/ 2 w 44"/>
                  <a:gd name="T17" fmla="*/ 23 h 81"/>
                  <a:gd name="T18" fmla="*/ 5 w 44"/>
                  <a:gd name="T19" fmla="*/ 33 h 81"/>
                  <a:gd name="T20" fmla="*/ 7 w 44"/>
                  <a:gd name="T21" fmla="*/ 35 h 81"/>
                  <a:gd name="T22" fmla="*/ 25 w 44"/>
                  <a:gd name="T23" fmla="*/ 58 h 81"/>
                  <a:gd name="T24" fmla="*/ 29 w 44"/>
                  <a:gd name="T25" fmla="*/ 63 h 81"/>
                  <a:gd name="T26" fmla="*/ 39 w 44"/>
                  <a:gd name="T27" fmla="*/ 76 h 81"/>
                  <a:gd name="T28" fmla="*/ 39 w 44"/>
                  <a:gd name="T29" fmla="*/ 78 h 81"/>
                  <a:gd name="T30" fmla="*/ 42 w 44"/>
                  <a:gd name="T31" fmla="*/ 78 h 81"/>
                  <a:gd name="T32" fmla="*/ 42 w 44"/>
                  <a:gd name="T33" fmla="*/ 81 h 81"/>
                  <a:gd name="T34" fmla="*/ 44 w 44"/>
                  <a:gd name="T35" fmla="*/ 81 h 81"/>
                  <a:gd name="T36" fmla="*/ 44 w 44"/>
                  <a:gd name="T37" fmla="*/ 78 h 81"/>
                  <a:gd name="T38" fmla="*/ 42 w 44"/>
                  <a:gd name="T39" fmla="*/ 76 h 81"/>
                  <a:gd name="T40" fmla="*/ 42 w 44"/>
                  <a:gd name="T41" fmla="*/ 73 h 81"/>
                  <a:gd name="T42" fmla="*/ 34 w 44"/>
                  <a:gd name="T43" fmla="*/ 66 h 81"/>
                  <a:gd name="T44" fmla="*/ 22 w 44"/>
                  <a:gd name="T45" fmla="*/ 53 h 81"/>
                  <a:gd name="T46" fmla="*/ 15 w 44"/>
                  <a:gd name="T47" fmla="*/ 43 h 81"/>
                  <a:gd name="T48" fmla="*/ 7 w 44"/>
                  <a:gd name="T49" fmla="*/ 33 h 81"/>
                  <a:gd name="T50" fmla="*/ 2 w 44"/>
                  <a:gd name="T51" fmla="*/ 20 h 81"/>
                  <a:gd name="T52" fmla="*/ 2 w 44"/>
                  <a:gd name="T53" fmla="*/ 5 h 81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w 44"/>
                  <a:gd name="T82" fmla="*/ 0 h 81"/>
                  <a:gd name="T83" fmla="*/ 44 w 44"/>
                  <a:gd name="T84" fmla="*/ 81 h 81"/>
                </a:gdLst>
                <a:ahLst/>
                <a:cxnLst>
                  <a:cxn ang="T54">
                    <a:pos x="T0" y="T1"/>
                  </a:cxn>
                  <a:cxn ang="T55">
                    <a:pos x="T2" y="T3"/>
                  </a:cxn>
                  <a:cxn ang="T56">
                    <a:pos x="T4" y="T5"/>
                  </a:cxn>
                  <a:cxn ang="T57">
                    <a:pos x="T6" y="T7"/>
                  </a:cxn>
                  <a:cxn ang="T58">
                    <a:pos x="T8" y="T9"/>
                  </a:cxn>
                  <a:cxn ang="T59">
                    <a:pos x="T10" y="T11"/>
                  </a:cxn>
                  <a:cxn ang="T60">
                    <a:pos x="T12" y="T13"/>
                  </a:cxn>
                  <a:cxn ang="T61">
                    <a:pos x="T14" y="T15"/>
                  </a:cxn>
                  <a:cxn ang="T62">
                    <a:pos x="T16" y="T17"/>
                  </a:cxn>
                  <a:cxn ang="T63">
                    <a:pos x="T18" y="T19"/>
                  </a:cxn>
                  <a:cxn ang="T64">
                    <a:pos x="T20" y="T21"/>
                  </a:cxn>
                  <a:cxn ang="T65">
                    <a:pos x="T22" y="T23"/>
                  </a:cxn>
                  <a:cxn ang="T66">
                    <a:pos x="T24" y="T25"/>
                  </a:cxn>
                  <a:cxn ang="T67">
                    <a:pos x="T26" y="T27"/>
                  </a:cxn>
                  <a:cxn ang="T68">
                    <a:pos x="T28" y="T29"/>
                  </a:cxn>
                  <a:cxn ang="T69">
                    <a:pos x="T30" y="T31"/>
                  </a:cxn>
                  <a:cxn ang="T70">
                    <a:pos x="T32" y="T33"/>
                  </a:cxn>
                  <a:cxn ang="T71">
                    <a:pos x="T34" y="T35"/>
                  </a:cxn>
                  <a:cxn ang="T72">
                    <a:pos x="T36" y="T37"/>
                  </a:cxn>
                  <a:cxn ang="T73">
                    <a:pos x="T38" y="T39"/>
                  </a:cxn>
                  <a:cxn ang="T74">
                    <a:pos x="T40" y="T41"/>
                  </a:cxn>
                  <a:cxn ang="T75">
                    <a:pos x="T42" y="T43"/>
                  </a:cxn>
                  <a:cxn ang="T76">
                    <a:pos x="T44" y="T45"/>
                  </a:cxn>
                  <a:cxn ang="T77">
                    <a:pos x="T46" y="T47"/>
                  </a:cxn>
                  <a:cxn ang="T78">
                    <a:pos x="T48" y="T49"/>
                  </a:cxn>
                  <a:cxn ang="T79">
                    <a:pos x="T50" y="T51"/>
                  </a:cxn>
                  <a:cxn ang="T80">
                    <a:pos x="T52" y="T53"/>
                  </a:cxn>
                </a:cxnLst>
                <a:rect l="T81" t="T82" r="T83" b="T84"/>
                <a:pathLst>
                  <a:path w="44" h="81">
                    <a:moveTo>
                      <a:pt x="2" y="5"/>
                    </a:moveTo>
                    <a:lnTo>
                      <a:pt x="0" y="0"/>
                    </a:lnTo>
                    <a:lnTo>
                      <a:pt x="0" y="2"/>
                    </a:lnTo>
                    <a:lnTo>
                      <a:pt x="0" y="7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18"/>
                    </a:lnTo>
                    <a:lnTo>
                      <a:pt x="2" y="20"/>
                    </a:lnTo>
                    <a:lnTo>
                      <a:pt x="2" y="23"/>
                    </a:lnTo>
                    <a:lnTo>
                      <a:pt x="5" y="33"/>
                    </a:lnTo>
                    <a:lnTo>
                      <a:pt x="7" y="35"/>
                    </a:lnTo>
                    <a:lnTo>
                      <a:pt x="25" y="58"/>
                    </a:lnTo>
                    <a:lnTo>
                      <a:pt x="29" y="63"/>
                    </a:lnTo>
                    <a:lnTo>
                      <a:pt x="39" y="76"/>
                    </a:lnTo>
                    <a:lnTo>
                      <a:pt x="39" y="78"/>
                    </a:lnTo>
                    <a:lnTo>
                      <a:pt x="42" y="78"/>
                    </a:lnTo>
                    <a:lnTo>
                      <a:pt x="42" y="81"/>
                    </a:lnTo>
                    <a:lnTo>
                      <a:pt x="44" y="81"/>
                    </a:lnTo>
                    <a:lnTo>
                      <a:pt x="44" y="78"/>
                    </a:lnTo>
                    <a:lnTo>
                      <a:pt x="42" y="76"/>
                    </a:lnTo>
                    <a:lnTo>
                      <a:pt x="42" y="73"/>
                    </a:lnTo>
                    <a:lnTo>
                      <a:pt x="34" y="66"/>
                    </a:lnTo>
                    <a:lnTo>
                      <a:pt x="22" y="53"/>
                    </a:lnTo>
                    <a:lnTo>
                      <a:pt x="15" y="43"/>
                    </a:lnTo>
                    <a:lnTo>
                      <a:pt x="7" y="33"/>
                    </a:lnTo>
                    <a:lnTo>
                      <a:pt x="2" y="20"/>
                    </a:lnTo>
                    <a:lnTo>
                      <a:pt x="2" y="5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57" name="Freeform 92">
                <a:extLst>
                  <a:ext uri="{FF2B5EF4-FFF2-40B4-BE49-F238E27FC236}">
                    <a16:creationId xmlns:a16="http://schemas.microsoft.com/office/drawing/2014/main" id="{00000000-0008-0000-0900-000029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48"/>
              </a:xfrm>
              <a:custGeom>
                <a:avLst/>
                <a:gdLst>
                  <a:gd name="T0" fmla="*/ 0 w 9"/>
                  <a:gd name="T1" fmla="*/ 0 h 48"/>
                  <a:gd name="T2" fmla="*/ 5 w 9"/>
                  <a:gd name="T3" fmla="*/ 7 h 48"/>
                  <a:gd name="T4" fmla="*/ 5 w 9"/>
                  <a:gd name="T5" fmla="*/ 17 h 48"/>
                  <a:gd name="T6" fmla="*/ 5 w 9"/>
                  <a:gd name="T7" fmla="*/ 20 h 48"/>
                  <a:gd name="T8" fmla="*/ 5 w 9"/>
                  <a:gd name="T9" fmla="*/ 20 h 48"/>
                  <a:gd name="T10" fmla="*/ 5 w 9"/>
                  <a:gd name="T11" fmla="*/ 22 h 48"/>
                  <a:gd name="T12" fmla="*/ 7 w 9"/>
                  <a:gd name="T13" fmla="*/ 22 h 48"/>
                  <a:gd name="T14" fmla="*/ 7 w 9"/>
                  <a:gd name="T15" fmla="*/ 25 h 48"/>
                  <a:gd name="T16" fmla="*/ 7 w 9"/>
                  <a:gd name="T17" fmla="*/ 27 h 48"/>
                  <a:gd name="T18" fmla="*/ 7 w 9"/>
                  <a:gd name="T19" fmla="*/ 30 h 48"/>
                  <a:gd name="T20" fmla="*/ 7 w 9"/>
                  <a:gd name="T21" fmla="*/ 33 h 48"/>
                  <a:gd name="T22" fmla="*/ 7 w 9"/>
                  <a:gd name="T23" fmla="*/ 35 h 48"/>
                  <a:gd name="T24" fmla="*/ 7 w 9"/>
                  <a:gd name="T25" fmla="*/ 38 h 48"/>
                  <a:gd name="T26" fmla="*/ 7 w 9"/>
                  <a:gd name="T27" fmla="*/ 40 h 48"/>
                  <a:gd name="T28" fmla="*/ 9 w 9"/>
                  <a:gd name="T29" fmla="*/ 43 h 48"/>
                  <a:gd name="T30" fmla="*/ 9 w 9"/>
                  <a:gd name="T31" fmla="*/ 45 h 48"/>
                  <a:gd name="T32" fmla="*/ 9 w 9"/>
                  <a:gd name="T33" fmla="*/ 48 h 48"/>
                  <a:gd name="T34" fmla="*/ 9 w 9"/>
                  <a:gd name="T35" fmla="*/ 48 h 48"/>
                  <a:gd name="T36" fmla="*/ 9 w 9"/>
                  <a:gd name="T37" fmla="*/ 48 h 48"/>
                  <a:gd name="T38" fmla="*/ 9 w 9"/>
                  <a:gd name="T39" fmla="*/ 48 h 48"/>
                  <a:gd name="T40" fmla="*/ 7 w 9"/>
                  <a:gd name="T41" fmla="*/ 45 h 48"/>
                  <a:gd name="T42" fmla="*/ 7 w 9"/>
                  <a:gd name="T43" fmla="*/ 45 h 48"/>
                  <a:gd name="T44" fmla="*/ 7 w 9"/>
                  <a:gd name="T45" fmla="*/ 43 h 48"/>
                  <a:gd name="T46" fmla="*/ 7 w 9"/>
                  <a:gd name="T47" fmla="*/ 40 h 48"/>
                  <a:gd name="T48" fmla="*/ 7 w 9"/>
                  <a:gd name="T49" fmla="*/ 40 h 48"/>
                  <a:gd name="T50" fmla="*/ 7 w 9"/>
                  <a:gd name="T51" fmla="*/ 38 h 48"/>
                  <a:gd name="T52" fmla="*/ 7 w 9"/>
                  <a:gd name="T53" fmla="*/ 35 h 48"/>
                  <a:gd name="T54" fmla="*/ 7 w 9"/>
                  <a:gd name="T55" fmla="*/ 33 h 48"/>
                  <a:gd name="T56" fmla="*/ 7 w 9"/>
                  <a:gd name="T57" fmla="*/ 30 h 48"/>
                  <a:gd name="T58" fmla="*/ 5 w 9"/>
                  <a:gd name="T59" fmla="*/ 27 h 48"/>
                  <a:gd name="T60" fmla="*/ 5 w 9"/>
                  <a:gd name="T61" fmla="*/ 27 h 48"/>
                  <a:gd name="T62" fmla="*/ 5 w 9"/>
                  <a:gd name="T63" fmla="*/ 25 h 48"/>
                  <a:gd name="T64" fmla="*/ 5 w 9"/>
                  <a:gd name="T65" fmla="*/ 25 h 48"/>
                  <a:gd name="T66" fmla="*/ 5 w 9"/>
                  <a:gd name="T67" fmla="*/ 25 h 48"/>
                  <a:gd name="T68" fmla="*/ 5 w 9"/>
                  <a:gd name="T69" fmla="*/ 25 h 48"/>
                  <a:gd name="T70" fmla="*/ 0 w 9"/>
                  <a:gd name="T71" fmla="*/ 0 h 48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9"/>
                  <a:gd name="T109" fmla="*/ 0 h 48"/>
                  <a:gd name="T110" fmla="*/ 9 w 9"/>
                  <a:gd name="T111" fmla="*/ 48 h 48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9" h="48">
                    <a:moveTo>
                      <a:pt x="0" y="0"/>
                    </a:moveTo>
                    <a:lnTo>
                      <a:pt x="5" y="7"/>
                    </a:lnTo>
                    <a:lnTo>
                      <a:pt x="5" y="17"/>
                    </a:lnTo>
                    <a:lnTo>
                      <a:pt x="5" y="20"/>
                    </a:lnTo>
                    <a:lnTo>
                      <a:pt x="5" y="22"/>
                    </a:lnTo>
                    <a:lnTo>
                      <a:pt x="7" y="22"/>
                    </a:lnTo>
                    <a:lnTo>
                      <a:pt x="7" y="25"/>
                    </a:lnTo>
                    <a:lnTo>
                      <a:pt x="7" y="27"/>
                    </a:lnTo>
                    <a:lnTo>
                      <a:pt x="7" y="30"/>
                    </a:lnTo>
                    <a:lnTo>
                      <a:pt x="7" y="33"/>
                    </a:lnTo>
                    <a:lnTo>
                      <a:pt x="7" y="35"/>
                    </a:lnTo>
                    <a:lnTo>
                      <a:pt x="7" y="38"/>
                    </a:lnTo>
                    <a:lnTo>
                      <a:pt x="7" y="40"/>
                    </a:lnTo>
                    <a:lnTo>
                      <a:pt x="9" y="43"/>
                    </a:lnTo>
                    <a:lnTo>
                      <a:pt x="9" y="45"/>
                    </a:lnTo>
                    <a:lnTo>
                      <a:pt x="9" y="48"/>
                    </a:lnTo>
                    <a:lnTo>
                      <a:pt x="7" y="45"/>
                    </a:lnTo>
                    <a:lnTo>
                      <a:pt x="7" y="43"/>
                    </a:lnTo>
                    <a:lnTo>
                      <a:pt x="7" y="40"/>
                    </a:lnTo>
                    <a:lnTo>
                      <a:pt x="7" y="38"/>
                    </a:lnTo>
                    <a:lnTo>
                      <a:pt x="7" y="35"/>
                    </a:lnTo>
                    <a:lnTo>
                      <a:pt x="7" y="33"/>
                    </a:lnTo>
                    <a:lnTo>
                      <a:pt x="7" y="30"/>
                    </a:lnTo>
                    <a:lnTo>
                      <a:pt x="5" y="27"/>
                    </a:lnTo>
                    <a:lnTo>
                      <a:pt x="5" y="25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58" name="Freeform 93">
                <a:extLst>
                  <a:ext uri="{FF2B5EF4-FFF2-40B4-BE49-F238E27FC236}">
                    <a16:creationId xmlns:a16="http://schemas.microsoft.com/office/drawing/2014/main" id="{00000000-0008-0000-0900-00002A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9" y="83"/>
                <a:ext cx="5" cy="10"/>
              </a:xfrm>
              <a:custGeom>
                <a:avLst/>
                <a:gdLst>
                  <a:gd name="T0" fmla="*/ 5 w 5"/>
                  <a:gd name="T1" fmla="*/ 8 h 10"/>
                  <a:gd name="T2" fmla="*/ 3 w 5"/>
                  <a:gd name="T3" fmla="*/ 8 h 10"/>
                  <a:gd name="T4" fmla="*/ 0 w 5"/>
                  <a:gd name="T5" fmla="*/ 0 h 10"/>
                  <a:gd name="T6" fmla="*/ 0 w 5"/>
                  <a:gd name="T7" fmla="*/ 5 h 10"/>
                  <a:gd name="T8" fmla="*/ 0 w 5"/>
                  <a:gd name="T9" fmla="*/ 8 h 10"/>
                  <a:gd name="T10" fmla="*/ 3 w 5"/>
                  <a:gd name="T11" fmla="*/ 10 h 10"/>
                  <a:gd name="T12" fmla="*/ 5 w 5"/>
                  <a:gd name="T13" fmla="*/ 8 h 10"/>
                  <a:gd name="T14" fmla="*/ 5 w 5"/>
                  <a:gd name="T15" fmla="*/ 8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5"/>
                  <a:gd name="T25" fmla="*/ 0 h 10"/>
                  <a:gd name="T26" fmla="*/ 5 w 5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5" h="10">
                    <a:moveTo>
                      <a:pt x="5" y="8"/>
                    </a:moveTo>
                    <a:lnTo>
                      <a:pt x="3" y="8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0" y="8"/>
                    </a:lnTo>
                    <a:lnTo>
                      <a:pt x="3" y="10"/>
                    </a:lnTo>
                    <a:lnTo>
                      <a:pt x="5" y="8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59" name="Freeform 94">
                <a:extLst>
                  <a:ext uri="{FF2B5EF4-FFF2-40B4-BE49-F238E27FC236}">
                    <a16:creationId xmlns:a16="http://schemas.microsoft.com/office/drawing/2014/main" id="{00000000-0008-0000-0900-00002B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67"/>
                <a:ext cx="143" cy="111"/>
              </a:xfrm>
              <a:custGeom>
                <a:avLst/>
                <a:gdLst>
                  <a:gd name="T0" fmla="*/ 143 w 143"/>
                  <a:gd name="T1" fmla="*/ 70 h 111"/>
                  <a:gd name="T2" fmla="*/ 140 w 143"/>
                  <a:gd name="T3" fmla="*/ 60 h 111"/>
                  <a:gd name="T4" fmla="*/ 140 w 143"/>
                  <a:gd name="T5" fmla="*/ 43 h 111"/>
                  <a:gd name="T6" fmla="*/ 140 w 143"/>
                  <a:gd name="T7" fmla="*/ 40 h 111"/>
                  <a:gd name="T8" fmla="*/ 138 w 143"/>
                  <a:gd name="T9" fmla="*/ 35 h 111"/>
                  <a:gd name="T10" fmla="*/ 138 w 143"/>
                  <a:gd name="T11" fmla="*/ 33 h 111"/>
                  <a:gd name="T12" fmla="*/ 133 w 143"/>
                  <a:gd name="T13" fmla="*/ 25 h 111"/>
                  <a:gd name="T14" fmla="*/ 128 w 143"/>
                  <a:gd name="T15" fmla="*/ 17 h 111"/>
                  <a:gd name="T16" fmla="*/ 116 w 143"/>
                  <a:gd name="T17" fmla="*/ 0 h 111"/>
                  <a:gd name="T18" fmla="*/ 3 w 143"/>
                  <a:gd name="T19" fmla="*/ 7 h 111"/>
                  <a:gd name="T20" fmla="*/ 3 w 143"/>
                  <a:gd name="T21" fmla="*/ 35 h 111"/>
                  <a:gd name="T22" fmla="*/ 5 w 143"/>
                  <a:gd name="T23" fmla="*/ 50 h 111"/>
                  <a:gd name="T24" fmla="*/ 3 w 143"/>
                  <a:gd name="T25" fmla="*/ 63 h 111"/>
                  <a:gd name="T26" fmla="*/ 0 w 143"/>
                  <a:gd name="T27" fmla="*/ 91 h 111"/>
                  <a:gd name="T28" fmla="*/ 0 w 143"/>
                  <a:gd name="T29" fmla="*/ 98 h 111"/>
                  <a:gd name="T30" fmla="*/ 3 w 143"/>
                  <a:gd name="T31" fmla="*/ 111 h 111"/>
                  <a:gd name="T32" fmla="*/ 3 w 143"/>
                  <a:gd name="T33" fmla="*/ 111 h 111"/>
                  <a:gd name="T34" fmla="*/ 10 w 143"/>
                  <a:gd name="T35" fmla="*/ 103 h 111"/>
                  <a:gd name="T36" fmla="*/ 20 w 143"/>
                  <a:gd name="T37" fmla="*/ 98 h 111"/>
                  <a:gd name="T38" fmla="*/ 42 w 143"/>
                  <a:gd name="T39" fmla="*/ 93 h 111"/>
                  <a:gd name="T40" fmla="*/ 81 w 143"/>
                  <a:gd name="T41" fmla="*/ 83 h 111"/>
                  <a:gd name="T42" fmla="*/ 133 w 143"/>
                  <a:gd name="T43" fmla="*/ 60 h 111"/>
                  <a:gd name="T44" fmla="*/ 138 w 143"/>
                  <a:gd name="T45" fmla="*/ 65 h 111"/>
                  <a:gd name="T46" fmla="*/ 143 w 143"/>
                  <a:gd name="T47" fmla="*/ 70 h 111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43"/>
                  <a:gd name="T73" fmla="*/ 0 h 111"/>
                  <a:gd name="T74" fmla="*/ 143 w 143"/>
                  <a:gd name="T75" fmla="*/ 111 h 111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43" h="111">
                    <a:moveTo>
                      <a:pt x="143" y="70"/>
                    </a:moveTo>
                    <a:lnTo>
                      <a:pt x="140" y="60"/>
                    </a:lnTo>
                    <a:lnTo>
                      <a:pt x="140" y="43"/>
                    </a:lnTo>
                    <a:lnTo>
                      <a:pt x="140" y="40"/>
                    </a:lnTo>
                    <a:lnTo>
                      <a:pt x="138" y="35"/>
                    </a:lnTo>
                    <a:lnTo>
                      <a:pt x="138" y="33"/>
                    </a:lnTo>
                    <a:lnTo>
                      <a:pt x="133" y="25"/>
                    </a:lnTo>
                    <a:lnTo>
                      <a:pt x="128" y="17"/>
                    </a:lnTo>
                    <a:lnTo>
                      <a:pt x="116" y="0"/>
                    </a:lnTo>
                    <a:lnTo>
                      <a:pt x="3" y="7"/>
                    </a:lnTo>
                    <a:lnTo>
                      <a:pt x="3" y="35"/>
                    </a:lnTo>
                    <a:lnTo>
                      <a:pt x="5" y="50"/>
                    </a:lnTo>
                    <a:lnTo>
                      <a:pt x="3" y="63"/>
                    </a:lnTo>
                    <a:lnTo>
                      <a:pt x="0" y="91"/>
                    </a:lnTo>
                    <a:lnTo>
                      <a:pt x="0" y="98"/>
                    </a:lnTo>
                    <a:lnTo>
                      <a:pt x="3" y="111"/>
                    </a:lnTo>
                    <a:lnTo>
                      <a:pt x="10" y="103"/>
                    </a:lnTo>
                    <a:lnTo>
                      <a:pt x="20" y="98"/>
                    </a:lnTo>
                    <a:lnTo>
                      <a:pt x="42" y="93"/>
                    </a:lnTo>
                    <a:lnTo>
                      <a:pt x="81" y="83"/>
                    </a:lnTo>
                    <a:lnTo>
                      <a:pt x="133" y="60"/>
                    </a:lnTo>
                    <a:lnTo>
                      <a:pt x="138" y="65"/>
                    </a:lnTo>
                    <a:lnTo>
                      <a:pt x="143" y="7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60" name="Freeform 95">
                <a:extLst>
                  <a:ext uri="{FF2B5EF4-FFF2-40B4-BE49-F238E27FC236}">
                    <a16:creationId xmlns:a16="http://schemas.microsoft.com/office/drawing/2014/main" id="{00000000-0008-0000-0900-00002C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2"/>
                <a:ext cx="54" cy="33"/>
              </a:xfrm>
              <a:custGeom>
                <a:avLst/>
                <a:gdLst>
                  <a:gd name="T0" fmla="*/ 54 w 54"/>
                  <a:gd name="T1" fmla="*/ 33 h 33"/>
                  <a:gd name="T2" fmla="*/ 52 w 54"/>
                  <a:gd name="T3" fmla="*/ 33 h 33"/>
                  <a:gd name="T4" fmla="*/ 52 w 54"/>
                  <a:gd name="T5" fmla="*/ 30 h 33"/>
                  <a:gd name="T6" fmla="*/ 49 w 54"/>
                  <a:gd name="T7" fmla="*/ 28 h 33"/>
                  <a:gd name="T8" fmla="*/ 49 w 54"/>
                  <a:gd name="T9" fmla="*/ 28 h 33"/>
                  <a:gd name="T10" fmla="*/ 47 w 54"/>
                  <a:gd name="T11" fmla="*/ 25 h 33"/>
                  <a:gd name="T12" fmla="*/ 44 w 54"/>
                  <a:gd name="T13" fmla="*/ 22 h 33"/>
                  <a:gd name="T14" fmla="*/ 42 w 54"/>
                  <a:gd name="T15" fmla="*/ 20 h 33"/>
                  <a:gd name="T16" fmla="*/ 37 w 54"/>
                  <a:gd name="T17" fmla="*/ 20 h 33"/>
                  <a:gd name="T18" fmla="*/ 35 w 54"/>
                  <a:gd name="T19" fmla="*/ 17 h 33"/>
                  <a:gd name="T20" fmla="*/ 32 w 54"/>
                  <a:gd name="T21" fmla="*/ 15 h 33"/>
                  <a:gd name="T22" fmla="*/ 27 w 54"/>
                  <a:gd name="T23" fmla="*/ 12 h 33"/>
                  <a:gd name="T24" fmla="*/ 25 w 54"/>
                  <a:gd name="T25" fmla="*/ 10 h 33"/>
                  <a:gd name="T26" fmla="*/ 22 w 54"/>
                  <a:gd name="T27" fmla="*/ 10 h 33"/>
                  <a:gd name="T28" fmla="*/ 17 w 54"/>
                  <a:gd name="T29" fmla="*/ 7 h 33"/>
                  <a:gd name="T30" fmla="*/ 15 w 54"/>
                  <a:gd name="T31" fmla="*/ 5 h 33"/>
                  <a:gd name="T32" fmla="*/ 12 w 54"/>
                  <a:gd name="T33" fmla="*/ 2 h 33"/>
                  <a:gd name="T34" fmla="*/ 10 w 54"/>
                  <a:gd name="T35" fmla="*/ 2 h 33"/>
                  <a:gd name="T36" fmla="*/ 10 w 54"/>
                  <a:gd name="T37" fmla="*/ 2 h 33"/>
                  <a:gd name="T38" fmla="*/ 8 w 54"/>
                  <a:gd name="T39" fmla="*/ 2 h 33"/>
                  <a:gd name="T40" fmla="*/ 8 w 54"/>
                  <a:gd name="T41" fmla="*/ 0 h 33"/>
                  <a:gd name="T42" fmla="*/ 8 w 54"/>
                  <a:gd name="T43" fmla="*/ 0 h 33"/>
                  <a:gd name="T44" fmla="*/ 5 w 54"/>
                  <a:gd name="T45" fmla="*/ 0 h 33"/>
                  <a:gd name="T46" fmla="*/ 5 w 54"/>
                  <a:gd name="T47" fmla="*/ 0 h 33"/>
                  <a:gd name="T48" fmla="*/ 5 w 54"/>
                  <a:gd name="T49" fmla="*/ 0 h 33"/>
                  <a:gd name="T50" fmla="*/ 3 w 54"/>
                  <a:gd name="T51" fmla="*/ 0 h 33"/>
                  <a:gd name="T52" fmla="*/ 3 w 54"/>
                  <a:gd name="T53" fmla="*/ 0 h 33"/>
                  <a:gd name="T54" fmla="*/ 3 w 54"/>
                  <a:gd name="T55" fmla="*/ 0 h 33"/>
                  <a:gd name="T56" fmla="*/ 3 w 54"/>
                  <a:gd name="T57" fmla="*/ 0 h 33"/>
                  <a:gd name="T58" fmla="*/ 0 w 54"/>
                  <a:gd name="T59" fmla="*/ 0 h 33"/>
                  <a:gd name="T60" fmla="*/ 0 w 54"/>
                  <a:gd name="T61" fmla="*/ 0 h 33"/>
                  <a:gd name="T62" fmla="*/ 0 w 54"/>
                  <a:gd name="T63" fmla="*/ 0 h 33"/>
                  <a:gd name="T64" fmla="*/ 0 w 54"/>
                  <a:gd name="T65" fmla="*/ 0 h 33"/>
                  <a:gd name="T66" fmla="*/ 0 w 54"/>
                  <a:gd name="T67" fmla="*/ 0 h 33"/>
                  <a:gd name="T68" fmla="*/ 0 w 54"/>
                  <a:gd name="T69" fmla="*/ 0 h 33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54"/>
                  <a:gd name="T106" fmla="*/ 0 h 33"/>
                  <a:gd name="T107" fmla="*/ 54 w 54"/>
                  <a:gd name="T108" fmla="*/ 33 h 33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54" h="33">
                    <a:moveTo>
                      <a:pt x="54" y="33"/>
                    </a:moveTo>
                    <a:lnTo>
                      <a:pt x="52" y="33"/>
                    </a:lnTo>
                    <a:lnTo>
                      <a:pt x="52" y="30"/>
                    </a:lnTo>
                    <a:lnTo>
                      <a:pt x="49" y="28"/>
                    </a:lnTo>
                    <a:lnTo>
                      <a:pt x="47" y="25"/>
                    </a:lnTo>
                    <a:lnTo>
                      <a:pt x="44" y="22"/>
                    </a:lnTo>
                    <a:lnTo>
                      <a:pt x="42" y="20"/>
                    </a:lnTo>
                    <a:lnTo>
                      <a:pt x="37" y="20"/>
                    </a:lnTo>
                    <a:lnTo>
                      <a:pt x="35" y="17"/>
                    </a:lnTo>
                    <a:lnTo>
                      <a:pt x="32" y="15"/>
                    </a:lnTo>
                    <a:lnTo>
                      <a:pt x="27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17" y="7"/>
                    </a:lnTo>
                    <a:lnTo>
                      <a:pt x="15" y="5"/>
                    </a:lnTo>
                    <a:lnTo>
                      <a:pt x="12" y="2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8" y="0"/>
                    </a:lnTo>
                    <a:lnTo>
                      <a:pt x="5" y="0"/>
                    </a:lnTo>
                    <a:lnTo>
                      <a:pt x="3" y="0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2461" name="Freeform 96">
                <a:extLst>
                  <a:ext uri="{FF2B5EF4-FFF2-40B4-BE49-F238E27FC236}">
                    <a16:creationId xmlns:a16="http://schemas.microsoft.com/office/drawing/2014/main" id="{00000000-0008-0000-0900-00002D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70"/>
                <a:ext cx="10" cy="25"/>
              </a:xfrm>
              <a:custGeom>
                <a:avLst/>
                <a:gdLst>
                  <a:gd name="T0" fmla="*/ 3 w 10"/>
                  <a:gd name="T1" fmla="*/ 13 h 25"/>
                  <a:gd name="T2" fmla="*/ 3 w 10"/>
                  <a:gd name="T3" fmla="*/ 13 h 25"/>
                  <a:gd name="T4" fmla="*/ 3 w 10"/>
                  <a:gd name="T5" fmla="*/ 10 h 25"/>
                  <a:gd name="T6" fmla="*/ 3 w 10"/>
                  <a:gd name="T7" fmla="*/ 8 h 25"/>
                  <a:gd name="T8" fmla="*/ 0 w 10"/>
                  <a:gd name="T9" fmla="*/ 8 h 25"/>
                  <a:gd name="T10" fmla="*/ 0 w 10"/>
                  <a:gd name="T11" fmla="*/ 5 h 25"/>
                  <a:gd name="T12" fmla="*/ 0 w 10"/>
                  <a:gd name="T13" fmla="*/ 5 h 25"/>
                  <a:gd name="T14" fmla="*/ 0 w 10"/>
                  <a:gd name="T15" fmla="*/ 5 h 25"/>
                  <a:gd name="T16" fmla="*/ 3 w 10"/>
                  <a:gd name="T17" fmla="*/ 5 h 25"/>
                  <a:gd name="T18" fmla="*/ 0 w 10"/>
                  <a:gd name="T19" fmla="*/ 5 h 25"/>
                  <a:gd name="T20" fmla="*/ 0 w 10"/>
                  <a:gd name="T21" fmla="*/ 5 h 25"/>
                  <a:gd name="T22" fmla="*/ 0 w 10"/>
                  <a:gd name="T23" fmla="*/ 3 h 25"/>
                  <a:gd name="T24" fmla="*/ 0 w 10"/>
                  <a:gd name="T25" fmla="*/ 3 h 25"/>
                  <a:gd name="T26" fmla="*/ 0 w 10"/>
                  <a:gd name="T27" fmla="*/ 0 h 25"/>
                  <a:gd name="T28" fmla="*/ 0 w 10"/>
                  <a:gd name="T29" fmla="*/ 0 h 25"/>
                  <a:gd name="T30" fmla="*/ 0 w 10"/>
                  <a:gd name="T31" fmla="*/ 0 h 25"/>
                  <a:gd name="T32" fmla="*/ 3 w 10"/>
                  <a:gd name="T33" fmla="*/ 3 h 25"/>
                  <a:gd name="T34" fmla="*/ 5 w 10"/>
                  <a:gd name="T35" fmla="*/ 10 h 25"/>
                  <a:gd name="T36" fmla="*/ 10 w 10"/>
                  <a:gd name="T37" fmla="*/ 15 h 25"/>
                  <a:gd name="T38" fmla="*/ 10 w 10"/>
                  <a:gd name="T39" fmla="*/ 15 h 25"/>
                  <a:gd name="T40" fmla="*/ 8 w 10"/>
                  <a:gd name="T41" fmla="*/ 15 h 25"/>
                  <a:gd name="T42" fmla="*/ 8 w 10"/>
                  <a:gd name="T43" fmla="*/ 13 h 25"/>
                  <a:gd name="T44" fmla="*/ 8 w 10"/>
                  <a:gd name="T45" fmla="*/ 13 h 25"/>
                  <a:gd name="T46" fmla="*/ 8 w 10"/>
                  <a:gd name="T47" fmla="*/ 15 h 25"/>
                  <a:gd name="T48" fmla="*/ 8 w 10"/>
                  <a:gd name="T49" fmla="*/ 15 h 25"/>
                  <a:gd name="T50" fmla="*/ 8 w 10"/>
                  <a:gd name="T51" fmla="*/ 18 h 25"/>
                  <a:gd name="T52" fmla="*/ 5 w 10"/>
                  <a:gd name="T53" fmla="*/ 15 h 25"/>
                  <a:gd name="T54" fmla="*/ 10 w 10"/>
                  <a:gd name="T55" fmla="*/ 25 h 25"/>
                  <a:gd name="T56" fmla="*/ 10 w 10"/>
                  <a:gd name="T57" fmla="*/ 23 h 25"/>
                  <a:gd name="T58" fmla="*/ 8 w 10"/>
                  <a:gd name="T59" fmla="*/ 23 h 25"/>
                  <a:gd name="T60" fmla="*/ 8 w 10"/>
                  <a:gd name="T61" fmla="*/ 20 h 25"/>
                  <a:gd name="T62" fmla="*/ 5 w 10"/>
                  <a:gd name="T63" fmla="*/ 18 h 25"/>
                  <a:gd name="T64" fmla="*/ 5 w 10"/>
                  <a:gd name="T65" fmla="*/ 15 h 25"/>
                  <a:gd name="T66" fmla="*/ 5 w 10"/>
                  <a:gd name="T67" fmla="*/ 15 h 25"/>
                  <a:gd name="T68" fmla="*/ 3 w 10"/>
                  <a:gd name="T69" fmla="*/ 15 h 25"/>
                  <a:gd name="T70" fmla="*/ 3 w 10"/>
                  <a:gd name="T71" fmla="*/ 15 h 25"/>
                  <a:gd name="T72" fmla="*/ 3 w 10"/>
                  <a:gd name="T73" fmla="*/ 15 h 25"/>
                  <a:gd name="T74" fmla="*/ 3 w 10"/>
                  <a:gd name="T75" fmla="*/ 13 h 25"/>
                  <a:gd name="T76" fmla="*/ 3 w 10"/>
                  <a:gd name="T77" fmla="*/ 13 h 25"/>
                  <a:gd name="T78" fmla="*/ 3 w 10"/>
                  <a:gd name="T79" fmla="*/ 13 h 25"/>
                  <a:gd name="T80" fmla="*/ 3 w 10"/>
                  <a:gd name="T81" fmla="*/ 13 h 25"/>
                  <a:gd name="T82" fmla="*/ 0 w 10"/>
                  <a:gd name="T83" fmla="*/ 10 h 25"/>
                  <a:gd name="T84" fmla="*/ 0 w 10"/>
                  <a:gd name="T85" fmla="*/ 10 h 25"/>
                  <a:gd name="T86" fmla="*/ 0 w 10"/>
                  <a:gd name="T87" fmla="*/ 8 h 25"/>
                  <a:gd name="T88" fmla="*/ 3 w 10"/>
                  <a:gd name="T89" fmla="*/ 13 h 25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0"/>
                  <a:gd name="T136" fmla="*/ 0 h 25"/>
                  <a:gd name="T137" fmla="*/ 10 w 10"/>
                  <a:gd name="T138" fmla="*/ 25 h 25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0" h="25">
                    <a:moveTo>
                      <a:pt x="3" y="13"/>
                    </a:moveTo>
                    <a:lnTo>
                      <a:pt x="3" y="13"/>
                    </a:lnTo>
                    <a:lnTo>
                      <a:pt x="3" y="10"/>
                    </a:lnTo>
                    <a:lnTo>
                      <a:pt x="3" y="8"/>
                    </a:lnTo>
                    <a:lnTo>
                      <a:pt x="0" y="8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0" y="5"/>
                    </a:lnTo>
                    <a:lnTo>
                      <a:pt x="0" y="3"/>
                    </a:lnTo>
                    <a:lnTo>
                      <a:pt x="0" y="0"/>
                    </a:lnTo>
                    <a:lnTo>
                      <a:pt x="3" y="0"/>
                    </a:lnTo>
                    <a:lnTo>
                      <a:pt x="3" y="3"/>
                    </a:lnTo>
                    <a:lnTo>
                      <a:pt x="3" y="8"/>
                    </a:lnTo>
                    <a:lnTo>
                      <a:pt x="5" y="10"/>
                    </a:lnTo>
                    <a:lnTo>
                      <a:pt x="10" y="15"/>
                    </a:lnTo>
                    <a:lnTo>
                      <a:pt x="8" y="15"/>
                    </a:lnTo>
                    <a:lnTo>
                      <a:pt x="8" y="13"/>
                    </a:lnTo>
                    <a:lnTo>
                      <a:pt x="8" y="15"/>
                    </a:lnTo>
                    <a:lnTo>
                      <a:pt x="8" y="18"/>
                    </a:lnTo>
                    <a:lnTo>
                      <a:pt x="5" y="15"/>
                    </a:lnTo>
                    <a:lnTo>
                      <a:pt x="10" y="25"/>
                    </a:lnTo>
                    <a:lnTo>
                      <a:pt x="10" y="23"/>
                    </a:lnTo>
                    <a:lnTo>
                      <a:pt x="8" y="23"/>
                    </a:lnTo>
                    <a:lnTo>
                      <a:pt x="8" y="20"/>
                    </a:lnTo>
                    <a:lnTo>
                      <a:pt x="5" y="18"/>
                    </a:lnTo>
                    <a:lnTo>
                      <a:pt x="5" y="15"/>
                    </a:lnTo>
                    <a:lnTo>
                      <a:pt x="3" y="15"/>
                    </a:lnTo>
                    <a:lnTo>
                      <a:pt x="3" y="13"/>
                    </a:lnTo>
                    <a:lnTo>
                      <a:pt x="0" y="10"/>
                    </a:lnTo>
                    <a:lnTo>
                      <a:pt x="0" y="8"/>
                    </a:lnTo>
                    <a:lnTo>
                      <a:pt x="3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62" name="Freeform 97">
                <a:extLst>
                  <a:ext uri="{FF2B5EF4-FFF2-40B4-BE49-F238E27FC236}">
                    <a16:creationId xmlns:a16="http://schemas.microsoft.com/office/drawing/2014/main" id="{00000000-0008-0000-0900-00002E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2" cy="20"/>
              </a:xfrm>
              <a:custGeom>
                <a:avLst/>
                <a:gdLst>
                  <a:gd name="T0" fmla="*/ 0 w 2"/>
                  <a:gd name="T1" fmla="*/ 0 h 20"/>
                  <a:gd name="T2" fmla="*/ 2 w 2"/>
                  <a:gd name="T3" fmla="*/ 5 h 20"/>
                  <a:gd name="T4" fmla="*/ 2 w 2"/>
                  <a:gd name="T5" fmla="*/ 20 h 20"/>
                  <a:gd name="T6" fmla="*/ 2 w 2"/>
                  <a:gd name="T7" fmla="*/ 20 h 20"/>
                  <a:gd name="T8" fmla="*/ 2 w 2"/>
                  <a:gd name="T9" fmla="*/ 20 h 20"/>
                  <a:gd name="T10" fmla="*/ 2 w 2"/>
                  <a:gd name="T11" fmla="*/ 18 h 20"/>
                  <a:gd name="T12" fmla="*/ 2 w 2"/>
                  <a:gd name="T13" fmla="*/ 18 h 20"/>
                  <a:gd name="T14" fmla="*/ 2 w 2"/>
                  <a:gd name="T15" fmla="*/ 15 h 20"/>
                  <a:gd name="T16" fmla="*/ 2 w 2"/>
                  <a:gd name="T17" fmla="*/ 15 h 20"/>
                  <a:gd name="T18" fmla="*/ 2 w 2"/>
                  <a:gd name="T19" fmla="*/ 15 h 20"/>
                  <a:gd name="T20" fmla="*/ 2 w 2"/>
                  <a:gd name="T21" fmla="*/ 12 h 20"/>
                  <a:gd name="T22" fmla="*/ 2 w 2"/>
                  <a:gd name="T23" fmla="*/ 12 h 20"/>
                  <a:gd name="T24" fmla="*/ 0 w 2"/>
                  <a:gd name="T25" fmla="*/ 10 h 20"/>
                  <a:gd name="T26" fmla="*/ 0 w 2"/>
                  <a:gd name="T27" fmla="*/ 10 h 20"/>
                  <a:gd name="T28" fmla="*/ 0 w 2"/>
                  <a:gd name="T29" fmla="*/ 10 h 20"/>
                  <a:gd name="T30" fmla="*/ 0 w 2"/>
                  <a:gd name="T31" fmla="*/ 10 h 20"/>
                  <a:gd name="T32" fmla="*/ 0 w 2"/>
                  <a:gd name="T33" fmla="*/ 10 h 20"/>
                  <a:gd name="T34" fmla="*/ 0 w 2"/>
                  <a:gd name="T35" fmla="*/ 10 h 20"/>
                  <a:gd name="T36" fmla="*/ 0 w 2"/>
                  <a:gd name="T37" fmla="*/ 10 h 20"/>
                  <a:gd name="T38" fmla="*/ 0 w 2"/>
                  <a:gd name="T39" fmla="*/ 10 h 20"/>
                  <a:gd name="T40" fmla="*/ 0 w 2"/>
                  <a:gd name="T41" fmla="*/ 10 h 20"/>
                  <a:gd name="T42" fmla="*/ 0 w 2"/>
                  <a:gd name="T43" fmla="*/ 10 h 20"/>
                  <a:gd name="T44" fmla="*/ 0 w 2"/>
                  <a:gd name="T45" fmla="*/ 7 h 20"/>
                  <a:gd name="T46" fmla="*/ 0 w 2"/>
                  <a:gd name="T47" fmla="*/ 7 h 20"/>
                  <a:gd name="T48" fmla="*/ 0 w 2"/>
                  <a:gd name="T49" fmla="*/ 7 h 20"/>
                  <a:gd name="T50" fmla="*/ 0 w 2"/>
                  <a:gd name="T51" fmla="*/ 7 h 20"/>
                  <a:gd name="T52" fmla="*/ 0 w 2"/>
                  <a:gd name="T53" fmla="*/ 5 h 20"/>
                  <a:gd name="T54" fmla="*/ 0 w 2"/>
                  <a:gd name="T55" fmla="*/ 5 h 20"/>
                  <a:gd name="T56" fmla="*/ 0 w 2"/>
                  <a:gd name="T57" fmla="*/ 5 h 20"/>
                  <a:gd name="T58" fmla="*/ 0 w 2"/>
                  <a:gd name="T59" fmla="*/ 2 h 20"/>
                  <a:gd name="T60" fmla="*/ 0 w 2"/>
                  <a:gd name="T61" fmla="*/ 2 h 20"/>
                  <a:gd name="T62" fmla="*/ 0 w 2"/>
                  <a:gd name="T63" fmla="*/ 2 h 20"/>
                  <a:gd name="T64" fmla="*/ 0 w 2"/>
                  <a:gd name="T65" fmla="*/ 0 h 20"/>
                  <a:gd name="T66" fmla="*/ 0 w 2"/>
                  <a:gd name="T67" fmla="*/ 0 h 20"/>
                  <a:gd name="T68" fmla="*/ 0 w 2"/>
                  <a:gd name="T69" fmla="*/ 0 h 20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2"/>
                  <a:gd name="T106" fmla="*/ 0 h 20"/>
                  <a:gd name="T107" fmla="*/ 2 w 2"/>
                  <a:gd name="T108" fmla="*/ 20 h 20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2" h="20">
                    <a:moveTo>
                      <a:pt x="0" y="0"/>
                    </a:moveTo>
                    <a:lnTo>
                      <a:pt x="2" y="5"/>
                    </a:lnTo>
                    <a:lnTo>
                      <a:pt x="2" y="20"/>
                    </a:lnTo>
                    <a:lnTo>
                      <a:pt x="2" y="18"/>
                    </a:lnTo>
                    <a:lnTo>
                      <a:pt x="2" y="15"/>
                    </a:lnTo>
                    <a:lnTo>
                      <a:pt x="2" y="12"/>
                    </a:lnTo>
                    <a:lnTo>
                      <a:pt x="0" y="10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0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63" name="Freeform 98">
                <a:extLst>
                  <a:ext uri="{FF2B5EF4-FFF2-40B4-BE49-F238E27FC236}">
                    <a16:creationId xmlns:a16="http://schemas.microsoft.com/office/drawing/2014/main" id="{00000000-0008-0000-0900-00002F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47"/>
                <a:ext cx="12" cy="11"/>
              </a:xfrm>
              <a:custGeom>
                <a:avLst/>
                <a:gdLst>
                  <a:gd name="T0" fmla="*/ 12 w 12"/>
                  <a:gd name="T1" fmla="*/ 11 h 11"/>
                  <a:gd name="T2" fmla="*/ 10 w 12"/>
                  <a:gd name="T3" fmla="*/ 8 h 11"/>
                  <a:gd name="T4" fmla="*/ 7 w 12"/>
                  <a:gd name="T5" fmla="*/ 6 h 11"/>
                  <a:gd name="T6" fmla="*/ 5 w 12"/>
                  <a:gd name="T7" fmla="*/ 6 h 11"/>
                  <a:gd name="T8" fmla="*/ 2 w 12"/>
                  <a:gd name="T9" fmla="*/ 3 h 11"/>
                  <a:gd name="T10" fmla="*/ 0 w 12"/>
                  <a:gd name="T11" fmla="*/ 0 h 11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11"/>
                  <a:gd name="T20" fmla="*/ 12 w 12"/>
                  <a:gd name="T21" fmla="*/ 11 h 11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11">
                    <a:moveTo>
                      <a:pt x="12" y="11"/>
                    </a:moveTo>
                    <a:lnTo>
                      <a:pt x="10" y="8"/>
                    </a:lnTo>
                    <a:lnTo>
                      <a:pt x="7" y="6"/>
                    </a:lnTo>
                    <a:lnTo>
                      <a:pt x="5" y="6"/>
                    </a:lnTo>
                    <a:lnTo>
                      <a:pt x="2" y="3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2464" name="Freeform 99">
                <a:extLst>
                  <a:ext uri="{FF2B5EF4-FFF2-40B4-BE49-F238E27FC236}">
                    <a16:creationId xmlns:a16="http://schemas.microsoft.com/office/drawing/2014/main" id="{00000000-0008-0000-0900-000030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6" y="260"/>
                <a:ext cx="17" cy="10"/>
              </a:xfrm>
              <a:custGeom>
                <a:avLst/>
                <a:gdLst>
                  <a:gd name="T0" fmla="*/ 0 w 17"/>
                  <a:gd name="T1" fmla="*/ 3 h 10"/>
                  <a:gd name="T2" fmla="*/ 2 w 17"/>
                  <a:gd name="T3" fmla="*/ 0 h 10"/>
                  <a:gd name="T4" fmla="*/ 7 w 17"/>
                  <a:gd name="T5" fmla="*/ 0 h 10"/>
                  <a:gd name="T6" fmla="*/ 14 w 17"/>
                  <a:gd name="T7" fmla="*/ 3 h 10"/>
                  <a:gd name="T8" fmla="*/ 17 w 17"/>
                  <a:gd name="T9" fmla="*/ 3 h 10"/>
                  <a:gd name="T10" fmla="*/ 12 w 17"/>
                  <a:gd name="T11" fmla="*/ 10 h 10"/>
                  <a:gd name="T12" fmla="*/ 2 w 17"/>
                  <a:gd name="T13" fmla="*/ 5 h 10"/>
                  <a:gd name="T14" fmla="*/ 0 w 17"/>
                  <a:gd name="T15" fmla="*/ 3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7"/>
                  <a:gd name="T25" fmla="*/ 0 h 10"/>
                  <a:gd name="T26" fmla="*/ 17 w 17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7" h="10">
                    <a:moveTo>
                      <a:pt x="0" y="3"/>
                    </a:moveTo>
                    <a:lnTo>
                      <a:pt x="2" y="0"/>
                    </a:lnTo>
                    <a:lnTo>
                      <a:pt x="7" y="0"/>
                    </a:lnTo>
                    <a:lnTo>
                      <a:pt x="14" y="3"/>
                    </a:lnTo>
                    <a:lnTo>
                      <a:pt x="17" y="3"/>
                    </a:lnTo>
                    <a:lnTo>
                      <a:pt x="12" y="10"/>
                    </a:lnTo>
                    <a:lnTo>
                      <a:pt x="2" y="5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65" name="Freeform 100">
                <a:extLst>
                  <a:ext uri="{FF2B5EF4-FFF2-40B4-BE49-F238E27FC236}">
                    <a16:creationId xmlns:a16="http://schemas.microsoft.com/office/drawing/2014/main" id="{00000000-0008-0000-0900-000031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8" y="268"/>
                <a:ext cx="5" cy="5"/>
              </a:xfrm>
              <a:custGeom>
                <a:avLst/>
                <a:gdLst>
                  <a:gd name="T0" fmla="*/ 0 w 5"/>
                  <a:gd name="T1" fmla="*/ 0 h 5"/>
                  <a:gd name="T2" fmla="*/ 2 w 5"/>
                  <a:gd name="T3" fmla="*/ 5 h 5"/>
                  <a:gd name="T4" fmla="*/ 2 w 5"/>
                  <a:gd name="T5" fmla="*/ 5 h 5"/>
                  <a:gd name="T6" fmla="*/ 5 w 5"/>
                  <a:gd name="T7" fmla="*/ 0 h 5"/>
                  <a:gd name="T8" fmla="*/ 0 w 5"/>
                  <a:gd name="T9" fmla="*/ 0 h 5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5"/>
                  <a:gd name="T16" fmla="*/ 0 h 5"/>
                  <a:gd name="T17" fmla="*/ 5 w 5"/>
                  <a:gd name="T18" fmla="*/ 5 h 5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5" h="5">
                    <a:moveTo>
                      <a:pt x="0" y="0"/>
                    </a:moveTo>
                    <a:lnTo>
                      <a:pt x="2" y="5"/>
                    </a:lnTo>
                    <a:lnTo>
                      <a:pt x="5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66" name="Line 101">
                <a:extLst>
                  <a:ext uri="{FF2B5EF4-FFF2-40B4-BE49-F238E27FC236}">
                    <a16:creationId xmlns:a16="http://schemas.microsoft.com/office/drawing/2014/main" id="{00000000-0008-0000-0900-0000322D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 flipV="1">
                <a:off x="1130" y="255"/>
                <a:ext cx="3" cy="3"/>
              </a:xfrm>
              <a:prstGeom prst="line">
                <a:avLst/>
              </a:pr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2467" name="Freeform 102">
                <a:extLst>
                  <a:ext uri="{FF2B5EF4-FFF2-40B4-BE49-F238E27FC236}">
                    <a16:creationId xmlns:a16="http://schemas.microsoft.com/office/drawing/2014/main" id="{00000000-0008-0000-0900-000033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8" y="265"/>
                <a:ext cx="12" cy="8"/>
              </a:xfrm>
              <a:custGeom>
                <a:avLst/>
                <a:gdLst>
                  <a:gd name="T0" fmla="*/ 7 w 12"/>
                  <a:gd name="T1" fmla="*/ 3 h 8"/>
                  <a:gd name="T2" fmla="*/ 12 w 12"/>
                  <a:gd name="T3" fmla="*/ 8 h 8"/>
                  <a:gd name="T4" fmla="*/ 9 w 12"/>
                  <a:gd name="T5" fmla="*/ 5 h 8"/>
                  <a:gd name="T6" fmla="*/ 0 w 12"/>
                  <a:gd name="T7" fmla="*/ 0 h 8"/>
                  <a:gd name="T8" fmla="*/ 5 w 12"/>
                  <a:gd name="T9" fmla="*/ 0 h 8"/>
                  <a:gd name="T10" fmla="*/ 7 w 12"/>
                  <a:gd name="T11" fmla="*/ 3 h 8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8"/>
                  <a:gd name="T20" fmla="*/ 12 w 12"/>
                  <a:gd name="T21" fmla="*/ 8 h 8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8">
                    <a:moveTo>
                      <a:pt x="7" y="3"/>
                    </a:moveTo>
                    <a:lnTo>
                      <a:pt x="12" y="8"/>
                    </a:lnTo>
                    <a:lnTo>
                      <a:pt x="9" y="5"/>
                    </a:lnTo>
                    <a:lnTo>
                      <a:pt x="0" y="0"/>
                    </a:lnTo>
                    <a:lnTo>
                      <a:pt x="5" y="0"/>
                    </a:lnTo>
                    <a:lnTo>
                      <a:pt x="7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68" name="Freeform 103">
                <a:extLst>
                  <a:ext uri="{FF2B5EF4-FFF2-40B4-BE49-F238E27FC236}">
                    <a16:creationId xmlns:a16="http://schemas.microsoft.com/office/drawing/2014/main" id="{00000000-0008-0000-0900-000034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11"/>
                <a:ext cx="7" cy="25"/>
              </a:xfrm>
              <a:custGeom>
                <a:avLst/>
                <a:gdLst>
                  <a:gd name="T0" fmla="*/ 5 w 7"/>
                  <a:gd name="T1" fmla="*/ 25 h 25"/>
                  <a:gd name="T2" fmla="*/ 2 w 7"/>
                  <a:gd name="T3" fmla="*/ 20 h 25"/>
                  <a:gd name="T4" fmla="*/ 0 w 7"/>
                  <a:gd name="T5" fmla="*/ 3 h 25"/>
                  <a:gd name="T6" fmla="*/ 5 w 7"/>
                  <a:gd name="T7" fmla="*/ 0 h 25"/>
                  <a:gd name="T8" fmla="*/ 7 w 7"/>
                  <a:gd name="T9" fmla="*/ 8 h 25"/>
                  <a:gd name="T10" fmla="*/ 5 w 7"/>
                  <a:gd name="T11" fmla="*/ 18 h 25"/>
                  <a:gd name="T12" fmla="*/ 5 w 7"/>
                  <a:gd name="T13" fmla="*/ 25 h 25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7"/>
                  <a:gd name="T22" fmla="*/ 0 h 25"/>
                  <a:gd name="T23" fmla="*/ 7 w 7"/>
                  <a:gd name="T24" fmla="*/ 25 h 25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7" h="25">
                    <a:moveTo>
                      <a:pt x="5" y="25"/>
                    </a:moveTo>
                    <a:lnTo>
                      <a:pt x="2" y="20"/>
                    </a:lnTo>
                    <a:lnTo>
                      <a:pt x="0" y="3"/>
                    </a:lnTo>
                    <a:lnTo>
                      <a:pt x="5" y="0"/>
                    </a:lnTo>
                    <a:lnTo>
                      <a:pt x="7" y="8"/>
                    </a:lnTo>
                    <a:lnTo>
                      <a:pt x="5" y="18"/>
                    </a:lnTo>
                    <a:lnTo>
                      <a:pt x="5" y="25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69" name="Freeform 104">
                <a:extLst>
                  <a:ext uri="{FF2B5EF4-FFF2-40B4-BE49-F238E27FC236}">
                    <a16:creationId xmlns:a16="http://schemas.microsoft.com/office/drawing/2014/main" id="{00000000-0008-0000-0900-000035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184"/>
                <a:ext cx="135" cy="33"/>
              </a:xfrm>
              <a:custGeom>
                <a:avLst/>
                <a:gdLst>
                  <a:gd name="T0" fmla="*/ 0 w 135"/>
                  <a:gd name="T1" fmla="*/ 18 h 33"/>
                  <a:gd name="T2" fmla="*/ 14 w 135"/>
                  <a:gd name="T3" fmla="*/ 16 h 33"/>
                  <a:gd name="T4" fmla="*/ 22 w 135"/>
                  <a:gd name="T5" fmla="*/ 13 h 33"/>
                  <a:gd name="T6" fmla="*/ 37 w 135"/>
                  <a:gd name="T7" fmla="*/ 16 h 33"/>
                  <a:gd name="T8" fmla="*/ 44 w 135"/>
                  <a:gd name="T9" fmla="*/ 16 h 33"/>
                  <a:gd name="T10" fmla="*/ 54 w 135"/>
                  <a:gd name="T11" fmla="*/ 21 h 33"/>
                  <a:gd name="T12" fmla="*/ 68 w 135"/>
                  <a:gd name="T13" fmla="*/ 21 h 33"/>
                  <a:gd name="T14" fmla="*/ 71 w 135"/>
                  <a:gd name="T15" fmla="*/ 21 h 33"/>
                  <a:gd name="T16" fmla="*/ 73 w 135"/>
                  <a:gd name="T17" fmla="*/ 21 h 33"/>
                  <a:gd name="T18" fmla="*/ 76 w 135"/>
                  <a:gd name="T19" fmla="*/ 18 h 33"/>
                  <a:gd name="T20" fmla="*/ 86 w 135"/>
                  <a:gd name="T21" fmla="*/ 13 h 33"/>
                  <a:gd name="T22" fmla="*/ 93 w 135"/>
                  <a:gd name="T23" fmla="*/ 5 h 33"/>
                  <a:gd name="T24" fmla="*/ 95 w 135"/>
                  <a:gd name="T25" fmla="*/ 3 h 33"/>
                  <a:gd name="T26" fmla="*/ 98 w 135"/>
                  <a:gd name="T27" fmla="*/ 3 h 33"/>
                  <a:gd name="T28" fmla="*/ 115 w 135"/>
                  <a:gd name="T29" fmla="*/ 0 h 33"/>
                  <a:gd name="T30" fmla="*/ 118 w 135"/>
                  <a:gd name="T31" fmla="*/ 0 h 33"/>
                  <a:gd name="T32" fmla="*/ 120 w 135"/>
                  <a:gd name="T33" fmla="*/ 0 h 33"/>
                  <a:gd name="T34" fmla="*/ 127 w 135"/>
                  <a:gd name="T35" fmla="*/ 3 h 33"/>
                  <a:gd name="T36" fmla="*/ 127 w 135"/>
                  <a:gd name="T37" fmla="*/ 5 h 33"/>
                  <a:gd name="T38" fmla="*/ 130 w 135"/>
                  <a:gd name="T39" fmla="*/ 8 h 33"/>
                  <a:gd name="T40" fmla="*/ 135 w 135"/>
                  <a:gd name="T41" fmla="*/ 16 h 33"/>
                  <a:gd name="T42" fmla="*/ 135 w 135"/>
                  <a:gd name="T43" fmla="*/ 18 h 33"/>
                  <a:gd name="T44" fmla="*/ 135 w 135"/>
                  <a:gd name="T45" fmla="*/ 18 h 33"/>
                  <a:gd name="T46" fmla="*/ 135 w 135"/>
                  <a:gd name="T47" fmla="*/ 18 h 33"/>
                  <a:gd name="T48" fmla="*/ 135 w 135"/>
                  <a:gd name="T49" fmla="*/ 16 h 33"/>
                  <a:gd name="T50" fmla="*/ 132 w 135"/>
                  <a:gd name="T51" fmla="*/ 16 h 33"/>
                  <a:gd name="T52" fmla="*/ 130 w 135"/>
                  <a:gd name="T53" fmla="*/ 13 h 33"/>
                  <a:gd name="T54" fmla="*/ 130 w 135"/>
                  <a:gd name="T55" fmla="*/ 13 h 33"/>
                  <a:gd name="T56" fmla="*/ 127 w 135"/>
                  <a:gd name="T57" fmla="*/ 13 h 33"/>
                  <a:gd name="T58" fmla="*/ 125 w 135"/>
                  <a:gd name="T59" fmla="*/ 10 h 33"/>
                  <a:gd name="T60" fmla="*/ 122 w 135"/>
                  <a:gd name="T61" fmla="*/ 10 h 33"/>
                  <a:gd name="T62" fmla="*/ 120 w 135"/>
                  <a:gd name="T63" fmla="*/ 10 h 33"/>
                  <a:gd name="T64" fmla="*/ 105 w 135"/>
                  <a:gd name="T65" fmla="*/ 10 h 33"/>
                  <a:gd name="T66" fmla="*/ 103 w 135"/>
                  <a:gd name="T67" fmla="*/ 13 h 33"/>
                  <a:gd name="T68" fmla="*/ 100 w 135"/>
                  <a:gd name="T69" fmla="*/ 13 h 33"/>
                  <a:gd name="T70" fmla="*/ 93 w 135"/>
                  <a:gd name="T71" fmla="*/ 16 h 33"/>
                  <a:gd name="T72" fmla="*/ 88 w 135"/>
                  <a:gd name="T73" fmla="*/ 21 h 33"/>
                  <a:gd name="T74" fmla="*/ 73 w 135"/>
                  <a:gd name="T75" fmla="*/ 31 h 33"/>
                  <a:gd name="T76" fmla="*/ 73 w 135"/>
                  <a:gd name="T77" fmla="*/ 33 h 33"/>
                  <a:gd name="T78" fmla="*/ 71 w 135"/>
                  <a:gd name="T79" fmla="*/ 33 h 33"/>
                  <a:gd name="T80" fmla="*/ 56 w 135"/>
                  <a:gd name="T81" fmla="*/ 33 h 33"/>
                  <a:gd name="T82" fmla="*/ 49 w 135"/>
                  <a:gd name="T83" fmla="*/ 31 h 33"/>
                  <a:gd name="T84" fmla="*/ 29 w 135"/>
                  <a:gd name="T85" fmla="*/ 28 h 33"/>
                  <a:gd name="T86" fmla="*/ 19 w 135"/>
                  <a:gd name="T87" fmla="*/ 28 h 33"/>
                  <a:gd name="T88" fmla="*/ 10 w 135"/>
                  <a:gd name="T89" fmla="*/ 31 h 33"/>
                  <a:gd name="T90" fmla="*/ 10 w 135"/>
                  <a:gd name="T91" fmla="*/ 31 h 33"/>
                  <a:gd name="T92" fmla="*/ 0 w 135"/>
                  <a:gd name="T93" fmla="*/ 33 h 33"/>
                  <a:gd name="T94" fmla="*/ 0 w 135"/>
                  <a:gd name="T95" fmla="*/ 18 h 33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135"/>
                  <a:gd name="T145" fmla="*/ 0 h 33"/>
                  <a:gd name="T146" fmla="*/ 135 w 135"/>
                  <a:gd name="T147" fmla="*/ 33 h 33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135" h="33">
                    <a:moveTo>
                      <a:pt x="0" y="18"/>
                    </a:moveTo>
                    <a:lnTo>
                      <a:pt x="14" y="16"/>
                    </a:lnTo>
                    <a:lnTo>
                      <a:pt x="22" y="13"/>
                    </a:lnTo>
                    <a:lnTo>
                      <a:pt x="37" y="16"/>
                    </a:lnTo>
                    <a:lnTo>
                      <a:pt x="44" y="16"/>
                    </a:lnTo>
                    <a:lnTo>
                      <a:pt x="54" y="21"/>
                    </a:lnTo>
                    <a:lnTo>
                      <a:pt x="68" y="21"/>
                    </a:lnTo>
                    <a:lnTo>
                      <a:pt x="71" y="21"/>
                    </a:lnTo>
                    <a:lnTo>
                      <a:pt x="73" y="21"/>
                    </a:lnTo>
                    <a:lnTo>
                      <a:pt x="76" y="18"/>
                    </a:lnTo>
                    <a:lnTo>
                      <a:pt x="86" y="13"/>
                    </a:lnTo>
                    <a:lnTo>
                      <a:pt x="93" y="5"/>
                    </a:lnTo>
                    <a:lnTo>
                      <a:pt x="95" y="3"/>
                    </a:lnTo>
                    <a:lnTo>
                      <a:pt x="98" y="3"/>
                    </a:lnTo>
                    <a:lnTo>
                      <a:pt x="115" y="0"/>
                    </a:lnTo>
                    <a:lnTo>
                      <a:pt x="118" y="0"/>
                    </a:lnTo>
                    <a:lnTo>
                      <a:pt x="120" y="0"/>
                    </a:lnTo>
                    <a:lnTo>
                      <a:pt x="127" y="3"/>
                    </a:lnTo>
                    <a:lnTo>
                      <a:pt x="127" y="5"/>
                    </a:lnTo>
                    <a:lnTo>
                      <a:pt x="130" y="8"/>
                    </a:lnTo>
                    <a:lnTo>
                      <a:pt x="135" y="16"/>
                    </a:lnTo>
                    <a:lnTo>
                      <a:pt x="135" y="18"/>
                    </a:lnTo>
                    <a:lnTo>
                      <a:pt x="135" y="16"/>
                    </a:lnTo>
                    <a:lnTo>
                      <a:pt x="132" y="16"/>
                    </a:lnTo>
                    <a:lnTo>
                      <a:pt x="130" y="13"/>
                    </a:lnTo>
                    <a:lnTo>
                      <a:pt x="127" y="13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20" y="10"/>
                    </a:lnTo>
                    <a:lnTo>
                      <a:pt x="105" y="10"/>
                    </a:lnTo>
                    <a:lnTo>
                      <a:pt x="103" y="13"/>
                    </a:lnTo>
                    <a:lnTo>
                      <a:pt x="100" y="13"/>
                    </a:lnTo>
                    <a:lnTo>
                      <a:pt x="93" y="16"/>
                    </a:lnTo>
                    <a:lnTo>
                      <a:pt x="88" y="21"/>
                    </a:lnTo>
                    <a:lnTo>
                      <a:pt x="73" y="31"/>
                    </a:lnTo>
                    <a:lnTo>
                      <a:pt x="73" y="33"/>
                    </a:lnTo>
                    <a:lnTo>
                      <a:pt x="71" y="33"/>
                    </a:lnTo>
                    <a:lnTo>
                      <a:pt x="56" y="33"/>
                    </a:lnTo>
                    <a:lnTo>
                      <a:pt x="49" y="31"/>
                    </a:lnTo>
                    <a:lnTo>
                      <a:pt x="29" y="28"/>
                    </a:lnTo>
                    <a:lnTo>
                      <a:pt x="19" y="28"/>
                    </a:lnTo>
                    <a:lnTo>
                      <a:pt x="10" y="31"/>
                    </a:lnTo>
                    <a:lnTo>
                      <a:pt x="0" y="33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70" name="Freeform 105">
                <a:extLst>
                  <a:ext uri="{FF2B5EF4-FFF2-40B4-BE49-F238E27FC236}">
                    <a16:creationId xmlns:a16="http://schemas.microsoft.com/office/drawing/2014/main" id="{00000000-0008-0000-0900-000036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205"/>
                <a:ext cx="137" cy="42"/>
              </a:xfrm>
              <a:custGeom>
                <a:avLst/>
                <a:gdLst>
                  <a:gd name="T0" fmla="*/ 0 w 137"/>
                  <a:gd name="T1" fmla="*/ 27 h 42"/>
                  <a:gd name="T2" fmla="*/ 10 w 137"/>
                  <a:gd name="T3" fmla="*/ 22 h 42"/>
                  <a:gd name="T4" fmla="*/ 14 w 137"/>
                  <a:gd name="T5" fmla="*/ 22 h 42"/>
                  <a:gd name="T6" fmla="*/ 29 w 137"/>
                  <a:gd name="T7" fmla="*/ 20 h 42"/>
                  <a:gd name="T8" fmla="*/ 44 w 137"/>
                  <a:gd name="T9" fmla="*/ 22 h 42"/>
                  <a:gd name="T10" fmla="*/ 49 w 137"/>
                  <a:gd name="T11" fmla="*/ 22 h 42"/>
                  <a:gd name="T12" fmla="*/ 68 w 137"/>
                  <a:gd name="T13" fmla="*/ 22 h 42"/>
                  <a:gd name="T14" fmla="*/ 76 w 137"/>
                  <a:gd name="T15" fmla="*/ 20 h 42"/>
                  <a:gd name="T16" fmla="*/ 83 w 137"/>
                  <a:gd name="T17" fmla="*/ 15 h 42"/>
                  <a:gd name="T18" fmla="*/ 91 w 137"/>
                  <a:gd name="T19" fmla="*/ 7 h 42"/>
                  <a:gd name="T20" fmla="*/ 93 w 137"/>
                  <a:gd name="T21" fmla="*/ 7 h 42"/>
                  <a:gd name="T22" fmla="*/ 95 w 137"/>
                  <a:gd name="T23" fmla="*/ 5 h 42"/>
                  <a:gd name="T24" fmla="*/ 95 w 137"/>
                  <a:gd name="T25" fmla="*/ 5 h 42"/>
                  <a:gd name="T26" fmla="*/ 100 w 137"/>
                  <a:gd name="T27" fmla="*/ 2 h 42"/>
                  <a:gd name="T28" fmla="*/ 103 w 137"/>
                  <a:gd name="T29" fmla="*/ 2 h 42"/>
                  <a:gd name="T30" fmla="*/ 110 w 137"/>
                  <a:gd name="T31" fmla="*/ 0 h 42"/>
                  <a:gd name="T32" fmla="*/ 120 w 137"/>
                  <a:gd name="T33" fmla="*/ 0 h 42"/>
                  <a:gd name="T34" fmla="*/ 122 w 137"/>
                  <a:gd name="T35" fmla="*/ 0 h 42"/>
                  <a:gd name="T36" fmla="*/ 130 w 137"/>
                  <a:gd name="T37" fmla="*/ 0 h 42"/>
                  <a:gd name="T38" fmla="*/ 130 w 137"/>
                  <a:gd name="T39" fmla="*/ 0 h 42"/>
                  <a:gd name="T40" fmla="*/ 132 w 137"/>
                  <a:gd name="T41" fmla="*/ 0 h 42"/>
                  <a:gd name="T42" fmla="*/ 137 w 137"/>
                  <a:gd name="T43" fmla="*/ 5 h 42"/>
                  <a:gd name="T44" fmla="*/ 137 w 137"/>
                  <a:gd name="T45" fmla="*/ 15 h 42"/>
                  <a:gd name="T46" fmla="*/ 137 w 137"/>
                  <a:gd name="T47" fmla="*/ 15 h 42"/>
                  <a:gd name="T48" fmla="*/ 137 w 137"/>
                  <a:gd name="T49" fmla="*/ 12 h 42"/>
                  <a:gd name="T50" fmla="*/ 135 w 137"/>
                  <a:gd name="T51" fmla="*/ 12 h 42"/>
                  <a:gd name="T52" fmla="*/ 132 w 137"/>
                  <a:gd name="T53" fmla="*/ 10 h 42"/>
                  <a:gd name="T54" fmla="*/ 132 w 137"/>
                  <a:gd name="T55" fmla="*/ 10 h 42"/>
                  <a:gd name="T56" fmla="*/ 130 w 137"/>
                  <a:gd name="T57" fmla="*/ 10 h 42"/>
                  <a:gd name="T58" fmla="*/ 127 w 137"/>
                  <a:gd name="T59" fmla="*/ 10 h 42"/>
                  <a:gd name="T60" fmla="*/ 125 w 137"/>
                  <a:gd name="T61" fmla="*/ 10 h 42"/>
                  <a:gd name="T62" fmla="*/ 122 w 137"/>
                  <a:gd name="T63" fmla="*/ 10 h 42"/>
                  <a:gd name="T64" fmla="*/ 113 w 137"/>
                  <a:gd name="T65" fmla="*/ 10 h 42"/>
                  <a:gd name="T66" fmla="*/ 100 w 137"/>
                  <a:gd name="T67" fmla="*/ 12 h 42"/>
                  <a:gd name="T68" fmla="*/ 95 w 137"/>
                  <a:gd name="T69" fmla="*/ 17 h 42"/>
                  <a:gd name="T70" fmla="*/ 71 w 137"/>
                  <a:gd name="T71" fmla="*/ 32 h 42"/>
                  <a:gd name="T72" fmla="*/ 68 w 137"/>
                  <a:gd name="T73" fmla="*/ 35 h 42"/>
                  <a:gd name="T74" fmla="*/ 56 w 137"/>
                  <a:gd name="T75" fmla="*/ 35 h 42"/>
                  <a:gd name="T76" fmla="*/ 39 w 137"/>
                  <a:gd name="T77" fmla="*/ 32 h 42"/>
                  <a:gd name="T78" fmla="*/ 14 w 137"/>
                  <a:gd name="T79" fmla="*/ 35 h 42"/>
                  <a:gd name="T80" fmla="*/ 2 w 137"/>
                  <a:gd name="T81" fmla="*/ 40 h 42"/>
                  <a:gd name="T82" fmla="*/ 0 w 137"/>
                  <a:gd name="T83" fmla="*/ 42 h 42"/>
                  <a:gd name="T84" fmla="*/ 0 w 137"/>
                  <a:gd name="T85" fmla="*/ 42 h 42"/>
                  <a:gd name="T86" fmla="*/ 0 w 137"/>
                  <a:gd name="T87" fmla="*/ 35 h 42"/>
                  <a:gd name="T88" fmla="*/ 0 w 137"/>
                  <a:gd name="T89" fmla="*/ 27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37"/>
                  <a:gd name="T136" fmla="*/ 0 h 42"/>
                  <a:gd name="T137" fmla="*/ 137 w 137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37" h="42">
                    <a:moveTo>
                      <a:pt x="0" y="27"/>
                    </a:moveTo>
                    <a:lnTo>
                      <a:pt x="10" y="22"/>
                    </a:lnTo>
                    <a:lnTo>
                      <a:pt x="14" y="22"/>
                    </a:lnTo>
                    <a:lnTo>
                      <a:pt x="29" y="20"/>
                    </a:lnTo>
                    <a:lnTo>
                      <a:pt x="44" y="22"/>
                    </a:lnTo>
                    <a:lnTo>
                      <a:pt x="49" y="22"/>
                    </a:lnTo>
                    <a:lnTo>
                      <a:pt x="68" y="22"/>
                    </a:lnTo>
                    <a:lnTo>
                      <a:pt x="76" y="20"/>
                    </a:lnTo>
                    <a:lnTo>
                      <a:pt x="83" y="15"/>
                    </a:lnTo>
                    <a:lnTo>
                      <a:pt x="91" y="7"/>
                    </a:lnTo>
                    <a:lnTo>
                      <a:pt x="93" y="7"/>
                    </a:lnTo>
                    <a:lnTo>
                      <a:pt x="95" y="5"/>
                    </a:lnTo>
                    <a:lnTo>
                      <a:pt x="100" y="2"/>
                    </a:lnTo>
                    <a:lnTo>
                      <a:pt x="103" y="2"/>
                    </a:lnTo>
                    <a:lnTo>
                      <a:pt x="110" y="0"/>
                    </a:lnTo>
                    <a:lnTo>
                      <a:pt x="120" y="0"/>
                    </a:lnTo>
                    <a:lnTo>
                      <a:pt x="122" y="0"/>
                    </a:lnTo>
                    <a:lnTo>
                      <a:pt x="130" y="0"/>
                    </a:lnTo>
                    <a:lnTo>
                      <a:pt x="132" y="0"/>
                    </a:lnTo>
                    <a:lnTo>
                      <a:pt x="137" y="5"/>
                    </a:lnTo>
                    <a:lnTo>
                      <a:pt x="137" y="15"/>
                    </a:lnTo>
                    <a:lnTo>
                      <a:pt x="137" y="12"/>
                    </a:lnTo>
                    <a:lnTo>
                      <a:pt x="135" y="12"/>
                    </a:lnTo>
                    <a:lnTo>
                      <a:pt x="132" y="10"/>
                    </a:lnTo>
                    <a:lnTo>
                      <a:pt x="130" y="10"/>
                    </a:lnTo>
                    <a:lnTo>
                      <a:pt x="127" y="10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13" y="10"/>
                    </a:lnTo>
                    <a:lnTo>
                      <a:pt x="100" y="12"/>
                    </a:lnTo>
                    <a:lnTo>
                      <a:pt x="95" y="17"/>
                    </a:lnTo>
                    <a:lnTo>
                      <a:pt x="71" y="32"/>
                    </a:lnTo>
                    <a:lnTo>
                      <a:pt x="68" y="35"/>
                    </a:lnTo>
                    <a:lnTo>
                      <a:pt x="56" y="35"/>
                    </a:lnTo>
                    <a:lnTo>
                      <a:pt x="39" y="32"/>
                    </a:lnTo>
                    <a:lnTo>
                      <a:pt x="14" y="35"/>
                    </a:lnTo>
                    <a:lnTo>
                      <a:pt x="2" y="40"/>
                    </a:lnTo>
                    <a:lnTo>
                      <a:pt x="0" y="42"/>
                    </a:lnTo>
                    <a:lnTo>
                      <a:pt x="0" y="35"/>
                    </a:lnTo>
                    <a:lnTo>
                      <a:pt x="0" y="2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71" name="Freeform 106">
                <a:extLst>
                  <a:ext uri="{FF2B5EF4-FFF2-40B4-BE49-F238E27FC236}">
                    <a16:creationId xmlns:a16="http://schemas.microsoft.com/office/drawing/2014/main" id="{00000000-0008-0000-0900-000037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22"/>
                <a:ext cx="145" cy="56"/>
              </a:xfrm>
              <a:custGeom>
                <a:avLst/>
                <a:gdLst>
                  <a:gd name="T0" fmla="*/ 0 w 145"/>
                  <a:gd name="T1" fmla="*/ 41 h 56"/>
                  <a:gd name="T2" fmla="*/ 8 w 145"/>
                  <a:gd name="T3" fmla="*/ 38 h 56"/>
                  <a:gd name="T4" fmla="*/ 25 w 145"/>
                  <a:gd name="T5" fmla="*/ 31 h 56"/>
                  <a:gd name="T6" fmla="*/ 35 w 145"/>
                  <a:gd name="T7" fmla="*/ 28 h 56"/>
                  <a:gd name="T8" fmla="*/ 42 w 145"/>
                  <a:gd name="T9" fmla="*/ 28 h 56"/>
                  <a:gd name="T10" fmla="*/ 59 w 145"/>
                  <a:gd name="T11" fmla="*/ 28 h 56"/>
                  <a:gd name="T12" fmla="*/ 67 w 145"/>
                  <a:gd name="T13" fmla="*/ 28 h 56"/>
                  <a:gd name="T14" fmla="*/ 86 w 145"/>
                  <a:gd name="T15" fmla="*/ 20 h 56"/>
                  <a:gd name="T16" fmla="*/ 96 w 145"/>
                  <a:gd name="T17" fmla="*/ 13 h 56"/>
                  <a:gd name="T18" fmla="*/ 101 w 145"/>
                  <a:gd name="T19" fmla="*/ 8 h 56"/>
                  <a:gd name="T20" fmla="*/ 113 w 145"/>
                  <a:gd name="T21" fmla="*/ 3 h 56"/>
                  <a:gd name="T22" fmla="*/ 125 w 145"/>
                  <a:gd name="T23" fmla="*/ 0 h 56"/>
                  <a:gd name="T24" fmla="*/ 128 w 145"/>
                  <a:gd name="T25" fmla="*/ 0 h 56"/>
                  <a:gd name="T26" fmla="*/ 130 w 145"/>
                  <a:gd name="T27" fmla="*/ 0 h 56"/>
                  <a:gd name="T28" fmla="*/ 133 w 145"/>
                  <a:gd name="T29" fmla="*/ 3 h 56"/>
                  <a:gd name="T30" fmla="*/ 135 w 145"/>
                  <a:gd name="T31" fmla="*/ 3 h 56"/>
                  <a:gd name="T32" fmla="*/ 138 w 145"/>
                  <a:gd name="T33" fmla="*/ 3 h 56"/>
                  <a:gd name="T34" fmla="*/ 140 w 145"/>
                  <a:gd name="T35" fmla="*/ 5 h 56"/>
                  <a:gd name="T36" fmla="*/ 140 w 145"/>
                  <a:gd name="T37" fmla="*/ 10 h 56"/>
                  <a:gd name="T38" fmla="*/ 145 w 145"/>
                  <a:gd name="T39" fmla="*/ 15 h 56"/>
                  <a:gd name="T40" fmla="*/ 145 w 145"/>
                  <a:gd name="T41" fmla="*/ 15 h 56"/>
                  <a:gd name="T42" fmla="*/ 143 w 145"/>
                  <a:gd name="T43" fmla="*/ 15 h 56"/>
                  <a:gd name="T44" fmla="*/ 140 w 145"/>
                  <a:gd name="T45" fmla="*/ 15 h 56"/>
                  <a:gd name="T46" fmla="*/ 138 w 145"/>
                  <a:gd name="T47" fmla="*/ 13 h 56"/>
                  <a:gd name="T48" fmla="*/ 138 w 145"/>
                  <a:gd name="T49" fmla="*/ 13 h 56"/>
                  <a:gd name="T50" fmla="*/ 135 w 145"/>
                  <a:gd name="T51" fmla="*/ 13 h 56"/>
                  <a:gd name="T52" fmla="*/ 133 w 145"/>
                  <a:gd name="T53" fmla="*/ 13 h 56"/>
                  <a:gd name="T54" fmla="*/ 113 w 145"/>
                  <a:gd name="T55" fmla="*/ 18 h 56"/>
                  <a:gd name="T56" fmla="*/ 103 w 145"/>
                  <a:gd name="T57" fmla="*/ 20 h 56"/>
                  <a:gd name="T58" fmla="*/ 96 w 145"/>
                  <a:gd name="T59" fmla="*/ 28 h 56"/>
                  <a:gd name="T60" fmla="*/ 81 w 145"/>
                  <a:gd name="T61" fmla="*/ 36 h 56"/>
                  <a:gd name="T62" fmla="*/ 71 w 145"/>
                  <a:gd name="T63" fmla="*/ 38 h 56"/>
                  <a:gd name="T64" fmla="*/ 59 w 145"/>
                  <a:gd name="T65" fmla="*/ 41 h 56"/>
                  <a:gd name="T66" fmla="*/ 32 w 145"/>
                  <a:gd name="T67" fmla="*/ 43 h 56"/>
                  <a:gd name="T68" fmla="*/ 15 w 145"/>
                  <a:gd name="T69" fmla="*/ 51 h 56"/>
                  <a:gd name="T70" fmla="*/ 8 w 145"/>
                  <a:gd name="T71" fmla="*/ 56 h 56"/>
                  <a:gd name="T72" fmla="*/ 5 w 145"/>
                  <a:gd name="T73" fmla="*/ 56 h 56"/>
                  <a:gd name="T74" fmla="*/ 3 w 145"/>
                  <a:gd name="T75" fmla="*/ 56 h 56"/>
                  <a:gd name="T76" fmla="*/ 3 w 145"/>
                  <a:gd name="T77" fmla="*/ 48 h 56"/>
                  <a:gd name="T78" fmla="*/ 0 w 145"/>
                  <a:gd name="T79" fmla="*/ 41 h 5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145"/>
                  <a:gd name="T121" fmla="*/ 0 h 56"/>
                  <a:gd name="T122" fmla="*/ 145 w 145"/>
                  <a:gd name="T123" fmla="*/ 56 h 56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145" h="56">
                    <a:moveTo>
                      <a:pt x="0" y="41"/>
                    </a:moveTo>
                    <a:lnTo>
                      <a:pt x="8" y="38"/>
                    </a:lnTo>
                    <a:lnTo>
                      <a:pt x="25" y="31"/>
                    </a:lnTo>
                    <a:lnTo>
                      <a:pt x="35" y="28"/>
                    </a:lnTo>
                    <a:lnTo>
                      <a:pt x="42" y="28"/>
                    </a:lnTo>
                    <a:lnTo>
                      <a:pt x="59" y="28"/>
                    </a:lnTo>
                    <a:lnTo>
                      <a:pt x="67" y="28"/>
                    </a:lnTo>
                    <a:lnTo>
                      <a:pt x="86" y="20"/>
                    </a:lnTo>
                    <a:lnTo>
                      <a:pt x="96" y="13"/>
                    </a:lnTo>
                    <a:lnTo>
                      <a:pt x="101" y="8"/>
                    </a:lnTo>
                    <a:lnTo>
                      <a:pt x="113" y="3"/>
                    </a:lnTo>
                    <a:lnTo>
                      <a:pt x="125" y="0"/>
                    </a:lnTo>
                    <a:lnTo>
                      <a:pt x="128" y="0"/>
                    </a:lnTo>
                    <a:lnTo>
                      <a:pt x="130" y="0"/>
                    </a:lnTo>
                    <a:lnTo>
                      <a:pt x="133" y="3"/>
                    </a:lnTo>
                    <a:lnTo>
                      <a:pt x="135" y="3"/>
                    </a:lnTo>
                    <a:lnTo>
                      <a:pt x="138" y="3"/>
                    </a:lnTo>
                    <a:lnTo>
                      <a:pt x="140" y="5"/>
                    </a:lnTo>
                    <a:lnTo>
                      <a:pt x="140" y="10"/>
                    </a:lnTo>
                    <a:lnTo>
                      <a:pt x="145" y="15"/>
                    </a:lnTo>
                    <a:lnTo>
                      <a:pt x="143" y="15"/>
                    </a:lnTo>
                    <a:lnTo>
                      <a:pt x="140" y="15"/>
                    </a:lnTo>
                    <a:lnTo>
                      <a:pt x="138" y="13"/>
                    </a:lnTo>
                    <a:lnTo>
                      <a:pt x="135" y="13"/>
                    </a:lnTo>
                    <a:lnTo>
                      <a:pt x="133" y="13"/>
                    </a:lnTo>
                    <a:lnTo>
                      <a:pt x="113" y="18"/>
                    </a:lnTo>
                    <a:lnTo>
                      <a:pt x="103" y="20"/>
                    </a:lnTo>
                    <a:lnTo>
                      <a:pt x="96" y="28"/>
                    </a:lnTo>
                    <a:lnTo>
                      <a:pt x="81" y="36"/>
                    </a:lnTo>
                    <a:lnTo>
                      <a:pt x="71" y="38"/>
                    </a:lnTo>
                    <a:lnTo>
                      <a:pt x="59" y="41"/>
                    </a:lnTo>
                    <a:lnTo>
                      <a:pt x="32" y="43"/>
                    </a:lnTo>
                    <a:lnTo>
                      <a:pt x="15" y="51"/>
                    </a:lnTo>
                    <a:lnTo>
                      <a:pt x="8" y="56"/>
                    </a:lnTo>
                    <a:lnTo>
                      <a:pt x="5" y="56"/>
                    </a:lnTo>
                    <a:lnTo>
                      <a:pt x="3" y="56"/>
                    </a:lnTo>
                    <a:lnTo>
                      <a:pt x="3" y="48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72" name="Freeform 107">
                <a:extLst>
                  <a:ext uri="{FF2B5EF4-FFF2-40B4-BE49-F238E27FC236}">
                    <a16:creationId xmlns:a16="http://schemas.microsoft.com/office/drawing/2014/main" id="{00000000-0008-0000-0900-000038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99"/>
                <a:ext cx="7" cy="27"/>
              </a:xfrm>
              <a:custGeom>
                <a:avLst/>
                <a:gdLst>
                  <a:gd name="T0" fmla="*/ 0 w 7"/>
                  <a:gd name="T1" fmla="*/ 0 h 27"/>
                  <a:gd name="T2" fmla="*/ 0 w 7"/>
                  <a:gd name="T3" fmla="*/ 12 h 27"/>
                  <a:gd name="T4" fmla="*/ 0 w 7"/>
                  <a:gd name="T5" fmla="*/ 15 h 27"/>
                  <a:gd name="T6" fmla="*/ 2 w 7"/>
                  <a:gd name="T7" fmla="*/ 17 h 27"/>
                  <a:gd name="T8" fmla="*/ 5 w 7"/>
                  <a:gd name="T9" fmla="*/ 22 h 27"/>
                  <a:gd name="T10" fmla="*/ 5 w 7"/>
                  <a:gd name="T11" fmla="*/ 27 h 27"/>
                  <a:gd name="T12" fmla="*/ 7 w 7"/>
                  <a:gd name="T13" fmla="*/ 15 h 27"/>
                  <a:gd name="T14" fmla="*/ 7 w 7"/>
                  <a:gd name="T15" fmla="*/ 10 h 27"/>
                  <a:gd name="T16" fmla="*/ 7 w 7"/>
                  <a:gd name="T17" fmla="*/ 10 h 27"/>
                  <a:gd name="T18" fmla="*/ 5 w 7"/>
                  <a:gd name="T19" fmla="*/ 2 h 27"/>
                  <a:gd name="T20" fmla="*/ 0 w 7"/>
                  <a:gd name="T21" fmla="*/ 0 h 2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27"/>
                  <a:gd name="T35" fmla="*/ 7 w 7"/>
                  <a:gd name="T36" fmla="*/ 27 h 2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27">
                    <a:moveTo>
                      <a:pt x="0" y="0"/>
                    </a:moveTo>
                    <a:lnTo>
                      <a:pt x="0" y="12"/>
                    </a:lnTo>
                    <a:lnTo>
                      <a:pt x="0" y="15"/>
                    </a:lnTo>
                    <a:lnTo>
                      <a:pt x="2" y="17"/>
                    </a:lnTo>
                    <a:lnTo>
                      <a:pt x="5" y="22"/>
                    </a:lnTo>
                    <a:lnTo>
                      <a:pt x="5" y="27"/>
                    </a:lnTo>
                    <a:lnTo>
                      <a:pt x="7" y="15"/>
                    </a:lnTo>
                    <a:lnTo>
                      <a:pt x="7" y="10"/>
                    </a:lnTo>
                    <a:lnTo>
                      <a:pt x="5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73" name="Freeform 108">
                <a:extLst>
                  <a:ext uri="{FF2B5EF4-FFF2-40B4-BE49-F238E27FC236}">
                    <a16:creationId xmlns:a16="http://schemas.microsoft.com/office/drawing/2014/main" id="{00000000-0008-0000-0900-000039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2" y="116"/>
                <a:ext cx="39" cy="38"/>
              </a:xfrm>
              <a:custGeom>
                <a:avLst/>
                <a:gdLst>
                  <a:gd name="T0" fmla="*/ 0 w 39"/>
                  <a:gd name="T1" fmla="*/ 15 h 38"/>
                  <a:gd name="T2" fmla="*/ 5 w 39"/>
                  <a:gd name="T3" fmla="*/ 20 h 38"/>
                  <a:gd name="T4" fmla="*/ 12 w 39"/>
                  <a:gd name="T5" fmla="*/ 25 h 38"/>
                  <a:gd name="T6" fmla="*/ 22 w 39"/>
                  <a:gd name="T7" fmla="*/ 28 h 38"/>
                  <a:gd name="T8" fmla="*/ 34 w 39"/>
                  <a:gd name="T9" fmla="*/ 33 h 38"/>
                  <a:gd name="T10" fmla="*/ 37 w 39"/>
                  <a:gd name="T11" fmla="*/ 36 h 38"/>
                  <a:gd name="T12" fmla="*/ 37 w 39"/>
                  <a:gd name="T13" fmla="*/ 36 h 38"/>
                  <a:gd name="T14" fmla="*/ 37 w 39"/>
                  <a:gd name="T15" fmla="*/ 38 h 38"/>
                  <a:gd name="T16" fmla="*/ 37 w 39"/>
                  <a:gd name="T17" fmla="*/ 38 h 38"/>
                  <a:gd name="T18" fmla="*/ 39 w 39"/>
                  <a:gd name="T19" fmla="*/ 25 h 38"/>
                  <a:gd name="T20" fmla="*/ 39 w 39"/>
                  <a:gd name="T21" fmla="*/ 18 h 38"/>
                  <a:gd name="T22" fmla="*/ 37 w 39"/>
                  <a:gd name="T23" fmla="*/ 18 h 38"/>
                  <a:gd name="T24" fmla="*/ 37 w 39"/>
                  <a:gd name="T25" fmla="*/ 15 h 38"/>
                  <a:gd name="T26" fmla="*/ 32 w 39"/>
                  <a:gd name="T27" fmla="*/ 13 h 38"/>
                  <a:gd name="T28" fmla="*/ 24 w 39"/>
                  <a:gd name="T29" fmla="*/ 13 h 38"/>
                  <a:gd name="T30" fmla="*/ 17 w 39"/>
                  <a:gd name="T31" fmla="*/ 10 h 38"/>
                  <a:gd name="T32" fmla="*/ 5 w 39"/>
                  <a:gd name="T33" fmla="*/ 5 h 38"/>
                  <a:gd name="T34" fmla="*/ 5 w 39"/>
                  <a:gd name="T35" fmla="*/ 5 h 38"/>
                  <a:gd name="T36" fmla="*/ 5 w 39"/>
                  <a:gd name="T37" fmla="*/ 3 h 38"/>
                  <a:gd name="T38" fmla="*/ 2 w 39"/>
                  <a:gd name="T39" fmla="*/ 3 h 38"/>
                  <a:gd name="T40" fmla="*/ 2 w 39"/>
                  <a:gd name="T41" fmla="*/ 0 h 38"/>
                  <a:gd name="T42" fmla="*/ 0 w 39"/>
                  <a:gd name="T43" fmla="*/ 15 h 38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39"/>
                  <a:gd name="T67" fmla="*/ 0 h 38"/>
                  <a:gd name="T68" fmla="*/ 39 w 39"/>
                  <a:gd name="T69" fmla="*/ 38 h 38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39" h="38">
                    <a:moveTo>
                      <a:pt x="0" y="15"/>
                    </a:moveTo>
                    <a:lnTo>
                      <a:pt x="5" y="20"/>
                    </a:lnTo>
                    <a:lnTo>
                      <a:pt x="12" y="25"/>
                    </a:lnTo>
                    <a:lnTo>
                      <a:pt x="22" y="28"/>
                    </a:lnTo>
                    <a:lnTo>
                      <a:pt x="34" y="33"/>
                    </a:lnTo>
                    <a:lnTo>
                      <a:pt x="37" y="36"/>
                    </a:lnTo>
                    <a:lnTo>
                      <a:pt x="37" y="38"/>
                    </a:lnTo>
                    <a:lnTo>
                      <a:pt x="39" y="25"/>
                    </a:lnTo>
                    <a:lnTo>
                      <a:pt x="39" y="18"/>
                    </a:lnTo>
                    <a:lnTo>
                      <a:pt x="37" y="18"/>
                    </a:lnTo>
                    <a:lnTo>
                      <a:pt x="37" y="15"/>
                    </a:lnTo>
                    <a:lnTo>
                      <a:pt x="32" y="13"/>
                    </a:lnTo>
                    <a:lnTo>
                      <a:pt x="24" y="13"/>
                    </a:lnTo>
                    <a:lnTo>
                      <a:pt x="17" y="10"/>
                    </a:lnTo>
                    <a:lnTo>
                      <a:pt x="5" y="5"/>
                    </a:lnTo>
                    <a:lnTo>
                      <a:pt x="5" y="3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74" name="Freeform 109">
                <a:extLst>
                  <a:ext uri="{FF2B5EF4-FFF2-40B4-BE49-F238E27FC236}">
                    <a16:creationId xmlns:a16="http://schemas.microsoft.com/office/drawing/2014/main" id="{00000000-0008-0000-0900-00003A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46"/>
                <a:ext cx="37" cy="31"/>
              </a:xfrm>
              <a:custGeom>
                <a:avLst/>
                <a:gdLst>
                  <a:gd name="T0" fmla="*/ 0 w 37"/>
                  <a:gd name="T1" fmla="*/ 0 h 31"/>
                  <a:gd name="T2" fmla="*/ 13 w 37"/>
                  <a:gd name="T3" fmla="*/ 16 h 31"/>
                  <a:gd name="T4" fmla="*/ 20 w 37"/>
                  <a:gd name="T5" fmla="*/ 21 h 31"/>
                  <a:gd name="T6" fmla="*/ 32 w 37"/>
                  <a:gd name="T7" fmla="*/ 26 h 31"/>
                  <a:gd name="T8" fmla="*/ 35 w 37"/>
                  <a:gd name="T9" fmla="*/ 26 h 31"/>
                  <a:gd name="T10" fmla="*/ 37 w 37"/>
                  <a:gd name="T11" fmla="*/ 31 h 31"/>
                  <a:gd name="T12" fmla="*/ 35 w 37"/>
                  <a:gd name="T13" fmla="*/ 23 h 31"/>
                  <a:gd name="T14" fmla="*/ 35 w 37"/>
                  <a:gd name="T15" fmla="*/ 21 h 31"/>
                  <a:gd name="T16" fmla="*/ 35 w 37"/>
                  <a:gd name="T17" fmla="*/ 18 h 31"/>
                  <a:gd name="T18" fmla="*/ 35 w 37"/>
                  <a:gd name="T19" fmla="*/ 16 h 31"/>
                  <a:gd name="T20" fmla="*/ 32 w 37"/>
                  <a:gd name="T21" fmla="*/ 13 h 31"/>
                  <a:gd name="T22" fmla="*/ 30 w 37"/>
                  <a:gd name="T23" fmla="*/ 11 h 31"/>
                  <a:gd name="T24" fmla="*/ 30 w 37"/>
                  <a:gd name="T25" fmla="*/ 11 h 31"/>
                  <a:gd name="T26" fmla="*/ 22 w 37"/>
                  <a:gd name="T27" fmla="*/ 8 h 31"/>
                  <a:gd name="T28" fmla="*/ 10 w 37"/>
                  <a:gd name="T29" fmla="*/ 6 h 31"/>
                  <a:gd name="T30" fmla="*/ 8 w 37"/>
                  <a:gd name="T31" fmla="*/ 3 h 31"/>
                  <a:gd name="T32" fmla="*/ 5 w 37"/>
                  <a:gd name="T33" fmla="*/ 3 h 31"/>
                  <a:gd name="T34" fmla="*/ 3 w 37"/>
                  <a:gd name="T35" fmla="*/ 0 h 31"/>
                  <a:gd name="T36" fmla="*/ 0 w 37"/>
                  <a:gd name="T37" fmla="*/ 0 h 31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7"/>
                  <a:gd name="T58" fmla="*/ 0 h 31"/>
                  <a:gd name="T59" fmla="*/ 37 w 37"/>
                  <a:gd name="T60" fmla="*/ 31 h 31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7" h="31">
                    <a:moveTo>
                      <a:pt x="0" y="0"/>
                    </a:moveTo>
                    <a:lnTo>
                      <a:pt x="13" y="16"/>
                    </a:lnTo>
                    <a:lnTo>
                      <a:pt x="20" y="21"/>
                    </a:lnTo>
                    <a:lnTo>
                      <a:pt x="32" y="26"/>
                    </a:lnTo>
                    <a:lnTo>
                      <a:pt x="35" y="26"/>
                    </a:lnTo>
                    <a:lnTo>
                      <a:pt x="37" y="31"/>
                    </a:lnTo>
                    <a:lnTo>
                      <a:pt x="35" y="23"/>
                    </a:lnTo>
                    <a:lnTo>
                      <a:pt x="35" y="21"/>
                    </a:lnTo>
                    <a:lnTo>
                      <a:pt x="35" y="18"/>
                    </a:lnTo>
                    <a:lnTo>
                      <a:pt x="35" y="16"/>
                    </a:lnTo>
                    <a:lnTo>
                      <a:pt x="32" y="13"/>
                    </a:lnTo>
                    <a:lnTo>
                      <a:pt x="30" y="11"/>
                    </a:lnTo>
                    <a:lnTo>
                      <a:pt x="22" y="8"/>
                    </a:lnTo>
                    <a:lnTo>
                      <a:pt x="10" y="6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75" name="Freeform 110">
                <a:extLst>
                  <a:ext uri="{FF2B5EF4-FFF2-40B4-BE49-F238E27FC236}">
                    <a16:creationId xmlns:a16="http://schemas.microsoft.com/office/drawing/2014/main" id="{00000000-0008-0000-0900-00003B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4" y="174"/>
                <a:ext cx="25" cy="20"/>
              </a:xfrm>
              <a:custGeom>
                <a:avLst/>
                <a:gdLst>
                  <a:gd name="T0" fmla="*/ 7 w 25"/>
                  <a:gd name="T1" fmla="*/ 13 h 20"/>
                  <a:gd name="T2" fmla="*/ 10 w 25"/>
                  <a:gd name="T3" fmla="*/ 15 h 20"/>
                  <a:gd name="T4" fmla="*/ 20 w 25"/>
                  <a:gd name="T5" fmla="*/ 15 h 20"/>
                  <a:gd name="T6" fmla="*/ 25 w 25"/>
                  <a:gd name="T7" fmla="*/ 20 h 20"/>
                  <a:gd name="T8" fmla="*/ 20 w 25"/>
                  <a:gd name="T9" fmla="*/ 10 h 20"/>
                  <a:gd name="T10" fmla="*/ 20 w 25"/>
                  <a:gd name="T11" fmla="*/ 10 h 20"/>
                  <a:gd name="T12" fmla="*/ 12 w 25"/>
                  <a:gd name="T13" fmla="*/ 5 h 20"/>
                  <a:gd name="T14" fmla="*/ 2 w 25"/>
                  <a:gd name="T15" fmla="*/ 3 h 20"/>
                  <a:gd name="T16" fmla="*/ 2 w 25"/>
                  <a:gd name="T17" fmla="*/ 3 h 20"/>
                  <a:gd name="T18" fmla="*/ 0 w 25"/>
                  <a:gd name="T19" fmla="*/ 0 h 20"/>
                  <a:gd name="T20" fmla="*/ 5 w 25"/>
                  <a:gd name="T21" fmla="*/ 8 h 20"/>
                  <a:gd name="T22" fmla="*/ 7 w 25"/>
                  <a:gd name="T23" fmla="*/ 13 h 2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25"/>
                  <a:gd name="T37" fmla="*/ 0 h 20"/>
                  <a:gd name="T38" fmla="*/ 25 w 25"/>
                  <a:gd name="T39" fmla="*/ 20 h 20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25" h="20">
                    <a:moveTo>
                      <a:pt x="7" y="13"/>
                    </a:moveTo>
                    <a:lnTo>
                      <a:pt x="10" y="15"/>
                    </a:lnTo>
                    <a:lnTo>
                      <a:pt x="20" y="15"/>
                    </a:lnTo>
                    <a:lnTo>
                      <a:pt x="25" y="20"/>
                    </a:lnTo>
                    <a:lnTo>
                      <a:pt x="20" y="10"/>
                    </a:lnTo>
                    <a:lnTo>
                      <a:pt x="12" y="5"/>
                    </a:lnTo>
                    <a:lnTo>
                      <a:pt x="2" y="3"/>
                    </a:lnTo>
                    <a:lnTo>
                      <a:pt x="0" y="0"/>
                    </a:lnTo>
                    <a:lnTo>
                      <a:pt x="5" y="8"/>
                    </a:lnTo>
                    <a:lnTo>
                      <a:pt x="7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76" name="Freeform 111">
                <a:extLst>
                  <a:ext uri="{FF2B5EF4-FFF2-40B4-BE49-F238E27FC236}">
                    <a16:creationId xmlns:a16="http://schemas.microsoft.com/office/drawing/2014/main" id="{00000000-0008-0000-0900-00003C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200"/>
                <a:ext cx="22" cy="12"/>
              </a:xfrm>
              <a:custGeom>
                <a:avLst/>
                <a:gdLst>
                  <a:gd name="T0" fmla="*/ 2 w 22"/>
                  <a:gd name="T1" fmla="*/ 7 h 12"/>
                  <a:gd name="T2" fmla="*/ 14 w 22"/>
                  <a:gd name="T3" fmla="*/ 7 h 12"/>
                  <a:gd name="T4" fmla="*/ 19 w 22"/>
                  <a:gd name="T5" fmla="*/ 10 h 12"/>
                  <a:gd name="T6" fmla="*/ 22 w 22"/>
                  <a:gd name="T7" fmla="*/ 12 h 12"/>
                  <a:gd name="T8" fmla="*/ 14 w 22"/>
                  <a:gd name="T9" fmla="*/ 2 h 12"/>
                  <a:gd name="T10" fmla="*/ 10 w 22"/>
                  <a:gd name="T11" fmla="*/ 0 h 12"/>
                  <a:gd name="T12" fmla="*/ 0 w 22"/>
                  <a:gd name="T13" fmla="*/ 0 h 12"/>
                  <a:gd name="T14" fmla="*/ 0 w 22"/>
                  <a:gd name="T15" fmla="*/ 0 h 12"/>
                  <a:gd name="T16" fmla="*/ 2 w 22"/>
                  <a:gd name="T17" fmla="*/ 7 h 12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22"/>
                  <a:gd name="T28" fmla="*/ 0 h 12"/>
                  <a:gd name="T29" fmla="*/ 22 w 22"/>
                  <a:gd name="T30" fmla="*/ 12 h 12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22" h="12">
                    <a:moveTo>
                      <a:pt x="2" y="7"/>
                    </a:moveTo>
                    <a:lnTo>
                      <a:pt x="14" y="7"/>
                    </a:lnTo>
                    <a:lnTo>
                      <a:pt x="19" y="10"/>
                    </a:lnTo>
                    <a:lnTo>
                      <a:pt x="22" y="12"/>
                    </a:lnTo>
                    <a:lnTo>
                      <a:pt x="14" y="2"/>
                    </a:lnTo>
                    <a:lnTo>
                      <a:pt x="10" y="0"/>
                    </a:lnTo>
                    <a:lnTo>
                      <a:pt x="0" y="0"/>
                    </a:lnTo>
                    <a:lnTo>
                      <a:pt x="2" y="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77" name="Freeform 112">
                <a:extLst>
                  <a:ext uri="{FF2B5EF4-FFF2-40B4-BE49-F238E27FC236}">
                    <a16:creationId xmlns:a16="http://schemas.microsoft.com/office/drawing/2014/main" id="{00000000-0008-0000-0900-00003D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215"/>
                <a:ext cx="30" cy="15"/>
              </a:xfrm>
              <a:custGeom>
                <a:avLst/>
                <a:gdLst>
                  <a:gd name="T0" fmla="*/ 0 w 30"/>
                  <a:gd name="T1" fmla="*/ 2 h 15"/>
                  <a:gd name="T2" fmla="*/ 8 w 30"/>
                  <a:gd name="T3" fmla="*/ 2 h 15"/>
                  <a:gd name="T4" fmla="*/ 15 w 30"/>
                  <a:gd name="T5" fmla="*/ 0 h 15"/>
                  <a:gd name="T6" fmla="*/ 17 w 30"/>
                  <a:gd name="T7" fmla="*/ 0 h 15"/>
                  <a:gd name="T8" fmla="*/ 22 w 30"/>
                  <a:gd name="T9" fmla="*/ 2 h 15"/>
                  <a:gd name="T10" fmla="*/ 22 w 30"/>
                  <a:gd name="T11" fmla="*/ 2 h 15"/>
                  <a:gd name="T12" fmla="*/ 25 w 30"/>
                  <a:gd name="T13" fmla="*/ 5 h 15"/>
                  <a:gd name="T14" fmla="*/ 30 w 30"/>
                  <a:gd name="T15" fmla="*/ 15 h 15"/>
                  <a:gd name="T16" fmla="*/ 30 w 30"/>
                  <a:gd name="T17" fmla="*/ 15 h 15"/>
                  <a:gd name="T18" fmla="*/ 27 w 30"/>
                  <a:gd name="T19" fmla="*/ 12 h 15"/>
                  <a:gd name="T20" fmla="*/ 25 w 30"/>
                  <a:gd name="T21" fmla="*/ 12 h 15"/>
                  <a:gd name="T22" fmla="*/ 25 w 30"/>
                  <a:gd name="T23" fmla="*/ 10 h 15"/>
                  <a:gd name="T24" fmla="*/ 22 w 30"/>
                  <a:gd name="T25" fmla="*/ 10 h 15"/>
                  <a:gd name="T26" fmla="*/ 20 w 30"/>
                  <a:gd name="T27" fmla="*/ 10 h 15"/>
                  <a:gd name="T28" fmla="*/ 17 w 30"/>
                  <a:gd name="T29" fmla="*/ 10 h 15"/>
                  <a:gd name="T30" fmla="*/ 10 w 30"/>
                  <a:gd name="T31" fmla="*/ 10 h 15"/>
                  <a:gd name="T32" fmla="*/ 0 w 30"/>
                  <a:gd name="T33" fmla="*/ 15 h 15"/>
                  <a:gd name="T34" fmla="*/ 0 w 30"/>
                  <a:gd name="T35" fmla="*/ 5 h 15"/>
                  <a:gd name="T36" fmla="*/ 0 w 30"/>
                  <a:gd name="T37" fmla="*/ 2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0"/>
                  <a:gd name="T58" fmla="*/ 0 h 15"/>
                  <a:gd name="T59" fmla="*/ 30 w 30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0" h="15">
                    <a:moveTo>
                      <a:pt x="0" y="2"/>
                    </a:moveTo>
                    <a:lnTo>
                      <a:pt x="8" y="2"/>
                    </a:lnTo>
                    <a:lnTo>
                      <a:pt x="15" y="0"/>
                    </a:lnTo>
                    <a:lnTo>
                      <a:pt x="17" y="0"/>
                    </a:lnTo>
                    <a:lnTo>
                      <a:pt x="22" y="2"/>
                    </a:lnTo>
                    <a:lnTo>
                      <a:pt x="25" y="5"/>
                    </a:lnTo>
                    <a:lnTo>
                      <a:pt x="30" y="15"/>
                    </a:lnTo>
                    <a:lnTo>
                      <a:pt x="27" y="12"/>
                    </a:lnTo>
                    <a:lnTo>
                      <a:pt x="25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20" y="10"/>
                    </a:lnTo>
                    <a:lnTo>
                      <a:pt x="17" y="10"/>
                    </a:lnTo>
                    <a:lnTo>
                      <a:pt x="10" y="10"/>
                    </a:lnTo>
                    <a:lnTo>
                      <a:pt x="0" y="15"/>
                    </a:lnTo>
                    <a:lnTo>
                      <a:pt x="0" y="5"/>
                    </a:lnTo>
                    <a:lnTo>
                      <a:pt x="0" y="2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78" name="Freeform 113">
                <a:extLst>
                  <a:ext uri="{FF2B5EF4-FFF2-40B4-BE49-F238E27FC236}">
                    <a16:creationId xmlns:a16="http://schemas.microsoft.com/office/drawing/2014/main" id="{00000000-0008-0000-0900-00003E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2" y="232"/>
                <a:ext cx="54" cy="23"/>
              </a:xfrm>
              <a:custGeom>
                <a:avLst/>
                <a:gdLst>
                  <a:gd name="T0" fmla="*/ 24 w 54"/>
                  <a:gd name="T1" fmla="*/ 5 h 23"/>
                  <a:gd name="T2" fmla="*/ 39 w 54"/>
                  <a:gd name="T3" fmla="*/ 0 h 23"/>
                  <a:gd name="T4" fmla="*/ 41 w 54"/>
                  <a:gd name="T5" fmla="*/ 0 h 23"/>
                  <a:gd name="T6" fmla="*/ 44 w 54"/>
                  <a:gd name="T7" fmla="*/ 0 h 23"/>
                  <a:gd name="T8" fmla="*/ 46 w 54"/>
                  <a:gd name="T9" fmla="*/ 0 h 23"/>
                  <a:gd name="T10" fmla="*/ 46 w 54"/>
                  <a:gd name="T11" fmla="*/ 0 h 23"/>
                  <a:gd name="T12" fmla="*/ 49 w 54"/>
                  <a:gd name="T13" fmla="*/ 3 h 23"/>
                  <a:gd name="T14" fmla="*/ 51 w 54"/>
                  <a:gd name="T15" fmla="*/ 3 h 23"/>
                  <a:gd name="T16" fmla="*/ 51 w 54"/>
                  <a:gd name="T17" fmla="*/ 5 h 23"/>
                  <a:gd name="T18" fmla="*/ 54 w 54"/>
                  <a:gd name="T19" fmla="*/ 15 h 23"/>
                  <a:gd name="T20" fmla="*/ 54 w 54"/>
                  <a:gd name="T21" fmla="*/ 13 h 23"/>
                  <a:gd name="T22" fmla="*/ 51 w 54"/>
                  <a:gd name="T23" fmla="*/ 13 h 23"/>
                  <a:gd name="T24" fmla="*/ 51 w 54"/>
                  <a:gd name="T25" fmla="*/ 10 h 23"/>
                  <a:gd name="T26" fmla="*/ 49 w 54"/>
                  <a:gd name="T27" fmla="*/ 10 h 23"/>
                  <a:gd name="T28" fmla="*/ 46 w 54"/>
                  <a:gd name="T29" fmla="*/ 8 h 23"/>
                  <a:gd name="T30" fmla="*/ 46 w 54"/>
                  <a:gd name="T31" fmla="*/ 8 h 23"/>
                  <a:gd name="T32" fmla="*/ 44 w 54"/>
                  <a:gd name="T33" fmla="*/ 8 h 23"/>
                  <a:gd name="T34" fmla="*/ 36 w 54"/>
                  <a:gd name="T35" fmla="*/ 10 h 23"/>
                  <a:gd name="T36" fmla="*/ 9 w 54"/>
                  <a:gd name="T37" fmla="*/ 23 h 23"/>
                  <a:gd name="T38" fmla="*/ 2 w 54"/>
                  <a:gd name="T39" fmla="*/ 23 h 23"/>
                  <a:gd name="T40" fmla="*/ 0 w 54"/>
                  <a:gd name="T41" fmla="*/ 23 h 23"/>
                  <a:gd name="T42" fmla="*/ 24 w 54"/>
                  <a:gd name="T43" fmla="*/ 5 h 23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54"/>
                  <a:gd name="T67" fmla="*/ 0 h 23"/>
                  <a:gd name="T68" fmla="*/ 54 w 54"/>
                  <a:gd name="T69" fmla="*/ 23 h 23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54" h="23">
                    <a:moveTo>
                      <a:pt x="24" y="5"/>
                    </a:moveTo>
                    <a:lnTo>
                      <a:pt x="39" y="0"/>
                    </a:lnTo>
                    <a:lnTo>
                      <a:pt x="41" y="0"/>
                    </a:lnTo>
                    <a:lnTo>
                      <a:pt x="44" y="0"/>
                    </a:lnTo>
                    <a:lnTo>
                      <a:pt x="46" y="0"/>
                    </a:lnTo>
                    <a:lnTo>
                      <a:pt x="49" y="3"/>
                    </a:lnTo>
                    <a:lnTo>
                      <a:pt x="51" y="3"/>
                    </a:lnTo>
                    <a:lnTo>
                      <a:pt x="51" y="5"/>
                    </a:lnTo>
                    <a:lnTo>
                      <a:pt x="54" y="15"/>
                    </a:lnTo>
                    <a:lnTo>
                      <a:pt x="54" y="13"/>
                    </a:lnTo>
                    <a:lnTo>
                      <a:pt x="51" y="13"/>
                    </a:lnTo>
                    <a:lnTo>
                      <a:pt x="51" y="10"/>
                    </a:lnTo>
                    <a:lnTo>
                      <a:pt x="49" y="10"/>
                    </a:lnTo>
                    <a:lnTo>
                      <a:pt x="46" y="8"/>
                    </a:lnTo>
                    <a:lnTo>
                      <a:pt x="44" y="8"/>
                    </a:lnTo>
                    <a:lnTo>
                      <a:pt x="36" y="10"/>
                    </a:lnTo>
                    <a:lnTo>
                      <a:pt x="9" y="23"/>
                    </a:lnTo>
                    <a:lnTo>
                      <a:pt x="2" y="23"/>
                    </a:lnTo>
                    <a:lnTo>
                      <a:pt x="0" y="23"/>
                    </a:lnTo>
                    <a:lnTo>
                      <a:pt x="24" y="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79" name="Freeform 114">
                <a:extLst>
                  <a:ext uri="{FF2B5EF4-FFF2-40B4-BE49-F238E27FC236}">
                    <a16:creationId xmlns:a16="http://schemas.microsoft.com/office/drawing/2014/main" id="{00000000-0008-0000-0900-00003F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50"/>
                <a:ext cx="71" cy="28"/>
              </a:xfrm>
              <a:custGeom>
                <a:avLst/>
                <a:gdLst>
                  <a:gd name="T0" fmla="*/ 71 w 71"/>
                  <a:gd name="T1" fmla="*/ 13 h 28"/>
                  <a:gd name="T2" fmla="*/ 68 w 71"/>
                  <a:gd name="T3" fmla="*/ 5 h 28"/>
                  <a:gd name="T4" fmla="*/ 68 w 71"/>
                  <a:gd name="T5" fmla="*/ 5 h 28"/>
                  <a:gd name="T6" fmla="*/ 66 w 71"/>
                  <a:gd name="T7" fmla="*/ 3 h 28"/>
                  <a:gd name="T8" fmla="*/ 66 w 71"/>
                  <a:gd name="T9" fmla="*/ 3 h 28"/>
                  <a:gd name="T10" fmla="*/ 64 w 71"/>
                  <a:gd name="T11" fmla="*/ 0 h 28"/>
                  <a:gd name="T12" fmla="*/ 61 w 71"/>
                  <a:gd name="T13" fmla="*/ 0 h 28"/>
                  <a:gd name="T14" fmla="*/ 59 w 71"/>
                  <a:gd name="T15" fmla="*/ 0 h 28"/>
                  <a:gd name="T16" fmla="*/ 59 w 71"/>
                  <a:gd name="T17" fmla="*/ 0 h 28"/>
                  <a:gd name="T18" fmla="*/ 56 w 71"/>
                  <a:gd name="T19" fmla="*/ 0 h 28"/>
                  <a:gd name="T20" fmla="*/ 54 w 71"/>
                  <a:gd name="T21" fmla="*/ 0 h 28"/>
                  <a:gd name="T22" fmla="*/ 46 w 71"/>
                  <a:gd name="T23" fmla="*/ 3 h 28"/>
                  <a:gd name="T24" fmla="*/ 39 w 71"/>
                  <a:gd name="T25" fmla="*/ 5 h 28"/>
                  <a:gd name="T26" fmla="*/ 29 w 71"/>
                  <a:gd name="T27" fmla="*/ 13 h 28"/>
                  <a:gd name="T28" fmla="*/ 27 w 71"/>
                  <a:gd name="T29" fmla="*/ 13 h 28"/>
                  <a:gd name="T30" fmla="*/ 17 w 71"/>
                  <a:gd name="T31" fmla="*/ 18 h 28"/>
                  <a:gd name="T32" fmla="*/ 14 w 71"/>
                  <a:gd name="T33" fmla="*/ 18 h 28"/>
                  <a:gd name="T34" fmla="*/ 12 w 71"/>
                  <a:gd name="T35" fmla="*/ 18 h 28"/>
                  <a:gd name="T36" fmla="*/ 10 w 71"/>
                  <a:gd name="T37" fmla="*/ 18 h 28"/>
                  <a:gd name="T38" fmla="*/ 7 w 71"/>
                  <a:gd name="T39" fmla="*/ 18 h 28"/>
                  <a:gd name="T40" fmla="*/ 7 w 71"/>
                  <a:gd name="T41" fmla="*/ 15 h 28"/>
                  <a:gd name="T42" fmla="*/ 5 w 71"/>
                  <a:gd name="T43" fmla="*/ 15 h 28"/>
                  <a:gd name="T44" fmla="*/ 2 w 71"/>
                  <a:gd name="T45" fmla="*/ 15 h 28"/>
                  <a:gd name="T46" fmla="*/ 2 w 71"/>
                  <a:gd name="T47" fmla="*/ 15 h 28"/>
                  <a:gd name="T48" fmla="*/ 0 w 71"/>
                  <a:gd name="T49" fmla="*/ 18 h 28"/>
                  <a:gd name="T50" fmla="*/ 0 w 71"/>
                  <a:gd name="T51" fmla="*/ 23 h 28"/>
                  <a:gd name="T52" fmla="*/ 7 w 71"/>
                  <a:gd name="T53" fmla="*/ 28 h 28"/>
                  <a:gd name="T54" fmla="*/ 10 w 71"/>
                  <a:gd name="T55" fmla="*/ 28 h 28"/>
                  <a:gd name="T56" fmla="*/ 12 w 71"/>
                  <a:gd name="T57" fmla="*/ 28 h 28"/>
                  <a:gd name="T58" fmla="*/ 14 w 71"/>
                  <a:gd name="T59" fmla="*/ 28 h 28"/>
                  <a:gd name="T60" fmla="*/ 22 w 71"/>
                  <a:gd name="T61" fmla="*/ 25 h 28"/>
                  <a:gd name="T62" fmla="*/ 39 w 71"/>
                  <a:gd name="T63" fmla="*/ 20 h 28"/>
                  <a:gd name="T64" fmla="*/ 51 w 71"/>
                  <a:gd name="T65" fmla="*/ 13 h 28"/>
                  <a:gd name="T66" fmla="*/ 59 w 71"/>
                  <a:gd name="T67" fmla="*/ 10 h 28"/>
                  <a:gd name="T68" fmla="*/ 59 w 71"/>
                  <a:gd name="T69" fmla="*/ 10 h 28"/>
                  <a:gd name="T70" fmla="*/ 61 w 71"/>
                  <a:gd name="T71" fmla="*/ 10 h 28"/>
                  <a:gd name="T72" fmla="*/ 66 w 71"/>
                  <a:gd name="T73" fmla="*/ 10 h 28"/>
                  <a:gd name="T74" fmla="*/ 68 w 71"/>
                  <a:gd name="T75" fmla="*/ 13 h 28"/>
                  <a:gd name="T76" fmla="*/ 71 w 71"/>
                  <a:gd name="T77" fmla="*/ 13 h 28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w 71"/>
                  <a:gd name="T118" fmla="*/ 0 h 28"/>
                  <a:gd name="T119" fmla="*/ 71 w 71"/>
                  <a:gd name="T120" fmla="*/ 28 h 28"/>
                </a:gdLst>
                <a:ahLst/>
                <a:cxnLst>
                  <a:cxn ang="T78">
                    <a:pos x="T0" y="T1"/>
                  </a:cxn>
                  <a:cxn ang="T79">
                    <a:pos x="T2" y="T3"/>
                  </a:cxn>
                  <a:cxn ang="T80">
                    <a:pos x="T4" y="T5"/>
                  </a:cxn>
                  <a:cxn ang="T81">
                    <a:pos x="T6" y="T7"/>
                  </a:cxn>
                  <a:cxn ang="T82">
                    <a:pos x="T8" y="T9"/>
                  </a:cxn>
                  <a:cxn ang="T83">
                    <a:pos x="T10" y="T11"/>
                  </a:cxn>
                  <a:cxn ang="T84">
                    <a:pos x="T12" y="T13"/>
                  </a:cxn>
                  <a:cxn ang="T85">
                    <a:pos x="T14" y="T15"/>
                  </a:cxn>
                  <a:cxn ang="T86">
                    <a:pos x="T16" y="T17"/>
                  </a:cxn>
                  <a:cxn ang="T87">
                    <a:pos x="T18" y="T19"/>
                  </a:cxn>
                  <a:cxn ang="T88">
                    <a:pos x="T20" y="T21"/>
                  </a:cxn>
                  <a:cxn ang="T89">
                    <a:pos x="T22" y="T23"/>
                  </a:cxn>
                  <a:cxn ang="T90">
                    <a:pos x="T24" y="T25"/>
                  </a:cxn>
                  <a:cxn ang="T91">
                    <a:pos x="T26" y="T27"/>
                  </a:cxn>
                  <a:cxn ang="T92">
                    <a:pos x="T28" y="T29"/>
                  </a:cxn>
                  <a:cxn ang="T93">
                    <a:pos x="T30" y="T31"/>
                  </a:cxn>
                  <a:cxn ang="T94">
                    <a:pos x="T32" y="T33"/>
                  </a:cxn>
                  <a:cxn ang="T95">
                    <a:pos x="T34" y="T35"/>
                  </a:cxn>
                  <a:cxn ang="T96">
                    <a:pos x="T36" y="T37"/>
                  </a:cxn>
                  <a:cxn ang="T97">
                    <a:pos x="T38" y="T39"/>
                  </a:cxn>
                  <a:cxn ang="T98">
                    <a:pos x="T40" y="T41"/>
                  </a:cxn>
                  <a:cxn ang="T99">
                    <a:pos x="T42" y="T43"/>
                  </a:cxn>
                  <a:cxn ang="T100">
                    <a:pos x="T44" y="T45"/>
                  </a:cxn>
                  <a:cxn ang="T101">
                    <a:pos x="T46" y="T47"/>
                  </a:cxn>
                  <a:cxn ang="T102">
                    <a:pos x="T48" y="T49"/>
                  </a:cxn>
                  <a:cxn ang="T103">
                    <a:pos x="T50" y="T51"/>
                  </a:cxn>
                  <a:cxn ang="T104">
                    <a:pos x="T52" y="T53"/>
                  </a:cxn>
                  <a:cxn ang="T105">
                    <a:pos x="T54" y="T55"/>
                  </a:cxn>
                  <a:cxn ang="T106">
                    <a:pos x="T56" y="T57"/>
                  </a:cxn>
                  <a:cxn ang="T107">
                    <a:pos x="T58" y="T59"/>
                  </a:cxn>
                  <a:cxn ang="T108">
                    <a:pos x="T60" y="T61"/>
                  </a:cxn>
                  <a:cxn ang="T109">
                    <a:pos x="T62" y="T63"/>
                  </a:cxn>
                  <a:cxn ang="T110">
                    <a:pos x="T64" y="T65"/>
                  </a:cxn>
                  <a:cxn ang="T111">
                    <a:pos x="T66" y="T67"/>
                  </a:cxn>
                  <a:cxn ang="T112">
                    <a:pos x="T68" y="T69"/>
                  </a:cxn>
                  <a:cxn ang="T113">
                    <a:pos x="T70" y="T71"/>
                  </a:cxn>
                  <a:cxn ang="T114">
                    <a:pos x="T72" y="T73"/>
                  </a:cxn>
                  <a:cxn ang="T115">
                    <a:pos x="T74" y="T75"/>
                  </a:cxn>
                  <a:cxn ang="T116">
                    <a:pos x="T76" y="T77"/>
                  </a:cxn>
                </a:cxnLst>
                <a:rect l="T117" t="T118" r="T119" b="T120"/>
                <a:pathLst>
                  <a:path w="71" h="28">
                    <a:moveTo>
                      <a:pt x="71" y="13"/>
                    </a:moveTo>
                    <a:lnTo>
                      <a:pt x="68" y="5"/>
                    </a:lnTo>
                    <a:lnTo>
                      <a:pt x="66" y="3"/>
                    </a:lnTo>
                    <a:lnTo>
                      <a:pt x="64" y="0"/>
                    </a:lnTo>
                    <a:lnTo>
                      <a:pt x="61" y="0"/>
                    </a:lnTo>
                    <a:lnTo>
                      <a:pt x="59" y="0"/>
                    </a:lnTo>
                    <a:lnTo>
                      <a:pt x="56" y="0"/>
                    </a:lnTo>
                    <a:lnTo>
                      <a:pt x="54" y="0"/>
                    </a:lnTo>
                    <a:lnTo>
                      <a:pt x="46" y="3"/>
                    </a:lnTo>
                    <a:lnTo>
                      <a:pt x="39" y="5"/>
                    </a:lnTo>
                    <a:lnTo>
                      <a:pt x="29" y="13"/>
                    </a:lnTo>
                    <a:lnTo>
                      <a:pt x="27" y="13"/>
                    </a:lnTo>
                    <a:lnTo>
                      <a:pt x="17" y="18"/>
                    </a:lnTo>
                    <a:lnTo>
                      <a:pt x="14" y="18"/>
                    </a:lnTo>
                    <a:lnTo>
                      <a:pt x="12" y="18"/>
                    </a:lnTo>
                    <a:lnTo>
                      <a:pt x="10" y="18"/>
                    </a:lnTo>
                    <a:lnTo>
                      <a:pt x="7" y="18"/>
                    </a:lnTo>
                    <a:lnTo>
                      <a:pt x="7" y="15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8"/>
                    </a:lnTo>
                    <a:lnTo>
                      <a:pt x="0" y="23"/>
                    </a:lnTo>
                    <a:lnTo>
                      <a:pt x="7" y="28"/>
                    </a:lnTo>
                    <a:lnTo>
                      <a:pt x="10" y="28"/>
                    </a:lnTo>
                    <a:lnTo>
                      <a:pt x="12" y="28"/>
                    </a:lnTo>
                    <a:lnTo>
                      <a:pt x="14" y="28"/>
                    </a:lnTo>
                    <a:lnTo>
                      <a:pt x="22" y="25"/>
                    </a:lnTo>
                    <a:lnTo>
                      <a:pt x="39" y="20"/>
                    </a:lnTo>
                    <a:lnTo>
                      <a:pt x="51" y="13"/>
                    </a:lnTo>
                    <a:lnTo>
                      <a:pt x="59" y="10"/>
                    </a:lnTo>
                    <a:lnTo>
                      <a:pt x="61" y="10"/>
                    </a:lnTo>
                    <a:lnTo>
                      <a:pt x="66" y="10"/>
                    </a:lnTo>
                    <a:lnTo>
                      <a:pt x="68" y="13"/>
                    </a:lnTo>
                    <a:lnTo>
                      <a:pt x="71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80" name="Freeform 115">
                <a:extLst>
                  <a:ext uri="{FF2B5EF4-FFF2-40B4-BE49-F238E27FC236}">
                    <a16:creationId xmlns:a16="http://schemas.microsoft.com/office/drawing/2014/main" id="{00000000-0008-0000-0900-000040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35"/>
                <a:ext cx="34" cy="30"/>
              </a:xfrm>
              <a:custGeom>
                <a:avLst/>
                <a:gdLst>
                  <a:gd name="T0" fmla="*/ 0 w 34"/>
                  <a:gd name="T1" fmla="*/ 30 h 30"/>
                  <a:gd name="T2" fmla="*/ 2 w 34"/>
                  <a:gd name="T3" fmla="*/ 28 h 30"/>
                  <a:gd name="T4" fmla="*/ 5 w 34"/>
                  <a:gd name="T5" fmla="*/ 25 h 30"/>
                  <a:gd name="T6" fmla="*/ 5 w 34"/>
                  <a:gd name="T7" fmla="*/ 23 h 30"/>
                  <a:gd name="T8" fmla="*/ 7 w 34"/>
                  <a:gd name="T9" fmla="*/ 23 h 30"/>
                  <a:gd name="T10" fmla="*/ 10 w 34"/>
                  <a:gd name="T11" fmla="*/ 20 h 30"/>
                  <a:gd name="T12" fmla="*/ 17 w 34"/>
                  <a:gd name="T13" fmla="*/ 15 h 30"/>
                  <a:gd name="T14" fmla="*/ 32 w 34"/>
                  <a:gd name="T15" fmla="*/ 10 h 30"/>
                  <a:gd name="T16" fmla="*/ 34 w 34"/>
                  <a:gd name="T17" fmla="*/ 10 h 30"/>
                  <a:gd name="T18" fmla="*/ 34 w 34"/>
                  <a:gd name="T19" fmla="*/ 7 h 30"/>
                  <a:gd name="T20" fmla="*/ 34 w 34"/>
                  <a:gd name="T21" fmla="*/ 7 h 30"/>
                  <a:gd name="T22" fmla="*/ 34 w 34"/>
                  <a:gd name="T23" fmla="*/ 5 h 30"/>
                  <a:gd name="T24" fmla="*/ 32 w 34"/>
                  <a:gd name="T25" fmla="*/ 2 h 30"/>
                  <a:gd name="T26" fmla="*/ 27 w 34"/>
                  <a:gd name="T27" fmla="*/ 0 h 30"/>
                  <a:gd name="T28" fmla="*/ 14 w 34"/>
                  <a:gd name="T29" fmla="*/ 2 h 30"/>
                  <a:gd name="T30" fmla="*/ 5 w 34"/>
                  <a:gd name="T31" fmla="*/ 7 h 30"/>
                  <a:gd name="T32" fmla="*/ 5 w 34"/>
                  <a:gd name="T33" fmla="*/ 12 h 30"/>
                  <a:gd name="T34" fmla="*/ 2 w 34"/>
                  <a:gd name="T35" fmla="*/ 23 h 30"/>
                  <a:gd name="T36" fmla="*/ 0 w 34"/>
                  <a:gd name="T37" fmla="*/ 30 h 30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4"/>
                  <a:gd name="T58" fmla="*/ 0 h 30"/>
                  <a:gd name="T59" fmla="*/ 34 w 34"/>
                  <a:gd name="T60" fmla="*/ 30 h 30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4" h="30">
                    <a:moveTo>
                      <a:pt x="0" y="30"/>
                    </a:moveTo>
                    <a:lnTo>
                      <a:pt x="2" y="28"/>
                    </a:lnTo>
                    <a:lnTo>
                      <a:pt x="5" y="25"/>
                    </a:lnTo>
                    <a:lnTo>
                      <a:pt x="5" y="23"/>
                    </a:lnTo>
                    <a:lnTo>
                      <a:pt x="7" y="23"/>
                    </a:lnTo>
                    <a:lnTo>
                      <a:pt x="10" y="20"/>
                    </a:lnTo>
                    <a:lnTo>
                      <a:pt x="17" y="15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4" y="7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27" y="0"/>
                    </a:lnTo>
                    <a:lnTo>
                      <a:pt x="14" y="2"/>
                    </a:lnTo>
                    <a:lnTo>
                      <a:pt x="5" y="7"/>
                    </a:lnTo>
                    <a:lnTo>
                      <a:pt x="5" y="12"/>
                    </a:lnTo>
                    <a:lnTo>
                      <a:pt x="2" y="23"/>
                    </a:lnTo>
                    <a:lnTo>
                      <a:pt x="0" y="3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81" name="Freeform 116">
                <a:extLst>
                  <a:ext uri="{FF2B5EF4-FFF2-40B4-BE49-F238E27FC236}">
                    <a16:creationId xmlns:a16="http://schemas.microsoft.com/office/drawing/2014/main" id="{00000000-0008-0000-0900-000041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7" y="235"/>
                <a:ext cx="22" cy="12"/>
              </a:xfrm>
              <a:custGeom>
                <a:avLst/>
                <a:gdLst>
                  <a:gd name="T0" fmla="*/ 22 w 22"/>
                  <a:gd name="T1" fmla="*/ 0 h 12"/>
                  <a:gd name="T2" fmla="*/ 19 w 22"/>
                  <a:gd name="T3" fmla="*/ 2 h 12"/>
                  <a:gd name="T4" fmla="*/ 2 w 22"/>
                  <a:gd name="T5" fmla="*/ 7 h 12"/>
                  <a:gd name="T6" fmla="*/ 2 w 22"/>
                  <a:gd name="T7" fmla="*/ 10 h 12"/>
                  <a:gd name="T8" fmla="*/ 0 w 22"/>
                  <a:gd name="T9" fmla="*/ 10 h 12"/>
                  <a:gd name="T10" fmla="*/ 0 w 22"/>
                  <a:gd name="T11" fmla="*/ 12 h 12"/>
                  <a:gd name="T12" fmla="*/ 0 w 22"/>
                  <a:gd name="T13" fmla="*/ 7 h 12"/>
                  <a:gd name="T14" fmla="*/ 0 w 22"/>
                  <a:gd name="T15" fmla="*/ 5 h 12"/>
                  <a:gd name="T16" fmla="*/ 7 w 22"/>
                  <a:gd name="T17" fmla="*/ 2 h 12"/>
                  <a:gd name="T18" fmla="*/ 22 w 22"/>
                  <a:gd name="T19" fmla="*/ 0 h 12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22"/>
                  <a:gd name="T31" fmla="*/ 0 h 12"/>
                  <a:gd name="T32" fmla="*/ 22 w 22"/>
                  <a:gd name="T33" fmla="*/ 12 h 12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22" h="12">
                    <a:moveTo>
                      <a:pt x="22" y="0"/>
                    </a:moveTo>
                    <a:lnTo>
                      <a:pt x="19" y="2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7" y="2"/>
                    </a:lnTo>
                    <a:lnTo>
                      <a:pt x="2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82" name="Freeform 117">
                <a:extLst>
                  <a:ext uri="{FF2B5EF4-FFF2-40B4-BE49-F238E27FC236}">
                    <a16:creationId xmlns:a16="http://schemas.microsoft.com/office/drawing/2014/main" id="{00000000-0008-0000-0900-000042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154"/>
                <a:ext cx="49" cy="15"/>
              </a:xfrm>
              <a:custGeom>
                <a:avLst/>
                <a:gdLst>
                  <a:gd name="T0" fmla="*/ 0 w 49"/>
                  <a:gd name="T1" fmla="*/ 0 h 15"/>
                  <a:gd name="T2" fmla="*/ 2 w 49"/>
                  <a:gd name="T3" fmla="*/ 0 h 15"/>
                  <a:gd name="T4" fmla="*/ 5 w 49"/>
                  <a:gd name="T5" fmla="*/ 0 h 15"/>
                  <a:gd name="T6" fmla="*/ 7 w 49"/>
                  <a:gd name="T7" fmla="*/ 0 h 15"/>
                  <a:gd name="T8" fmla="*/ 19 w 49"/>
                  <a:gd name="T9" fmla="*/ 3 h 15"/>
                  <a:gd name="T10" fmla="*/ 27 w 49"/>
                  <a:gd name="T11" fmla="*/ 8 h 15"/>
                  <a:gd name="T12" fmla="*/ 29 w 49"/>
                  <a:gd name="T13" fmla="*/ 10 h 15"/>
                  <a:gd name="T14" fmla="*/ 37 w 49"/>
                  <a:gd name="T15" fmla="*/ 10 h 15"/>
                  <a:gd name="T16" fmla="*/ 44 w 49"/>
                  <a:gd name="T17" fmla="*/ 5 h 15"/>
                  <a:gd name="T18" fmla="*/ 49 w 49"/>
                  <a:gd name="T19" fmla="*/ 10 h 15"/>
                  <a:gd name="T20" fmla="*/ 49 w 49"/>
                  <a:gd name="T21" fmla="*/ 10 h 15"/>
                  <a:gd name="T22" fmla="*/ 49 w 49"/>
                  <a:gd name="T23" fmla="*/ 13 h 15"/>
                  <a:gd name="T24" fmla="*/ 46 w 49"/>
                  <a:gd name="T25" fmla="*/ 15 h 15"/>
                  <a:gd name="T26" fmla="*/ 39 w 49"/>
                  <a:gd name="T27" fmla="*/ 15 h 15"/>
                  <a:gd name="T28" fmla="*/ 29 w 49"/>
                  <a:gd name="T29" fmla="*/ 13 h 15"/>
                  <a:gd name="T30" fmla="*/ 22 w 49"/>
                  <a:gd name="T31" fmla="*/ 10 h 15"/>
                  <a:gd name="T32" fmla="*/ 7 w 49"/>
                  <a:gd name="T33" fmla="*/ 10 h 15"/>
                  <a:gd name="T34" fmla="*/ 0 w 49"/>
                  <a:gd name="T35" fmla="*/ 10 h 15"/>
                  <a:gd name="T36" fmla="*/ 0 w 49"/>
                  <a:gd name="T37" fmla="*/ 0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9"/>
                  <a:gd name="T58" fmla="*/ 0 h 15"/>
                  <a:gd name="T59" fmla="*/ 49 w 49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9" h="15">
                    <a:moveTo>
                      <a:pt x="0" y="0"/>
                    </a:move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9" y="3"/>
                    </a:lnTo>
                    <a:lnTo>
                      <a:pt x="27" y="8"/>
                    </a:lnTo>
                    <a:lnTo>
                      <a:pt x="29" y="10"/>
                    </a:lnTo>
                    <a:lnTo>
                      <a:pt x="37" y="10"/>
                    </a:lnTo>
                    <a:lnTo>
                      <a:pt x="44" y="5"/>
                    </a:lnTo>
                    <a:lnTo>
                      <a:pt x="49" y="10"/>
                    </a:lnTo>
                    <a:lnTo>
                      <a:pt x="49" y="13"/>
                    </a:lnTo>
                    <a:lnTo>
                      <a:pt x="46" y="15"/>
                    </a:lnTo>
                    <a:lnTo>
                      <a:pt x="39" y="15"/>
                    </a:lnTo>
                    <a:lnTo>
                      <a:pt x="29" y="13"/>
                    </a:lnTo>
                    <a:lnTo>
                      <a:pt x="22" y="10"/>
                    </a:lnTo>
                    <a:lnTo>
                      <a:pt x="7" y="10"/>
                    </a:lnTo>
                    <a:lnTo>
                      <a:pt x="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83" name="Freeform 118">
                <a:extLst>
                  <a:ext uri="{FF2B5EF4-FFF2-40B4-BE49-F238E27FC236}">
                    <a16:creationId xmlns:a16="http://schemas.microsoft.com/office/drawing/2014/main" id="{00000000-0008-0000-0900-000043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6" y="172"/>
                <a:ext cx="47" cy="12"/>
              </a:xfrm>
              <a:custGeom>
                <a:avLst/>
                <a:gdLst>
                  <a:gd name="T0" fmla="*/ 0 w 47"/>
                  <a:gd name="T1" fmla="*/ 0 h 12"/>
                  <a:gd name="T2" fmla="*/ 3 w 47"/>
                  <a:gd name="T3" fmla="*/ 0 h 12"/>
                  <a:gd name="T4" fmla="*/ 5 w 47"/>
                  <a:gd name="T5" fmla="*/ 0 h 12"/>
                  <a:gd name="T6" fmla="*/ 7 w 47"/>
                  <a:gd name="T7" fmla="*/ 0 h 12"/>
                  <a:gd name="T8" fmla="*/ 10 w 47"/>
                  <a:gd name="T9" fmla="*/ 0 h 12"/>
                  <a:gd name="T10" fmla="*/ 17 w 47"/>
                  <a:gd name="T11" fmla="*/ 0 h 12"/>
                  <a:gd name="T12" fmla="*/ 30 w 47"/>
                  <a:gd name="T13" fmla="*/ 5 h 12"/>
                  <a:gd name="T14" fmla="*/ 30 w 47"/>
                  <a:gd name="T15" fmla="*/ 5 h 12"/>
                  <a:gd name="T16" fmla="*/ 37 w 47"/>
                  <a:gd name="T17" fmla="*/ 5 h 12"/>
                  <a:gd name="T18" fmla="*/ 47 w 47"/>
                  <a:gd name="T19" fmla="*/ 0 h 12"/>
                  <a:gd name="T20" fmla="*/ 47 w 47"/>
                  <a:gd name="T21" fmla="*/ 10 h 12"/>
                  <a:gd name="T22" fmla="*/ 47 w 47"/>
                  <a:gd name="T23" fmla="*/ 10 h 12"/>
                  <a:gd name="T24" fmla="*/ 47 w 47"/>
                  <a:gd name="T25" fmla="*/ 12 h 12"/>
                  <a:gd name="T26" fmla="*/ 44 w 47"/>
                  <a:gd name="T27" fmla="*/ 12 h 12"/>
                  <a:gd name="T28" fmla="*/ 42 w 47"/>
                  <a:gd name="T29" fmla="*/ 12 h 12"/>
                  <a:gd name="T30" fmla="*/ 39 w 47"/>
                  <a:gd name="T31" fmla="*/ 12 h 12"/>
                  <a:gd name="T32" fmla="*/ 30 w 47"/>
                  <a:gd name="T33" fmla="*/ 10 h 12"/>
                  <a:gd name="T34" fmla="*/ 27 w 47"/>
                  <a:gd name="T35" fmla="*/ 10 h 12"/>
                  <a:gd name="T36" fmla="*/ 25 w 47"/>
                  <a:gd name="T37" fmla="*/ 10 h 12"/>
                  <a:gd name="T38" fmla="*/ 20 w 47"/>
                  <a:gd name="T39" fmla="*/ 10 h 12"/>
                  <a:gd name="T40" fmla="*/ 20 w 47"/>
                  <a:gd name="T41" fmla="*/ 10 h 12"/>
                  <a:gd name="T42" fmla="*/ 0 w 47"/>
                  <a:gd name="T43" fmla="*/ 0 h 12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2"/>
                  <a:gd name="T68" fmla="*/ 47 w 47"/>
                  <a:gd name="T69" fmla="*/ 12 h 12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2">
                    <a:moveTo>
                      <a:pt x="0" y="0"/>
                    </a:moveTo>
                    <a:lnTo>
                      <a:pt x="3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7" y="0"/>
                    </a:lnTo>
                    <a:lnTo>
                      <a:pt x="30" y="5"/>
                    </a:lnTo>
                    <a:lnTo>
                      <a:pt x="37" y="5"/>
                    </a:lnTo>
                    <a:lnTo>
                      <a:pt x="47" y="0"/>
                    </a:lnTo>
                    <a:lnTo>
                      <a:pt x="47" y="10"/>
                    </a:lnTo>
                    <a:lnTo>
                      <a:pt x="47" y="12"/>
                    </a:lnTo>
                    <a:lnTo>
                      <a:pt x="44" y="12"/>
                    </a:lnTo>
                    <a:lnTo>
                      <a:pt x="42" y="12"/>
                    </a:lnTo>
                    <a:lnTo>
                      <a:pt x="39" y="12"/>
                    </a:lnTo>
                    <a:lnTo>
                      <a:pt x="30" y="10"/>
                    </a:lnTo>
                    <a:lnTo>
                      <a:pt x="27" y="10"/>
                    </a:lnTo>
                    <a:lnTo>
                      <a:pt x="25" y="10"/>
                    </a:lnTo>
                    <a:lnTo>
                      <a:pt x="2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84" name="Freeform 119">
                <a:extLst>
                  <a:ext uri="{FF2B5EF4-FFF2-40B4-BE49-F238E27FC236}">
                    <a16:creationId xmlns:a16="http://schemas.microsoft.com/office/drawing/2014/main" id="{00000000-0008-0000-0900-000044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7"/>
                <a:ext cx="47" cy="23"/>
              </a:xfrm>
              <a:custGeom>
                <a:avLst/>
                <a:gdLst>
                  <a:gd name="T0" fmla="*/ 47 w 47"/>
                  <a:gd name="T1" fmla="*/ 23 h 23"/>
                  <a:gd name="T2" fmla="*/ 42 w 47"/>
                  <a:gd name="T3" fmla="*/ 17 h 23"/>
                  <a:gd name="T4" fmla="*/ 37 w 47"/>
                  <a:gd name="T5" fmla="*/ 15 h 23"/>
                  <a:gd name="T6" fmla="*/ 32 w 47"/>
                  <a:gd name="T7" fmla="*/ 12 h 23"/>
                  <a:gd name="T8" fmla="*/ 30 w 47"/>
                  <a:gd name="T9" fmla="*/ 12 h 23"/>
                  <a:gd name="T10" fmla="*/ 25 w 47"/>
                  <a:gd name="T11" fmla="*/ 10 h 23"/>
                  <a:gd name="T12" fmla="*/ 12 w 47"/>
                  <a:gd name="T13" fmla="*/ 7 h 23"/>
                  <a:gd name="T14" fmla="*/ 5 w 47"/>
                  <a:gd name="T15" fmla="*/ 10 h 23"/>
                  <a:gd name="T16" fmla="*/ 5 w 47"/>
                  <a:gd name="T17" fmla="*/ 10 h 23"/>
                  <a:gd name="T18" fmla="*/ 0 w 47"/>
                  <a:gd name="T19" fmla="*/ 2 h 23"/>
                  <a:gd name="T20" fmla="*/ 3 w 47"/>
                  <a:gd name="T21" fmla="*/ 0 h 23"/>
                  <a:gd name="T22" fmla="*/ 10 w 47"/>
                  <a:gd name="T23" fmla="*/ 0 h 23"/>
                  <a:gd name="T24" fmla="*/ 12 w 47"/>
                  <a:gd name="T25" fmla="*/ 2 h 23"/>
                  <a:gd name="T26" fmla="*/ 20 w 47"/>
                  <a:gd name="T27" fmla="*/ 2 h 23"/>
                  <a:gd name="T28" fmla="*/ 22 w 47"/>
                  <a:gd name="T29" fmla="*/ 5 h 23"/>
                  <a:gd name="T30" fmla="*/ 27 w 47"/>
                  <a:gd name="T31" fmla="*/ 7 h 23"/>
                  <a:gd name="T32" fmla="*/ 32 w 47"/>
                  <a:gd name="T33" fmla="*/ 10 h 23"/>
                  <a:gd name="T34" fmla="*/ 35 w 47"/>
                  <a:gd name="T35" fmla="*/ 12 h 23"/>
                  <a:gd name="T36" fmla="*/ 47 w 47"/>
                  <a:gd name="T37" fmla="*/ 23 h 23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7"/>
                  <a:gd name="T58" fmla="*/ 0 h 23"/>
                  <a:gd name="T59" fmla="*/ 47 w 47"/>
                  <a:gd name="T60" fmla="*/ 23 h 23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7" h="23">
                    <a:moveTo>
                      <a:pt x="47" y="23"/>
                    </a:moveTo>
                    <a:lnTo>
                      <a:pt x="42" y="17"/>
                    </a:lnTo>
                    <a:lnTo>
                      <a:pt x="37" y="15"/>
                    </a:lnTo>
                    <a:lnTo>
                      <a:pt x="32" y="12"/>
                    </a:lnTo>
                    <a:lnTo>
                      <a:pt x="30" y="12"/>
                    </a:lnTo>
                    <a:lnTo>
                      <a:pt x="25" y="10"/>
                    </a:lnTo>
                    <a:lnTo>
                      <a:pt x="12" y="7"/>
                    </a:lnTo>
                    <a:lnTo>
                      <a:pt x="5" y="10"/>
                    </a:lnTo>
                    <a:lnTo>
                      <a:pt x="0" y="2"/>
                    </a:lnTo>
                    <a:lnTo>
                      <a:pt x="3" y="0"/>
                    </a:lnTo>
                    <a:lnTo>
                      <a:pt x="10" y="0"/>
                    </a:lnTo>
                    <a:lnTo>
                      <a:pt x="12" y="2"/>
                    </a:lnTo>
                    <a:lnTo>
                      <a:pt x="20" y="2"/>
                    </a:lnTo>
                    <a:lnTo>
                      <a:pt x="22" y="5"/>
                    </a:lnTo>
                    <a:lnTo>
                      <a:pt x="27" y="7"/>
                    </a:lnTo>
                    <a:lnTo>
                      <a:pt x="32" y="10"/>
                    </a:lnTo>
                    <a:lnTo>
                      <a:pt x="35" y="12"/>
                    </a:lnTo>
                    <a:lnTo>
                      <a:pt x="47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85" name="Freeform 120">
                <a:extLst>
                  <a:ext uri="{FF2B5EF4-FFF2-40B4-BE49-F238E27FC236}">
                    <a16:creationId xmlns:a16="http://schemas.microsoft.com/office/drawing/2014/main" id="{00000000-0008-0000-0900-000045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189"/>
                <a:ext cx="17" cy="16"/>
              </a:xfrm>
              <a:custGeom>
                <a:avLst/>
                <a:gdLst>
                  <a:gd name="T0" fmla="*/ 0 w 17"/>
                  <a:gd name="T1" fmla="*/ 0 h 16"/>
                  <a:gd name="T2" fmla="*/ 2 w 17"/>
                  <a:gd name="T3" fmla="*/ 3 h 16"/>
                  <a:gd name="T4" fmla="*/ 15 w 17"/>
                  <a:gd name="T5" fmla="*/ 5 h 16"/>
                  <a:gd name="T6" fmla="*/ 17 w 17"/>
                  <a:gd name="T7" fmla="*/ 0 h 16"/>
                  <a:gd name="T8" fmla="*/ 15 w 17"/>
                  <a:gd name="T9" fmla="*/ 13 h 16"/>
                  <a:gd name="T10" fmla="*/ 17 w 17"/>
                  <a:gd name="T11" fmla="*/ 16 h 16"/>
                  <a:gd name="T12" fmla="*/ 15 w 17"/>
                  <a:gd name="T13" fmla="*/ 13 h 16"/>
                  <a:gd name="T14" fmla="*/ 7 w 17"/>
                  <a:gd name="T15" fmla="*/ 8 h 16"/>
                  <a:gd name="T16" fmla="*/ 0 w 17"/>
                  <a:gd name="T17" fmla="*/ 0 h 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7"/>
                  <a:gd name="T28" fmla="*/ 0 h 16"/>
                  <a:gd name="T29" fmla="*/ 17 w 17"/>
                  <a:gd name="T30" fmla="*/ 16 h 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7" h="16">
                    <a:moveTo>
                      <a:pt x="0" y="0"/>
                    </a:moveTo>
                    <a:lnTo>
                      <a:pt x="2" y="3"/>
                    </a:lnTo>
                    <a:lnTo>
                      <a:pt x="15" y="5"/>
                    </a:lnTo>
                    <a:lnTo>
                      <a:pt x="17" y="0"/>
                    </a:lnTo>
                    <a:lnTo>
                      <a:pt x="15" y="13"/>
                    </a:lnTo>
                    <a:lnTo>
                      <a:pt x="17" y="16"/>
                    </a:lnTo>
                    <a:lnTo>
                      <a:pt x="15" y="13"/>
                    </a:lnTo>
                    <a:lnTo>
                      <a:pt x="7" y="8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86" name="Freeform 121">
                <a:extLst>
                  <a:ext uri="{FF2B5EF4-FFF2-40B4-BE49-F238E27FC236}">
                    <a16:creationId xmlns:a16="http://schemas.microsoft.com/office/drawing/2014/main" id="{00000000-0008-0000-0900-000046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9" y="194"/>
                <a:ext cx="51" cy="23"/>
              </a:xfrm>
              <a:custGeom>
                <a:avLst/>
                <a:gdLst>
                  <a:gd name="T0" fmla="*/ 51 w 51"/>
                  <a:gd name="T1" fmla="*/ 23 h 23"/>
                  <a:gd name="T2" fmla="*/ 44 w 51"/>
                  <a:gd name="T3" fmla="*/ 18 h 23"/>
                  <a:gd name="T4" fmla="*/ 27 w 51"/>
                  <a:gd name="T5" fmla="*/ 11 h 23"/>
                  <a:gd name="T6" fmla="*/ 22 w 51"/>
                  <a:gd name="T7" fmla="*/ 8 h 23"/>
                  <a:gd name="T8" fmla="*/ 14 w 51"/>
                  <a:gd name="T9" fmla="*/ 8 h 23"/>
                  <a:gd name="T10" fmla="*/ 12 w 51"/>
                  <a:gd name="T11" fmla="*/ 8 h 23"/>
                  <a:gd name="T12" fmla="*/ 9 w 51"/>
                  <a:gd name="T13" fmla="*/ 8 h 23"/>
                  <a:gd name="T14" fmla="*/ 7 w 51"/>
                  <a:gd name="T15" fmla="*/ 8 h 23"/>
                  <a:gd name="T16" fmla="*/ 0 w 51"/>
                  <a:gd name="T17" fmla="*/ 0 h 23"/>
                  <a:gd name="T18" fmla="*/ 4 w 51"/>
                  <a:gd name="T19" fmla="*/ 0 h 23"/>
                  <a:gd name="T20" fmla="*/ 17 w 51"/>
                  <a:gd name="T21" fmla="*/ 0 h 23"/>
                  <a:gd name="T22" fmla="*/ 19 w 51"/>
                  <a:gd name="T23" fmla="*/ 3 h 23"/>
                  <a:gd name="T24" fmla="*/ 24 w 51"/>
                  <a:gd name="T25" fmla="*/ 3 h 23"/>
                  <a:gd name="T26" fmla="*/ 27 w 51"/>
                  <a:gd name="T27" fmla="*/ 3 h 23"/>
                  <a:gd name="T28" fmla="*/ 29 w 51"/>
                  <a:gd name="T29" fmla="*/ 6 h 23"/>
                  <a:gd name="T30" fmla="*/ 39 w 51"/>
                  <a:gd name="T31" fmla="*/ 8 h 23"/>
                  <a:gd name="T32" fmla="*/ 44 w 51"/>
                  <a:gd name="T33" fmla="*/ 13 h 23"/>
                  <a:gd name="T34" fmla="*/ 46 w 51"/>
                  <a:gd name="T35" fmla="*/ 13 h 23"/>
                  <a:gd name="T36" fmla="*/ 49 w 51"/>
                  <a:gd name="T37" fmla="*/ 16 h 23"/>
                  <a:gd name="T38" fmla="*/ 51 w 51"/>
                  <a:gd name="T39" fmla="*/ 23 h 23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51"/>
                  <a:gd name="T61" fmla="*/ 0 h 23"/>
                  <a:gd name="T62" fmla="*/ 51 w 51"/>
                  <a:gd name="T63" fmla="*/ 23 h 23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51" h="23">
                    <a:moveTo>
                      <a:pt x="51" y="23"/>
                    </a:moveTo>
                    <a:lnTo>
                      <a:pt x="44" y="18"/>
                    </a:lnTo>
                    <a:lnTo>
                      <a:pt x="27" y="11"/>
                    </a:lnTo>
                    <a:lnTo>
                      <a:pt x="22" y="8"/>
                    </a:lnTo>
                    <a:lnTo>
                      <a:pt x="14" y="8"/>
                    </a:lnTo>
                    <a:lnTo>
                      <a:pt x="12" y="8"/>
                    </a:lnTo>
                    <a:lnTo>
                      <a:pt x="9" y="8"/>
                    </a:lnTo>
                    <a:lnTo>
                      <a:pt x="7" y="8"/>
                    </a:lnTo>
                    <a:lnTo>
                      <a:pt x="0" y="0"/>
                    </a:lnTo>
                    <a:lnTo>
                      <a:pt x="4" y="0"/>
                    </a:lnTo>
                    <a:lnTo>
                      <a:pt x="17" y="0"/>
                    </a:lnTo>
                    <a:lnTo>
                      <a:pt x="19" y="3"/>
                    </a:lnTo>
                    <a:lnTo>
                      <a:pt x="24" y="3"/>
                    </a:lnTo>
                    <a:lnTo>
                      <a:pt x="27" y="3"/>
                    </a:lnTo>
                    <a:lnTo>
                      <a:pt x="29" y="6"/>
                    </a:lnTo>
                    <a:lnTo>
                      <a:pt x="39" y="8"/>
                    </a:lnTo>
                    <a:lnTo>
                      <a:pt x="44" y="13"/>
                    </a:lnTo>
                    <a:lnTo>
                      <a:pt x="46" y="13"/>
                    </a:lnTo>
                    <a:lnTo>
                      <a:pt x="49" y="16"/>
                    </a:lnTo>
                    <a:lnTo>
                      <a:pt x="51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87" name="Freeform 122">
                <a:extLst>
                  <a:ext uri="{FF2B5EF4-FFF2-40B4-BE49-F238E27FC236}">
                    <a16:creationId xmlns:a16="http://schemas.microsoft.com/office/drawing/2014/main" id="{00000000-0008-0000-0900-000047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1" y="210"/>
                <a:ext cx="49" cy="17"/>
              </a:xfrm>
              <a:custGeom>
                <a:avLst/>
                <a:gdLst>
                  <a:gd name="T0" fmla="*/ 49 w 49"/>
                  <a:gd name="T1" fmla="*/ 17 h 17"/>
                  <a:gd name="T2" fmla="*/ 44 w 49"/>
                  <a:gd name="T3" fmla="*/ 15 h 17"/>
                  <a:gd name="T4" fmla="*/ 37 w 49"/>
                  <a:gd name="T5" fmla="*/ 15 h 17"/>
                  <a:gd name="T6" fmla="*/ 32 w 49"/>
                  <a:gd name="T7" fmla="*/ 15 h 17"/>
                  <a:gd name="T8" fmla="*/ 29 w 49"/>
                  <a:gd name="T9" fmla="*/ 12 h 17"/>
                  <a:gd name="T10" fmla="*/ 24 w 49"/>
                  <a:gd name="T11" fmla="*/ 12 h 17"/>
                  <a:gd name="T12" fmla="*/ 19 w 49"/>
                  <a:gd name="T13" fmla="*/ 12 h 17"/>
                  <a:gd name="T14" fmla="*/ 7 w 49"/>
                  <a:gd name="T15" fmla="*/ 12 h 17"/>
                  <a:gd name="T16" fmla="*/ 5 w 49"/>
                  <a:gd name="T17" fmla="*/ 12 h 17"/>
                  <a:gd name="T18" fmla="*/ 0 w 49"/>
                  <a:gd name="T19" fmla="*/ 2 h 17"/>
                  <a:gd name="T20" fmla="*/ 2 w 49"/>
                  <a:gd name="T21" fmla="*/ 0 h 17"/>
                  <a:gd name="T22" fmla="*/ 5 w 49"/>
                  <a:gd name="T23" fmla="*/ 0 h 17"/>
                  <a:gd name="T24" fmla="*/ 7 w 49"/>
                  <a:gd name="T25" fmla="*/ 0 h 17"/>
                  <a:gd name="T26" fmla="*/ 10 w 49"/>
                  <a:gd name="T27" fmla="*/ 0 h 17"/>
                  <a:gd name="T28" fmla="*/ 12 w 49"/>
                  <a:gd name="T29" fmla="*/ 0 h 17"/>
                  <a:gd name="T30" fmla="*/ 24 w 49"/>
                  <a:gd name="T31" fmla="*/ 5 h 17"/>
                  <a:gd name="T32" fmla="*/ 37 w 49"/>
                  <a:gd name="T33" fmla="*/ 10 h 17"/>
                  <a:gd name="T34" fmla="*/ 44 w 49"/>
                  <a:gd name="T35" fmla="*/ 12 h 17"/>
                  <a:gd name="T36" fmla="*/ 46 w 49"/>
                  <a:gd name="T37" fmla="*/ 17 h 17"/>
                  <a:gd name="T38" fmla="*/ 49 w 49"/>
                  <a:gd name="T39" fmla="*/ 17 h 17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49"/>
                  <a:gd name="T61" fmla="*/ 0 h 17"/>
                  <a:gd name="T62" fmla="*/ 49 w 49"/>
                  <a:gd name="T63" fmla="*/ 17 h 17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49" h="17">
                    <a:moveTo>
                      <a:pt x="49" y="17"/>
                    </a:moveTo>
                    <a:lnTo>
                      <a:pt x="44" y="15"/>
                    </a:lnTo>
                    <a:lnTo>
                      <a:pt x="37" y="15"/>
                    </a:lnTo>
                    <a:lnTo>
                      <a:pt x="32" y="15"/>
                    </a:lnTo>
                    <a:lnTo>
                      <a:pt x="29" y="12"/>
                    </a:lnTo>
                    <a:lnTo>
                      <a:pt x="24" y="12"/>
                    </a:lnTo>
                    <a:lnTo>
                      <a:pt x="19" y="12"/>
                    </a:lnTo>
                    <a:lnTo>
                      <a:pt x="7" y="12"/>
                    </a:lnTo>
                    <a:lnTo>
                      <a:pt x="5" y="12"/>
                    </a:lnTo>
                    <a:lnTo>
                      <a:pt x="0" y="2"/>
                    </a:ln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0"/>
                    </a:lnTo>
                    <a:lnTo>
                      <a:pt x="24" y="5"/>
                    </a:lnTo>
                    <a:lnTo>
                      <a:pt x="37" y="10"/>
                    </a:lnTo>
                    <a:lnTo>
                      <a:pt x="44" y="12"/>
                    </a:lnTo>
                    <a:lnTo>
                      <a:pt x="46" y="17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88" name="Freeform 123">
                <a:extLst>
                  <a:ext uri="{FF2B5EF4-FFF2-40B4-BE49-F238E27FC236}">
                    <a16:creationId xmlns:a16="http://schemas.microsoft.com/office/drawing/2014/main" id="{00000000-0008-0000-0900-000048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1" y="230"/>
                <a:ext cx="51" cy="17"/>
              </a:xfrm>
              <a:custGeom>
                <a:avLst/>
                <a:gdLst>
                  <a:gd name="T0" fmla="*/ 49 w 51"/>
                  <a:gd name="T1" fmla="*/ 17 h 17"/>
                  <a:gd name="T2" fmla="*/ 49 w 51"/>
                  <a:gd name="T3" fmla="*/ 17 h 17"/>
                  <a:gd name="T4" fmla="*/ 46 w 51"/>
                  <a:gd name="T5" fmla="*/ 15 h 17"/>
                  <a:gd name="T6" fmla="*/ 44 w 51"/>
                  <a:gd name="T7" fmla="*/ 12 h 17"/>
                  <a:gd name="T8" fmla="*/ 41 w 51"/>
                  <a:gd name="T9" fmla="*/ 12 h 17"/>
                  <a:gd name="T10" fmla="*/ 39 w 51"/>
                  <a:gd name="T11" fmla="*/ 10 h 17"/>
                  <a:gd name="T12" fmla="*/ 36 w 51"/>
                  <a:gd name="T13" fmla="*/ 10 h 17"/>
                  <a:gd name="T14" fmla="*/ 34 w 51"/>
                  <a:gd name="T15" fmla="*/ 10 h 17"/>
                  <a:gd name="T16" fmla="*/ 32 w 51"/>
                  <a:gd name="T17" fmla="*/ 10 h 17"/>
                  <a:gd name="T18" fmla="*/ 27 w 51"/>
                  <a:gd name="T19" fmla="*/ 10 h 17"/>
                  <a:gd name="T20" fmla="*/ 24 w 51"/>
                  <a:gd name="T21" fmla="*/ 10 h 17"/>
                  <a:gd name="T22" fmla="*/ 2 w 51"/>
                  <a:gd name="T23" fmla="*/ 7 h 17"/>
                  <a:gd name="T24" fmla="*/ 0 w 51"/>
                  <a:gd name="T25" fmla="*/ 2 h 17"/>
                  <a:gd name="T26" fmla="*/ 0 w 51"/>
                  <a:gd name="T27" fmla="*/ 0 h 17"/>
                  <a:gd name="T28" fmla="*/ 2 w 51"/>
                  <a:gd name="T29" fmla="*/ 0 h 17"/>
                  <a:gd name="T30" fmla="*/ 14 w 51"/>
                  <a:gd name="T31" fmla="*/ 2 h 17"/>
                  <a:gd name="T32" fmla="*/ 19 w 51"/>
                  <a:gd name="T33" fmla="*/ 2 h 17"/>
                  <a:gd name="T34" fmla="*/ 24 w 51"/>
                  <a:gd name="T35" fmla="*/ 2 h 17"/>
                  <a:gd name="T36" fmla="*/ 27 w 51"/>
                  <a:gd name="T37" fmla="*/ 2 h 17"/>
                  <a:gd name="T38" fmla="*/ 29 w 51"/>
                  <a:gd name="T39" fmla="*/ 0 h 17"/>
                  <a:gd name="T40" fmla="*/ 34 w 51"/>
                  <a:gd name="T41" fmla="*/ 0 h 17"/>
                  <a:gd name="T42" fmla="*/ 36 w 51"/>
                  <a:gd name="T43" fmla="*/ 0 h 17"/>
                  <a:gd name="T44" fmla="*/ 39 w 51"/>
                  <a:gd name="T45" fmla="*/ 0 h 17"/>
                  <a:gd name="T46" fmla="*/ 41 w 51"/>
                  <a:gd name="T47" fmla="*/ 2 h 17"/>
                  <a:gd name="T48" fmla="*/ 44 w 51"/>
                  <a:gd name="T49" fmla="*/ 2 h 17"/>
                  <a:gd name="T50" fmla="*/ 46 w 51"/>
                  <a:gd name="T51" fmla="*/ 5 h 17"/>
                  <a:gd name="T52" fmla="*/ 49 w 51"/>
                  <a:gd name="T53" fmla="*/ 7 h 17"/>
                  <a:gd name="T54" fmla="*/ 51 w 51"/>
                  <a:gd name="T55" fmla="*/ 7 h 17"/>
                  <a:gd name="T56" fmla="*/ 51 w 51"/>
                  <a:gd name="T57" fmla="*/ 10 h 17"/>
                  <a:gd name="T58" fmla="*/ 51 w 51"/>
                  <a:gd name="T59" fmla="*/ 15 h 17"/>
                  <a:gd name="T60" fmla="*/ 49 w 51"/>
                  <a:gd name="T61" fmla="*/ 17 h 17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w 51"/>
                  <a:gd name="T94" fmla="*/ 0 h 17"/>
                  <a:gd name="T95" fmla="*/ 51 w 51"/>
                  <a:gd name="T96" fmla="*/ 17 h 17"/>
                </a:gdLst>
                <a:ahLst/>
                <a:cxnLst>
                  <a:cxn ang="T62">
                    <a:pos x="T0" y="T1"/>
                  </a:cxn>
                  <a:cxn ang="T63">
                    <a:pos x="T2" y="T3"/>
                  </a:cxn>
                  <a:cxn ang="T64">
                    <a:pos x="T4" y="T5"/>
                  </a:cxn>
                  <a:cxn ang="T65">
                    <a:pos x="T6" y="T7"/>
                  </a:cxn>
                  <a:cxn ang="T66">
                    <a:pos x="T8" y="T9"/>
                  </a:cxn>
                  <a:cxn ang="T67">
                    <a:pos x="T10" y="T11"/>
                  </a:cxn>
                  <a:cxn ang="T68">
                    <a:pos x="T12" y="T13"/>
                  </a:cxn>
                  <a:cxn ang="T69">
                    <a:pos x="T14" y="T15"/>
                  </a:cxn>
                  <a:cxn ang="T70">
                    <a:pos x="T16" y="T17"/>
                  </a:cxn>
                  <a:cxn ang="T71">
                    <a:pos x="T18" y="T19"/>
                  </a:cxn>
                  <a:cxn ang="T72">
                    <a:pos x="T20" y="T21"/>
                  </a:cxn>
                  <a:cxn ang="T73">
                    <a:pos x="T22" y="T23"/>
                  </a:cxn>
                  <a:cxn ang="T74">
                    <a:pos x="T24" y="T25"/>
                  </a:cxn>
                  <a:cxn ang="T75">
                    <a:pos x="T26" y="T27"/>
                  </a:cxn>
                  <a:cxn ang="T76">
                    <a:pos x="T28" y="T29"/>
                  </a:cxn>
                  <a:cxn ang="T77">
                    <a:pos x="T30" y="T31"/>
                  </a:cxn>
                  <a:cxn ang="T78">
                    <a:pos x="T32" y="T33"/>
                  </a:cxn>
                  <a:cxn ang="T79">
                    <a:pos x="T34" y="T35"/>
                  </a:cxn>
                  <a:cxn ang="T80">
                    <a:pos x="T36" y="T37"/>
                  </a:cxn>
                  <a:cxn ang="T81">
                    <a:pos x="T38" y="T39"/>
                  </a:cxn>
                  <a:cxn ang="T82">
                    <a:pos x="T40" y="T41"/>
                  </a:cxn>
                  <a:cxn ang="T83">
                    <a:pos x="T42" y="T43"/>
                  </a:cxn>
                  <a:cxn ang="T84">
                    <a:pos x="T44" y="T45"/>
                  </a:cxn>
                  <a:cxn ang="T85">
                    <a:pos x="T46" y="T47"/>
                  </a:cxn>
                  <a:cxn ang="T86">
                    <a:pos x="T48" y="T49"/>
                  </a:cxn>
                  <a:cxn ang="T87">
                    <a:pos x="T50" y="T51"/>
                  </a:cxn>
                  <a:cxn ang="T88">
                    <a:pos x="T52" y="T53"/>
                  </a:cxn>
                  <a:cxn ang="T89">
                    <a:pos x="T54" y="T55"/>
                  </a:cxn>
                  <a:cxn ang="T90">
                    <a:pos x="T56" y="T57"/>
                  </a:cxn>
                  <a:cxn ang="T91">
                    <a:pos x="T58" y="T59"/>
                  </a:cxn>
                  <a:cxn ang="T92">
                    <a:pos x="T60" y="T61"/>
                  </a:cxn>
                </a:cxnLst>
                <a:rect l="T93" t="T94" r="T95" b="T96"/>
                <a:pathLst>
                  <a:path w="51" h="17">
                    <a:moveTo>
                      <a:pt x="49" y="17"/>
                    </a:moveTo>
                    <a:lnTo>
                      <a:pt x="49" y="17"/>
                    </a:lnTo>
                    <a:lnTo>
                      <a:pt x="46" y="15"/>
                    </a:lnTo>
                    <a:lnTo>
                      <a:pt x="44" y="12"/>
                    </a:lnTo>
                    <a:lnTo>
                      <a:pt x="41" y="12"/>
                    </a:lnTo>
                    <a:lnTo>
                      <a:pt x="39" y="10"/>
                    </a:lnTo>
                    <a:lnTo>
                      <a:pt x="36" y="10"/>
                    </a:lnTo>
                    <a:lnTo>
                      <a:pt x="34" y="10"/>
                    </a:lnTo>
                    <a:lnTo>
                      <a:pt x="32" y="10"/>
                    </a:lnTo>
                    <a:lnTo>
                      <a:pt x="27" y="10"/>
                    </a:lnTo>
                    <a:lnTo>
                      <a:pt x="24" y="10"/>
                    </a:lnTo>
                    <a:lnTo>
                      <a:pt x="2" y="7"/>
                    </a:lnTo>
                    <a:lnTo>
                      <a:pt x="0" y="2"/>
                    </a:lnTo>
                    <a:lnTo>
                      <a:pt x="0" y="0"/>
                    </a:lnTo>
                    <a:lnTo>
                      <a:pt x="2" y="0"/>
                    </a:lnTo>
                    <a:lnTo>
                      <a:pt x="14" y="2"/>
                    </a:lnTo>
                    <a:lnTo>
                      <a:pt x="19" y="2"/>
                    </a:lnTo>
                    <a:lnTo>
                      <a:pt x="24" y="2"/>
                    </a:lnTo>
                    <a:lnTo>
                      <a:pt x="27" y="2"/>
                    </a:lnTo>
                    <a:lnTo>
                      <a:pt x="29" y="0"/>
                    </a:lnTo>
                    <a:lnTo>
                      <a:pt x="34" y="0"/>
                    </a:lnTo>
                    <a:lnTo>
                      <a:pt x="36" y="0"/>
                    </a:lnTo>
                    <a:lnTo>
                      <a:pt x="39" y="0"/>
                    </a:lnTo>
                    <a:lnTo>
                      <a:pt x="41" y="2"/>
                    </a:lnTo>
                    <a:lnTo>
                      <a:pt x="44" y="2"/>
                    </a:lnTo>
                    <a:lnTo>
                      <a:pt x="46" y="5"/>
                    </a:lnTo>
                    <a:lnTo>
                      <a:pt x="49" y="7"/>
                    </a:lnTo>
                    <a:lnTo>
                      <a:pt x="51" y="7"/>
                    </a:lnTo>
                    <a:lnTo>
                      <a:pt x="51" y="10"/>
                    </a:lnTo>
                    <a:lnTo>
                      <a:pt x="51" y="15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89" name="Freeform 124">
                <a:extLst>
                  <a:ext uri="{FF2B5EF4-FFF2-40B4-BE49-F238E27FC236}">
                    <a16:creationId xmlns:a16="http://schemas.microsoft.com/office/drawing/2014/main" id="{00000000-0008-0000-0900-000049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3" y="240"/>
                <a:ext cx="47" cy="25"/>
              </a:xfrm>
              <a:custGeom>
                <a:avLst/>
                <a:gdLst>
                  <a:gd name="T0" fmla="*/ 44 w 47"/>
                  <a:gd name="T1" fmla="*/ 25 h 25"/>
                  <a:gd name="T2" fmla="*/ 15 w 47"/>
                  <a:gd name="T3" fmla="*/ 13 h 25"/>
                  <a:gd name="T4" fmla="*/ 10 w 47"/>
                  <a:gd name="T5" fmla="*/ 7 h 25"/>
                  <a:gd name="T6" fmla="*/ 3 w 47"/>
                  <a:gd name="T7" fmla="*/ 2 h 25"/>
                  <a:gd name="T8" fmla="*/ 0 w 47"/>
                  <a:gd name="T9" fmla="*/ 0 h 25"/>
                  <a:gd name="T10" fmla="*/ 10 w 47"/>
                  <a:gd name="T11" fmla="*/ 5 h 25"/>
                  <a:gd name="T12" fmla="*/ 12 w 47"/>
                  <a:gd name="T13" fmla="*/ 7 h 25"/>
                  <a:gd name="T14" fmla="*/ 17 w 47"/>
                  <a:gd name="T15" fmla="*/ 7 h 25"/>
                  <a:gd name="T16" fmla="*/ 20 w 47"/>
                  <a:gd name="T17" fmla="*/ 7 h 25"/>
                  <a:gd name="T18" fmla="*/ 32 w 47"/>
                  <a:gd name="T19" fmla="*/ 10 h 25"/>
                  <a:gd name="T20" fmla="*/ 34 w 47"/>
                  <a:gd name="T21" fmla="*/ 10 h 25"/>
                  <a:gd name="T22" fmla="*/ 37 w 47"/>
                  <a:gd name="T23" fmla="*/ 10 h 25"/>
                  <a:gd name="T24" fmla="*/ 47 w 47"/>
                  <a:gd name="T25" fmla="*/ 15 h 25"/>
                  <a:gd name="T26" fmla="*/ 44 w 47"/>
                  <a:gd name="T27" fmla="*/ 23 h 25"/>
                  <a:gd name="T28" fmla="*/ 44 w 47"/>
                  <a:gd name="T29" fmla="*/ 23 h 25"/>
                  <a:gd name="T30" fmla="*/ 44 w 47"/>
                  <a:gd name="T31" fmla="*/ 25 h 25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w 47"/>
                  <a:gd name="T49" fmla="*/ 0 h 25"/>
                  <a:gd name="T50" fmla="*/ 47 w 47"/>
                  <a:gd name="T51" fmla="*/ 25 h 25"/>
                </a:gdLst>
                <a:ahLst/>
                <a:cxnLst>
                  <a:cxn ang="T32">
                    <a:pos x="T0" y="T1"/>
                  </a:cxn>
                  <a:cxn ang="T33">
                    <a:pos x="T2" y="T3"/>
                  </a:cxn>
                  <a:cxn ang="T34">
                    <a:pos x="T4" y="T5"/>
                  </a:cxn>
                  <a:cxn ang="T35">
                    <a:pos x="T6" y="T7"/>
                  </a:cxn>
                  <a:cxn ang="T36">
                    <a:pos x="T8" y="T9"/>
                  </a:cxn>
                  <a:cxn ang="T37">
                    <a:pos x="T10" y="T11"/>
                  </a:cxn>
                  <a:cxn ang="T38">
                    <a:pos x="T12" y="T13"/>
                  </a:cxn>
                  <a:cxn ang="T39">
                    <a:pos x="T14" y="T15"/>
                  </a:cxn>
                  <a:cxn ang="T40">
                    <a:pos x="T16" y="T17"/>
                  </a:cxn>
                  <a:cxn ang="T41">
                    <a:pos x="T18" y="T19"/>
                  </a:cxn>
                  <a:cxn ang="T42">
                    <a:pos x="T20" y="T21"/>
                  </a:cxn>
                  <a:cxn ang="T43">
                    <a:pos x="T22" y="T23"/>
                  </a:cxn>
                  <a:cxn ang="T44">
                    <a:pos x="T24" y="T25"/>
                  </a:cxn>
                  <a:cxn ang="T45">
                    <a:pos x="T26" y="T27"/>
                  </a:cxn>
                  <a:cxn ang="T46">
                    <a:pos x="T28" y="T29"/>
                  </a:cxn>
                  <a:cxn ang="T47">
                    <a:pos x="T30" y="T31"/>
                  </a:cxn>
                </a:cxnLst>
                <a:rect l="T48" t="T49" r="T50" b="T51"/>
                <a:pathLst>
                  <a:path w="47" h="25">
                    <a:moveTo>
                      <a:pt x="44" y="25"/>
                    </a:moveTo>
                    <a:lnTo>
                      <a:pt x="15" y="13"/>
                    </a:lnTo>
                    <a:lnTo>
                      <a:pt x="10" y="7"/>
                    </a:lnTo>
                    <a:lnTo>
                      <a:pt x="3" y="2"/>
                    </a:lnTo>
                    <a:lnTo>
                      <a:pt x="0" y="0"/>
                    </a:lnTo>
                    <a:lnTo>
                      <a:pt x="10" y="5"/>
                    </a:lnTo>
                    <a:lnTo>
                      <a:pt x="12" y="7"/>
                    </a:lnTo>
                    <a:lnTo>
                      <a:pt x="17" y="7"/>
                    </a:lnTo>
                    <a:lnTo>
                      <a:pt x="20" y="7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7" y="10"/>
                    </a:lnTo>
                    <a:lnTo>
                      <a:pt x="47" y="15"/>
                    </a:lnTo>
                    <a:lnTo>
                      <a:pt x="44" y="23"/>
                    </a:lnTo>
                    <a:lnTo>
                      <a:pt x="44" y="2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90" name="Freeform 125">
                <a:extLst>
                  <a:ext uri="{FF2B5EF4-FFF2-40B4-BE49-F238E27FC236}">
                    <a16:creationId xmlns:a16="http://schemas.microsoft.com/office/drawing/2014/main" id="{00000000-0008-0000-0900-00004A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6" y="242"/>
                <a:ext cx="7" cy="11"/>
              </a:xfrm>
              <a:custGeom>
                <a:avLst/>
                <a:gdLst>
                  <a:gd name="T0" fmla="*/ 2 w 7"/>
                  <a:gd name="T1" fmla="*/ 11 h 11"/>
                  <a:gd name="T2" fmla="*/ 2 w 7"/>
                  <a:gd name="T3" fmla="*/ 8 h 11"/>
                  <a:gd name="T4" fmla="*/ 2 w 7"/>
                  <a:gd name="T5" fmla="*/ 8 h 11"/>
                  <a:gd name="T6" fmla="*/ 2 w 7"/>
                  <a:gd name="T7" fmla="*/ 8 h 11"/>
                  <a:gd name="T8" fmla="*/ 2 w 7"/>
                  <a:gd name="T9" fmla="*/ 8 h 11"/>
                  <a:gd name="T10" fmla="*/ 2 w 7"/>
                  <a:gd name="T11" fmla="*/ 8 h 11"/>
                  <a:gd name="T12" fmla="*/ 2 w 7"/>
                  <a:gd name="T13" fmla="*/ 8 h 11"/>
                  <a:gd name="T14" fmla="*/ 2 w 7"/>
                  <a:gd name="T15" fmla="*/ 8 h 11"/>
                  <a:gd name="T16" fmla="*/ 2 w 7"/>
                  <a:gd name="T17" fmla="*/ 5 h 11"/>
                  <a:gd name="T18" fmla="*/ 4 w 7"/>
                  <a:gd name="T19" fmla="*/ 5 h 11"/>
                  <a:gd name="T20" fmla="*/ 4 w 7"/>
                  <a:gd name="T21" fmla="*/ 5 h 11"/>
                  <a:gd name="T22" fmla="*/ 4 w 7"/>
                  <a:gd name="T23" fmla="*/ 5 h 11"/>
                  <a:gd name="T24" fmla="*/ 4 w 7"/>
                  <a:gd name="T25" fmla="*/ 5 h 11"/>
                  <a:gd name="T26" fmla="*/ 4 w 7"/>
                  <a:gd name="T27" fmla="*/ 5 h 11"/>
                  <a:gd name="T28" fmla="*/ 7 w 7"/>
                  <a:gd name="T29" fmla="*/ 5 h 11"/>
                  <a:gd name="T30" fmla="*/ 7 w 7"/>
                  <a:gd name="T31" fmla="*/ 5 h 11"/>
                  <a:gd name="T32" fmla="*/ 7 w 7"/>
                  <a:gd name="T33" fmla="*/ 5 h 11"/>
                  <a:gd name="T34" fmla="*/ 7 w 7"/>
                  <a:gd name="T35" fmla="*/ 5 h 11"/>
                  <a:gd name="T36" fmla="*/ 0 w 7"/>
                  <a:gd name="T37" fmla="*/ 0 h 11"/>
                  <a:gd name="T38" fmla="*/ 2 w 7"/>
                  <a:gd name="T39" fmla="*/ 11 h 11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7"/>
                  <a:gd name="T61" fmla="*/ 0 h 11"/>
                  <a:gd name="T62" fmla="*/ 7 w 7"/>
                  <a:gd name="T63" fmla="*/ 11 h 11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7" h="11">
                    <a:moveTo>
                      <a:pt x="2" y="11"/>
                    </a:moveTo>
                    <a:lnTo>
                      <a:pt x="2" y="8"/>
                    </a:lnTo>
                    <a:lnTo>
                      <a:pt x="2" y="5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0" y="0"/>
                    </a:lnTo>
                    <a:lnTo>
                      <a:pt x="2" y="1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91" name="Freeform 126">
                <a:extLst>
                  <a:ext uri="{FF2B5EF4-FFF2-40B4-BE49-F238E27FC236}">
                    <a16:creationId xmlns:a16="http://schemas.microsoft.com/office/drawing/2014/main" id="{00000000-0008-0000-0900-00004B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5" y="260"/>
                <a:ext cx="35" cy="13"/>
              </a:xfrm>
              <a:custGeom>
                <a:avLst/>
                <a:gdLst>
                  <a:gd name="T0" fmla="*/ 0 w 35"/>
                  <a:gd name="T1" fmla="*/ 0 h 13"/>
                  <a:gd name="T2" fmla="*/ 15 w 35"/>
                  <a:gd name="T3" fmla="*/ 5 h 13"/>
                  <a:gd name="T4" fmla="*/ 25 w 35"/>
                  <a:gd name="T5" fmla="*/ 8 h 13"/>
                  <a:gd name="T6" fmla="*/ 27 w 35"/>
                  <a:gd name="T7" fmla="*/ 10 h 13"/>
                  <a:gd name="T8" fmla="*/ 32 w 35"/>
                  <a:gd name="T9" fmla="*/ 13 h 13"/>
                  <a:gd name="T10" fmla="*/ 35 w 35"/>
                  <a:gd name="T11" fmla="*/ 13 h 13"/>
                  <a:gd name="T12" fmla="*/ 22 w 35"/>
                  <a:gd name="T13" fmla="*/ 13 h 13"/>
                  <a:gd name="T14" fmla="*/ 15 w 35"/>
                  <a:gd name="T15" fmla="*/ 13 h 13"/>
                  <a:gd name="T16" fmla="*/ 5 w 35"/>
                  <a:gd name="T17" fmla="*/ 3 h 13"/>
                  <a:gd name="T18" fmla="*/ 0 w 35"/>
                  <a:gd name="T19" fmla="*/ 0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35"/>
                  <a:gd name="T31" fmla="*/ 0 h 13"/>
                  <a:gd name="T32" fmla="*/ 35 w 35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35" h="13">
                    <a:moveTo>
                      <a:pt x="0" y="0"/>
                    </a:moveTo>
                    <a:lnTo>
                      <a:pt x="15" y="5"/>
                    </a:lnTo>
                    <a:lnTo>
                      <a:pt x="25" y="8"/>
                    </a:lnTo>
                    <a:lnTo>
                      <a:pt x="27" y="10"/>
                    </a:lnTo>
                    <a:lnTo>
                      <a:pt x="32" y="13"/>
                    </a:lnTo>
                    <a:lnTo>
                      <a:pt x="35" y="13"/>
                    </a:lnTo>
                    <a:lnTo>
                      <a:pt x="22" y="13"/>
                    </a:lnTo>
                    <a:lnTo>
                      <a:pt x="15" y="13"/>
                    </a:lnTo>
                    <a:lnTo>
                      <a:pt x="5" y="3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92" name="Freeform 127">
                <a:extLst>
                  <a:ext uri="{FF2B5EF4-FFF2-40B4-BE49-F238E27FC236}">
                    <a16:creationId xmlns:a16="http://schemas.microsoft.com/office/drawing/2014/main" id="{00000000-0008-0000-0900-00004C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255"/>
                <a:ext cx="12" cy="15"/>
              </a:xfrm>
              <a:custGeom>
                <a:avLst/>
                <a:gdLst>
                  <a:gd name="T0" fmla="*/ 0 w 12"/>
                  <a:gd name="T1" fmla="*/ 15 h 15"/>
                  <a:gd name="T2" fmla="*/ 0 w 12"/>
                  <a:gd name="T3" fmla="*/ 15 h 15"/>
                  <a:gd name="T4" fmla="*/ 0 w 12"/>
                  <a:gd name="T5" fmla="*/ 15 h 15"/>
                  <a:gd name="T6" fmla="*/ 0 w 12"/>
                  <a:gd name="T7" fmla="*/ 13 h 15"/>
                  <a:gd name="T8" fmla="*/ 2 w 12"/>
                  <a:gd name="T9" fmla="*/ 13 h 15"/>
                  <a:gd name="T10" fmla="*/ 2 w 12"/>
                  <a:gd name="T11" fmla="*/ 13 h 15"/>
                  <a:gd name="T12" fmla="*/ 2 w 12"/>
                  <a:gd name="T13" fmla="*/ 13 h 15"/>
                  <a:gd name="T14" fmla="*/ 2 w 12"/>
                  <a:gd name="T15" fmla="*/ 10 h 15"/>
                  <a:gd name="T16" fmla="*/ 2 w 12"/>
                  <a:gd name="T17" fmla="*/ 10 h 15"/>
                  <a:gd name="T18" fmla="*/ 2 w 12"/>
                  <a:gd name="T19" fmla="*/ 10 h 15"/>
                  <a:gd name="T20" fmla="*/ 5 w 12"/>
                  <a:gd name="T21" fmla="*/ 8 h 15"/>
                  <a:gd name="T22" fmla="*/ 5 w 12"/>
                  <a:gd name="T23" fmla="*/ 8 h 15"/>
                  <a:gd name="T24" fmla="*/ 5 w 12"/>
                  <a:gd name="T25" fmla="*/ 8 h 15"/>
                  <a:gd name="T26" fmla="*/ 2 w 12"/>
                  <a:gd name="T27" fmla="*/ 5 h 15"/>
                  <a:gd name="T28" fmla="*/ 2 w 12"/>
                  <a:gd name="T29" fmla="*/ 5 h 15"/>
                  <a:gd name="T30" fmla="*/ 2 w 12"/>
                  <a:gd name="T31" fmla="*/ 3 h 15"/>
                  <a:gd name="T32" fmla="*/ 2 w 12"/>
                  <a:gd name="T33" fmla="*/ 3 h 15"/>
                  <a:gd name="T34" fmla="*/ 2 w 12"/>
                  <a:gd name="T35" fmla="*/ 0 h 15"/>
                  <a:gd name="T36" fmla="*/ 2 w 12"/>
                  <a:gd name="T37" fmla="*/ 3 h 15"/>
                  <a:gd name="T38" fmla="*/ 2 w 12"/>
                  <a:gd name="T39" fmla="*/ 3 h 15"/>
                  <a:gd name="T40" fmla="*/ 2 w 12"/>
                  <a:gd name="T41" fmla="*/ 3 h 15"/>
                  <a:gd name="T42" fmla="*/ 2 w 12"/>
                  <a:gd name="T43" fmla="*/ 3 h 15"/>
                  <a:gd name="T44" fmla="*/ 2 w 12"/>
                  <a:gd name="T45" fmla="*/ 3 h 15"/>
                  <a:gd name="T46" fmla="*/ 5 w 12"/>
                  <a:gd name="T47" fmla="*/ 3 h 15"/>
                  <a:gd name="T48" fmla="*/ 5 w 12"/>
                  <a:gd name="T49" fmla="*/ 3 h 15"/>
                  <a:gd name="T50" fmla="*/ 5 w 12"/>
                  <a:gd name="T51" fmla="*/ 3 h 15"/>
                  <a:gd name="T52" fmla="*/ 5 w 12"/>
                  <a:gd name="T53" fmla="*/ 3 h 15"/>
                  <a:gd name="T54" fmla="*/ 5 w 12"/>
                  <a:gd name="T55" fmla="*/ 3 h 15"/>
                  <a:gd name="T56" fmla="*/ 5 w 12"/>
                  <a:gd name="T57" fmla="*/ 5 h 15"/>
                  <a:gd name="T58" fmla="*/ 7 w 12"/>
                  <a:gd name="T59" fmla="*/ 5 h 15"/>
                  <a:gd name="T60" fmla="*/ 7 w 12"/>
                  <a:gd name="T61" fmla="*/ 5 h 15"/>
                  <a:gd name="T62" fmla="*/ 7 w 12"/>
                  <a:gd name="T63" fmla="*/ 5 h 15"/>
                  <a:gd name="T64" fmla="*/ 7 w 12"/>
                  <a:gd name="T65" fmla="*/ 8 h 15"/>
                  <a:gd name="T66" fmla="*/ 10 w 12"/>
                  <a:gd name="T67" fmla="*/ 8 h 15"/>
                  <a:gd name="T68" fmla="*/ 10 w 12"/>
                  <a:gd name="T69" fmla="*/ 8 h 15"/>
                  <a:gd name="T70" fmla="*/ 10 w 12"/>
                  <a:gd name="T71" fmla="*/ 8 h 15"/>
                  <a:gd name="T72" fmla="*/ 10 w 12"/>
                  <a:gd name="T73" fmla="*/ 10 h 15"/>
                  <a:gd name="T74" fmla="*/ 12 w 12"/>
                  <a:gd name="T75" fmla="*/ 10 h 15"/>
                  <a:gd name="T76" fmla="*/ 12 w 12"/>
                  <a:gd name="T77" fmla="*/ 10 h 15"/>
                  <a:gd name="T78" fmla="*/ 12 w 12"/>
                  <a:gd name="T79" fmla="*/ 13 h 15"/>
                  <a:gd name="T80" fmla="*/ 12 w 12"/>
                  <a:gd name="T81" fmla="*/ 13 h 15"/>
                  <a:gd name="T82" fmla="*/ 12 w 12"/>
                  <a:gd name="T83" fmla="*/ 13 h 15"/>
                  <a:gd name="T84" fmla="*/ 12 w 12"/>
                  <a:gd name="T85" fmla="*/ 13 h 15"/>
                  <a:gd name="T86" fmla="*/ 12 w 12"/>
                  <a:gd name="T87" fmla="*/ 13 h 15"/>
                  <a:gd name="T88" fmla="*/ 12 w 12"/>
                  <a:gd name="T89" fmla="*/ 13 h 15"/>
                  <a:gd name="T90" fmla="*/ 10 w 12"/>
                  <a:gd name="T91" fmla="*/ 13 h 15"/>
                  <a:gd name="T92" fmla="*/ 10 w 12"/>
                  <a:gd name="T93" fmla="*/ 13 h 15"/>
                  <a:gd name="T94" fmla="*/ 10 w 12"/>
                  <a:gd name="T95" fmla="*/ 13 h 15"/>
                  <a:gd name="T96" fmla="*/ 7 w 12"/>
                  <a:gd name="T97" fmla="*/ 13 h 15"/>
                  <a:gd name="T98" fmla="*/ 7 w 12"/>
                  <a:gd name="T99" fmla="*/ 13 h 15"/>
                  <a:gd name="T100" fmla="*/ 7 w 12"/>
                  <a:gd name="T101" fmla="*/ 13 h 15"/>
                  <a:gd name="T102" fmla="*/ 5 w 12"/>
                  <a:gd name="T103" fmla="*/ 15 h 15"/>
                  <a:gd name="T104" fmla="*/ 5 w 12"/>
                  <a:gd name="T105" fmla="*/ 15 h 15"/>
                  <a:gd name="T106" fmla="*/ 2 w 12"/>
                  <a:gd name="T107" fmla="*/ 15 h 15"/>
                  <a:gd name="T108" fmla="*/ 2 w 12"/>
                  <a:gd name="T109" fmla="*/ 15 h 15"/>
                  <a:gd name="T110" fmla="*/ 2 w 12"/>
                  <a:gd name="T111" fmla="*/ 15 h 15"/>
                  <a:gd name="T112" fmla="*/ 0 w 12"/>
                  <a:gd name="T113" fmla="*/ 15 h 15"/>
                  <a:gd name="T114" fmla="*/ 0 w 12"/>
                  <a:gd name="T115" fmla="*/ 15 h 15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w 12"/>
                  <a:gd name="T175" fmla="*/ 0 h 15"/>
                  <a:gd name="T176" fmla="*/ 12 w 12"/>
                  <a:gd name="T177" fmla="*/ 15 h 15"/>
                </a:gdLst>
                <a:ahLst/>
                <a:cxnLst>
                  <a:cxn ang="T116">
                    <a:pos x="T0" y="T1"/>
                  </a:cxn>
                  <a:cxn ang="T117">
                    <a:pos x="T2" y="T3"/>
                  </a:cxn>
                  <a:cxn ang="T118">
                    <a:pos x="T4" y="T5"/>
                  </a:cxn>
                  <a:cxn ang="T119">
                    <a:pos x="T6" y="T7"/>
                  </a:cxn>
                  <a:cxn ang="T120">
                    <a:pos x="T8" y="T9"/>
                  </a:cxn>
                  <a:cxn ang="T121">
                    <a:pos x="T10" y="T11"/>
                  </a:cxn>
                  <a:cxn ang="T122">
                    <a:pos x="T12" y="T13"/>
                  </a:cxn>
                  <a:cxn ang="T123">
                    <a:pos x="T14" y="T15"/>
                  </a:cxn>
                  <a:cxn ang="T124">
                    <a:pos x="T16" y="T17"/>
                  </a:cxn>
                  <a:cxn ang="T125">
                    <a:pos x="T18" y="T19"/>
                  </a:cxn>
                  <a:cxn ang="T126">
                    <a:pos x="T20" y="T21"/>
                  </a:cxn>
                  <a:cxn ang="T127">
                    <a:pos x="T22" y="T23"/>
                  </a:cxn>
                  <a:cxn ang="T128">
                    <a:pos x="T24" y="T25"/>
                  </a:cxn>
                  <a:cxn ang="T129">
                    <a:pos x="T26" y="T27"/>
                  </a:cxn>
                  <a:cxn ang="T130">
                    <a:pos x="T28" y="T29"/>
                  </a:cxn>
                  <a:cxn ang="T131">
                    <a:pos x="T30" y="T31"/>
                  </a:cxn>
                  <a:cxn ang="T132">
                    <a:pos x="T32" y="T33"/>
                  </a:cxn>
                  <a:cxn ang="T133">
                    <a:pos x="T34" y="T35"/>
                  </a:cxn>
                  <a:cxn ang="T134">
                    <a:pos x="T36" y="T37"/>
                  </a:cxn>
                  <a:cxn ang="T135">
                    <a:pos x="T38" y="T39"/>
                  </a:cxn>
                  <a:cxn ang="T136">
                    <a:pos x="T40" y="T41"/>
                  </a:cxn>
                  <a:cxn ang="T137">
                    <a:pos x="T42" y="T43"/>
                  </a:cxn>
                  <a:cxn ang="T138">
                    <a:pos x="T44" y="T45"/>
                  </a:cxn>
                  <a:cxn ang="T139">
                    <a:pos x="T46" y="T47"/>
                  </a:cxn>
                  <a:cxn ang="T140">
                    <a:pos x="T48" y="T49"/>
                  </a:cxn>
                  <a:cxn ang="T141">
                    <a:pos x="T50" y="T51"/>
                  </a:cxn>
                  <a:cxn ang="T142">
                    <a:pos x="T52" y="T53"/>
                  </a:cxn>
                  <a:cxn ang="T143">
                    <a:pos x="T54" y="T55"/>
                  </a:cxn>
                  <a:cxn ang="T144">
                    <a:pos x="T56" y="T57"/>
                  </a:cxn>
                  <a:cxn ang="T145">
                    <a:pos x="T58" y="T59"/>
                  </a:cxn>
                  <a:cxn ang="T146">
                    <a:pos x="T60" y="T61"/>
                  </a:cxn>
                  <a:cxn ang="T147">
                    <a:pos x="T62" y="T63"/>
                  </a:cxn>
                  <a:cxn ang="T148">
                    <a:pos x="T64" y="T65"/>
                  </a:cxn>
                  <a:cxn ang="T149">
                    <a:pos x="T66" y="T67"/>
                  </a:cxn>
                  <a:cxn ang="T150">
                    <a:pos x="T68" y="T69"/>
                  </a:cxn>
                  <a:cxn ang="T151">
                    <a:pos x="T70" y="T71"/>
                  </a:cxn>
                  <a:cxn ang="T152">
                    <a:pos x="T72" y="T73"/>
                  </a:cxn>
                  <a:cxn ang="T153">
                    <a:pos x="T74" y="T75"/>
                  </a:cxn>
                  <a:cxn ang="T154">
                    <a:pos x="T76" y="T77"/>
                  </a:cxn>
                  <a:cxn ang="T155">
                    <a:pos x="T78" y="T79"/>
                  </a:cxn>
                  <a:cxn ang="T156">
                    <a:pos x="T80" y="T81"/>
                  </a:cxn>
                  <a:cxn ang="T157">
                    <a:pos x="T82" y="T83"/>
                  </a:cxn>
                  <a:cxn ang="T158">
                    <a:pos x="T84" y="T85"/>
                  </a:cxn>
                  <a:cxn ang="T159">
                    <a:pos x="T86" y="T87"/>
                  </a:cxn>
                  <a:cxn ang="T160">
                    <a:pos x="T88" y="T89"/>
                  </a:cxn>
                  <a:cxn ang="T161">
                    <a:pos x="T90" y="T91"/>
                  </a:cxn>
                  <a:cxn ang="T162">
                    <a:pos x="T92" y="T93"/>
                  </a:cxn>
                  <a:cxn ang="T163">
                    <a:pos x="T94" y="T95"/>
                  </a:cxn>
                  <a:cxn ang="T164">
                    <a:pos x="T96" y="T97"/>
                  </a:cxn>
                  <a:cxn ang="T165">
                    <a:pos x="T98" y="T99"/>
                  </a:cxn>
                  <a:cxn ang="T166">
                    <a:pos x="T100" y="T101"/>
                  </a:cxn>
                  <a:cxn ang="T167">
                    <a:pos x="T102" y="T103"/>
                  </a:cxn>
                  <a:cxn ang="T168">
                    <a:pos x="T104" y="T105"/>
                  </a:cxn>
                  <a:cxn ang="T169">
                    <a:pos x="T106" y="T107"/>
                  </a:cxn>
                  <a:cxn ang="T170">
                    <a:pos x="T108" y="T109"/>
                  </a:cxn>
                  <a:cxn ang="T171">
                    <a:pos x="T110" y="T111"/>
                  </a:cxn>
                  <a:cxn ang="T172">
                    <a:pos x="T112" y="T113"/>
                  </a:cxn>
                  <a:cxn ang="T173">
                    <a:pos x="T114" y="T115"/>
                  </a:cxn>
                </a:cxnLst>
                <a:rect l="T174" t="T175" r="T176" b="T177"/>
                <a:pathLst>
                  <a:path w="12" h="15">
                    <a:moveTo>
                      <a:pt x="0" y="15"/>
                    </a:moveTo>
                    <a:lnTo>
                      <a:pt x="0" y="15"/>
                    </a:lnTo>
                    <a:lnTo>
                      <a:pt x="0" y="13"/>
                    </a:lnTo>
                    <a:lnTo>
                      <a:pt x="2" y="13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2" y="5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2" y="3"/>
                    </a:lnTo>
                    <a:lnTo>
                      <a:pt x="5" y="3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7" y="8"/>
                    </a:lnTo>
                    <a:lnTo>
                      <a:pt x="10" y="8"/>
                    </a:lnTo>
                    <a:lnTo>
                      <a:pt x="10" y="10"/>
                    </a:lnTo>
                    <a:lnTo>
                      <a:pt x="12" y="10"/>
                    </a:lnTo>
                    <a:lnTo>
                      <a:pt x="12" y="13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93" name="Freeform 128">
                <a:extLst>
                  <a:ext uri="{FF2B5EF4-FFF2-40B4-BE49-F238E27FC236}">
                    <a16:creationId xmlns:a16="http://schemas.microsoft.com/office/drawing/2014/main" id="{00000000-0008-0000-0900-00004D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55"/>
                <a:ext cx="20" cy="18"/>
              </a:xfrm>
              <a:custGeom>
                <a:avLst/>
                <a:gdLst>
                  <a:gd name="T0" fmla="*/ 10 w 20"/>
                  <a:gd name="T1" fmla="*/ 18 h 18"/>
                  <a:gd name="T2" fmla="*/ 7 w 20"/>
                  <a:gd name="T3" fmla="*/ 18 h 18"/>
                  <a:gd name="T4" fmla="*/ 10 w 20"/>
                  <a:gd name="T5" fmla="*/ 13 h 18"/>
                  <a:gd name="T6" fmla="*/ 7 w 20"/>
                  <a:gd name="T7" fmla="*/ 13 h 18"/>
                  <a:gd name="T8" fmla="*/ 7 w 20"/>
                  <a:gd name="T9" fmla="*/ 13 h 18"/>
                  <a:gd name="T10" fmla="*/ 0 w 20"/>
                  <a:gd name="T11" fmla="*/ 3 h 18"/>
                  <a:gd name="T12" fmla="*/ 7 w 20"/>
                  <a:gd name="T13" fmla="*/ 0 h 18"/>
                  <a:gd name="T14" fmla="*/ 10 w 20"/>
                  <a:gd name="T15" fmla="*/ 0 h 18"/>
                  <a:gd name="T16" fmla="*/ 12 w 20"/>
                  <a:gd name="T17" fmla="*/ 3 h 18"/>
                  <a:gd name="T18" fmla="*/ 17 w 20"/>
                  <a:gd name="T19" fmla="*/ 10 h 18"/>
                  <a:gd name="T20" fmla="*/ 20 w 20"/>
                  <a:gd name="T21" fmla="*/ 10 h 18"/>
                  <a:gd name="T22" fmla="*/ 15 w 20"/>
                  <a:gd name="T23" fmla="*/ 10 h 18"/>
                  <a:gd name="T24" fmla="*/ 10 w 20"/>
                  <a:gd name="T25" fmla="*/ 18 h 1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20"/>
                  <a:gd name="T40" fmla="*/ 0 h 18"/>
                  <a:gd name="T41" fmla="*/ 20 w 20"/>
                  <a:gd name="T42" fmla="*/ 18 h 1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20" h="18">
                    <a:moveTo>
                      <a:pt x="10" y="18"/>
                    </a:moveTo>
                    <a:lnTo>
                      <a:pt x="7" y="18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0" y="3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3"/>
                    </a:lnTo>
                    <a:lnTo>
                      <a:pt x="17" y="10"/>
                    </a:lnTo>
                    <a:lnTo>
                      <a:pt x="20" y="10"/>
                    </a:lnTo>
                    <a:lnTo>
                      <a:pt x="15" y="10"/>
                    </a:lnTo>
                    <a:lnTo>
                      <a:pt x="1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94" name="Freeform 129">
                <a:extLst>
                  <a:ext uri="{FF2B5EF4-FFF2-40B4-BE49-F238E27FC236}">
                    <a16:creationId xmlns:a16="http://schemas.microsoft.com/office/drawing/2014/main" id="{00000000-0008-0000-0900-00004E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2" y="96"/>
                <a:ext cx="162" cy="98"/>
              </a:xfrm>
              <a:custGeom>
                <a:avLst/>
                <a:gdLst>
                  <a:gd name="T0" fmla="*/ 7 w 162"/>
                  <a:gd name="T1" fmla="*/ 23 h 98"/>
                  <a:gd name="T2" fmla="*/ 19 w 162"/>
                  <a:gd name="T3" fmla="*/ 50 h 98"/>
                  <a:gd name="T4" fmla="*/ 32 w 162"/>
                  <a:gd name="T5" fmla="*/ 91 h 98"/>
                  <a:gd name="T6" fmla="*/ 37 w 162"/>
                  <a:gd name="T7" fmla="*/ 91 h 98"/>
                  <a:gd name="T8" fmla="*/ 42 w 162"/>
                  <a:gd name="T9" fmla="*/ 88 h 98"/>
                  <a:gd name="T10" fmla="*/ 54 w 162"/>
                  <a:gd name="T11" fmla="*/ 86 h 98"/>
                  <a:gd name="T12" fmla="*/ 69 w 162"/>
                  <a:gd name="T13" fmla="*/ 86 h 98"/>
                  <a:gd name="T14" fmla="*/ 76 w 162"/>
                  <a:gd name="T15" fmla="*/ 88 h 98"/>
                  <a:gd name="T16" fmla="*/ 81 w 162"/>
                  <a:gd name="T17" fmla="*/ 93 h 98"/>
                  <a:gd name="T18" fmla="*/ 86 w 162"/>
                  <a:gd name="T19" fmla="*/ 96 h 98"/>
                  <a:gd name="T20" fmla="*/ 91 w 162"/>
                  <a:gd name="T21" fmla="*/ 96 h 98"/>
                  <a:gd name="T22" fmla="*/ 96 w 162"/>
                  <a:gd name="T23" fmla="*/ 96 h 98"/>
                  <a:gd name="T24" fmla="*/ 103 w 162"/>
                  <a:gd name="T25" fmla="*/ 96 h 98"/>
                  <a:gd name="T26" fmla="*/ 110 w 162"/>
                  <a:gd name="T27" fmla="*/ 93 h 98"/>
                  <a:gd name="T28" fmla="*/ 125 w 162"/>
                  <a:gd name="T29" fmla="*/ 83 h 98"/>
                  <a:gd name="T30" fmla="*/ 132 w 162"/>
                  <a:gd name="T31" fmla="*/ 81 h 98"/>
                  <a:gd name="T32" fmla="*/ 142 w 162"/>
                  <a:gd name="T33" fmla="*/ 78 h 98"/>
                  <a:gd name="T34" fmla="*/ 150 w 162"/>
                  <a:gd name="T35" fmla="*/ 81 h 98"/>
                  <a:gd name="T36" fmla="*/ 162 w 162"/>
                  <a:gd name="T37" fmla="*/ 96 h 98"/>
                  <a:gd name="T38" fmla="*/ 132 w 162"/>
                  <a:gd name="T39" fmla="*/ 50 h 98"/>
                  <a:gd name="T40" fmla="*/ 125 w 162"/>
                  <a:gd name="T41" fmla="*/ 23 h 98"/>
                  <a:gd name="T42" fmla="*/ 125 w 162"/>
                  <a:gd name="T43" fmla="*/ 10 h 98"/>
                  <a:gd name="T44" fmla="*/ 125 w 162"/>
                  <a:gd name="T45" fmla="*/ 3 h 98"/>
                  <a:gd name="T46" fmla="*/ 115 w 162"/>
                  <a:gd name="T47" fmla="*/ 0 h 98"/>
                  <a:gd name="T48" fmla="*/ 108 w 162"/>
                  <a:gd name="T49" fmla="*/ 3 h 98"/>
                  <a:gd name="T50" fmla="*/ 96 w 162"/>
                  <a:gd name="T51" fmla="*/ 5 h 98"/>
                  <a:gd name="T52" fmla="*/ 78 w 162"/>
                  <a:gd name="T53" fmla="*/ 10 h 98"/>
                  <a:gd name="T54" fmla="*/ 76 w 162"/>
                  <a:gd name="T55" fmla="*/ 13 h 98"/>
                  <a:gd name="T56" fmla="*/ 59 w 162"/>
                  <a:gd name="T57" fmla="*/ 5 h 98"/>
                  <a:gd name="T58" fmla="*/ 49 w 162"/>
                  <a:gd name="T59" fmla="*/ 5 h 98"/>
                  <a:gd name="T60" fmla="*/ 42 w 162"/>
                  <a:gd name="T61" fmla="*/ 3 h 98"/>
                  <a:gd name="T62" fmla="*/ 29 w 162"/>
                  <a:gd name="T63" fmla="*/ 3 h 98"/>
                  <a:gd name="T64" fmla="*/ 17 w 162"/>
                  <a:gd name="T65" fmla="*/ 5 h 98"/>
                  <a:gd name="T66" fmla="*/ 0 w 162"/>
                  <a:gd name="T67" fmla="*/ 10 h 98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62"/>
                  <a:gd name="T103" fmla="*/ 0 h 98"/>
                  <a:gd name="T104" fmla="*/ 162 w 162"/>
                  <a:gd name="T105" fmla="*/ 98 h 98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62" h="98">
                    <a:moveTo>
                      <a:pt x="0" y="10"/>
                    </a:moveTo>
                    <a:lnTo>
                      <a:pt x="7" y="23"/>
                    </a:lnTo>
                    <a:lnTo>
                      <a:pt x="10" y="28"/>
                    </a:lnTo>
                    <a:lnTo>
                      <a:pt x="19" y="50"/>
                    </a:lnTo>
                    <a:lnTo>
                      <a:pt x="27" y="73"/>
                    </a:lnTo>
                    <a:lnTo>
                      <a:pt x="32" y="91"/>
                    </a:lnTo>
                    <a:lnTo>
                      <a:pt x="32" y="96"/>
                    </a:lnTo>
                    <a:lnTo>
                      <a:pt x="37" y="91"/>
                    </a:lnTo>
                    <a:lnTo>
                      <a:pt x="39" y="88"/>
                    </a:lnTo>
                    <a:lnTo>
                      <a:pt x="42" y="88"/>
                    </a:lnTo>
                    <a:lnTo>
                      <a:pt x="44" y="88"/>
                    </a:lnTo>
                    <a:lnTo>
                      <a:pt x="54" y="86"/>
                    </a:lnTo>
                    <a:lnTo>
                      <a:pt x="61" y="86"/>
                    </a:lnTo>
                    <a:lnTo>
                      <a:pt x="69" y="86"/>
                    </a:lnTo>
                    <a:lnTo>
                      <a:pt x="73" y="88"/>
                    </a:lnTo>
                    <a:lnTo>
                      <a:pt x="76" y="88"/>
                    </a:lnTo>
                    <a:lnTo>
                      <a:pt x="78" y="91"/>
                    </a:lnTo>
                    <a:lnTo>
                      <a:pt x="81" y="93"/>
                    </a:lnTo>
                    <a:lnTo>
                      <a:pt x="83" y="93"/>
                    </a:lnTo>
                    <a:lnTo>
                      <a:pt x="86" y="96"/>
                    </a:lnTo>
                    <a:lnTo>
                      <a:pt x="88" y="96"/>
                    </a:lnTo>
                    <a:lnTo>
                      <a:pt x="91" y="96"/>
                    </a:lnTo>
                    <a:lnTo>
                      <a:pt x="93" y="98"/>
                    </a:lnTo>
                    <a:lnTo>
                      <a:pt x="96" y="96"/>
                    </a:lnTo>
                    <a:lnTo>
                      <a:pt x="100" y="96"/>
                    </a:lnTo>
                    <a:lnTo>
                      <a:pt x="103" y="96"/>
                    </a:lnTo>
                    <a:lnTo>
                      <a:pt x="108" y="93"/>
                    </a:lnTo>
                    <a:lnTo>
                      <a:pt x="110" y="93"/>
                    </a:lnTo>
                    <a:lnTo>
                      <a:pt x="123" y="86"/>
                    </a:lnTo>
                    <a:lnTo>
                      <a:pt x="125" y="83"/>
                    </a:lnTo>
                    <a:lnTo>
                      <a:pt x="127" y="81"/>
                    </a:lnTo>
                    <a:lnTo>
                      <a:pt x="132" y="81"/>
                    </a:lnTo>
                    <a:lnTo>
                      <a:pt x="137" y="78"/>
                    </a:lnTo>
                    <a:lnTo>
                      <a:pt x="142" y="78"/>
                    </a:lnTo>
                    <a:lnTo>
                      <a:pt x="142" y="81"/>
                    </a:lnTo>
                    <a:lnTo>
                      <a:pt x="150" y="81"/>
                    </a:lnTo>
                    <a:lnTo>
                      <a:pt x="157" y="86"/>
                    </a:lnTo>
                    <a:lnTo>
                      <a:pt x="162" y="96"/>
                    </a:lnTo>
                    <a:lnTo>
                      <a:pt x="145" y="68"/>
                    </a:lnTo>
                    <a:lnTo>
                      <a:pt x="132" y="50"/>
                    </a:lnTo>
                    <a:lnTo>
                      <a:pt x="132" y="45"/>
                    </a:lnTo>
                    <a:lnTo>
                      <a:pt x="125" y="23"/>
                    </a:lnTo>
                    <a:lnTo>
                      <a:pt x="125" y="18"/>
                    </a:lnTo>
                    <a:lnTo>
                      <a:pt x="125" y="10"/>
                    </a:lnTo>
                    <a:lnTo>
                      <a:pt x="123" y="8"/>
                    </a:lnTo>
                    <a:lnTo>
                      <a:pt x="125" y="3"/>
                    </a:lnTo>
                    <a:lnTo>
                      <a:pt x="120" y="3"/>
                    </a:lnTo>
                    <a:lnTo>
                      <a:pt x="115" y="0"/>
                    </a:lnTo>
                    <a:lnTo>
                      <a:pt x="113" y="0"/>
                    </a:lnTo>
                    <a:lnTo>
                      <a:pt x="108" y="3"/>
                    </a:lnTo>
                    <a:lnTo>
                      <a:pt x="105" y="3"/>
                    </a:lnTo>
                    <a:lnTo>
                      <a:pt x="96" y="5"/>
                    </a:lnTo>
                    <a:lnTo>
                      <a:pt x="81" y="10"/>
                    </a:lnTo>
                    <a:lnTo>
                      <a:pt x="78" y="10"/>
                    </a:lnTo>
                    <a:lnTo>
                      <a:pt x="76" y="13"/>
                    </a:lnTo>
                    <a:lnTo>
                      <a:pt x="73" y="10"/>
                    </a:lnTo>
                    <a:lnTo>
                      <a:pt x="59" y="5"/>
                    </a:lnTo>
                    <a:lnTo>
                      <a:pt x="54" y="5"/>
                    </a:lnTo>
                    <a:lnTo>
                      <a:pt x="49" y="5"/>
                    </a:lnTo>
                    <a:lnTo>
                      <a:pt x="46" y="3"/>
                    </a:lnTo>
                    <a:lnTo>
                      <a:pt x="42" y="3"/>
                    </a:lnTo>
                    <a:lnTo>
                      <a:pt x="34" y="3"/>
                    </a:lnTo>
                    <a:lnTo>
                      <a:pt x="29" y="3"/>
                    </a:lnTo>
                    <a:lnTo>
                      <a:pt x="22" y="5"/>
                    </a:lnTo>
                    <a:lnTo>
                      <a:pt x="17" y="5"/>
                    </a:lnTo>
                    <a:lnTo>
                      <a:pt x="10" y="8"/>
                    </a:lnTo>
                    <a:lnTo>
                      <a:pt x="0" y="10"/>
                    </a:lnTo>
                    <a:close/>
                  </a:path>
                </a:pathLst>
              </a:custGeom>
              <a:solidFill>
                <a:srgbClr val="0000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95" name="Freeform 130">
                <a:extLst>
                  <a:ext uri="{FF2B5EF4-FFF2-40B4-BE49-F238E27FC236}">
                    <a16:creationId xmlns:a16="http://schemas.microsoft.com/office/drawing/2014/main" id="{00000000-0008-0000-0900-00004F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1" y="106"/>
                <a:ext cx="10" cy="8"/>
              </a:xfrm>
              <a:custGeom>
                <a:avLst/>
                <a:gdLst>
                  <a:gd name="T0" fmla="*/ 3 w 10"/>
                  <a:gd name="T1" fmla="*/ 0 h 8"/>
                  <a:gd name="T2" fmla="*/ 3 w 10"/>
                  <a:gd name="T3" fmla="*/ 3 h 8"/>
                  <a:gd name="T4" fmla="*/ 0 w 10"/>
                  <a:gd name="T5" fmla="*/ 3 h 8"/>
                  <a:gd name="T6" fmla="*/ 3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0 h 8"/>
                  <a:gd name="T18" fmla="*/ 5 w 10"/>
                  <a:gd name="T19" fmla="*/ 3 h 8"/>
                  <a:gd name="T20" fmla="*/ 3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96" name="Freeform 131">
                <a:extLst>
                  <a:ext uri="{FF2B5EF4-FFF2-40B4-BE49-F238E27FC236}">
                    <a16:creationId xmlns:a16="http://schemas.microsoft.com/office/drawing/2014/main" id="{00000000-0008-0000-0900-000050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6" y="121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97" name="Freeform 132">
                <a:extLst>
                  <a:ext uri="{FF2B5EF4-FFF2-40B4-BE49-F238E27FC236}">
                    <a16:creationId xmlns:a16="http://schemas.microsoft.com/office/drawing/2014/main" id="{00000000-0008-0000-0900-000051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3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3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5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98" name="Freeform 133">
                <a:extLst>
                  <a:ext uri="{FF2B5EF4-FFF2-40B4-BE49-F238E27FC236}">
                    <a16:creationId xmlns:a16="http://schemas.microsoft.com/office/drawing/2014/main" id="{00000000-0008-0000-0900-000052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6" y="154"/>
                <a:ext cx="8" cy="8"/>
              </a:xfrm>
              <a:custGeom>
                <a:avLst/>
                <a:gdLst>
                  <a:gd name="T0" fmla="*/ 3 w 8"/>
                  <a:gd name="T1" fmla="*/ 0 h 8"/>
                  <a:gd name="T2" fmla="*/ 3 w 8"/>
                  <a:gd name="T3" fmla="*/ 3 h 8"/>
                  <a:gd name="T4" fmla="*/ 0 w 8"/>
                  <a:gd name="T5" fmla="*/ 3 h 8"/>
                  <a:gd name="T6" fmla="*/ 3 w 8"/>
                  <a:gd name="T7" fmla="*/ 5 h 8"/>
                  <a:gd name="T8" fmla="*/ 3 w 8"/>
                  <a:gd name="T9" fmla="*/ 8 h 8"/>
                  <a:gd name="T10" fmla="*/ 5 w 8"/>
                  <a:gd name="T11" fmla="*/ 5 h 8"/>
                  <a:gd name="T12" fmla="*/ 8 w 8"/>
                  <a:gd name="T13" fmla="*/ 8 h 8"/>
                  <a:gd name="T14" fmla="*/ 8 w 8"/>
                  <a:gd name="T15" fmla="*/ 3 h 8"/>
                  <a:gd name="T16" fmla="*/ 8 w 8"/>
                  <a:gd name="T17" fmla="*/ 0 h 8"/>
                  <a:gd name="T18" fmla="*/ 5 w 8"/>
                  <a:gd name="T19" fmla="*/ 3 h 8"/>
                  <a:gd name="T20" fmla="*/ 3 w 8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8"/>
                  <a:gd name="T35" fmla="*/ 8 w 8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3"/>
                    </a:lnTo>
                    <a:lnTo>
                      <a:pt x="8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499" name="Freeform 134">
                <a:extLst>
                  <a:ext uri="{FF2B5EF4-FFF2-40B4-BE49-F238E27FC236}">
                    <a16:creationId xmlns:a16="http://schemas.microsoft.com/office/drawing/2014/main" id="{00000000-0008-0000-0900-000053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69"/>
                <a:ext cx="9" cy="8"/>
              </a:xfrm>
              <a:custGeom>
                <a:avLst/>
                <a:gdLst>
                  <a:gd name="T0" fmla="*/ 5 w 9"/>
                  <a:gd name="T1" fmla="*/ 0 h 8"/>
                  <a:gd name="T2" fmla="*/ 5 w 9"/>
                  <a:gd name="T3" fmla="*/ 3 h 8"/>
                  <a:gd name="T4" fmla="*/ 0 w 9"/>
                  <a:gd name="T5" fmla="*/ 3 h 8"/>
                  <a:gd name="T6" fmla="*/ 5 w 9"/>
                  <a:gd name="T7" fmla="*/ 5 h 8"/>
                  <a:gd name="T8" fmla="*/ 5 w 9"/>
                  <a:gd name="T9" fmla="*/ 8 h 8"/>
                  <a:gd name="T10" fmla="*/ 7 w 9"/>
                  <a:gd name="T11" fmla="*/ 5 h 8"/>
                  <a:gd name="T12" fmla="*/ 9 w 9"/>
                  <a:gd name="T13" fmla="*/ 8 h 8"/>
                  <a:gd name="T14" fmla="*/ 7 w 9"/>
                  <a:gd name="T15" fmla="*/ 3 h 8"/>
                  <a:gd name="T16" fmla="*/ 9 w 9"/>
                  <a:gd name="T17" fmla="*/ 0 h 8"/>
                  <a:gd name="T18" fmla="*/ 7 w 9"/>
                  <a:gd name="T19" fmla="*/ 3 h 8"/>
                  <a:gd name="T20" fmla="*/ 5 w 9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8"/>
                  <a:gd name="T35" fmla="*/ 9 w 9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9" y="8"/>
                    </a:lnTo>
                    <a:lnTo>
                      <a:pt x="7" y="3"/>
                    </a:lnTo>
                    <a:lnTo>
                      <a:pt x="9" y="0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00" name="Freeform 135">
                <a:extLst>
                  <a:ext uri="{FF2B5EF4-FFF2-40B4-BE49-F238E27FC236}">
                    <a16:creationId xmlns:a16="http://schemas.microsoft.com/office/drawing/2014/main" id="{00000000-0008-0000-0900-000054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0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7 h 10"/>
                  <a:gd name="T16" fmla="*/ 7 w 7"/>
                  <a:gd name="T17" fmla="*/ 5 h 10"/>
                  <a:gd name="T18" fmla="*/ 5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01" name="Freeform 136">
                <a:extLst>
                  <a:ext uri="{FF2B5EF4-FFF2-40B4-BE49-F238E27FC236}">
                    <a16:creationId xmlns:a16="http://schemas.microsoft.com/office/drawing/2014/main" id="{00000000-0008-0000-0900-000055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1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3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02" name="Freeform 137">
                <a:extLst>
                  <a:ext uri="{FF2B5EF4-FFF2-40B4-BE49-F238E27FC236}">
                    <a16:creationId xmlns:a16="http://schemas.microsoft.com/office/drawing/2014/main" id="{00000000-0008-0000-0900-000056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4" y="11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4 w 7"/>
                  <a:gd name="T11" fmla="*/ 7 h 10"/>
                  <a:gd name="T12" fmla="*/ 7 w 7"/>
                  <a:gd name="T13" fmla="*/ 10 h 10"/>
                  <a:gd name="T14" fmla="*/ 4 w 7"/>
                  <a:gd name="T15" fmla="*/ 7 h 10"/>
                  <a:gd name="T16" fmla="*/ 7 w 7"/>
                  <a:gd name="T17" fmla="*/ 5 h 10"/>
                  <a:gd name="T18" fmla="*/ 4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4" y="7"/>
                    </a:lnTo>
                    <a:lnTo>
                      <a:pt x="7" y="10"/>
                    </a:lnTo>
                    <a:lnTo>
                      <a:pt x="4" y="7"/>
                    </a:lnTo>
                    <a:lnTo>
                      <a:pt x="7" y="5"/>
                    </a:lnTo>
                    <a:lnTo>
                      <a:pt x="4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03" name="Freeform 138">
                <a:extLst>
                  <a:ext uri="{FF2B5EF4-FFF2-40B4-BE49-F238E27FC236}">
                    <a16:creationId xmlns:a16="http://schemas.microsoft.com/office/drawing/2014/main" id="{00000000-0008-0000-0900-000057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26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04" name="Freeform 139">
                <a:extLst>
                  <a:ext uri="{FF2B5EF4-FFF2-40B4-BE49-F238E27FC236}">
                    <a16:creationId xmlns:a16="http://schemas.microsoft.com/office/drawing/2014/main" id="{00000000-0008-0000-0900-000058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34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2 h 10"/>
                  <a:gd name="T4" fmla="*/ 0 w 8"/>
                  <a:gd name="T5" fmla="*/ 2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7 h 10"/>
                  <a:gd name="T12" fmla="*/ 8 w 8"/>
                  <a:gd name="T13" fmla="*/ 10 h 10"/>
                  <a:gd name="T14" fmla="*/ 5 w 8"/>
                  <a:gd name="T15" fmla="*/ 5 h 10"/>
                  <a:gd name="T16" fmla="*/ 8 w 8"/>
                  <a:gd name="T17" fmla="*/ 2 h 10"/>
                  <a:gd name="T18" fmla="*/ 5 w 8"/>
                  <a:gd name="T19" fmla="*/ 2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7"/>
                    </a:lnTo>
                    <a:lnTo>
                      <a:pt x="8" y="10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05" name="Freeform 140">
                <a:extLst>
                  <a:ext uri="{FF2B5EF4-FFF2-40B4-BE49-F238E27FC236}">
                    <a16:creationId xmlns:a16="http://schemas.microsoft.com/office/drawing/2014/main" id="{00000000-0008-0000-0900-000059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1" y="144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2 h 8"/>
                  <a:gd name="T4" fmla="*/ 0 w 10"/>
                  <a:gd name="T5" fmla="*/ 2 h 8"/>
                  <a:gd name="T6" fmla="*/ 5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2 h 8"/>
                  <a:gd name="T18" fmla="*/ 5 w 10"/>
                  <a:gd name="T19" fmla="*/ 2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06" name="Freeform 141">
                <a:extLst>
                  <a:ext uri="{FF2B5EF4-FFF2-40B4-BE49-F238E27FC236}">
                    <a16:creationId xmlns:a16="http://schemas.microsoft.com/office/drawing/2014/main" id="{00000000-0008-0000-0900-00005A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52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2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07" name="Freeform 142">
                <a:extLst>
                  <a:ext uri="{FF2B5EF4-FFF2-40B4-BE49-F238E27FC236}">
                    <a16:creationId xmlns:a16="http://schemas.microsoft.com/office/drawing/2014/main" id="{00000000-0008-0000-0900-00005B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6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7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3 h 8"/>
                  <a:gd name="T18" fmla="*/ 7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08" name="Freeform 143">
                <a:extLst>
                  <a:ext uri="{FF2B5EF4-FFF2-40B4-BE49-F238E27FC236}">
                    <a16:creationId xmlns:a16="http://schemas.microsoft.com/office/drawing/2014/main" id="{00000000-0008-0000-0900-00005C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67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7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2 h 7"/>
                  <a:gd name="T18" fmla="*/ 7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09" name="Freeform 144">
                <a:extLst>
                  <a:ext uri="{FF2B5EF4-FFF2-40B4-BE49-F238E27FC236}">
                    <a16:creationId xmlns:a16="http://schemas.microsoft.com/office/drawing/2014/main" id="{00000000-0008-0000-0900-00005D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0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10 h 10"/>
                  <a:gd name="T14" fmla="*/ 7 w 10"/>
                  <a:gd name="T15" fmla="*/ 7 h 10"/>
                  <a:gd name="T16" fmla="*/ 10 w 10"/>
                  <a:gd name="T17" fmla="*/ 5 h 10"/>
                  <a:gd name="T18" fmla="*/ 5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10"/>
                    </a:lnTo>
                    <a:lnTo>
                      <a:pt x="7" y="7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10" name="Freeform 145">
                <a:extLst>
                  <a:ext uri="{FF2B5EF4-FFF2-40B4-BE49-F238E27FC236}">
                    <a16:creationId xmlns:a16="http://schemas.microsoft.com/office/drawing/2014/main" id="{00000000-0008-0000-0900-00005E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1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11" name="Freeform 146">
                <a:extLst>
                  <a:ext uri="{FF2B5EF4-FFF2-40B4-BE49-F238E27FC236}">
                    <a16:creationId xmlns:a16="http://schemas.microsoft.com/office/drawing/2014/main" id="{00000000-0008-0000-0900-00005F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1" y="12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7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5 h 10"/>
                  <a:gd name="T16" fmla="*/ 7 w 7"/>
                  <a:gd name="T17" fmla="*/ 5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12" name="Freeform 147">
                <a:extLst>
                  <a:ext uri="{FF2B5EF4-FFF2-40B4-BE49-F238E27FC236}">
                    <a16:creationId xmlns:a16="http://schemas.microsoft.com/office/drawing/2014/main" id="{00000000-0008-0000-0900-000060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2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2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13" name="Freeform 148">
                <a:extLst>
                  <a:ext uri="{FF2B5EF4-FFF2-40B4-BE49-F238E27FC236}">
                    <a16:creationId xmlns:a16="http://schemas.microsoft.com/office/drawing/2014/main" id="{00000000-0008-0000-0900-000061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36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3 h 10"/>
                  <a:gd name="T4" fmla="*/ 0 w 10"/>
                  <a:gd name="T5" fmla="*/ 3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8 h 10"/>
                  <a:gd name="T16" fmla="*/ 10 w 10"/>
                  <a:gd name="T17" fmla="*/ 5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8"/>
                    </a:lnTo>
                    <a:lnTo>
                      <a:pt x="10" y="5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14" name="Freeform 149">
                <a:extLst>
                  <a:ext uri="{FF2B5EF4-FFF2-40B4-BE49-F238E27FC236}">
                    <a16:creationId xmlns:a16="http://schemas.microsoft.com/office/drawing/2014/main" id="{00000000-0008-0000-0900-000062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8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15" name="Freeform 150">
                <a:extLst>
                  <a:ext uri="{FF2B5EF4-FFF2-40B4-BE49-F238E27FC236}">
                    <a16:creationId xmlns:a16="http://schemas.microsoft.com/office/drawing/2014/main" id="{00000000-0008-0000-0900-000063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5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8 h 10"/>
                  <a:gd name="T10" fmla="*/ 4 w 7"/>
                  <a:gd name="T11" fmla="*/ 8 h 10"/>
                  <a:gd name="T12" fmla="*/ 7 w 7"/>
                  <a:gd name="T13" fmla="*/ 10 h 10"/>
                  <a:gd name="T14" fmla="*/ 4 w 7"/>
                  <a:gd name="T15" fmla="*/ 5 h 10"/>
                  <a:gd name="T16" fmla="*/ 7 w 7"/>
                  <a:gd name="T17" fmla="*/ 5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4" y="8"/>
                    </a:lnTo>
                    <a:lnTo>
                      <a:pt x="7" y="10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16" name="Freeform 151">
                <a:extLst>
                  <a:ext uri="{FF2B5EF4-FFF2-40B4-BE49-F238E27FC236}">
                    <a16:creationId xmlns:a16="http://schemas.microsoft.com/office/drawing/2014/main" id="{00000000-0008-0000-0900-000064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3 h 8"/>
                  <a:gd name="T18" fmla="*/ 5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17" name="Freeform 152">
                <a:extLst>
                  <a:ext uri="{FF2B5EF4-FFF2-40B4-BE49-F238E27FC236}">
                    <a16:creationId xmlns:a16="http://schemas.microsoft.com/office/drawing/2014/main" id="{00000000-0008-0000-0900-000065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69"/>
                <a:ext cx="10" cy="13"/>
              </a:xfrm>
              <a:custGeom>
                <a:avLst/>
                <a:gdLst>
                  <a:gd name="T0" fmla="*/ 5 w 10"/>
                  <a:gd name="T1" fmla="*/ 0 h 13"/>
                  <a:gd name="T2" fmla="*/ 5 w 10"/>
                  <a:gd name="T3" fmla="*/ 3 h 13"/>
                  <a:gd name="T4" fmla="*/ 0 w 10"/>
                  <a:gd name="T5" fmla="*/ 3 h 13"/>
                  <a:gd name="T6" fmla="*/ 5 w 10"/>
                  <a:gd name="T7" fmla="*/ 5 h 13"/>
                  <a:gd name="T8" fmla="*/ 5 w 10"/>
                  <a:gd name="T9" fmla="*/ 10 h 13"/>
                  <a:gd name="T10" fmla="*/ 7 w 10"/>
                  <a:gd name="T11" fmla="*/ 8 h 13"/>
                  <a:gd name="T12" fmla="*/ 10 w 10"/>
                  <a:gd name="T13" fmla="*/ 13 h 13"/>
                  <a:gd name="T14" fmla="*/ 7 w 10"/>
                  <a:gd name="T15" fmla="*/ 8 h 13"/>
                  <a:gd name="T16" fmla="*/ 10 w 10"/>
                  <a:gd name="T17" fmla="*/ 5 h 13"/>
                  <a:gd name="T18" fmla="*/ 7 w 10"/>
                  <a:gd name="T19" fmla="*/ 5 h 13"/>
                  <a:gd name="T20" fmla="*/ 5 w 10"/>
                  <a:gd name="T21" fmla="*/ 0 h 13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3"/>
                  <a:gd name="T35" fmla="*/ 10 w 10"/>
                  <a:gd name="T36" fmla="*/ 13 h 13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3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3"/>
                    </a:lnTo>
                    <a:lnTo>
                      <a:pt x="7" y="8"/>
                    </a:lnTo>
                    <a:lnTo>
                      <a:pt x="10" y="5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18" name="Freeform 153">
                <a:extLst>
                  <a:ext uri="{FF2B5EF4-FFF2-40B4-BE49-F238E27FC236}">
                    <a16:creationId xmlns:a16="http://schemas.microsoft.com/office/drawing/2014/main" id="{00000000-0008-0000-0900-000066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11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19" name="Freeform 154">
                <a:extLst>
                  <a:ext uri="{FF2B5EF4-FFF2-40B4-BE49-F238E27FC236}">
                    <a16:creationId xmlns:a16="http://schemas.microsoft.com/office/drawing/2014/main" id="{00000000-0008-0000-0900-000067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6" y="119"/>
                <a:ext cx="9" cy="10"/>
              </a:xfrm>
              <a:custGeom>
                <a:avLst/>
                <a:gdLst>
                  <a:gd name="T0" fmla="*/ 5 w 9"/>
                  <a:gd name="T1" fmla="*/ 0 h 10"/>
                  <a:gd name="T2" fmla="*/ 5 w 9"/>
                  <a:gd name="T3" fmla="*/ 2 h 10"/>
                  <a:gd name="T4" fmla="*/ 0 w 9"/>
                  <a:gd name="T5" fmla="*/ 0 h 10"/>
                  <a:gd name="T6" fmla="*/ 5 w 9"/>
                  <a:gd name="T7" fmla="*/ 5 h 10"/>
                  <a:gd name="T8" fmla="*/ 5 w 9"/>
                  <a:gd name="T9" fmla="*/ 7 h 10"/>
                  <a:gd name="T10" fmla="*/ 7 w 9"/>
                  <a:gd name="T11" fmla="*/ 7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2 h 10"/>
                  <a:gd name="T18" fmla="*/ 7 w 9"/>
                  <a:gd name="T19" fmla="*/ 2 h 10"/>
                  <a:gd name="T20" fmla="*/ 5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7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20" name="Freeform 155">
                <a:extLst>
                  <a:ext uri="{FF2B5EF4-FFF2-40B4-BE49-F238E27FC236}">
                    <a16:creationId xmlns:a16="http://schemas.microsoft.com/office/drawing/2014/main" id="{00000000-0008-0000-0900-000068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2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5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10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5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5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10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5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21" name="Freeform 156">
                <a:extLst>
                  <a:ext uri="{FF2B5EF4-FFF2-40B4-BE49-F238E27FC236}">
                    <a16:creationId xmlns:a16="http://schemas.microsoft.com/office/drawing/2014/main" id="{00000000-0008-0000-0900-000069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31"/>
                <a:ext cx="9" cy="10"/>
              </a:xfrm>
              <a:custGeom>
                <a:avLst/>
                <a:gdLst>
                  <a:gd name="T0" fmla="*/ 2 w 9"/>
                  <a:gd name="T1" fmla="*/ 0 h 10"/>
                  <a:gd name="T2" fmla="*/ 2 w 9"/>
                  <a:gd name="T3" fmla="*/ 3 h 10"/>
                  <a:gd name="T4" fmla="*/ 0 w 9"/>
                  <a:gd name="T5" fmla="*/ 5 h 10"/>
                  <a:gd name="T6" fmla="*/ 2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2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22" name="Freeform 157">
                <a:extLst>
                  <a:ext uri="{FF2B5EF4-FFF2-40B4-BE49-F238E27FC236}">
                    <a16:creationId xmlns:a16="http://schemas.microsoft.com/office/drawing/2014/main" id="{00000000-0008-0000-0900-00006A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3" y="141"/>
                <a:ext cx="10" cy="11"/>
              </a:xfrm>
              <a:custGeom>
                <a:avLst/>
                <a:gdLst>
                  <a:gd name="T0" fmla="*/ 2 w 10"/>
                  <a:gd name="T1" fmla="*/ 0 h 11"/>
                  <a:gd name="T2" fmla="*/ 2 w 10"/>
                  <a:gd name="T3" fmla="*/ 3 h 11"/>
                  <a:gd name="T4" fmla="*/ 0 w 10"/>
                  <a:gd name="T5" fmla="*/ 3 h 11"/>
                  <a:gd name="T6" fmla="*/ 2 w 10"/>
                  <a:gd name="T7" fmla="*/ 5 h 11"/>
                  <a:gd name="T8" fmla="*/ 2 w 10"/>
                  <a:gd name="T9" fmla="*/ 11 h 11"/>
                  <a:gd name="T10" fmla="*/ 5 w 10"/>
                  <a:gd name="T11" fmla="*/ 8 h 11"/>
                  <a:gd name="T12" fmla="*/ 10 w 10"/>
                  <a:gd name="T13" fmla="*/ 11 h 11"/>
                  <a:gd name="T14" fmla="*/ 7 w 10"/>
                  <a:gd name="T15" fmla="*/ 5 h 11"/>
                  <a:gd name="T16" fmla="*/ 10 w 10"/>
                  <a:gd name="T17" fmla="*/ 5 h 11"/>
                  <a:gd name="T18" fmla="*/ 5 w 10"/>
                  <a:gd name="T19" fmla="*/ 3 h 11"/>
                  <a:gd name="T20" fmla="*/ 2 w 10"/>
                  <a:gd name="T21" fmla="*/ 0 h 11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1"/>
                  <a:gd name="T35" fmla="*/ 10 w 10"/>
                  <a:gd name="T36" fmla="*/ 11 h 11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1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1"/>
                    </a:lnTo>
                    <a:lnTo>
                      <a:pt x="5" y="8"/>
                    </a:lnTo>
                    <a:lnTo>
                      <a:pt x="10" y="11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23" name="Freeform 158">
                <a:extLst>
                  <a:ext uri="{FF2B5EF4-FFF2-40B4-BE49-F238E27FC236}">
                    <a16:creationId xmlns:a16="http://schemas.microsoft.com/office/drawing/2014/main" id="{00000000-0008-0000-0900-00006B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8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3 h 10"/>
                  <a:gd name="T6" fmla="*/ 2 w 7"/>
                  <a:gd name="T7" fmla="*/ 5 h 10"/>
                  <a:gd name="T8" fmla="*/ 2 w 7"/>
                  <a:gd name="T9" fmla="*/ 8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8 h 10"/>
                  <a:gd name="T16" fmla="*/ 7 w 7"/>
                  <a:gd name="T17" fmla="*/ 5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24" name="Freeform 159">
                <a:extLst>
                  <a:ext uri="{FF2B5EF4-FFF2-40B4-BE49-F238E27FC236}">
                    <a16:creationId xmlns:a16="http://schemas.microsoft.com/office/drawing/2014/main" id="{00000000-0008-0000-0900-00006C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3 h 10"/>
                  <a:gd name="T4" fmla="*/ 0 w 10"/>
                  <a:gd name="T5" fmla="*/ 3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5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25" name="Freeform 160">
                <a:extLst>
                  <a:ext uri="{FF2B5EF4-FFF2-40B4-BE49-F238E27FC236}">
                    <a16:creationId xmlns:a16="http://schemas.microsoft.com/office/drawing/2014/main" id="{00000000-0008-0000-0900-00006D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6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3 w 10"/>
                  <a:gd name="T3" fmla="*/ 3 h 10"/>
                  <a:gd name="T4" fmla="*/ 0 w 10"/>
                  <a:gd name="T5" fmla="*/ 0 h 10"/>
                  <a:gd name="T6" fmla="*/ 5 w 10"/>
                  <a:gd name="T7" fmla="*/ 5 h 10"/>
                  <a:gd name="T8" fmla="*/ 3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3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3" y="3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26" name="Freeform 161">
                <a:extLst>
                  <a:ext uri="{FF2B5EF4-FFF2-40B4-BE49-F238E27FC236}">
                    <a16:creationId xmlns:a16="http://schemas.microsoft.com/office/drawing/2014/main" id="{00000000-0008-0000-0900-00006E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3" y="177"/>
                <a:ext cx="9" cy="7"/>
              </a:xfrm>
              <a:custGeom>
                <a:avLst/>
                <a:gdLst>
                  <a:gd name="T0" fmla="*/ 5 w 9"/>
                  <a:gd name="T1" fmla="*/ 0 h 7"/>
                  <a:gd name="T2" fmla="*/ 5 w 9"/>
                  <a:gd name="T3" fmla="*/ 2 h 7"/>
                  <a:gd name="T4" fmla="*/ 0 w 9"/>
                  <a:gd name="T5" fmla="*/ 2 h 7"/>
                  <a:gd name="T6" fmla="*/ 5 w 9"/>
                  <a:gd name="T7" fmla="*/ 5 h 7"/>
                  <a:gd name="T8" fmla="*/ 5 w 9"/>
                  <a:gd name="T9" fmla="*/ 7 h 7"/>
                  <a:gd name="T10" fmla="*/ 5 w 9"/>
                  <a:gd name="T11" fmla="*/ 5 h 7"/>
                  <a:gd name="T12" fmla="*/ 9 w 9"/>
                  <a:gd name="T13" fmla="*/ 7 h 7"/>
                  <a:gd name="T14" fmla="*/ 7 w 9"/>
                  <a:gd name="T15" fmla="*/ 5 h 7"/>
                  <a:gd name="T16" fmla="*/ 9 w 9"/>
                  <a:gd name="T17" fmla="*/ 2 h 7"/>
                  <a:gd name="T18" fmla="*/ 5 w 9"/>
                  <a:gd name="T19" fmla="*/ 2 h 7"/>
                  <a:gd name="T20" fmla="*/ 5 w 9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7"/>
                  <a:gd name="T35" fmla="*/ 9 w 9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9" y="7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27" name="Freeform 162">
                <a:extLst>
                  <a:ext uri="{FF2B5EF4-FFF2-40B4-BE49-F238E27FC236}">
                    <a16:creationId xmlns:a16="http://schemas.microsoft.com/office/drawing/2014/main" id="{00000000-0008-0000-0900-00006F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0" y="10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5 h 7"/>
                  <a:gd name="T14" fmla="*/ 5 w 8"/>
                  <a:gd name="T15" fmla="*/ 2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5"/>
                    </a:lnTo>
                    <a:lnTo>
                      <a:pt x="5" y="2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28" name="Freeform 163">
                <a:extLst>
                  <a:ext uri="{FF2B5EF4-FFF2-40B4-BE49-F238E27FC236}">
                    <a16:creationId xmlns:a16="http://schemas.microsoft.com/office/drawing/2014/main" id="{00000000-0008-0000-0900-000070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5" y="11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29" name="Freeform 164">
                <a:extLst>
                  <a:ext uri="{FF2B5EF4-FFF2-40B4-BE49-F238E27FC236}">
                    <a16:creationId xmlns:a16="http://schemas.microsoft.com/office/drawing/2014/main" id="{00000000-0008-0000-0900-000071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24"/>
                <a:ext cx="7" cy="10"/>
              </a:xfrm>
              <a:custGeom>
                <a:avLst/>
                <a:gdLst>
                  <a:gd name="T0" fmla="*/ 3 w 7"/>
                  <a:gd name="T1" fmla="*/ 0 h 10"/>
                  <a:gd name="T2" fmla="*/ 3 w 7"/>
                  <a:gd name="T3" fmla="*/ 2 h 10"/>
                  <a:gd name="T4" fmla="*/ 0 w 7"/>
                  <a:gd name="T5" fmla="*/ 5 h 10"/>
                  <a:gd name="T6" fmla="*/ 3 w 7"/>
                  <a:gd name="T7" fmla="*/ 5 h 10"/>
                  <a:gd name="T8" fmla="*/ 3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0 h 10"/>
                  <a:gd name="T18" fmla="*/ 5 w 7"/>
                  <a:gd name="T19" fmla="*/ 2 h 10"/>
                  <a:gd name="T20" fmla="*/ 3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30" name="Freeform 165">
                <a:extLst>
                  <a:ext uri="{FF2B5EF4-FFF2-40B4-BE49-F238E27FC236}">
                    <a16:creationId xmlns:a16="http://schemas.microsoft.com/office/drawing/2014/main" id="{00000000-0008-0000-0900-000072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3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5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31" name="Freeform 166">
                <a:extLst>
                  <a:ext uri="{FF2B5EF4-FFF2-40B4-BE49-F238E27FC236}">
                    <a16:creationId xmlns:a16="http://schemas.microsoft.com/office/drawing/2014/main" id="{00000000-0008-0000-0900-000073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3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2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2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32" name="Freeform 167">
                <a:extLst>
                  <a:ext uri="{FF2B5EF4-FFF2-40B4-BE49-F238E27FC236}">
                    <a16:creationId xmlns:a16="http://schemas.microsoft.com/office/drawing/2014/main" id="{00000000-0008-0000-0900-000074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52"/>
                <a:ext cx="7" cy="7"/>
              </a:xfrm>
              <a:custGeom>
                <a:avLst/>
                <a:gdLst>
                  <a:gd name="T0" fmla="*/ 3 w 7"/>
                  <a:gd name="T1" fmla="*/ 0 h 7"/>
                  <a:gd name="T2" fmla="*/ 3 w 7"/>
                  <a:gd name="T3" fmla="*/ 2 h 7"/>
                  <a:gd name="T4" fmla="*/ 0 w 7"/>
                  <a:gd name="T5" fmla="*/ 2 h 7"/>
                  <a:gd name="T6" fmla="*/ 3 w 7"/>
                  <a:gd name="T7" fmla="*/ 5 h 7"/>
                  <a:gd name="T8" fmla="*/ 3 w 7"/>
                  <a:gd name="T9" fmla="*/ 7 h 7"/>
                  <a:gd name="T10" fmla="*/ 5 w 7"/>
                  <a:gd name="T11" fmla="*/ 5 h 7"/>
                  <a:gd name="T12" fmla="*/ 7 w 7"/>
                  <a:gd name="T13" fmla="*/ 7 h 7"/>
                  <a:gd name="T14" fmla="*/ 5 w 7"/>
                  <a:gd name="T15" fmla="*/ 5 h 7"/>
                  <a:gd name="T16" fmla="*/ 7 w 7"/>
                  <a:gd name="T17" fmla="*/ 0 h 7"/>
                  <a:gd name="T18" fmla="*/ 5 w 7"/>
                  <a:gd name="T19" fmla="*/ 2 h 7"/>
                  <a:gd name="T20" fmla="*/ 3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5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33" name="Freeform 168">
                <a:extLst>
                  <a:ext uri="{FF2B5EF4-FFF2-40B4-BE49-F238E27FC236}">
                    <a16:creationId xmlns:a16="http://schemas.microsoft.com/office/drawing/2014/main" id="{00000000-0008-0000-0900-000075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57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34" name="Freeform 169">
                <a:extLst>
                  <a:ext uri="{FF2B5EF4-FFF2-40B4-BE49-F238E27FC236}">
                    <a16:creationId xmlns:a16="http://schemas.microsoft.com/office/drawing/2014/main" id="{00000000-0008-0000-0900-000076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8" y="164"/>
                <a:ext cx="9" cy="10"/>
              </a:xfrm>
              <a:custGeom>
                <a:avLst/>
                <a:gdLst>
                  <a:gd name="T0" fmla="*/ 4 w 9"/>
                  <a:gd name="T1" fmla="*/ 0 h 10"/>
                  <a:gd name="T2" fmla="*/ 4 w 9"/>
                  <a:gd name="T3" fmla="*/ 3 h 10"/>
                  <a:gd name="T4" fmla="*/ 0 w 9"/>
                  <a:gd name="T5" fmla="*/ 5 h 10"/>
                  <a:gd name="T6" fmla="*/ 4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4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4" y="0"/>
                    </a:moveTo>
                    <a:lnTo>
                      <a:pt x="4" y="3"/>
                    </a:lnTo>
                    <a:lnTo>
                      <a:pt x="0" y="5"/>
                    </a:lnTo>
                    <a:lnTo>
                      <a:pt x="4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4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35" name="Freeform 170">
                <a:extLst>
                  <a:ext uri="{FF2B5EF4-FFF2-40B4-BE49-F238E27FC236}">
                    <a16:creationId xmlns:a16="http://schemas.microsoft.com/office/drawing/2014/main" id="{00000000-0008-0000-0900-000077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72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36" name="Freeform 171">
                <a:extLst>
                  <a:ext uri="{FF2B5EF4-FFF2-40B4-BE49-F238E27FC236}">
                    <a16:creationId xmlns:a16="http://schemas.microsoft.com/office/drawing/2014/main" id="{00000000-0008-0000-0900-000078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0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8 h 10"/>
                  <a:gd name="T8" fmla="*/ 5 w 10"/>
                  <a:gd name="T9" fmla="*/ 10 h 10"/>
                  <a:gd name="T10" fmla="*/ 7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7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8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37" name="Freeform 172">
                <a:extLst>
                  <a:ext uri="{FF2B5EF4-FFF2-40B4-BE49-F238E27FC236}">
                    <a16:creationId xmlns:a16="http://schemas.microsoft.com/office/drawing/2014/main" id="{00000000-0008-0000-0900-000079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1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38" name="Freeform 173">
                <a:extLst>
                  <a:ext uri="{FF2B5EF4-FFF2-40B4-BE49-F238E27FC236}">
                    <a16:creationId xmlns:a16="http://schemas.microsoft.com/office/drawing/2014/main" id="{00000000-0008-0000-0900-00007A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1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7 w 10"/>
                  <a:gd name="T11" fmla="*/ 5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7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39" name="Freeform 174">
                <a:extLst>
                  <a:ext uri="{FF2B5EF4-FFF2-40B4-BE49-F238E27FC236}">
                    <a16:creationId xmlns:a16="http://schemas.microsoft.com/office/drawing/2014/main" id="{00000000-0008-0000-0900-00007B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29"/>
                <a:ext cx="10" cy="7"/>
              </a:xfrm>
              <a:custGeom>
                <a:avLst/>
                <a:gdLst>
                  <a:gd name="T0" fmla="*/ 2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2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40" name="Freeform 175">
                <a:extLst>
                  <a:ext uri="{FF2B5EF4-FFF2-40B4-BE49-F238E27FC236}">
                    <a16:creationId xmlns:a16="http://schemas.microsoft.com/office/drawing/2014/main" id="{00000000-0008-0000-0900-00007C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3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41" name="Freeform 176">
                <a:extLst>
                  <a:ext uri="{FF2B5EF4-FFF2-40B4-BE49-F238E27FC236}">
                    <a16:creationId xmlns:a16="http://schemas.microsoft.com/office/drawing/2014/main" id="{00000000-0008-0000-0900-00007D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8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42" name="Freeform 177">
                <a:extLst>
                  <a:ext uri="{FF2B5EF4-FFF2-40B4-BE49-F238E27FC236}">
                    <a16:creationId xmlns:a16="http://schemas.microsoft.com/office/drawing/2014/main" id="{00000000-0008-0000-0900-00007E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0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8 h 10"/>
                  <a:gd name="T14" fmla="*/ 7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43" name="Freeform 178">
                <a:extLst>
                  <a:ext uri="{FF2B5EF4-FFF2-40B4-BE49-F238E27FC236}">
                    <a16:creationId xmlns:a16="http://schemas.microsoft.com/office/drawing/2014/main" id="{00000000-0008-0000-0900-00007F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7 w 10"/>
                  <a:gd name="T13" fmla="*/ 8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3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2544" name="Freeform 179">
                <a:extLst>
                  <a:ext uri="{FF2B5EF4-FFF2-40B4-BE49-F238E27FC236}">
                    <a16:creationId xmlns:a16="http://schemas.microsoft.com/office/drawing/2014/main" id="{00000000-0008-0000-0900-0000802D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5" y="16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4 w 7"/>
                  <a:gd name="T11" fmla="*/ 8 h 10"/>
                  <a:gd name="T12" fmla="*/ 7 w 7"/>
                  <a:gd name="T13" fmla="*/ 8 h 10"/>
                  <a:gd name="T14" fmla="*/ 4 w 7"/>
                  <a:gd name="T15" fmla="*/ 5 h 10"/>
                  <a:gd name="T16" fmla="*/ 7 w 7"/>
                  <a:gd name="T17" fmla="*/ 3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7" y="8"/>
                    </a:lnTo>
                    <a:lnTo>
                      <a:pt x="4" y="5"/>
                    </a:lnTo>
                    <a:lnTo>
                      <a:pt x="7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</xdr:grp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</xdr:row>
      <xdr:rowOff>0</xdr:rowOff>
    </xdr:from>
    <xdr:to>
      <xdr:col>4</xdr:col>
      <xdr:colOff>0</xdr:colOff>
      <xdr:row>5</xdr:row>
      <xdr:rowOff>0</xdr:rowOff>
    </xdr:to>
    <xdr:grpSp>
      <xdr:nvGrpSpPr>
        <xdr:cNvPr id="723591" name="Group 182">
          <a:extLst>
            <a:ext uri="{FF2B5EF4-FFF2-40B4-BE49-F238E27FC236}">
              <a16:creationId xmlns:a16="http://schemas.microsoft.com/office/drawing/2014/main" id="{00000000-0008-0000-0100-0000870A0B00}"/>
            </a:ext>
          </a:extLst>
        </xdr:cNvPr>
        <xdr:cNvGrpSpPr>
          <a:grpSpLocks/>
        </xdr:cNvGrpSpPr>
      </xdr:nvGrpSpPr>
      <xdr:grpSpPr bwMode="auto">
        <a:xfrm>
          <a:off x="209550" y="598714"/>
          <a:ext cx="4199164" cy="1020536"/>
          <a:chOff x="16" y="14"/>
          <a:chExt cx="298" cy="128"/>
        </a:xfrm>
      </xdr:grpSpPr>
      <xdr:grpSp>
        <xdr:nvGrpSpPr>
          <xdr:cNvPr id="723592" name="Group 8">
            <a:extLst>
              <a:ext uri="{FF2B5EF4-FFF2-40B4-BE49-F238E27FC236}">
                <a16:creationId xmlns:a16="http://schemas.microsoft.com/office/drawing/2014/main" id="{00000000-0008-0000-0100-0000880A0B00}"/>
              </a:ext>
            </a:extLst>
          </xdr:cNvPr>
          <xdr:cNvGrpSpPr>
            <a:grpSpLocks/>
          </xdr:cNvGrpSpPr>
        </xdr:nvGrpSpPr>
        <xdr:grpSpPr bwMode="auto">
          <a:xfrm>
            <a:off x="14" y="20"/>
            <a:ext cx="121" cy="25"/>
            <a:chOff x="101" y="149"/>
            <a:chExt cx="334" cy="58"/>
          </a:xfrm>
        </xdr:grpSpPr>
        <xdr:sp macro="" textlink="">
          <xdr:nvSpPr>
            <xdr:cNvPr id="723758" name="Freeform 9">
              <a:extLst>
                <a:ext uri="{FF2B5EF4-FFF2-40B4-BE49-F238E27FC236}">
                  <a16:creationId xmlns:a16="http://schemas.microsoft.com/office/drawing/2014/main" id="{00000000-0008-0000-0100-00002E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3" y="157"/>
              <a:ext cx="58" cy="42"/>
            </a:xfrm>
            <a:custGeom>
              <a:avLst/>
              <a:gdLst>
                <a:gd name="T0" fmla="*/ 37 w 58"/>
                <a:gd name="T1" fmla="*/ 39 h 42"/>
                <a:gd name="T2" fmla="*/ 46 w 58"/>
                <a:gd name="T3" fmla="*/ 35 h 42"/>
                <a:gd name="T4" fmla="*/ 52 w 58"/>
                <a:gd name="T5" fmla="*/ 27 h 42"/>
                <a:gd name="T6" fmla="*/ 56 w 58"/>
                <a:gd name="T7" fmla="*/ 20 h 42"/>
                <a:gd name="T8" fmla="*/ 52 w 58"/>
                <a:gd name="T9" fmla="*/ 10 h 42"/>
                <a:gd name="T10" fmla="*/ 44 w 58"/>
                <a:gd name="T11" fmla="*/ 6 h 42"/>
                <a:gd name="T12" fmla="*/ 37 w 58"/>
                <a:gd name="T13" fmla="*/ 10 h 42"/>
                <a:gd name="T14" fmla="*/ 33 w 58"/>
                <a:gd name="T15" fmla="*/ 25 h 42"/>
                <a:gd name="T16" fmla="*/ 27 w 58"/>
                <a:gd name="T17" fmla="*/ 37 h 42"/>
                <a:gd name="T18" fmla="*/ 16 w 58"/>
                <a:gd name="T19" fmla="*/ 42 h 42"/>
                <a:gd name="T20" fmla="*/ 6 w 58"/>
                <a:gd name="T21" fmla="*/ 39 h 42"/>
                <a:gd name="T22" fmla="*/ 0 w 58"/>
                <a:gd name="T23" fmla="*/ 27 h 42"/>
                <a:gd name="T24" fmla="*/ 2 w 58"/>
                <a:gd name="T25" fmla="*/ 14 h 42"/>
                <a:gd name="T26" fmla="*/ 0 w 58"/>
                <a:gd name="T27" fmla="*/ 8 h 42"/>
                <a:gd name="T28" fmla="*/ 17 w 58"/>
                <a:gd name="T29" fmla="*/ 8 h 42"/>
                <a:gd name="T30" fmla="*/ 6 w 58"/>
                <a:gd name="T31" fmla="*/ 18 h 42"/>
                <a:gd name="T32" fmla="*/ 2 w 58"/>
                <a:gd name="T33" fmla="*/ 27 h 42"/>
                <a:gd name="T34" fmla="*/ 8 w 58"/>
                <a:gd name="T35" fmla="*/ 37 h 42"/>
                <a:gd name="T36" fmla="*/ 16 w 58"/>
                <a:gd name="T37" fmla="*/ 37 h 42"/>
                <a:gd name="T38" fmla="*/ 21 w 58"/>
                <a:gd name="T39" fmla="*/ 27 h 42"/>
                <a:gd name="T40" fmla="*/ 25 w 58"/>
                <a:gd name="T41" fmla="*/ 10 h 42"/>
                <a:gd name="T42" fmla="*/ 31 w 58"/>
                <a:gd name="T43" fmla="*/ 4 h 42"/>
                <a:gd name="T44" fmla="*/ 40 w 58"/>
                <a:gd name="T45" fmla="*/ 0 h 42"/>
                <a:gd name="T46" fmla="*/ 48 w 58"/>
                <a:gd name="T47" fmla="*/ 4 h 42"/>
                <a:gd name="T48" fmla="*/ 54 w 58"/>
                <a:gd name="T49" fmla="*/ 10 h 42"/>
                <a:gd name="T50" fmla="*/ 58 w 58"/>
                <a:gd name="T51" fmla="*/ 20 h 42"/>
                <a:gd name="T52" fmla="*/ 56 w 58"/>
                <a:gd name="T53" fmla="*/ 29 h 42"/>
                <a:gd name="T54" fmla="*/ 56 w 58"/>
                <a:gd name="T55" fmla="*/ 41 h 42"/>
                <a:gd name="T56" fmla="*/ 37 w 58"/>
                <a:gd name="T57" fmla="*/ 42 h 42"/>
                <a:gd name="T58" fmla="*/ 4 w 58"/>
                <a:gd name="T59" fmla="*/ 12 h 42"/>
                <a:gd name="T60" fmla="*/ 4 w 58"/>
                <a:gd name="T61" fmla="*/ 18 h 42"/>
                <a:gd name="T62" fmla="*/ 10 w 58"/>
                <a:gd name="T63" fmla="*/ 12 h 42"/>
                <a:gd name="T64" fmla="*/ 12 w 58"/>
                <a:gd name="T65" fmla="*/ 10 h 42"/>
                <a:gd name="T66" fmla="*/ 54 w 58"/>
                <a:gd name="T67" fmla="*/ 41 h 42"/>
                <a:gd name="T68" fmla="*/ 52 w 58"/>
                <a:gd name="T69" fmla="*/ 35 h 42"/>
                <a:gd name="T70" fmla="*/ 48 w 58"/>
                <a:gd name="T71" fmla="*/ 39 h 42"/>
                <a:gd name="T72" fmla="*/ 44 w 58"/>
                <a:gd name="T73" fmla="*/ 41 h 42"/>
                <a:gd name="T74" fmla="*/ 16 w 58"/>
                <a:gd name="T75" fmla="*/ 41 h 42"/>
                <a:gd name="T76" fmla="*/ 25 w 58"/>
                <a:gd name="T77" fmla="*/ 39 h 42"/>
                <a:gd name="T78" fmla="*/ 31 w 58"/>
                <a:gd name="T79" fmla="*/ 31 h 42"/>
                <a:gd name="T80" fmla="*/ 33 w 58"/>
                <a:gd name="T81" fmla="*/ 14 h 42"/>
                <a:gd name="T82" fmla="*/ 37 w 58"/>
                <a:gd name="T83" fmla="*/ 8 h 42"/>
                <a:gd name="T84" fmla="*/ 44 w 58"/>
                <a:gd name="T85" fmla="*/ 6 h 42"/>
                <a:gd name="T86" fmla="*/ 46 w 58"/>
                <a:gd name="T87" fmla="*/ 4 h 42"/>
                <a:gd name="T88" fmla="*/ 39 w 58"/>
                <a:gd name="T89" fmla="*/ 4 h 42"/>
                <a:gd name="T90" fmla="*/ 31 w 58"/>
                <a:gd name="T91" fmla="*/ 14 h 42"/>
                <a:gd name="T92" fmla="*/ 27 w 58"/>
                <a:gd name="T93" fmla="*/ 29 h 42"/>
                <a:gd name="T94" fmla="*/ 21 w 58"/>
                <a:gd name="T95" fmla="*/ 37 h 42"/>
                <a:gd name="T96" fmla="*/ 14 w 58"/>
                <a:gd name="T97" fmla="*/ 41 h 42"/>
                <a:gd name="T98" fmla="*/ 12 w 58"/>
                <a:gd name="T99" fmla="*/ 41 h 42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8"/>
                <a:gd name="T151" fmla="*/ 0 h 42"/>
                <a:gd name="T152" fmla="*/ 58 w 58"/>
                <a:gd name="T153" fmla="*/ 42 h 42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8" h="42">
                  <a:moveTo>
                    <a:pt x="37" y="42"/>
                  </a:moveTo>
                  <a:lnTo>
                    <a:pt x="37" y="39"/>
                  </a:lnTo>
                  <a:lnTo>
                    <a:pt x="42" y="37"/>
                  </a:lnTo>
                  <a:lnTo>
                    <a:pt x="46" y="35"/>
                  </a:lnTo>
                  <a:lnTo>
                    <a:pt x="50" y="31"/>
                  </a:lnTo>
                  <a:lnTo>
                    <a:pt x="52" y="27"/>
                  </a:lnTo>
                  <a:lnTo>
                    <a:pt x="54" y="23"/>
                  </a:lnTo>
                  <a:lnTo>
                    <a:pt x="56" y="20"/>
                  </a:lnTo>
                  <a:lnTo>
                    <a:pt x="54" y="14"/>
                  </a:lnTo>
                  <a:lnTo>
                    <a:pt x="52" y="10"/>
                  </a:lnTo>
                  <a:lnTo>
                    <a:pt x="48" y="8"/>
                  </a:lnTo>
                  <a:lnTo>
                    <a:pt x="44" y="6"/>
                  </a:lnTo>
                  <a:lnTo>
                    <a:pt x="40" y="8"/>
                  </a:lnTo>
                  <a:lnTo>
                    <a:pt x="37" y="10"/>
                  </a:lnTo>
                  <a:lnTo>
                    <a:pt x="35" y="16"/>
                  </a:lnTo>
                  <a:lnTo>
                    <a:pt x="33" y="25"/>
                  </a:lnTo>
                  <a:lnTo>
                    <a:pt x="31" y="33"/>
                  </a:lnTo>
                  <a:lnTo>
                    <a:pt x="27" y="37"/>
                  </a:lnTo>
                  <a:lnTo>
                    <a:pt x="23" y="41"/>
                  </a:lnTo>
                  <a:lnTo>
                    <a:pt x="16" y="42"/>
                  </a:lnTo>
                  <a:lnTo>
                    <a:pt x="10" y="42"/>
                  </a:lnTo>
                  <a:lnTo>
                    <a:pt x="6" y="39"/>
                  </a:lnTo>
                  <a:lnTo>
                    <a:pt x="2" y="33"/>
                  </a:lnTo>
                  <a:lnTo>
                    <a:pt x="0" y="27"/>
                  </a:lnTo>
                  <a:lnTo>
                    <a:pt x="0" y="20"/>
                  </a:lnTo>
                  <a:lnTo>
                    <a:pt x="2" y="14"/>
                  </a:lnTo>
                  <a:lnTo>
                    <a:pt x="0" y="10"/>
                  </a:lnTo>
                  <a:lnTo>
                    <a:pt x="0" y="8"/>
                  </a:lnTo>
                  <a:lnTo>
                    <a:pt x="17" y="6"/>
                  </a:lnTo>
                  <a:lnTo>
                    <a:pt x="17" y="8"/>
                  </a:lnTo>
                  <a:lnTo>
                    <a:pt x="10" y="12"/>
                  </a:lnTo>
                  <a:lnTo>
                    <a:pt x="6" y="18"/>
                  </a:lnTo>
                  <a:lnTo>
                    <a:pt x="2" y="21"/>
                  </a:lnTo>
                  <a:lnTo>
                    <a:pt x="2" y="27"/>
                  </a:lnTo>
                  <a:lnTo>
                    <a:pt x="4" y="33"/>
                  </a:lnTo>
                  <a:lnTo>
                    <a:pt x="8" y="37"/>
                  </a:lnTo>
                  <a:lnTo>
                    <a:pt x="12" y="39"/>
                  </a:lnTo>
                  <a:lnTo>
                    <a:pt x="16" y="37"/>
                  </a:lnTo>
                  <a:lnTo>
                    <a:pt x="17" y="35"/>
                  </a:lnTo>
                  <a:lnTo>
                    <a:pt x="21" y="27"/>
                  </a:lnTo>
                  <a:lnTo>
                    <a:pt x="23" y="18"/>
                  </a:lnTo>
                  <a:lnTo>
                    <a:pt x="25" y="10"/>
                  </a:lnTo>
                  <a:lnTo>
                    <a:pt x="27" y="6"/>
                  </a:lnTo>
                  <a:lnTo>
                    <a:pt x="31" y="4"/>
                  </a:lnTo>
                  <a:lnTo>
                    <a:pt x="35" y="2"/>
                  </a:lnTo>
                  <a:lnTo>
                    <a:pt x="40" y="0"/>
                  </a:lnTo>
                  <a:lnTo>
                    <a:pt x="44" y="2"/>
                  </a:lnTo>
                  <a:lnTo>
                    <a:pt x="48" y="4"/>
                  </a:lnTo>
                  <a:lnTo>
                    <a:pt x="52" y="6"/>
                  </a:lnTo>
                  <a:lnTo>
                    <a:pt x="54" y="10"/>
                  </a:lnTo>
                  <a:lnTo>
                    <a:pt x="56" y="16"/>
                  </a:lnTo>
                  <a:lnTo>
                    <a:pt x="58" y="20"/>
                  </a:lnTo>
                  <a:lnTo>
                    <a:pt x="56" y="25"/>
                  </a:lnTo>
                  <a:lnTo>
                    <a:pt x="56" y="29"/>
                  </a:lnTo>
                  <a:lnTo>
                    <a:pt x="54" y="35"/>
                  </a:lnTo>
                  <a:lnTo>
                    <a:pt x="56" y="41"/>
                  </a:lnTo>
                  <a:lnTo>
                    <a:pt x="56" y="42"/>
                  </a:lnTo>
                  <a:lnTo>
                    <a:pt x="37" y="42"/>
                  </a:lnTo>
                  <a:close/>
                  <a:moveTo>
                    <a:pt x="12" y="10"/>
                  </a:moveTo>
                  <a:lnTo>
                    <a:pt x="4" y="12"/>
                  </a:lnTo>
                  <a:lnTo>
                    <a:pt x="4" y="14"/>
                  </a:lnTo>
                  <a:lnTo>
                    <a:pt x="4" y="18"/>
                  </a:lnTo>
                  <a:lnTo>
                    <a:pt x="6" y="14"/>
                  </a:lnTo>
                  <a:lnTo>
                    <a:pt x="10" y="12"/>
                  </a:lnTo>
                  <a:lnTo>
                    <a:pt x="12" y="10"/>
                  </a:lnTo>
                  <a:close/>
                  <a:moveTo>
                    <a:pt x="44" y="41"/>
                  </a:moveTo>
                  <a:lnTo>
                    <a:pt x="54" y="41"/>
                  </a:lnTo>
                  <a:lnTo>
                    <a:pt x="52" y="39"/>
                  </a:lnTo>
                  <a:lnTo>
                    <a:pt x="52" y="35"/>
                  </a:lnTo>
                  <a:lnTo>
                    <a:pt x="50" y="37"/>
                  </a:lnTo>
                  <a:lnTo>
                    <a:pt x="48" y="39"/>
                  </a:lnTo>
                  <a:lnTo>
                    <a:pt x="44" y="41"/>
                  </a:lnTo>
                  <a:close/>
                  <a:moveTo>
                    <a:pt x="12" y="41"/>
                  </a:moveTo>
                  <a:lnTo>
                    <a:pt x="16" y="41"/>
                  </a:lnTo>
                  <a:lnTo>
                    <a:pt x="21" y="41"/>
                  </a:lnTo>
                  <a:lnTo>
                    <a:pt x="25" y="39"/>
                  </a:lnTo>
                  <a:lnTo>
                    <a:pt x="27" y="35"/>
                  </a:lnTo>
                  <a:lnTo>
                    <a:pt x="31" y="31"/>
                  </a:lnTo>
                  <a:lnTo>
                    <a:pt x="31" y="21"/>
                  </a:lnTo>
                  <a:lnTo>
                    <a:pt x="33" y="14"/>
                  </a:lnTo>
                  <a:lnTo>
                    <a:pt x="35" y="10"/>
                  </a:lnTo>
                  <a:lnTo>
                    <a:pt x="37" y="8"/>
                  </a:lnTo>
                  <a:lnTo>
                    <a:pt x="40" y="6"/>
                  </a:lnTo>
                  <a:lnTo>
                    <a:pt x="44" y="6"/>
                  </a:lnTo>
                  <a:lnTo>
                    <a:pt x="50" y="8"/>
                  </a:lnTo>
                  <a:lnTo>
                    <a:pt x="46" y="4"/>
                  </a:lnTo>
                  <a:lnTo>
                    <a:pt x="42" y="4"/>
                  </a:lnTo>
                  <a:lnTo>
                    <a:pt x="39" y="4"/>
                  </a:lnTo>
                  <a:lnTo>
                    <a:pt x="35" y="6"/>
                  </a:lnTo>
                  <a:lnTo>
                    <a:pt x="31" y="14"/>
                  </a:lnTo>
                  <a:lnTo>
                    <a:pt x="29" y="23"/>
                  </a:lnTo>
                  <a:lnTo>
                    <a:pt x="27" y="29"/>
                  </a:lnTo>
                  <a:lnTo>
                    <a:pt x="25" y="35"/>
                  </a:lnTo>
                  <a:lnTo>
                    <a:pt x="21" y="37"/>
                  </a:lnTo>
                  <a:lnTo>
                    <a:pt x="17" y="41"/>
                  </a:lnTo>
                  <a:lnTo>
                    <a:pt x="14" y="41"/>
                  </a:lnTo>
                  <a:lnTo>
                    <a:pt x="12" y="4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59" name="Freeform 10">
              <a:extLst>
                <a:ext uri="{FF2B5EF4-FFF2-40B4-BE49-F238E27FC236}">
                  <a16:creationId xmlns:a16="http://schemas.microsoft.com/office/drawing/2014/main" id="{00000000-0008-0000-0100-00002F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39" y="154"/>
              <a:ext cx="56" cy="46"/>
            </a:xfrm>
            <a:custGeom>
              <a:avLst/>
              <a:gdLst>
                <a:gd name="T0" fmla="*/ 56 w 56"/>
                <a:gd name="T1" fmla="*/ 0 h 46"/>
                <a:gd name="T2" fmla="*/ 54 w 56"/>
                <a:gd name="T3" fmla="*/ 19 h 46"/>
                <a:gd name="T4" fmla="*/ 54 w 56"/>
                <a:gd name="T5" fmla="*/ 15 h 46"/>
                <a:gd name="T6" fmla="*/ 50 w 56"/>
                <a:gd name="T7" fmla="*/ 15 h 46"/>
                <a:gd name="T8" fmla="*/ 27 w 56"/>
                <a:gd name="T9" fmla="*/ 17 h 46"/>
                <a:gd name="T10" fmla="*/ 27 w 56"/>
                <a:gd name="T11" fmla="*/ 24 h 46"/>
                <a:gd name="T12" fmla="*/ 50 w 56"/>
                <a:gd name="T13" fmla="*/ 30 h 46"/>
                <a:gd name="T14" fmla="*/ 54 w 56"/>
                <a:gd name="T15" fmla="*/ 24 h 46"/>
                <a:gd name="T16" fmla="*/ 56 w 56"/>
                <a:gd name="T17" fmla="*/ 44 h 46"/>
                <a:gd name="T18" fmla="*/ 54 w 56"/>
                <a:gd name="T19" fmla="*/ 40 h 46"/>
                <a:gd name="T20" fmla="*/ 14 w 56"/>
                <a:gd name="T21" fmla="*/ 38 h 46"/>
                <a:gd name="T22" fmla="*/ 6 w 56"/>
                <a:gd name="T23" fmla="*/ 46 h 46"/>
                <a:gd name="T24" fmla="*/ 0 w 56"/>
                <a:gd name="T25" fmla="*/ 32 h 46"/>
                <a:gd name="T26" fmla="*/ 27 w 56"/>
                <a:gd name="T27" fmla="*/ 30 h 46"/>
                <a:gd name="T28" fmla="*/ 21 w 56"/>
                <a:gd name="T29" fmla="*/ 17 h 46"/>
                <a:gd name="T30" fmla="*/ 27 w 56"/>
                <a:gd name="T31" fmla="*/ 7 h 46"/>
                <a:gd name="T32" fmla="*/ 48 w 56"/>
                <a:gd name="T33" fmla="*/ 5 h 46"/>
                <a:gd name="T34" fmla="*/ 54 w 56"/>
                <a:gd name="T35" fmla="*/ 3 h 46"/>
                <a:gd name="T36" fmla="*/ 54 w 56"/>
                <a:gd name="T37" fmla="*/ 0 h 46"/>
                <a:gd name="T38" fmla="*/ 50 w 56"/>
                <a:gd name="T39" fmla="*/ 13 h 46"/>
                <a:gd name="T40" fmla="*/ 54 w 56"/>
                <a:gd name="T41" fmla="*/ 15 h 46"/>
                <a:gd name="T42" fmla="*/ 50 w 56"/>
                <a:gd name="T43" fmla="*/ 9 h 46"/>
                <a:gd name="T44" fmla="*/ 29 w 56"/>
                <a:gd name="T45" fmla="*/ 11 h 46"/>
                <a:gd name="T46" fmla="*/ 23 w 56"/>
                <a:gd name="T47" fmla="*/ 17 h 46"/>
                <a:gd name="T48" fmla="*/ 31 w 56"/>
                <a:gd name="T49" fmla="*/ 13 h 46"/>
                <a:gd name="T50" fmla="*/ 14 w 56"/>
                <a:gd name="T51" fmla="*/ 38 h 46"/>
                <a:gd name="T52" fmla="*/ 52 w 56"/>
                <a:gd name="T53" fmla="*/ 38 h 46"/>
                <a:gd name="T54" fmla="*/ 54 w 56"/>
                <a:gd name="T55" fmla="*/ 38 h 46"/>
                <a:gd name="T56" fmla="*/ 50 w 56"/>
                <a:gd name="T57" fmla="*/ 34 h 46"/>
                <a:gd name="T58" fmla="*/ 10 w 56"/>
                <a:gd name="T59" fmla="*/ 36 h 46"/>
                <a:gd name="T60" fmla="*/ 6 w 56"/>
                <a:gd name="T61" fmla="*/ 40 h 46"/>
                <a:gd name="T62" fmla="*/ 10 w 56"/>
                <a:gd name="T63" fmla="*/ 38 h 46"/>
                <a:gd name="T64" fmla="*/ 14 w 56"/>
                <a:gd name="T65" fmla="*/ 38 h 4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56"/>
                <a:gd name="T100" fmla="*/ 0 h 46"/>
                <a:gd name="T101" fmla="*/ 56 w 56"/>
                <a:gd name="T102" fmla="*/ 46 h 46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56" h="46">
                  <a:moveTo>
                    <a:pt x="54" y="0"/>
                  </a:moveTo>
                  <a:lnTo>
                    <a:pt x="56" y="0"/>
                  </a:lnTo>
                  <a:lnTo>
                    <a:pt x="56" y="19"/>
                  </a:lnTo>
                  <a:lnTo>
                    <a:pt x="54" y="19"/>
                  </a:lnTo>
                  <a:lnTo>
                    <a:pt x="54" y="17"/>
                  </a:lnTo>
                  <a:lnTo>
                    <a:pt x="54" y="15"/>
                  </a:lnTo>
                  <a:lnTo>
                    <a:pt x="52" y="15"/>
                  </a:lnTo>
                  <a:lnTo>
                    <a:pt x="50" y="15"/>
                  </a:lnTo>
                  <a:lnTo>
                    <a:pt x="33" y="15"/>
                  </a:lnTo>
                  <a:lnTo>
                    <a:pt x="27" y="17"/>
                  </a:lnTo>
                  <a:lnTo>
                    <a:pt x="25" y="21"/>
                  </a:lnTo>
                  <a:lnTo>
                    <a:pt x="27" y="24"/>
                  </a:lnTo>
                  <a:lnTo>
                    <a:pt x="31" y="30"/>
                  </a:lnTo>
                  <a:lnTo>
                    <a:pt x="50" y="30"/>
                  </a:lnTo>
                  <a:lnTo>
                    <a:pt x="54" y="28"/>
                  </a:lnTo>
                  <a:lnTo>
                    <a:pt x="54" y="24"/>
                  </a:lnTo>
                  <a:lnTo>
                    <a:pt x="56" y="24"/>
                  </a:lnTo>
                  <a:lnTo>
                    <a:pt x="56" y="44"/>
                  </a:lnTo>
                  <a:lnTo>
                    <a:pt x="54" y="44"/>
                  </a:lnTo>
                  <a:lnTo>
                    <a:pt x="54" y="40"/>
                  </a:lnTo>
                  <a:lnTo>
                    <a:pt x="50" y="38"/>
                  </a:lnTo>
                  <a:lnTo>
                    <a:pt x="14" y="38"/>
                  </a:lnTo>
                  <a:lnTo>
                    <a:pt x="10" y="40"/>
                  </a:lnTo>
                  <a:lnTo>
                    <a:pt x="6" y="46"/>
                  </a:lnTo>
                  <a:lnTo>
                    <a:pt x="0" y="32"/>
                  </a:lnTo>
                  <a:lnTo>
                    <a:pt x="0" y="30"/>
                  </a:lnTo>
                  <a:lnTo>
                    <a:pt x="27" y="30"/>
                  </a:lnTo>
                  <a:lnTo>
                    <a:pt x="23" y="23"/>
                  </a:lnTo>
                  <a:lnTo>
                    <a:pt x="21" y="17"/>
                  </a:lnTo>
                  <a:lnTo>
                    <a:pt x="23" y="11"/>
                  </a:lnTo>
                  <a:lnTo>
                    <a:pt x="27" y="7"/>
                  </a:lnTo>
                  <a:lnTo>
                    <a:pt x="33" y="5"/>
                  </a:lnTo>
                  <a:lnTo>
                    <a:pt x="48" y="5"/>
                  </a:lnTo>
                  <a:lnTo>
                    <a:pt x="52" y="5"/>
                  </a:lnTo>
                  <a:lnTo>
                    <a:pt x="54" y="3"/>
                  </a:lnTo>
                  <a:lnTo>
                    <a:pt x="54" y="2"/>
                  </a:lnTo>
                  <a:lnTo>
                    <a:pt x="54" y="0"/>
                  </a:lnTo>
                  <a:close/>
                  <a:moveTo>
                    <a:pt x="31" y="13"/>
                  </a:moveTo>
                  <a:lnTo>
                    <a:pt x="50" y="13"/>
                  </a:lnTo>
                  <a:lnTo>
                    <a:pt x="52" y="13"/>
                  </a:lnTo>
                  <a:lnTo>
                    <a:pt x="54" y="15"/>
                  </a:lnTo>
                  <a:lnTo>
                    <a:pt x="52" y="11"/>
                  </a:lnTo>
                  <a:lnTo>
                    <a:pt x="50" y="9"/>
                  </a:lnTo>
                  <a:lnTo>
                    <a:pt x="33" y="9"/>
                  </a:lnTo>
                  <a:lnTo>
                    <a:pt x="29" y="11"/>
                  </a:lnTo>
                  <a:lnTo>
                    <a:pt x="25" y="13"/>
                  </a:lnTo>
                  <a:lnTo>
                    <a:pt x="23" y="17"/>
                  </a:lnTo>
                  <a:lnTo>
                    <a:pt x="27" y="15"/>
                  </a:lnTo>
                  <a:lnTo>
                    <a:pt x="31" y="13"/>
                  </a:lnTo>
                  <a:close/>
                  <a:moveTo>
                    <a:pt x="14" y="38"/>
                  </a:moveTo>
                  <a:lnTo>
                    <a:pt x="50" y="38"/>
                  </a:lnTo>
                  <a:lnTo>
                    <a:pt x="52" y="38"/>
                  </a:lnTo>
                  <a:lnTo>
                    <a:pt x="54" y="38"/>
                  </a:lnTo>
                  <a:lnTo>
                    <a:pt x="54" y="36"/>
                  </a:lnTo>
                  <a:lnTo>
                    <a:pt x="50" y="34"/>
                  </a:lnTo>
                  <a:lnTo>
                    <a:pt x="14" y="34"/>
                  </a:lnTo>
                  <a:lnTo>
                    <a:pt x="10" y="36"/>
                  </a:lnTo>
                  <a:lnTo>
                    <a:pt x="6" y="38"/>
                  </a:lnTo>
                  <a:lnTo>
                    <a:pt x="6" y="40"/>
                  </a:lnTo>
                  <a:lnTo>
                    <a:pt x="6" y="44"/>
                  </a:lnTo>
                  <a:lnTo>
                    <a:pt x="10" y="38"/>
                  </a:lnTo>
                  <a:lnTo>
                    <a:pt x="14" y="3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60" name="Freeform 11">
              <a:extLst>
                <a:ext uri="{FF2B5EF4-FFF2-40B4-BE49-F238E27FC236}">
                  <a16:creationId xmlns:a16="http://schemas.microsoft.com/office/drawing/2014/main" id="{00000000-0008-0000-0100-000030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91" y="170"/>
              <a:ext cx="37" cy="37"/>
            </a:xfrm>
            <a:custGeom>
              <a:avLst/>
              <a:gdLst>
                <a:gd name="T0" fmla="*/ 14 w 37"/>
                <a:gd name="T1" fmla="*/ 35 h 37"/>
                <a:gd name="T2" fmla="*/ 6 w 37"/>
                <a:gd name="T3" fmla="*/ 31 h 37"/>
                <a:gd name="T4" fmla="*/ 2 w 37"/>
                <a:gd name="T5" fmla="*/ 23 h 37"/>
                <a:gd name="T6" fmla="*/ 2 w 37"/>
                <a:gd name="T7" fmla="*/ 14 h 37"/>
                <a:gd name="T8" fmla="*/ 6 w 37"/>
                <a:gd name="T9" fmla="*/ 6 h 37"/>
                <a:gd name="T10" fmla="*/ 14 w 37"/>
                <a:gd name="T11" fmla="*/ 0 h 37"/>
                <a:gd name="T12" fmla="*/ 25 w 37"/>
                <a:gd name="T13" fmla="*/ 2 h 37"/>
                <a:gd name="T14" fmla="*/ 35 w 37"/>
                <a:gd name="T15" fmla="*/ 12 h 37"/>
                <a:gd name="T16" fmla="*/ 35 w 37"/>
                <a:gd name="T17" fmla="*/ 23 h 37"/>
                <a:gd name="T18" fmla="*/ 31 w 37"/>
                <a:gd name="T19" fmla="*/ 31 h 37"/>
                <a:gd name="T20" fmla="*/ 23 w 37"/>
                <a:gd name="T21" fmla="*/ 35 h 37"/>
                <a:gd name="T22" fmla="*/ 19 w 37"/>
                <a:gd name="T23" fmla="*/ 37 h 37"/>
                <a:gd name="T24" fmla="*/ 31 w 37"/>
                <a:gd name="T25" fmla="*/ 27 h 37"/>
                <a:gd name="T26" fmla="*/ 23 w 37"/>
                <a:gd name="T27" fmla="*/ 31 h 37"/>
                <a:gd name="T28" fmla="*/ 12 w 37"/>
                <a:gd name="T29" fmla="*/ 31 h 37"/>
                <a:gd name="T30" fmla="*/ 2 w 37"/>
                <a:gd name="T31" fmla="*/ 23 h 37"/>
                <a:gd name="T32" fmla="*/ 12 w 37"/>
                <a:gd name="T33" fmla="*/ 33 h 37"/>
                <a:gd name="T34" fmla="*/ 23 w 37"/>
                <a:gd name="T35" fmla="*/ 35 h 37"/>
                <a:gd name="T36" fmla="*/ 33 w 37"/>
                <a:gd name="T37" fmla="*/ 27 h 37"/>
                <a:gd name="T38" fmla="*/ 35 w 37"/>
                <a:gd name="T39" fmla="*/ 21 h 37"/>
                <a:gd name="T40" fmla="*/ 23 w 37"/>
                <a:gd name="T41" fmla="*/ 25 h 37"/>
                <a:gd name="T42" fmla="*/ 33 w 37"/>
                <a:gd name="T43" fmla="*/ 21 h 37"/>
                <a:gd name="T44" fmla="*/ 33 w 37"/>
                <a:gd name="T45" fmla="*/ 14 h 37"/>
                <a:gd name="T46" fmla="*/ 19 w 37"/>
                <a:gd name="T47" fmla="*/ 10 h 37"/>
                <a:gd name="T48" fmla="*/ 8 w 37"/>
                <a:gd name="T49" fmla="*/ 12 h 37"/>
                <a:gd name="T50" fmla="*/ 2 w 37"/>
                <a:gd name="T51" fmla="*/ 18 h 37"/>
                <a:gd name="T52" fmla="*/ 6 w 37"/>
                <a:gd name="T53" fmla="*/ 23 h 37"/>
                <a:gd name="T54" fmla="*/ 16 w 37"/>
                <a:gd name="T55" fmla="*/ 25 h 37"/>
                <a:gd name="T56" fmla="*/ 33 w 37"/>
                <a:gd name="T57" fmla="*/ 12 h 37"/>
                <a:gd name="T58" fmla="*/ 27 w 37"/>
                <a:gd name="T59" fmla="*/ 8 h 37"/>
                <a:gd name="T60" fmla="*/ 19 w 37"/>
                <a:gd name="T61" fmla="*/ 6 h 37"/>
                <a:gd name="T62" fmla="*/ 10 w 37"/>
                <a:gd name="T63" fmla="*/ 8 h 37"/>
                <a:gd name="T64" fmla="*/ 2 w 37"/>
                <a:gd name="T65" fmla="*/ 14 h 37"/>
                <a:gd name="T66" fmla="*/ 10 w 37"/>
                <a:gd name="T67" fmla="*/ 10 h 37"/>
                <a:gd name="T68" fmla="*/ 21 w 37"/>
                <a:gd name="T69" fmla="*/ 8 h 37"/>
                <a:gd name="T70" fmla="*/ 33 w 37"/>
                <a:gd name="T71" fmla="*/ 12 h 37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37"/>
                <a:gd name="T109" fmla="*/ 0 h 37"/>
                <a:gd name="T110" fmla="*/ 37 w 37"/>
                <a:gd name="T111" fmla="*/ 37 h 37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37" h="37">
                  <a:moveTo>
                    <a:pt x="19" y="37"/>
                  </a:moveTo>
                  <a:lnTo>
                    <a:pt x="14" y="35"/>
                  </a:lnTo>
                  <a:lnTo>
                    <a:pt x="10" y="33"/>
                  </a:lnTo>
                  <a:lnTo>
                    <a:pt x="6" y="31"/>
                  </a:lnTo>
                  <a:lnTo>
                    <a:pt x="2" y="27"/>
                  </a:lnTo>
                  <a:lnTo>
                    <a:pt x="2" y="23"/>
                  </a:lnTo>
                  <a:lnTo>
                    <a:pt x="0" y="18"/>
                  </a:lnTo>
                  <a:lnTo>
                    <a:pt x="2" y="14"/>
                  </a:lnTo>
                  <a:lnTo>
                    <a:pt x="2" y="10"/>
                  </a:lnTo>
                  <a:lnTo>
                    <a:pt x="6" y="6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8" y="0"/>
                  </a:lnTo>
                  <a:lnTo>
                    <a:pt x="25" y="2"/>
                  </a:lnTo>
                  <a:lnTo>
                    <a:pt x="31" y="6"/>
                  </a:lnTo>
                  <a:lnTo>
                    <a:pt x="35" y="12"/>
                  </a:lnTo>
                  <a:lnTo>
                    <a:pt x="37" y="18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7"/>
                  </a:lnTo>
                  <a:close/>
                  <a:moveTo>
                    <a:pt x="35" y="21"/>
                  </a:moveTo>
                  <a:lnTo>
                    <a:pt x="31" y="27"/>
                  </a:lnTo>
                  <a:lnTo>
                    <a:pt x="27" y="29"/>
                  </a:lnTo>
                  <a:lnTo>
                    <a:pt x="23" y="31"/>
                  </a:lnTo>
                  <a:lnTo>
                    <a:pt x="18" y="33"/>
                  </a:lnTo>
                  <a:lnTo>
                    <a:pt x="12" y="31"/>
                  </a:lnTo>
                  <a:lnTo>
                    <a:pt x="8" y="27"/>
                  </a:lnTo>
                  <a:lnTo>
                    <a:pt x="2" y="23"/>
                  </a:lnTo>
                  <a:lnTo>
                    <a:pt x="6" y="29"/>
                  </a:lnTo>
                  <a:lnTo>
                    <a:pt x="12" y="33"/>
                  </a:lnTo>
                  <a:lnTo>
                    <a:pt x="19" y="35"/>
                  </a:lnTo>
                  <a:lnTo>
                    <a:pt x="23" y="35"/>
                  </a:lnTo>
                  <a:lnTo>
                    <a:pt x="29" y="31"/>
                  </a:lnTo>
                  <a:lnTo>
                    <a:pt x="33" y="27"/>
                  </a:lnTo>
                  <a:lnTo>
                    <a:pt x="35" y="21"/>
                  </a:lnTo>
                  <a:close/>
                  <a:moveTo>
                    <a:pt x="16" y="25"/>
                  </a:moveTo>
                  <a:lnTo>
                    <a:pt x="23" y="25"/>
                  </a:lnTo>
                  <a:lnTo>
                    <a:pt x="29" y="23"/>
                  </a:lnTo>
                  <a:lnTo>
                    <a:pt x="33" y="21"/>
                  </a:lnTo>
                  <a:lnTo>
                    <a:pt x="35" y="18"/>
                  </a:lnTo>
                  <a:lnTo>
                    <a:pt x="33" y="14"/>
                  </a:lnTo>
                  <a:lnTo>
                    <a:pt x="27" y="10"/>
                  </a:lnTo>
                  <a:lnTo>
                    <a:pt x="19" y="10"/>
                  </a:lnTo>
                  <a:lnTo>
                    <a:pt x="14" y="10"/>
                  </a:lnTo>
                  <a:lnTo>
                    <a:pt x="8" y="12"/>
                  </a:lnTo>
                  <a:lnTo>
                    <a:pt x="4" y="16"/>
                  </a:lnTo>
                  <a:lnTo>
                    <a:pt x="2" y="18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0" y="25"/>
                  </a:lnTo>
                  <a:lnTo>
                    <a:pt x="16" y="25"/>
                  </a:lnTo>
                  <a:close/>
                  <a:moveTo>
                    <a:pt x="33" y="12"/>
                  </a:moveTo>
                  <a:lnTo>
                    <a:pt x="31" y="10"/>
                  </a:lnTo>
                  <a:lnTo>
                    <a:pt x="27" y="8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4" y="6"/>
                  </a:lnTo>
                  <a:lnTo>
                    <a:pt x="10" y="8"/>
                  </a:lnTo>
                  <a:lnTo>
                    <a:pt x="6" y="10"/>
                  </a:lnTo>
                  <a:lnTo>
                    <a:pt x="2" y="14"/>
                  </a:lnTo>
                  <a:lnTo>
                    <a:pt x="6" y="12"/>
                  </a:lnTo>
                  <a:lnTo>
                    <a:pt x="10" y="10"/>
                  </a:lnTo>
                  <a:lnTo>
                    <a:pt x="14" y="8"/>
                  </a:lnTo>
                  <a:lnTo>
                    <a:pt x="21" y="8"/>
                  </a:lnTo>
                  <a:lnTo>
                    <a:pt x="27" y="10"/>
                  </a:lnTo>
                  <a:lnTo>
                    <a:pt x="33" y="12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61" name="Freeform 12">
              <a:extLst>
                <a:ext uri="{FF2B5EF4-FFF2-40B4-BE49-F238E27FC236}">
                  <a16:creationId xmlns:a16="http://schemas.microsoft.com/office/drawing/2014/main" id="{00000000-0008-0000-0100-000031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5" y="159"/>
              <a:ext cx="35" cy="62"/>
            </a:xfrm>
            <a:custGeom>
              <a:avLst/>
              <a:gdLst>
                <a:gd name="T0" fmla="*/ 35 w 35"/>
                <a:gd name="T1" fmla="*/ 20 h 62"/>
                <a:gd name="T2" fmla="*/ 16 w 35"/>
                <a:gd name="T3" fmla="*/ 31 h 62"/>
                <a:gd name="T4" fmla="*/ 35 w 35"/>
                <a:gd name="T5" fmla="*/ 42 h 62"/>
                <a:gd name="T6" fmla="*/ 4 w 35"/>
                <a:gd name="T7" fmla="*/ 60 h 62"/>
                <a:gd name="T8" fmla="*/ 0 w 35"/>
                <a:gd name="T9" fmla="*/ 62 h 62"/>
                <a:gd name="T10" fmla="*/ 2 w 35"/>
                <a:gd name="T11" fmla="*/ 44 h 62"/>
                <a:gd name="T12" fmla="*/ 6 w 35"/>
                <a:gd name="T13" fmla="*/ 46 h 62"/>
                <a:gd name="T14" fmla="*/ 8 w 35"/>
                <a:gd name="T15" fmla="*/ 44 h 62"/>
                <a:gd name="T16" fmla="*/ 14 w 35"/>
                <a:gd name="T17" fmla="*/ 33 h 62"/>
                <a:gd name="T18" fmla="*/ 4 w 35"/>
                <a:gd name="T19" fmla="*/ 39 h 62"/>
                <a:gd name="T20" fmla="*/ 0 w 35"/>
                <a:gd name="T21" fmla="*/ 41 h 62"/>
                <a:gd name="T22" fmla="*/ 2 w 35"/>
                <a:gd name="T23" fmla="*/ 21 h 62"/>
                <a:gd name="T24" fmla="*/ 4 w 35"/>
                <a:gd name="T25" fmla="*/ 25 h 62"/>
                <a:gd name="T26" fmla="*/ 10 w 35"/>
                <a:gd name="T27" fmla="*/ 23 h 62"/>
                <a:gd name="T28" fmla="*/ 14 w 35"/>
                <a:gd name="T29" fmla="*/ 14 h 62"/>
                <a:gd name="T30" fmla="*/ 10 w 35"/>
                <a:gd name="T31" fmla="*/ 12 h 62"/>
                <a:gd name="T32" fmla="*/ 4 w 35"/>
                <a:gd name="T33" fmla="*/ 12 h 62"/>
                <a:gd name="T34" fmla="*/ 0 w 35"/>
                <a:gd name="T35" fmla="*/ 16 h 62"/>
                <a:gd name="T36" fmla="*/ 2 w 35"/>
                <a:gd name="T37" fmla="*/ 0 h 62"/>
                <a:gd name="T38" fmla="*/ 12 w 35"/>
                <a:gd name="T39" fmla="*/ 10 h 62"/>
                <a:gd name="T40" fmla="*/ 2 w 35"/>
                <a:gd name="T41" fmla="*/ 6 h 62"/>
                <a:gd name="T42" fmla="*/ 4 w 35"/>
                <a:gd name="T43" fmla="*/ 10 h 62"/>
                <a:gd name="T44" fmla="*/ 4 w 35"/>
                <a:gd name="T45" fmla="*/ 8 h 62"/>
                <a:gd name="T46" fmla="*/ 2 w 35"/>
                <a:gd name="T47" fmla="*/ 6 h 62"/>
                <a:gd name="T48" fmla="*/ 33 w 35"/>
                <a:gd name="T49" fmla="*/ 21 h 62"/>
                <a:gd name="T50" fmla="*/ 31 w 35"/>
                <a:gd name="T51" fmla="*/ 21 h 62"/>
                <a:gd name="T52" fmla="*/ 25 w 35"/>
                <a:gd name="T53" fmla="*/ 21 h 62"/>
                <a:gd name="T54" fmla="*/ 4 w 35"/>
                <a:gd name="T55" fmla="*/ 33 h 62"/>
                <a:gd name="T56" fmla="*/ 2 w 35"/>
                <a:gd name="T57" fmla="*/ 39 h 62"/>
                <a:gd name="T58" fmla="*/ 8 w 35"/>
                <a:gd name="T59" fmla="*/ 35 h 62"/>
                <a:gd name="T60" fmla="*/ 10 w 35"/>
                <a:gd name="T61" fmla="*/ 54 h 62"/>
                <a:gd name="T62" fmla="*/ 33 w 35"/>
                <a:gd name="T63" fmla="*/ 42 h 62"/>
                <a:gd name="T64" fmla="*/ 25 w 35"/>
                <a:gd name="T65" fmla="*/ 44 h 62"/>
                <a:gd name="T66" fmla="*/ 4 w 35"/>
                <a:gd name="T67" fmla="*/ 54 h 62"/>
                <a:gd name="T68" fmla="*/ 2 w 35"/>
                <a:gd name="T69" fmla="*/ 58 h 62"/>
                <a:gd name="T70" fmla="*/ 6 w 35"/>
                <a:gd name="T71" fmla="*/ 56 h 62"/>
                <a:gd name="T72" fmla="*/ 10 w 35"/>
                <a:gd name="T73" fmla="*/ 54 h 62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35"/>
                <a:gd name="T112" fmla="*/ 0 h 62"/>
                <a:gd name="T113" fmla="*/ 35 w 35"/>
                <a:gd name="T114" fmla="*/ 62 h 62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35" h="62">
                  <a:moveTo>
                    <a:pt x="12" y="10"/>
                  </a:moveTo>
                  <a:lnTo>
                    <a:pt x="35" y="20"/>
                  </a:lnTo>
                  <a:lnTo>
                    <a:pt x="35" y="23"/>
                  </a:lnTo>
                  <a:lnTo>
                    <a:pt x="16" y="31"/>
                  </a:lnTo>
                  <a:lnTo>
                    <a:pt x="35" y="41"/>
                  </a:lnTo>
                  <a:lnTo>
                    <a:pt x="35" y="42"/>
                  </a:lnTo>
                  <a:lnTo>
                    <a:pt x="8" y="56"/>
                  </a:lnTo>
                  <a:lnTo>
                    <a:pt x="4" y="60"/>
                  </a:lnTo>
                  <a:lnTo>
                    <a:pt x="2" y="62"/>
                  </a:lnTo>
                  <a:lnTo>
                    <a:pt x="0" y="62"/>
                  </a:lnTo>
                  <a:lnTo>
                    <a:pt x="0" y="44"/>
                  </a:lnTo>
                  <a:lnTo>
                    <a:pt x="2" y="44"/>
                  </a:lnTo>
                  <a:lnTo>
                    <a:pt x="4" y="46"/>
                  </a:lnTo>
                  <a:lnTo>
                    <a:pt x="6" y="46"/>
                  </a:lnTo>
                  <a:lnTo>
                    <a:pt x="8" y="46"/>
                  </a:lnTo>
                  <a:lnTo>
                    <a:pt x="8" y="44"/>
                  </a:lnTo>
                  <a:lnTo>
                    <a:pt x="23" y="39"/>
                  </a:lnTo>
                  <a:lnTo>
                    <a:pt x="14" y="33"/>
                  </a:lnTo>
                  <a:lnTo>
                    <a:pt x="8" y="35"/>
                  </a:lnTo>
                  <a:lnTo>
                    <a:pt x="4" y="39"/>
                  </a:lnTo>
                  <a:lnTo>
                    <a:pt x="2" y="41"/>
                  </a:lnTo>
                  <a:lnTo>
                    <a:pt x="0" y="41"/>
                  </a:lnTo>
                  <a:lnTo>
                    <a:pt x="0" y="21"/>
                  </a:lnTo>
                  <a:lnTo>
                    <a:pt x="2" y="21"/>
                  </a:lnTo>
                  <a:lnTo>
                    <a:pt x="2" y="25"/>
                  </a:lnTo>
                  <a:lnTo>
                    <a:pt x="4" y="25"/>
                  </a:lnTo>
                  <a:lnTo>
                    <a:pt x="6" y="25"/>
                  </a:lnTo>
                  <a:lnTo>
                    <a:pt x="10" y="23"/>
                  </a:lnTo>
                  <a:lnTo>
                    <a:pt x="23" y="18"/>
                  </a:lnTo>
                  <a:lnTo>
                    <a:pt x="14" y="14"/>
                  </a:lnTo>
                  <a:lnTo>
                    <a:pt x="12" y="12"/>
                  </a:lnTo>
                  <a:lnTo>
                    <a:pt x="10" y="12"/>
                  </a:lnTo>
                  <a:lnTo>
                    <a:pt x="6" y="12"/>
                  </a:lnTo>
                  <a:lnTo>
                    <a:pt x="4" y="12"/>
                  </a:lnTo>
                  <a:lnTo>
                    <a:pt x="2" y="16"/>
                  </a:lnTo>
                  <a:lnTo>
                    <a:pt x="0" y="16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12" y="10"/>
                  </a:lnTo>
                  <a:close/>
                  <a:moveTo>
                    <a:pt x="2" y="6"/>
                  </a:moveTo>
                  <a:lnTo>
                    <a:pt x="2" y="12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4" y="8"/>
                  </a:lnTo>
                  <a:lnTo>
                    <a:pt x="2" y="6"/>
                  </a:lnTo>
                  <a:close/>
                  <a:moveTo>
                    <a:pt x="8" y="35"/>
                  </a:moveTo>
                  <a:lnTo>
                    <a:pt x="33" y="21"/>
                  </a:lnTo>
                  <a:lnTo>
                    <a:pt x="31" y="21"/>
                  </a:lnTo>
                  <a:lnTo>
                    <a:pt x="29" y="21"/>
                  </a:lnTo>
                  <a:lnTo>
                    <a:pt x="25" y="21"/>
                  </a:lnTo>
                  <a:lnTo>
                    <a:pt x="8" y="31"/>
                  </a:lnTo>
                  <a:lnTo>
                    <a:pt x="4" y="33"/>
                  </a:lnTo>
                  <a:lnTo>
                    <a:pt x="2" y="35"/>
                  </a:lnTo>
                  <a:lnTo>
                    <a:pt x="2" y="39"/>
                  </a:lnTo>
                  <a:lnTo>
                    <a:pt x="4" y="37"/>
                  </a:lnTo>
                  <a:lnTo>
                    <a:pt x="8" y="35"/>
                  </a:lnTo>
                  <a:close/>
                  <a:moveTo>
                    <a:pt x="10" y="54"/>
                  </a:moveTo>
                  <a:lnTo>
                    <a:pt x="33" y="42"/>
                  </a:lnTo>
                  <a:lnTo>
                    <a:pt x="31" y="41"/>
                  </a:lnTo>
                  <a:lnTo>
                    <a:pt x="25" y="44"/>
                  </a:lnTo>
                  <a:lnTo>
                    <a:pt x="8" y="52"/>
                  </a:lnTo>
                  <a:lnTo>
                    <a:pt x="4" y="54"/>
                  </a:lnTo>
                  <a:lnTo>
                    <a:pt x="2" y="56"/>
                  </a:lnTo>
                  <a:lnTo>
                    <a:pt x="2" y="58"/>
                  </a:lnTo>
                  <a:lnTo>
                    <a:pt x="4" y="58"/>
                  </a:lnTo>
                  <a:lnTo>
                    <a:pt x="6" y="56"/>
                  </a:lnTo>
                  <a:lnTo>
                    <a:pt x="10" y="5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62" name="Freeform 13">
              <a:extLst>
                <a:ext uri="{FF2B5EF4-FFF2-40B4-BE49-F238E27FC236}">
                  <a16:creationId xmlns:a16="http://schemas.microsoft.com/office/drawing/2014/main" id="{00000000-0008-0000-0100-000032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4" y="172"/>
              <a:ext cx="37" cy="34"/>
            </a:xfrm>
            <a:custGeom>
              <a:avLst/>
              <a:gdLst>
                <a:gd name="T0" fmla="*/ 4 w 37"/>
                <a:gd name="T1" fmla="*/ 12 h 34"/>
                <a:gd name="T2" fmla="*/ 4 w 37"/>
                <a:gd name="T3" fmla="*/ 19 h 34"/>
                <a:gd name="T4" fmla="*/ 16 w 37"/>
                <a:gd name="T5" fmla="*/ 25 h 34"/>
                <a:gd name="T6" fmla="*/ 27 w 37"/>
                <a:gd name="T7" fmla="*/ 19 h 34"/>
                <a:gd name="T8" fmla="*/ 27 w 37"/>
                <a:gd name="T9" fmla="*/ 8 h 34"/>
                <a:gd name="T10" fmla="*/ 27 w 37"/>
                <a:gd name="T11" fmla="*/ 0 h 34"/>
                <a:gd name="T12" fmla="*/ 35 w 37"/>
                <a:gd name="T13" fmla="*/ 10 h 34"/>
                <a:gd name="T14" fmla="*/ 37 w 37"/>
                <a:gd name="T15" fmla="*/ 17 h 34"/>
                <a:gd name="T16" fmla="*/ 35 w 37"/>
                <a:gd name="T17" fmla="*/ 27 h 34"/>
                <a:gd name="T18" fmla="*/ 27 w 37"/>
                <a:gd name="T19" fmla="*/ 33 h 34"/>
                <a:gd name="T20" fmla="*/ 19 w 37"/>
                <a:gd name="T21" fmla="*/ 34 h 34"/>
                <a:gd name="T22" fmla="*/ 6 w 37"/>
                <a:gd name="T23" fmla="*/ 29 h 34"/>
                <a:gd name="T24" fmla="*/ 0 w 37"/>
                <a:gd name="T25" fmla="*/ 15 h 34"/>
                <a:gd name="T26" fmla="*/ 4 w 37"/>
                <a:gd name="T27" fmla="*/ 4 h 34"/>
                <a:gd name="T28" fmla="*/ 12 w 37"/>
                <a:gd name="T29" fmla="*/ 4 h 34"/>
                <a:gd name="T30" fmla="*/ 12 w 37"/>
                <a:gd name="T31" fmla="*/ 10 h 34"/>
                <a:gd name="T32" fmla="*/ 8 w 37"/>
                <a:gd name="T33" fmla="*/ 12 h 34"/>
                <a:gd name="T34" fmla="*/ 6 w 37"/>
                <a:gd name="T35" fmla="*/ 12 h 34"/>
                <a:gd name="T36" fmla="*/ 12 w 37"/>
                <a:gd name="T37" fmla="*/ 10 h 34"/>
                <a:gd name="T38" fmla="*/ 12 w 37"/>
                <a:gd name="T39" fmla="*/ 4 h 34"/>
                <a:gd name="T40" fmla="*/ 8 w 37"/>
                <a:gd name="T41" fmla="*/ 8 h 34"/>
                <a:gd name="T42" fmla="*/ 4 w 37"/>
                <a:gd name="T43" fmla="*/ 8 h 34"/>
                <a:gd name="T44" fmla="*/ 6 w 37"/>
                <a:gd name="T45" fmla="*/ 10 h 34"/>
                <a:gd name="T46" fmla="*/ 10 w 37"/>
                <a:gd name="T47" fmla="*/ 10 h 34"/>
                <a:gd name="T48" fmla="*/ 2 w 37"/>
                <a:gd name="T49" fmla="*/ 21 h 34"/>
                <a:gd name="T50" fmla="*/ 14 w 37"/>
                <a:gd name="T51" fmla="*/ 33 h 34"/>
                <a:gd name="T52" fmla="*/ 23 w 37"/>
                <a:gd name="T53" fmla="*/ 33 h 34"/>
                <a:gd name="T54" fmla="*/ 31 w 37"/>
                <a:gd name="T55" fmla="*/ 29 h 34"/>
                <a:gd name="T56" fmla="*/ 35 w 37"/>
                <a:gd name="T57" fmla="*/ 21 h 34"/>
                <a:gd name="T58" fmla="*/ 35 w 37"/>
                <a:gd name="T59" fmla="*/ 12 h 34"/>
                <a:gd name="T60" fmla="*/ 33 w 37"/>
                <a:gd name="T61" fmla="*/ 15 h 34"/>
                <a:gd name="T62" fmla="*/ 25 w 37"/>
                <a:gd name="T63" fmla="*/ 29 h 34"/>
                <a:gd name="T64" fmla="*/ 16 w 37"/>
                <a:gd name="T65" fmla="*/ 31 h 34"/>
                <a:gd name="T66" fmla="*/ 6 w 37"/>
                <a:gd name="T67" fmla="*/ 25 h 34"/>
                <a:gd name="T68" fmla="*/ 2 w 37"/>
                <a:gd name="T69" fmla="*/ 21 h 34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34"/>
                <a:gd name="T107" fmla="*/ 37 w 37"/>
                <a:gd name="T108" fmla="*/ 34 h 34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34">
                  <a:moveTo>
                    <a:pt x="6" y="12"/>
                  </a:moveTo>
                  <a:lnTo>
                    <a:pt x="4" y="12"/>
                  </a:lnTo>
                  <a:lnTo>
                    <a:pt x="2" y="13"/>
                  </a:lnTo>
                  <a:lnTo>
                    <a:pt x="4" y="19"/>
                  </a:lnTo>
                  <a:lnTo>
                    <a:pt x="10" y="23"/>
                  </a:lnTo>
                  <a:lnTo>
                    <a:pt x="16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3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5" y="10"/>
                  </a:lnTo>
                  <a:lnTo>
                    <a:pt x="35" y="13"/>
                  </a:lnTo>
                  <a:lnTo>
                    <a:pt x="37" y="17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4"/>
                  </a:lnTo>
                  <a:lnTo>
                    <a:pt x="19" y="34"/>
                  </a:lnTo>
                  <a:lnTo>
                    <a:pt x="14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4" y="8"/>
                  </a:lnTo>
                  <a:lnTo>
                    <a:pt x="12" y="10"/>
                  </a:lnTo>
                  <a:lnTo>
                    <a:pt x="10" y="12"/>
                  </a:lnTo>
                  <a:lnTo>
                    <a:pt x="8" y="12"/>
                  </a:lnTo>
                  <a:lnTo>
                    <a:pt x="6" y="12"/>
                  </a:lnTo>
                  <a:close/>
                  <a:moveTo>
                    <a:pt x="10" y="10"/>
                  </a:moveTo>
                  <a:lnTo>
                    <a:pt x="12" y="10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6"/>
                  </a:lnTo>
                  <a:lnTo>
                    <a:pt x="4" y="8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8" y="10"/>
                  </a:lnTo>
                  <a:lnTo>
                    <a:pt x="10" y="10"/>
                  </a:lnTo>
                  <a:close/>
                  <a:moveTo>
                    <a:pt x="2" y="21"/>
                  </a:moveTo>
                  <a:lnTo>
                    <a:pt x="8" y="29"/>
                  </a:lnTo>
                  <a:lnTo>
                    <a:pt x="14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5" y="12"/>
                  </a:lnTo>
                  <a:lnTo>
                    <a:pt x="31" y="8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6" y="31"/>
                  </a:lnTo>
                  <a:lnTo>
                    <a:pt x="12" y="29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63" name="Freeform 14">
              <a:extLst>
                <a:ext uri="{FF2B5EF4-FFF2-40B4-BE49-F238E27FC236}">
                  <a16:creationId xmlns:a16="http://schemas.microsoft.com/office/drawing/2014/main" id="{00000000-0008-0000-0100-000033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9" y="173"/>
              <a:ext cx="37" cy="32"/>
            </a:xfrm>
            <a:custGeom>
              <a:avLst/>
              <a:gdLst>
                <a:gd name="T0" fmla="*/ 6 w 37"/>
                <a:gd name="T1" fmla="*/ 23 h 32"/>
                <a:gd name="T2" fmla="*/ 12 w 37"/>
                <a:gd name="T3" fmla="*/ 23 h 32"/>
                <a:gd name="T4" fmla="*/ 12 w 37"/>
                <a:gd name="T5" fmla="*/ 30 h 32"/>
                <a:gd name="T6" fmla="*/ 6 w 37"/>
                <a:gd name="T7" fmla="*/ 28 h 32"/>
                <a:gd name="T8" fmla="*/ 0 w 37"/>
                <a:gd name="T9" fmla="*/ 15 h 32"/>
                <a:gd name="T10" fmla="*/ 6 w 37"/>
                <a:gd name="T11" fmla="*/ 5 h 32"/>
                <a:gd name="T12" fmla="*/ 29 w 37"/>
                <a:gd name="T13" fmla="*/ 3 h 32"/>
                <a:gd name="T14" fmla="*/ 31 w 37"/>
                <a:gd name="T15" fmla="*/ 0 h 32"/>
                <a:gd name="T16" fmla="*/ 35 w 37"/>
                <a:gd name="T17" fmla="*/ 2 h 32"/>
                <a:gd name="T18" fmla="*/ 35 w 37"/>
                <a:gd name="T19" fmla="*/ 11 h 32"/>
                <a:gd name="T20" fmla="*/ 35 w 37"/>
                <a:gd name="T21" fmla="*/ 19 h 32"/>
                <a:gd name="T22" fmla="*/ 35 w 37"/>
                <a:gd name="T23" fmla="*/ 30 h 32"/>
                <a:gd name="T24" fmla="*/ 25 w 37"/>
                <a:gd name="T25" fmla="*/ 30 h 32"/>
                <a:gd name="T26" fmla="*/ 18 w 37"/>
                <a:gd name="T27" fmla="*/ 21 h 32"/>
                <a:gd name="T28" fmla="*/ 8 w 37"/>
                <a:gd name="T29" fmla="*/ 13 h 32"/>
                <a:gd name="T30" fmla="*/ 2 w 37"/>
                <a:gd name="T31" fmla="*/ 19 h 32"/>
                <a:gd name="T32" fmla="*/ 6 w 37"/>
                <a:gd name="T33" fmla="*/ 23 h 32"/>
                <a:gd name="T34" fmla="*/ 12 w 37"/>
                <a:gd name="T35" fmla="*/ 11 h 32"/>
                <a:gd name="T36" fmla="*/ 33 w 37"/>
                <a:gd name="T37" fmla="*/ 11 h 32"/>
                <a:gd name="T38" fmla="*/ 35 w 37"/>
                <a:gd name="T39" fmla="*/ 5 h 32"/>
                <a:gd name="T40" fmla="*/ 29 w 37"/>
                <a:gd name="T41" fmla="*/ 9 h 32"/>
                <a:gd name="T42" fmla="*/ 4 w 37"/>
                <a:gd name="T43" fmla="*/ 9 h 32"/>
                <a:gd name="T44" fmla="*/ 6 w 37"/>
                <a:gd name="T45" fmla="*/ 13 h 32"/>
                <a:gd name="T46" fmla="*/ 12 w 37"/>
                <a:gd name="T47" fmla="*/ 11 h 32"/>
                <a:gd name="T48" fmla="*/ 16 w 37"/>
                <a:gd name="T49" fmla="*/ 13 h 32"/>
                <a:gd name="T50" fmla="*/ 27 w 37"/>
                <a:gd name="T51" fmla="*/ 23 h 32"/>
                <a:gd name="T52" fmla="*/ 31 w 37"/>
                <a:gd name="T53" fmla="*/ 19 h 32"/>
                <a:gd name="T54" fmla="*/ 29 w 37"/>
                <a:gd name="T55" fmla="*/ 13 h 32"/>
                <a:gd name="T56" fmla="*/ 33 w 37"/>
                <a:gd name="T57" fmla="*/ 26 h 32"/>
                <a:gd name="T58" fmla="*/ 25 w 37"/>
                <a:gd name="T59" fmla="*/ 26 h 32"/>
                <a:gd name="T60" fmla="*/ 25 w 37"/>
                <a:gd name="T61" fmla="*/ 28 h 32"/>
                <a:gd name="T62" fmla="*/ 33 w 37"/>
                <a:gd name="T63" fmla="*/ 28 h 32"/>
                <a:gd name="T64" fmla="*/ 35 w 37"/>
                <a:gd name="T65" fmla="*/ 21 h 32"/>
                <a:gd name="T66" fmla="*/ 10 w 37"/>
                <a:gd name="T67" fmla="*/ 25 h 32"/>
                <a:gd name="T68" fmla="*/ 8 w 37"/>
                <a:gd name="T69" fmla="*/ 26 h 32"/>
                <a:gd name="T70" fmla="*/ 2 w 37"/>
                <a:gd name="T71" fmla="*/ 25 h 32"/>
                <a:gd name="T72" fmla="*/ 10 w 37"/>
                <a:gd name="T73" fmla="*/ 30 h 32"/>
                <a:gd name="T74" fmla="*/ 12 w 37"/>
                <a:gd name="T75" fmla="*/ 26 h 32"/>
                <a:gd name="T76" fmla="*/ 10 w 37"/>
                <a:gd name="T77" fmla="*/ 25 h 32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7"/>
                <a:gd name="T118" fmla="*/ 0 h 32"/>
                <a:gd name="T119" fmla="*/ 37 w 37"/>
                <a:gd name="T120" fmla="*/ 32 h 32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7" h="32">
                  <a:moveTo>
                    <a:pt x="6" y="23"/>
                  </a:moveTo>
                  <a:lnTo>
                    <a:pt x="6" y="23"/>
                  </a:lnTo>
                  <a:lnTo>
                    <a:pt x="8" y="21"/>
                  </a:lnTo>
                  <a:lnTo>
                    <a:pt x="12" y="23"/>
                  </a:lnTo>
                  <a:lnTo>
                    <a:pt x="12" y="26"/>
                  </a:lnTo>
                  <a:lnTo>
                    <a:pt x="12" y="30"/>
                  </a:lnTo>
                  <a:lnTo>
                    <a:pt x="10" y="30"/>
                  </a:lnTo>
                  <a:lnTo>
                    <a:pt x="6" y="28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5"/>
                  </a:lnTo>
                  <a:lnTo>
                    <a:pt x="10" y="3"/>
                  </a:lnTo>
                  <a:lnTo>
                    <a:pt x="29" y="3"/>
                  </a:lnTo>
                  <a:lnTo>
                    <a:pt x="33" y="2"/>
                  </a:lnTo>
                  <a:lnTo>
                    <a:pt x="31" y="0"/>
                  </a:lnTo>
                  <a:lnTo>
                    <a:pt x="33" y="0"/>
                  </a:lnTo>
                  <a:lnTo>
                    <a:pt x="35" y="2"/>
                  </a:lnTo>
                  <a:lnTo>
                    <a:pt x="37" y="7"/>
                  </a:lnTo>
                  <a:lnTo>
                    <a:pt x="35" y="11"/>
                  </a:lnTo>
                  <a:lnTo>
                    <a:pt x="31" y="13"/>
                  </a:lnTo>
                  <a:lnTo>
                    <a:pt x="35" y="19"/>
                  </a:lnTo>
                  <a:lnTo>
                    <a:pt x="37" y="25"/>
                  </a:lnTo>
                  <a:lnTo>
                    <a:pt x="35" y="30"/>
                  </a:lnTo>
                  <a:lnTo>
                    <a:pt x="29" y="32"/>
                  </a:lnTo>
                  <a:lnTo>
                    <a:pt x="25" y="30"/>
                  </a:lnTo>
                  <a:lnTo>
                    <a:pt x="21" y="26"/>
                  </a:lnTo>
                  <a:lnTo>
                    <a:pt x="18" y="21"/>
                  </a:lnTo>
                  <a:lnTo>
                    <a:pt x="14" y="13"/>
                  </a:lnTo>
                  <a:lnTo>
                    <a:pt x="8" y="13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6" y="23"/>
                  </a:lnTo>
                  <a:close/>
                  <a:moveTo>
                    <a:pt x="12" y="11"/>
                  </a:moveTo>
                  <a:lnTo>
                    <a:pt x="25" y="11"/>
                  </a:lnTo>
                  <a:lnTo>
                    <a:pt x="33" y="11"/>
                  </a:lnTo>
                  <a:lnTo>
                    <a:pt x="35" y="7"/>
                  </a:lnTo>
                  <a:lnTo>
                    <a:pt x="35" y="5"/>
                  </a:lnTo>
                  <a:lnTo>
                    <a:pt x="33" y="7"/>
                  </a:lnTo>
                  <a:lnTo>
                    <a:pt x="29" y="9"/>
                  </a:lnTo>
                  <a:lnTo>
                    <a:pt x="10" y="9"/>
                  </a:lnTo>
                  <a:lnTo>
                    <a:pt x="4" y="9"/>
                  </a:lnTo>
                  <a:lnTo>
                    <a:pt x="2" y="15"/>
                  </a:lnTo>
                  <a:lnTo>
                    <a:pt x="6" y="13"/>
                  </a:lnTo>
                  <a:lnTo>
                    <a:pt x="12" y="11"/>
                  </a:lnTo>
                  <a:close/>
                  <a:moveTo>
                    <a:pt x="29" y="13"/>
                  </a:moveTo>
                  <a:lnTo>
                    <a:pt x="16" y="13"/>
                  </a:lnTo>
                  <a:lnTo>
                    <a:pt x="21" y="21"/>
                  </a:lnTo>
                  <a:lnTo>
                    <a:pt x="27" y="23"/>
                  </a:lnTo>
                  <a:lnTo>
                    <a:pt x="31" y="21"/>
                  </a:lnTo>
                  <a:lnTo>
                    <a:pt x="31" y="19"/>
                  </a:lnTo>
                  <a:lnTo>
                    <a:pt x="29" y="13"/>
                  </a:lnTo>
                  <a:close/>
                  <a:moveTo>
                    <a:pt x="35" y="21"/>
                  </a:moveTo>
                  <a:lnTo>
                    <a:pt x="33" y="26"/>
                  </a:lnTo>
                  <a:lnTo>
                    <a:pt x="29" y="28"/>
                  </a:lnTo>
                  <a:lnTo>
                    <a:pt x="25" y="26"/>
                  </a:lnTo>
                  <a:lnTo>
                    <a:pt x="21" y="25"/>
                  </a:lnTo>
                  <a:lnTo>
                    <a:pt x="25" y="28"/>
                  </a:lnTo>
                  <a:lnTo>
                    <a:pt x="29" y="30"/>
                  </a:lnTo>
                  <a:lnTo>
                    <a:pt x="33" y="28"/>
                  </a:lnTo>
                  <a:lnTo>
                    <a:pt x="35" y="25"/>
                  </a:lnTo>
                  <a:lnTo>
                    <a:pt x="35" y="21"/>
                  </a:lnTo>
                  <a:close/>
                  <a:moveTo>
                    <a:pt x="10" y="25"/>
                  </a:moveTo>
                  <a:lnTo>
                    <a:pt x="10" y="26"/>
                  </a:lnTo>
                  <a:lnTo>
                    <a:pt x="8" y="26"/>
                  </a:lnTo>
                  <a:lnTo>
                    <a:pt x="6" y="26"/>
                  </a:lnTo>
                  <a:lnTo>
                    <a:pt x="2" y="25"/>
                  </a:lnTo>
                  <a:lnTo>
                    <a:pt x="6" y="28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2" y="26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64" name="Freeform 15">
              <a:extLst>
                <a:ext uri="{FF2B5EF4-FFF2-40B4-BE49-F238E27FC236}">
                  <a16:creationId xmlns:a16="http://schemas.microsoft.com/office/drawing/2014/main" id="{00000000-0008-0000-0100-000034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63" y="174"/>
              <a:ext cx="37" cy="29"/>
            </a:xfrm>
            <a:custGeom>
              <a:avLst/>
              <a:gdLst>
                <a:gd name="T0" fmla="*/ 23 w 37"/>
                <a:gd name="T1" fmla="*/ 29 h 29"/>
                <a:gd name="T2" fmla="*/ 29 w 37"/>
                <a:gd name="T3" fmla="*/ 23 h 29"/>
                <a:gd name="T4" fmla="*/ 33 w 37"/>
                <a:gd name="T5" fmla="*/ 15 h 29"/>
                <a:gd name="T6" fmla="*/ 33 w 37"/>
                <a:gd name="T7" fmla="*/ 10 h 29"/>
                <a:gd name="T8" fmla="*/ 27 w 37"/>
                <a:gd name="T9" fmla="*/ 10 h 29"/>
                <a:gd name="T10" fmla="*/ 19 w 37"/>
                <a:gd name="T11" fmla="*/ 23 h 29"/>
                <a:gd name="T12" fmla="*/ 14 w 37"/>
                <a:gd name="T13" fmla="*/ 27 h 29"/>
                <a:gd name="T14" fmla="*/ 8 w 37"/>
                <a:gd name="T15" fmla="*/ 27 h 29"/>
                <a:gd name="T16" fmla="*/ 2 w 37"/>
                <a:gd name="T17" fmla="*/ 21 h 29"/>
                <a:gd name="T18" fmla="*/ 2 w 37"/>
                <a:gd name="T19" fmla="*/ 10 h 29"/>
                <a:gd name="T20" fmla="*/ 12 w 37"/>
                <a:gd name="T21" fmla="*/ 2 h 29"/>
                <a:gd name="T22" fmla="*/ 8 w 37"/>
                <a:gd name="T23" fmla="*/ 10 h 29"/>
                <a:gd name="T24" fmla="*/ 4 w 37"/>
                <a:gd name="T25" fmla="*/ 15 h 29"/>
                <a:gd name="T26" fmla="*/ 4 w 37"/>
                <a:gd name="T27" fmla="*/ 21 h 29"/>
                <a:gd name="T28" fmla="*/ 10 w 37"/>
                <a:gd name="T29" fmla="*/ 21 h 29"/>
                <a:gd name="T30" fmla="*/ 18 w 37"/>
                <a:gd name="T31" fmla="*/ 6 h 29"/>
                <a:gd name="T32" fmla="*/ 25 w 37"/>
                <a:gd name="T33" fmla="*/ 0 h 29"/>
                <a:gd name="T34" fmla="*/ 35 w 37"/>
                <a:gd name="T35" fmla="*/ 8 h 29"/>
                <a:gd name="T36" fmla="*/ 35 w 37"/>
                <a:gd name="T37" fmla="*/ 21 h 29"/>
                <a:gd name="T38" fmla="*/ 33 w 37"/>
                <a:gd name="T39" fmla="*/ 29 h 29"/>
                <a:gd name="T40" fmla="*/ 31 w 37"/>
                <a:gd name="T41" fmla="*/ 27 h 29"/>
                <a:gd name="T42" fmla="*/ 31 w 37"/>
                <a:gd name="T43" fmla="*/ 23 h 29"/>
                <a:gd name="T44" fmla="*/ 27 w 37"/>
                <a:gd name="T45" fmla="*/ 27 h 29"/>
                <a:gd name="T46" fmla="*/ 29 w 37"/>
                <a:gd name="T47" fmla="*/ 6 h 29"/>
                <a:gd name="T48" fmla="*/ 23 w 37"/>
                <a:gd name="T49" fmla="*/ 6 h 29"/>
                <a:gd name="T50" fmla="*/ 18 w 37"/>
                <a:gd name="T51" fmla="*/ 19 h 29"/>
                <a:gd name="T52" fmla="*/ 10 w 37"/>
                <a:gd name="T53" fmla="*/ 25 h 29"/>
                <a:gd name="T54" fmla="*/ 8 w 37"/>
                <a:gd name="T55" fmla="*/ 27 h 29"/>
                <a:gd name="T56" fmla="*/ 14 w 37"/>
                <a:gd name="T57" fmla="*/ 27 h 29"/>
                <a:gd name="T58" fmla="*/ 21 w 37"/>
                <a:gd name="T59" fmla="*/ 17 h 29"/>
                <a:gd name="T60" fmla="*/ 29 w 37"/>
                <a:gd name="T61" fmla="*/ 6 h 29"/>
                <a:gd name="T62" fmla="*/ 31 w 37"/>
                <a:gd name="T63" fmla="*/ 8 h 29"/>
                <a:gd name="T64" fmla="*/ 4 w 37"/>
                <a:gd name="T65" fmla="*/ 8 h 29"/>
                <a:gd name="T66" fmla="*/ 2 w 37"/>
                <a:gd name="T67" fmla="*/ 15 h 29"/>
                <a:gd name="T68" fmla="*/ 10 w 37"/>
                <a:gd name="T69" fmla="*/ 8 h 2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29"/>
                <a:gd name="T107" fmla="*/ 37 w 37"/>
                <a:gd name="T108" fmla="*/ 29 h 2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29">
                  <a:moveTo>
                    <a:pt x="33" y="29"/>
                  </a:moveTo>
                  <a:lnTo>
                    <a:pt x="23" y="29"/>
                  </a:lnTo>
                  <a:lnTo>
                    <a:pt x="23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33" y="15"/>
                  </a:lnTo>
                  <a:lnTo>
                    <a:pt x="35" y="14"/>
                  </a:lnTo>
                  <a:lnTo>
                    <a:pt x="33" y="10"/>
                  </a:lnTo>
                  <a:lnTo>
                    <a:pt x="29" y="8"/>
                  </a:lnTo>
                  <a:lnTo>
                    <a:pt x="27" y="10"/>
                  </a:lnTo>
                  <a:lnTo>
                    <a:pt x="21" y="17"/>
                  </a:lnTo>
                  <a:lnTo>
                    <a:pt x="19" y="23"/>
                  </a:lnTo>
                  <a:lnTo>
                    <a:pt x="18" y="25"/>
                  </a:lnTo>
                  <a:lnTo>
                    <a:pt x="14" y="27"/>
                  </a:lnTo>
                  <a:lnTo>
                    <a:pt x="12" y="29"/>
                  </a:lnTo>
                  <a:lnTo>
                    <a:pt x="8" y="27"/>
                  </a:lnTo>
                  <a:lnTo>
                    <a:pt x="4" y="25"/>
                  </a:lnTo>
                  <a:lnTo>
                    <a:pt x="2" y="21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2" y="2"/>
                  </a:lnTo>
                  <a:lnTo>
                    <a:pt x="12" y="2"/>
                  </a:lnTo>
                  <a:lnTo>
                    <a:pt x="12" y="6"/>
                  </a:lnTo>
                  <a:lnTo>
                    <a:pt x="8" y="10"/>
                  </a:lnTo>
                  <a:lnTo>
                    <a:pt x="6" y="14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8" y="23"/>
                  </a:lnTo>
                  <a:lnTo>
                    <a:pt x="10" y="21"/>
                  </a:lnTo>
                  <a:lnTo>
                    <a:pt x="14" y="15"/>
                  </a:lnTo>
                  <a:lnTo>
                    <a:pt x="18" y="6"/>
                  </a:lnTo>
                  <a:lnTo>
                    <a:pt x="21" y="0"/>
                  </a:lnTo>
                  <a:lnTo>
                    <a:pt x="25" y="0"/>
                  </a:lnTo>
                  <a:lnTo>
                    <a:pt x="31" y="2"/>
                  </a:lnTo>
                  <a:lnTo>
                    <a:pt x="35" y="8"/>
                  </a:lnTo>
                  <a:lnTo>
                    <a:pt x="37" y="15"/>
                  </a:lnTo>
                  <a:lnTo>
                    <a:pt x="35" y="21"/>
                  </a:lnTo>
                  <a:lnTo>
                    <a:pt x="33" y="29"/>
                  </a:lnTo>
                  <a:close/>
                  <a:moveTo>
                    <a:pt x="27" y="27"/>
                  </a:moveTo>
                  <a:lnTo>
                    <a:pt x="31" y="27"/>
                  </a:lnTo>
                  <a:lnTo>
                    <a:pt x="35" y="19"/>
                  </a:lnTo>
                  <a:lnTo>
                    <a:pt x="31" y="23"/>
                  </a:lnTo>
                  <a:lnTo>
                    <a:pt x="27" y="27"/>
                  </a:lnTo>
                  <a:close/>
                  <a:moveTo>
                    <a:pt x="31" y="8"/>
                  </a:moveTo>
                  <a:lnTo>
                    <a:pt x="29" y="6"/>
                  </a:lnTo>
                  <a:lnTo>
                    <a:pt x="27" y="2"/>
                  </a:lnTo>
                  <a:lnTo>
                    <a:pt x="23" y="6"/>
                  </a:lnTo>
                  <a:lnTo>
                    <a:pt x="21" y="12"/>
                  </a:lnTo>
                  <a:lnTo>
                    <a:pt x="18" y="19"/>
                  </a:lnTo>
                  <a:lnTo>
                    <a:pt x="14" y="25"/>
                  </a:lnTo>
                  <a:lnTo>
                    <a:pt x="10" y="25"/>
                  </a:lnTo>
                  <a:lnTo>
                    <a:pt x="4" y="25"/>
                  </a:lnTo>
                  <a:lnTo>
                    <a:pt x="8" y="27"/>
                  </a:lnTo>
                  <a:lnTo>
                    <a:pt x="12" y="27"/>
                  </a:lnTo>
                  <a:lnTo>
                    <a:pt x="14" y="27"/>
                  </a:lnTo>
                  <a:lnTo>
                    <a:pt x="18" y="25"/>
                  </a:lnTo>
                  <a:lnTo>
                    <a:pt x="21" y="17"/>
                  </a:lnTo>
                  <a:lnTo>
                    <a:pt x="25" y="10"/>
                  </a:lnTo>
                  <a:lnTo>
                    <a:pt x="29" y="6"/>
                  </a:lnTo>
                  <a:lnTo>
                    <a:pt x="31" y="8"/>
                  </a:lnTo>
                  <a:close/>
                  <a:moveTo>
                    <a:pt x="10" y="8"/>
                  </a:moveTo>
                  <a:lnTo>
                    <a:pt x="4" y="8"/>
                  </a:lnTo>
                  <a:lnTo>
                    <a:pt x="2" y="12"/>
                  </a:lnTo>
                  <a:lnTo>
                    <a:pt x="2" y="15"/>
                  </a:lnTo>
                  <a:lnTo>
                    <a:pt x="4" y="12"/>
                  </a:lnTo>
                  <a:lnTo>
                    <a:pt x="10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65" name="Freeform 16">
              <a:extLst>
                <a:ext uri="{FF2B5EF4-FFF2-40B4-BE49-F238E27FC236}">
                  <a16:creationId xmlns:a16="http://schemas.microsoft.com/office/drawing/2014/main" id="{00000000-0008-0000-0100-000035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00" y="173"/>
              <a:ext cx="37" cy="32"/>
            </a:xfrm>
            <a:custGeom>
              <a:avLst/>
              <a:gdLst>
                <a:gd name="T0" fmla="*/ 27 w 37"/>
                <a:gd name="T1" fmla="*/ 0 h 32"/>
                <a:gd name="T2" fmla="*/ 35 w 37"/>
                <a:gd name="T3" fmla="*/ 11 h 32"/>
                <a:gd name="T4" fmla="*/ 35 w 37"/>
                <a:gd name="T5" fmla="*/ 21 h 32"/>
                <a:gd name="T6" fmla="*/ 31 w 37"/>
                <a:gd name="T7" fmla="*/ 29 h 32"/>
                <a:gd name="T8" fmla="*/ 25 w 37"/>
                <a:gd name="T9" fmla="*/ 32 h 32"/>
                <a:gd name="T10" fmla="*/ 12 w 37"/>
                <a:gd name="T11" fmla="*/ 32 h 32"/>
                <a:gd name="T12" fmla="*/ 2 w 37"/>
                <a:gd name="T13" fmla="*/ 23 h 32"/>
                <a:gd name="T14" fmla="*/ 2 w 37"/>
                <a:gd name="T15" fmla="*/ 9 h 32"/>
                <a:gd name="T16" fmla="*/ 10 w 37"/>
                <a:gd name="T17" fmla="*/ 2 h 32"/>
                <a:gd name="T18" fmla="*/ 14 w 37"/>
                <a:gd name="T19" fmla="*/ 25 h 32"/>
                <a:gd name="T20" fmla="*/ 25 w 37"/>
                <a:gd name="T21" fmla="*/ 21 h 32"/>
                <a:gd name="T22" fmla="*/ 29 w 37"/>
                <a:gd name="T23" fmla="*/ 11 h 32"/>
                <a:gd name="T24" fmla="*/ 25 w 37"/>
                <a:gd name="T25" fmla="*/ 2 h 32"/>
                <a:gd name="T26" fmla="*/ 12 w 37"/>
                <a:gd name="T27" fmla="*/ 9 h 32"/>
                <a:gd name="T28" fmla="*/ 6 w 37"/>
                <a:gd name="T29" fmla="*/ 8 h 32"/>
                <a:gd name="T30" fmla="*/ 6 w 37"/>
                <a:gd name="T31" fmla="*/ 9 h 32"/>
                <a:gd name="T32" fmla="*/ 12 w 37"/>
                <a:gd name="T33" fmla="*/ 9 h 32"/>
                <a:gd name="T34" fmla="*/ 12 w 37"/>
                <a:gd name="T35" fmla="*/ 9 h 32"/>
                <a:gd name="T36" fmla="*/ 8 w 37"/>
                <a:gd name="T37" fmla="*/ 11 h 32"/>
                <a:gd name="T38" fmla="*/ 2 w 37"/>
                <a:gd name="T39" fmla="*/ 17 h 32"/>
                <a:gd name="T40" fmla="*/ 6 w 37"/>
                <a:gd name="T41" fmla="*/ 23 h 32"/>
                <a:gd name="T42" fmla="*/ 12 w 37"/>
                <a:gd name="T43" fmla="*/ 25 h 32"/>
                <a:gd name="T44" fmla="*/ 8 w 37"/>
                <a:gd name="T45" fmla="*/ 27 h 32"/>
                <a:gd name="T46" fmla="*/ 16 w 37"/>
                <a:gd name="T47" fmla="*/ 31 h 32"/>
                <a:gd name="T48" fmla="*/ 25 w 37"/>
                <a:gd name="T49" fmla="*/ 31 h 32"/>
                <a:gd name="T50" fmla="*/ 35 w 37"/>
                <a:gd name="T51" fmla="*/ 23 h 32"/>
                <a:gd name="T52" fmla="*/ 35 w 37"/>
                <a:gd name="T53" fmla="*/ 9 h 32"/>
                <a:gd name="T54" fmla="*/ 31 w 37"/>
                <a:gd name="T55" fmla="*/ 9 h 32"/>
                <a:gd name="T56" fmla="*/ 31 w 37"/>
                <a:gd name="T57" fmla="*/ 21 h 32"/>
                <a:gd name="T58" fmla="*/ 23 w 37"/>
                <a:gd name="T59" fmla="*/ 29 h 32"/>
                <a:gd name="T60" fmla="*/ 12 w 37"/>
                <a:gd name="T61" fmla="*/ 29 h 32"/>
                <a:gd name="T62" fmla="*/ 4 w 37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7"/>
                <a:gd name="T97" fmla="*/ 0 h 32"/>
                <a:gd name="T98" fmla="*/ 37 w 37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7" h="32">
                  <a:moveTo>
                    <a:pt x="25" y="2"/>
                  </a:moveTo>
                  <a:lnTo>
                    <a:pt x="27" y="0"/>
                  </a:lnTo>
                  <a:lnTo>
                    <a:pt x="33" y="6"/>
                  </a:lnTo>
                  <a:lnTo>
                    <a:pt x="35" y="11"/>
                  </a:lnTo>
                  <a:lnTo>
                    <a:pt x="37" y="17"/>
                  </a:lnTo>
                  <a:lnTo>
                    <a:pt x="35" y="21"/>
                  </a:lnTo>
                  <a:lnTo>
                    <a:pt x="35" y="25"/>
                  </a:lnTo>
                  <a:lnTo>
                    <a:pt x="31" y="29"/>
                  </a:lnTo>
                  <a:lnTo>
                    <a:pt x="29" y="31"/>
                  </a:lnTo>
                  <a:lnTo>
                    <a:pt x="25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4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9" y="15"/>
                  </a:lnTo>
                  <a:lnTo>
                    <a:pt x="29" y="11"/>
                  </a:lnTo>
                  <a:lnTo>
                    <a:pt x="27" y="8"/>
                  </a:lnTo>
                  <a:lnTo>
                    <a:pt x="25" y="2"/>
                  </a:lnTo>
                  <a:close/>
                  <a:moveTo>
                    <a:pt x="12" y="9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9"/>
                  </a:lnTo>
                  <a:lnTo>
                    <a:pt x="12" y="9"/>
                  </a:lnTo>
                  <a:close/>
                  <a:moveTo>
                    <a:pt x="12" y="25"/>
                  </a:moveTo>
                  <a:lnTo>
                    <a:pt x="12" y="9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2" y="31"/>
                  </a:lnTo>
                  <a:lnTo>
                    <a:pt x="16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5" y="23"/>
                  </a:lnTo>
                  <a:lnTo>
                    <a:pt x="35" y="17"/>
                  </a:lnTo>
                  <a:lnTo>
                    <a:pt x="35" y="9"/>
                  </a:lnTo>
                  <a:lnTo>
                    <a:pt x="29" y="4"/>
                  </a:lnTo>
                  <a:lnTo>
                    <a:pt x="31" y="9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8" y="29"/>
                  </a:lnTo>
                  <a:lnTo>
                    <a:pt x="12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23593" name="Group 17">
            <a:extLst>
              <a:ext uri="{FF2B5EF4-FFF2-40B4-BE49-F238E27FC236}">
                <a16:creationId xmlns:a16="http://schemas.microsoft.com/office/drawing/2014/main" id="{00000000-0008-0000-0100-0000890A0B00}"/>
              </a:ext>
            </a:extLst>
          </xdr:cNvPr>
          <xdr:cNvGrpSpPr>
            <a:grpSpLocks/>
          </xdr:cNvGrpSpPr>
        </xdr:nvGrpSpPr>
        <xdr:grpSpPr bwMode="auto">
          <a:xfrm>
            <a:off x="16" y="60"/>
            <a:ext cx="109" cy="24"/>
            <a:chOff x="96" y="243"/>
            <a:chExt cx="293" cy="56"/>
          </a:xfrm>
        </xdr:grpSpPr>
        <xdr:sp macro="" textlink="">
          <xdr:nvSpPr>
            <xdr:cNvPr id="723751" name="Freeform 18">
              <a:extLst>
                <a:ext uri="{FF2B5EF4-FFF2-40B4-BE49-F238E27FC236}">
                  <a16:creationId xmlns:a16="http://schemas.microsoft.com/office/drawing/2014/main" id="{00000000-0008-0000-0100-000027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7" y="242"/>
              <a:ext cx="56" cy="57"/>
            </a:xfrm>
            <a:custGeom>
              <a:avLst/>
              <a:gdLst>
                <a:gd name="T0" fmla="*/ 46 w 56"/>
                <a:gd name="T1" fmla="*/ 17 h 57"/>
                <a:gd name="T2" fmla="*/ 34 w 56"/>
                <a:gd name="T3" fmla="*/ 23 h 57"/>
                <a:gd name="T4" fmla="*/ 34 w 56"/>
                <a:gd name="T5" fmla="*/ 42 h 57"/>
                <a:gd name="T6" fmla="*/ 42 w 56"/>
                <a:gd name="T7" fmla="*/ 44 h 57"/>
                <a:gd name="T8" fmla="*/ 46 w 56"/>
                <a:gd name="T9" fmla="*/ 46 h 57"/>
                <a:gd name="T10" fmla="*/ 52 w 56"/>
                <a:gd name="T11" fmla="*/ 44 h 57"/>
                <a:gd name="T12" fmla="*/ 54 w 56"/>
                <a:gd name="T13" fmla="*/ 38 h 57"/>
                <a:gd name="T14" fmla="*/ 56 w 56"/>
                <a:gd name="T15" fmla="*/ 38 h 57"/>
                <a:gd name="T16" fmla="*/ 56 w 56"/>
                <a:gd name="T17" fmla="*/ 57 h 57"/>
                <a:gd name="T18" fmla="*/ 54 w 56"/>
                <a:gd name="T19" fmla="*/ 57 h 57"/>
                <a:gd name="T20" fmla="*/ 50 w 56"/>
                <a:gd name="T21" fmla="*/ 52 h 57"/>
                <a:gd name="T22" fmla="*/ 44 w 56"/>
                <a:gd name="T23" fmla="*/ 48 h 57"/>
                <a:gd name="T24" fmla="*/ 10 w 56"/>
                <a:gd name="T25" fmla="*/ 34 h 57"/>
                <a:gd name="T26" fmla="*/ 6 w 56"/>
                <a:gd name="T27" fmla="*/ 36 h 57"/>
                <a:gd name="T28" fmla="*/ 6 w 56"/>
                <a:gd name="T29" fmla="*/ 40 h 57"/>
                <a:gd name="T30" fmla="*/ 4 w 56"/>
                <a:gd name="T31" fmla="*/ 40 h 57"/>
                <a:gd name="T32" fmla="*/ 0 w 56"/>
                <a:gd name="T33" fmla="*/ 31 h 57"/>
                <a:gd name="T34" fmla="*/ 0 w 56"/>
                <a:gd name="T35" fmla="*/ 27 h 57"/>
                <a:gd name="T36" fmla="*/ 46 w 56"/>
                <a:gd name="T37" fmla="*/ 8 h 57"/>
                <a:gd name="T38" fmla="*/ 52 w 56"/>
                <a:gd name="T39" fmla="*/ 4 h 57"/>
                <a:gd name="T40" fmla="*/ 54 w 56"/>
                <a:gd name="T41" fmla="*/ 0 h 57"/>
                <a:gd name="T42" fmla="*/ 56 w 56"/>
                <a:gd name="T43" fmla="*/ 0 h 57"/>
                <a:gd name="T44" fmla="*/ 56 w 56"/>
                <a:gd name="T45" fmla="*/ 23 h 57"/>
                <a:gd name="T46" fmla="*/ 54 w 56"/>
                <a:gd name="T47" fmla="*/ 23 h 57"/>
                <a:gd name="T48" fmla="*/ 52 w 56"/>
                <a:gd name="T49" fmla="*/ 19 h 57"/>
                <a:gd name="T50" fmla="*/ 50 w 56"/>
                <a:gd name="T51" fmla="*/ 17 h 57"/>
                <a:gd name="T52" fmla="*/ 46 w 56"/>
                <a:gd name="T53" fmla="*/ 17 h 57"/>
                <a:gd name="T54" fmla="*/ 46 w 56"/>
                <a:gd name="T55" fmla="*/ 17 h 57"/>
                <a:gd name="T56" fmla="*/ 33 w 56"/>
                <a:gd name="T57" fmla="*/ 40 h 57"/>
                <a:gd name="T58" fmla="*/ 33 w 56"/>
                <a:gd name="T59" fmla="*/ 23 h 57"/>
                <a:gd name="T60" fmla="*/ 11 w 56"/>
                <a:gd name="T61" fmla="*/ 32 h 57"/>
                <a:gd name="T62" fmla="*/ 33 w 56"/>
                <a:gd name="T63" fmla="*/ 40 h 57"/>
                <a:gd name="T64" fmla="*/ 44 w 56"/>
                <a:gd name="T65" fmla="*/ 15 h 57"/>
                <a:gd name="T66" fmla="*/ 10 w 56"/>
                <a:gd name="T67" fmla="*/ 29 h 57"/>
                <a:gd name="T68" fmla="*/ 6 w 56"/>
                <a:gd name="T69" fmla="*/ 31 h 57"/>
                <a:gd name="T70" fmla="*/ 6 w 56"/>
                <a:gd name="T71" fmla="*/ 34 h 57"/>
                <a:gd name="T72" fmla="*/ 6 w 56"/>
                <a:gd name="T73" fmla="*/ 36 h 57"/>
                <a:gd name="T74" fmla="*/ 8 w 56"/>
                <a:gd name="T75" fmla="*/ 32 h 57"/>
                <a:gd name="T76" fmla="*/ 10 w 56"/>
                <a:gd name="T77" fmla="*/ 31 h 57"/>
                <a:gd name="T78" fmla="*/ 46 w 56"/>
                <a:gd name="T79" fmla="*/ 17 h 57"/>
                <a:gd name="T80" fmla="*/ 50 w 56"/>
                <a:gd name="T81" fmla="*/ 15 h 57"/>
                <a:gd name="T82" fmla="*/ 52 w 56"/>
                <a:gd name="T83" fmla="*/ 17 h 57"/>
                <a:gd name="T84" fmla="*/ 54 w 56"/>
                <a:gd name="T85" fmla="*/ 17 h 57"/>
                <a:gd name="T86" fmla="*/ 54 w 56"/>
                <a:gd name="T87" fmla="*/ 17 h 57"/>
                <a:gd name="T88" fmla="*/ 52 w 56"/>
                <a:gd name="T89" fmla="*/ 15 h 57"/>
                <a:gd name="T90" fmla="*/ 50 w 56"/>
                <a:gd name="T91" fmla="*/ 13 h 57"/>
                <a:gd name="T92" fmla="*/ 44 w 56"/>
                <a:gd name="T93" fmla="*/ 15 h 57"/>
                <a:gd name="T94" fmla="*/ 44 w 56"/>
                <a:gd name="T95" fmla="*/ 15 h 57"/>
                <a:gd name="T96" fmla="*/ 54 w 56"/>
                <a:gd name="T97" fmla="*/ 53 h 57"/>
                <a:gd name="T98" fmla="*/ 54 w 56"/>
                <a:gd name="T99" fmla="*/ 46 h 57"/>
                <a:gd name="T100" fmla="*/ 48 w 56"/>
                <a:gd name="T101" fmla="*/ 48 h 57"/>
                <a:gd name="T102" fmla="*/ 48 w 56"/>
                <a:gd name="T103" fmla="*/ 48 h 57"/>
                <a:gd name="T104" fmla="*/ 52 w 56"/>
                <a:gd name="T105" fmla="*/ 50 h 57"/>
                <a:gd name="T106" fmla="*/ 54 w 56"/>
                <a:gd name="T107" fmla="*/ 53 h 57"/>
                <a:gd name="T108" fmla="*/ 54 w 56"/>
                <a:gd name="T109" fmla="*/ 53 h 57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56"/>
                <a:gd name="T166" fmla="*/ 0 h 57"/>
                <a:gd name="T167" fmla="*/ 56 w 56"/>
                <a:gd name="T168" fmla="*/ 57 h 57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56" h="57">
                  <a:moveTo>
                    <a:pt x="46" y="17"/>
                  </a:moveTo>
                  <a:lnTo>
                    <a:pt x="34" y="23"/>
                  </a:lnTo>
                  <a:lnTo>
                    <a:pt x="34" y="42"/>
                  </a:lnTo>
                  <a:lnTo>
                    <a:pt x="42" y="44"/>
                  </a:lnTo>
                  <a:lnTo>
                    <a:pt x="46" y="46"/>
                  </a:lnTo>
                  <a:lnTo>
                    <a:pt x="52" y="44"/>
                  </a:lnTo>
                  <a:lnTo>
                    <a:pt x="54" y="38"/>
                  </a:lnTo>
                  <a:lnTo>
                    <a:pt x="56" y="38"/>
                  </a:lnTo>
                  <a:lnTo>
                    <a:pt x="56" y="57"/>
                  </a:lnTo>
                  <a:lnTo>
                    <a:pt x="54" y="57"/>
                  </a:lnTo>
                  <a:lnTo>
                    <a:pt x="50" y="52"/>
                  </a:lnTo>
                  <a:lnTo>
                    <a:pt x="44" y="48"/>
                  </a:lnTo>
                  <a:lnTo>
                    <a:pt x="10" y="34"/>
                  </a:lnTo>
                  <a:lnTo>
                    <a:pt x="6" y="36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0" y="31"/>
                  </a:lnTo>
                  <a:lnTo>
                    <a:pt x="0" y="27"/>
                  </a:lnTo>
                  <a:lnTo>
                    <a:pt x="46" y="8"/>
                  </a:lnTo>
                  <a:lnTo>
                    <a:pt x="52" y="4"/>
                  </a:lnTo>
                  <a:lnTo>
                    <a:pt x="54" y="0"/>
                  </a:lnTo>
                  <a:lnTo>
                    <a:pt x="56" y="0"/>
                  </a:lnTo>
                  <a:lnTo>
                    <a:pt x="56" y="23"/>
                  </a:lnTo>
                  <a:lnTo>
                    <a:pt x="54" y="23"/>
                  </a:lnTo>
                  <a:lnTo>
                    <a:pt x="52" y="19"/>
                  </a:lnTo>
                  <a:lnTo>
                    <a:pt x="50" y="17"/>
                  </a:lnTo>
                  <a:lnTo>
                    <a:pt x="46" y="17"/>
                  </a:lnTo>
                  <a:close/>
                  <a:moveTo>
                    <a:pt x="33" y="40"/>
                  </a:moveTo>
                  <a:lnTo>
                    <a:pt x="33" y="23"/>
                  </a:lnTo>
                  <a:lnTo>
                    <a:pt x="11" y="32"/>
                  </a:lnTo>
                  <a:lnTo>
                    <a:pt x="33" y="40"/>
                  </a:lnTo>
                  <a:close/>
                  <a:moveTo>
                    <a:pt x="44" y="15"/>
                  </a:moveTo>
                  <a:lnTo>
                    <a:pt x="10" y="29"/>
                  </a:lnTo>
                  <a:lnTo>
                    <a:pt x="6" y="31"/>
                  </a:lnTo>
                  <a:lnTo>
                    <a:pt x="6" y="34"/>
                  </a:lnTo>
                  <a:lnTo>
                    <a:pt x="6" y="36"/>
                  </a:lnTo>
                  <a:lnTo>
                    <a:pt x="8" y="32"/>
                  </a:lnTo>
                  <a:lnTo>
                    <a:pt x="10" y="31"/>
                  </a:lnTo>
                  <a:lnTo>
                    <a:pt x="46" y="17"/>
                  </a:lnTo>
                  <a:lnTo>
                    <a:pt x="50" y="15"/>
                  </a:lnTo>
                  <a:lnTo>
                    <a:pt x="52" y="17"/>
                  </a:lnTo>
                  <a:lnTo>
                    <a:pt x="54" y="17"/>
                  </a:lnTo>
                  <a:lnTo>
                    <a:pt x="52" y="15"/>
                  </a:lnTo>
                  <a:lnTo>
                    <a:pt x="50" y="13"/>
                  </a:lnTo>
                  <a:lnTo>
                    <a:pt x="44" y="15"/>
                  </a:lnTo>
                  <a:close/>
                  <a:moveTo>
                    <a:pt x="54" y="53"/>
                  </a:moveTo>
                  <a:lnTo>
                    <a:pt x="54" y="46"/>
                  </a:lnTo>
                  <a:lnTo>
                    <a:pt x="48" y="48"/>
                  </a:lnTo>
                  <a:lnTo>
                    <a:pt x="52" y="50"/>
                  </a:lnTo>
                  <a:lnTo>
                    <a:pt x="54" y="5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52" name="Freeform 19">
              <a:extLst>
                <a:ext uri="{FF2B5EF4-FFF2-40B4-BE49-F238E27FC236}">
                  <a16:creationId xmlns:a16="http://schemas.microsoft.com/office/drawing/2014/main" id="{00000000-0008-0000-0100-000028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4" y="247"/>
              <a:ext cx="35" cy="69"/>
            </a:xfrm>
            <a:custGeom>
              <a:avLst/>
              <a:gdLst>
                <a:gd name="T0" fmla="*/ 29 w 35"/>
                <a:gd name="T1" fmla="*/ 31 h 69"/>
                <a:gd name="T2" fmla="*/ 33 w 35"/>
                <a:gd name="T3" fmla="*/ 27 h 69"/>
                <a:gd name="T4" fmla="*/ 33 w 35"/>
                <a:gd name="T5" fmla="*/ 25 h 69"/>
                <a:gd name="T6" fmla="*/ 35 w 35"/>
                <a:gd name="T7" fmla="*/ 44 h 69"/>
                <a:gd name="T8" fmla="*/ 33 w 35"/>
                <a:gd name="T9" fmla="*/ 40 h 69"/>
                <a:gd name="T10" fmla="*/ 12 w 35"/>
                <a:gd name="T11" fmla="*/ 39 h 69"/>
                <a:gd name="T12" fmla="*/ 4 w 35"/>
                <a:gd name="T13" fmla="*/ 44 h 69"/>
                <a:gd name="T14" fmla="*/ 8 w 35"/>
                <a:gd name="T15" fmla="*/ 54 h 69"/>
                <a:gd name="T16" fmla="*/ 33 w 35"/>
                <a:gd name="T17" fmla="*/ 54 h 69"/>
                <a:gd name="T18" fmla="*/ 35 w 35"/>
                <a:gd name="T19" fmla="*/ 50 h 69"/>
                <a:gd name="T20" fmla="*/ 33 w 35"/>
                <a:gd name="T21" fmla="*/ 69 h 69"/>
                <a:gd name="T22" fmla="*/ 33 w 35"/>
                <a:gd name="T23" fmla="*/ 65 h 69"/>
                <a:gd name="T24" fmla="*/ 29 w 35"/>
                <a:gd name="T25" fmla="*/ 63 h 69"/>
                <a:gd name="T26" fmla="*/ 8 w 35"/>
                <a:gd name="T27" fmla="*/ 65 h 69"/>
                <a:gd name="T28" fmla="*/ 4 w 35"/>
                <a:gd name="T29" fmla="*/ 69 h 69"/>
                <a:gd name="T30" fmla="*/ 0 w 35"/>
                <a:gd name="T31" fmla="*/ 54 h 69"/>
                <a:gd name="T32" fmla="*/ 2 w 35"/>
                <a:gd name="T33" fmla="*/ 48 h 69"/>
                <a:gd name="T34" fmla="*/ 0 w 35"/>
                <a:gd name="T35" fmla="*/ 37 h 69"/>
                <a:gd name="T36" fmla="*/ 6 w 35"/>
                <a:gd name="T37" fmla="*/ 31 h 69"/>
                <a:gd name="T38" fmla="*/ 0 w 35"/>
                <a:gd name="T39" fmla="*/ 18 h 69"/>
                <a:gd name="T40" fmla="*/ 6 w 35"/>
                <a:gd name="T41" fmla="*/ 8 h 69"/>
                <a:gd name="T42" fmla="*/ 29 w 35"/>
                <a:gd name="T43" fmla="*/ 6 h 69"/>
                <a:gd name="T44" fmla="*/ 33 w 35"/>
                <a:gd name="T45" fmla="*/ 4 h 69"/>
                <a:gd name="T46" fmla="*/ 35 w 35"/>
                <a:gd name="T47" fmla="*/ 0 h 69"/>
                <a:gd name="T48" fmla="*/ 33 w 35"/>
                <a:gd name="T49" fmla="*/ 19 h 69"/>
                <a:gd name="T50" fmla="*/ 31 w 35"/>
                <a:gd name="T51" fmla="*/ 16 h 69"/>
                <a:gd name="T52" fmla="*/ 12 w 35"/>
                <a:gd name="T53" fmla="*/ 16 h 69"/>
                <a:gd name="T54" fmla="*/ 4 w 35"/>
                <a:gd name="T55" fmla="*/ 18 h 69"/>
                <a:gd name="T56" fmla="*/ 4 w 35"/>
                <a:gd name="T57" fmla="*/ 25 h 69"/>
                <a:gd name="T58" fmla="*/ 8 w 35"/>
                <a:gd name="T59" fmla="*/ 31 h 69"/>
                <a:gd name="T60" fmla="*/ 10 w 35"/>
                <a:gd name="T61" fmla="*/ 35 h 69"/>
                <a:gd name="T62" fmla="*/ 4 w 35"/>
                <a:gd name="T63" fmla="*/ 37 h 69"/>
                <a:gd name="T64" fmla="*/ 6 w 35"/>
                <a:gd name="T65" fmla="*/ 39 h 69"/>
                <a:gd name="T66" fmla="*/ 29 w 35"/>
                <a:gd name="T67" fmla="*/ 39 h 69"/>
                <a:gd name="T68" fmla="*/ 33 w 35"/>
                <a:gd name="T69" fmla="*/ 40 h 69"/>
                <a:gd name="T70" fmla="*/ 27 w 35"/>
                <a:gd name="T71" fmla="*/ 35 h 69"/>
                <a:gd name="T72" fmla="*/ 27 w 35"/>
                <a:gd name="T73" fmla="*/ 12 h 69"/>
                <a:gd name="T74" fmla="*/ 6 w 35"/>
                <a:gd name="T75" fmla="*/ 12 h 69"/>
                <a:gd name="T76" fmla="*/ 2 w 35"/>
                <a:gd name="T77" fmla="*/ 19 h 69"/>
                <a:gd name="T78" fmla="*/ 10 w 35"/>
                <a:gd name="T79" fmla="*/ 14 h 69"/>
                <a:gd name="T80" fmla="*/ 31 w 35"/>
                <a:gd name="T81" fmla="*/ 14 h 69"/>
                <a:gd name="T82" fmla="*/ 33 w 35"/>
                <a:gd name="T83" fmla="*/ 14 h 69"/>
                <a:gd name="T84" fmla="*/ 27 w 35"/>
                <a:gd name="T85" fmla="*/ 12 h 69"/>
                <a:gd name="T86" fmla="*/ 27 w 35"/>
                <a:gd name="T87" fmla="*/ 60 h 69"/>
                <a:gd name="T88" fmla="*/ 8 w 35"/>
                <a:gd name="T89" fmla="*/ 61 h 69"/>
                <a:gd name="T90" fmla="*/ 6 w 35"/>
                <a:gd name="T91" fmla="*/ 67 h 69"/>
                <a:gd name="T92" fmla="*/ 13 w 35"/>
                <a:gd name="T93" fmla="*/ 61 h 69"/>
                <a:gd name="T94" fmla="*/ 31 w 35"/>
                <a:gd name="T95" fmla="*/ 63 h 69"/>
                <a:gd name="T96" fmla="*/ 31 w 35"/>
                <a:gd name="T97" fmla="*/ 60 h 69"/>
                <a:gd name="T98" fmla="*/ 27 w 35"/>
                <a:gd name="T99" fmla="*/ 60 h 69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35"/>
                <a:gd name="T151" fmla="*/ 0 h 69"/>
                <a:gd name="T152" fmla="*/ 35 w 35"/>
                <a:gd name="T153" fmla="*/ 69 h 69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35" h="69">
                  <a:moveTo>
                    <a:pt x="8" y="31"/>
                  </a:moveTo>
                  <a:lnTo>
                    <a:pt x="29" y="31"/>
                  </a:lnTo>
                  <a:lnTo>
                    <a:pt x="31" y="29"/>
                  </a:lnTo>
                  <a:lnTo>
                    <a:pt x="33" y="27"/>
                  </a:lnTo>
                  <a:lnTo>
                    <a:pt x="33" y="25"/>
                  </a:lnTo>
                  <a:lnTo>
                    <a:pt x="35" y="25"/>
                  </a:lnTo>
                  <a:lnTo>
                    <a:pt x="35" y="44"/>
                  </a:lnTo>
                  <a:lnTo>
                    <a:pt x="33" y="44"/>
                  </a:lnTo>
                  <a:lnTo>
                    <a:pt x="33" y="40"/>
                  </a:lnTo>
                  <a:lnTo>
                    <a:pt x="29" y="39"/>
                  </a:lnTo>
                  <a:lnTo>
                    <a:pt x="12" y="39"/>
                  </a:lnTo>
                  <a:lnTo>
                    <a:pt x="6" y="40"/>
                  </a:lnTo>
                  <a:lnTo>
                    <a:pt x="4" y="44"/>
                  </a:lnTo>
                  <a:lnTo>
                    <a:pt x="4" y="50"/>
                  </a:lnTo>
                  <a:lnTo>
                    <a:pt x="8" y="54"/>
                  </a:lnTo>
                  <a:lnTo>
                    <a:pt x="29" y="54"/>
                  </a:lnTo>
                  <a:lnTo>
                    <a:pt x="33" y="54"/>
                  </a:lnTo>
                  <a:lnTo>
                    <a:pt x="33" y="50"/>
                  </a:lnTo>
                  <a:lnTo>
                    <a:pt x="35" y="50"/>
                  </a:lnTo>
                  <a:lnTo>
                    <a:pt x="35" y="69"/>
                  </a:lnTo>
                  <a:lnTo>
                    <a:pt x="33" y="69"/>
                  </a:lnTo>
                  <a:lnTo>
                    <a:pt x="33" y="65"/>
                  </a:lnTo>
                  <a:lnTo>
                    <a:pt x="31" y="63"/>
                  </a:lnTo>
                  <a:lnTo>
                    <a:pt x="29" y="63"/>
                  </a:lnTo>
                  <a:lnTo>
                    <a:pt x="12" y="63"/>
                  </a:lnTo>
                  <a:lnTo>
                    <a:pt x="8" y="65"/>
                  </a:lnTo>
                  <a:lnTo>
                    <a:pt x="6" y="69"/>
                  </a:lnTo>
                  <a:lnTo>
                    <a:pt x="4" y="69"/>
                  </a:lnTo>
                  <a:lnTo>
                    <a:pt x="0" y="56"/>
                  </a:lnTo>
                  <a:lnTo>
                    <a:pt x="0" y="54"/>
                  </a:lnTo>
                  <a:lnTo>
                    <a:pt x="6" y="54"/>
                  </a:lnTo>
                  <a:lnTo>
                    <a:pt x="2" y="48"/>
                  </a:lnTo>
                  <a:lnTo>
                    <a:pt x="0" y="42"/>
                  </a:lnTo>
                  <a:lnTo>
                    <a:pt x="0" y="37"/>
                  </a:lnTo>
                  <a:lnTo>
                    <a:pt x="2" y="35"/>
                  </a:lnTo>
                  <a:lnTo>
                    <a:pt x="6" y="31"/>
                  </a:lnTo>
                  <a:lnTo>
                    <a:pt x="2" y="25"/>
                  </a:lnTo>
                  <a:lnTo>
                    <a:pt x="0" y="18"/>
                  </a:lnTo>
                  <a:lnTo>
                    <a:pt x="2" y="12"/>
                  </a:lnTo>
                  <a:lnTo>
                    <a:pt x="6" y="8"/>
                  </a:lnTo>
                  <a:lnTo>
                    <a:pt x="12" y="6"/>
                  </a:lnTo>
                  <a:lnTo>
                    <a:pt x="29" y="6"/>
                  </a:lnTo>
                  <a:lnTo>
                    <a:pt x="31" y="6"/>
                  </a:lnTo>
                  <a:lnTo>
                    <a:pt x="33" y="4"/>
                  </a:lnTo>
                  <a:lnTo>
                    <a:pt x="33" y="0"/>
                  </a:lnTo>
                  <a:lnTo>
                    <a:pt x="35" y="0"/>
                  </a:lnTo>
                  <a:lnTo>
                    <a:pt x="35" y="19"/>
                  </a:lnTo>
                  <a:lnTo>
                    <a:pt x="33" y="19"/>
                  </a:lnTo>
                  <a:lnTo>
                    <a:pt x="31" y="16"/>
                  </a:lnTo>
                  <a:lnTo>
                    <a:pt x="29" y="16"/>
                  </a:lnTo>
                  <a:lnTo>
                    <a:pt x="12" y="16"/>
                  </a:lnTo>
                  <a:lnTo>
                    <a:pt x="6" y="16"/>
                  </a:lnTo>
                  <a:lnTo>
                    <a:pt x="4" y="18"/>
                  </a:lnTo>
                  <a:lnTo>
                    <a:pt x="4" y="21"/>
                  </a:lnTo>
                  <a:lnTo>
                    <a:pt x="4" y="25"/>
                  </a:lnTo>
                  <a:lnTo>
                    <a:pt x="8" y="31"/>
                  </a:lnTo>
                  <a:close/>
                  <a:moveTo>
                    <a:pt x="27" y="35"/>
                  </a:moveTo>
                  <a:lnTo>
                    <a:pt x="10" y="35"/>
                  </a:lnTo>
                  <a:lnTo>
                    <a:pt x="6" y="37"/>
                  </a:lnTo>
                  <a:lnTo>
                    <a:pt x="4" y="37"/>
                  </a:lnTo>
                  <a:lnTo>
                    <a:pt x="2" y="42"/>
                  </a:lnTo>
                  <a:lnTo>
                    <a:pt x="6" y="39"/>
                  </a:lnTo>
                  <a:lnTo>
                    <a:pt x="12" y="39"/>
                  </a:lnTo>
                  <a:lnTo>
                    <a:pt x="29" y="39"/>
                  </a:lnTo>
                  <a:lnTo>
                    <a:pt x="31" y="39"/>
                  </a:lnTo>
                  <a:lnTo>
                    <a:pt x="33" y="40"/>
                  </a:lnTo>
                  <a:lnTo>
                    <a:pt x="31" y="37"/>
                  </a:lnTo>
                  <a:lnTo>
                    <a:pt x="27" y="35"/>
                  </a:lnTo>
                  <a:close/>
                  <a:moveTo>
                    <a:pt x="27" y="12"/>
                  </a:moveTo>
                  <a:lnTo>
                    <a:pt x="10" y="12"/>
                  </a:lnTo>
                  <a:lnTo>
                    <a:pt x="6" y="12"/>
                  </a:lnTo>
                  <a:lnTo>
                    <a:pt x="4" y="14"/>
                  </a:lnTo>
                  <a:lnTo>
                    <a:pt x="2" y="19"/>
                  </a:lnTo>
                  <a:lnTo>
                    <a:pt x="6" y="16"/>
                  </a:lnTo>
                  <a:lnTo>
                    <a:pt x="10" y="14"/>
                  </a:lnTo>
                  <a:lnTo>
                    <a:pt x="27" y="14"/>
                  </a:lnTo>
                  <a:lnTo>
                    <a:pt x="31" y="14"/>
                  </a:lnTo>
                  <a:lnTo>
                    <a:pt x="33" y="16"/>
                  </a:lnTo>
                  <a:lnTo>
                    <a:pt x="33" y="14"/>
                  </a:lnTo>
                  <a:lnTo>
                    <a:pt x="31" y="12"/>
                  </a:lnTo>
                  <a:lnTo>
                    <a:pt x="27" y="12"/>
                  </a:lnTo>
                  <a:close/>
                  <a:moveTo>
                    <a:pt x="27" y="60"/>
                  </a:moveTo>
                  <a:lnTo>
                    <a:pt x="12" y="60"/>
                  </a:lnTo>
                  <a:lnTo>
                    <a:pt x="8" y="61"/>
                  </a:lnTo>
                  <a:lnTo>
                    <a:pt x="6" y="65"/>
                  </a:lnTo>
                  <a:lnTo>
                    <a:pt x="6" y="67"/>
                  </a:lnTo>
                  <a:lnTo>
                    <a:pt x="8" y="63"/>
                  </a:lnTo>
                  <a:lnTo>
                    <a:pt x="13" y="61"/>
                  </a:lnTo>
                  <a:lnTo>
                    <a:pt x="27" y="61"/>
                  </a:lnTo>
                  <a:lnTo>
                    <a:pt x="31" y="63"/>
                  </a:lnTo>
                  <a:lnTo>
                    <a:pt x="33" y="63"/>
                  </a:lnTo>
                  <a:lnTo>
                    <a:pt x="31" y="60"/>
                  </a:lnTo>
                  <a:lnTo>
                    <a:pt x="27" y="6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53" name="Freeform 20">
              <a:extLst>
                <a:ext uri="{FF2B5EF4-FFF2-40B4-BE49-F238E27FC236}">
                  <a16:creationId xmlns:a16="http://schemas.microsoft.com/office/drawing/2014/main" id="{00000000-0008-0000-0100-000029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29" y="266"/>
              <a:ext cx="35" cy="32"/>
            </a:xfrm>
            <a:custGeom>
              <a:avLst/>
              <a:gdLst>
                <a:gd name="T0" fmla="*/ 25 w 35"/>
                <a:gd name="T1" fmla="*/ 0 h 32"/>
                <a:gd name="T2" fmla="*/ 35 w 35"/>
                <a:gd name="T3" fmla="*/ 11 h 32"/>
                <a:gd name="T4" fmla="*/ 35 w 35"/>
                <a:gd name="T5" fmla="*/ 21 h 32"/>
                <a:gd name="T6" fmla="*/ 31 w 35"/>
                <a:gd name="T7" fmla="*/ 29 h 32"/>
                <a:gd name="T8" fmla="*/ 23 w 35"/>
                <a:gd name="T9" fmla="*/ 32 h 32"/>
                <a:gd name="T10" fmla="*/ 12 w 35"/>
                <a:gd name="T11" fmla="*/ 32 h 32"/>
                <a:gd name="T12" fmla="*/ 2 w 35"/>
                <a:gd name="T13" fmla="*/ 23 h 32"/>
                <a:gd name="T14" fmla="*/ 2 w 35"/>
                <a:gd name="T15" fmla="*/ 10 h 32"/>
                <a:gd name="T16" fmla="*/ 10 w 35"/>
                <a:gd name="T17" fmla="*/ 2 h 32"/>
                <a:gd name="T18" fmla="*/ 13 w 35"/>
                <a:gd name="T19" fmla="*/ 25 h 32"/>
                <a:gd name="T20" fmla="*/ 25 w 35"/>
                <a:gd name="T21" fmla="*/ 21 h 32"/>
                <a:gd name="T22" fmla="*/ 29 w 35"/>
                <a:gd name="T23" fmla="*/ 11 h 32"/>
                <a:gd name="T24" fmla="*/ 25 w 35"/>
                <a:gd name="T25" fmla="*/ 2 h 32"/>
                <a:gd name="T26" fmla="*/ 12 w 35"/>
                <a:gd name="T27" fmla="*/ 10 h 32"/>
                <a:gd name="T28" fmla="*/ 6 w 35"/>
                <a:gd name="T29" fmla="*/ 8 h 32"/>
                <a:gd name="T30" fmla="*/ 6 w 35"/>
                <a:gd name="T31" fmla="*/ 10 h 32"/>
                <a:gd name="T32" fmla="*/ 12 w 35"/>
                <a:gd name="T33" fmla="*/ 10 h 32"/>
                <a:gd name="T34" fmla="*/ 12 w 35"/>
                <a:gd name="T35" fmla="*/ 10 h 32"/>
                <a:gd name="T36" fmla="*/ 6 w 35"/>
                <a:gd name="T37" fmla="*/ 11 h 32"/>
                <a:gd name="T38" fmla="*/ 2 w 35"/>
                <a:gd name="T39" fmla="*/ 17 h 32"/>
                <a:gd name="T40" fmla="*/ 6 w 35"/>
                <a:gd name="T41" fmla="*/ 23 h 32"/>
                <a:gd name="T42" fmla="*/ 12 w 35"/>
                <a:gd name="T43" fmla="*/ 25 h 32"/>
                <a:gd name="T44" fmla="*/ 8 w 35"/>
                <a:gd name="T45" fmla="*/ 27 h 32"/>
                <a:gd name="T46" fmla="*/ 15 w 35"/>
                <a:gd name="T47" fmla="*/ 31 h 32"/>
                <a:gd name="T48" fmla="*/ 25 w 35"/>
                <a:gd name="T49" fmla="*/ 31 h 32"/>
                <a:gd name="T50" fmla="*/ 33 w 35"/>
                <a:gd name="T51" fmla="*/ 23 h 32"/>
                <a:gd name="T52" fmla="*/ 33 w 35"/>
                <a:gd name="T53" fmla="*/ 10 h 32"/>
                <a:gd name="T54" fmla="*/ 31 w 35"/>
                <a:gd name="T55" fmla="*/ 10 h 32"/>
                <a:gd name="T56" fmla="*/ 31 w 35"/>
                <a:gd name="T57" fmla="*/ 21 h 32"/>
                <a:gd name="T58" fmla="*/ 23 w 35"/>
                <a:gd name="T59" fmla="*/ 29 h 32"/>
                <a:gd name="T60" fmla="*/ 10 w 35"/>
                <a:gd name="T61" fmla="*/ 29 h 32"/>
                <a:gd name="T62" fmla="*/ 4 w 35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5"/>
                <a:gd name="T97" fmla="*/ 0 h 32"/>
                <a:gd name="T98" fmla="*/ 35 w 35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5" h="32">
                  <a:moveTo>
                    <a:pt x="25" y="2"/>
                  </a:moveTo>
                  <a:lnTo>
                    <a:pt x="25" y="0"/>
                  </a:lnTo>
                  <a:lnTo>
                    <a:pt x="31" y="6"/>
                  </a:lnTo>
                  <a:lnTo>
                    <a:pt x="35" y="11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5"/>
                  </a:lnTo>
                  <a:lnTo>
                    <a:pt x="31" y="29"/>
                  </a:lnTo>
                  <a:lnTo>
                    <a:pt x="27" y="31"/>
                  </a:lnTo>
                  <a:lnTo>
                    <a:pt x="23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3" y="0"/>
                  </a:lnTo>
                  <a:lnTo>
                    <a:pt x="13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7" y="15"/>
                  </a:lnTo>
                  <a:lnTo>
                    <a:pt x="29" y="11"/>
                  </a:lnTo>
                  <a:lnTo>
                    <a:pt x="27" y="6"/>
                  </a:lnTo>
                  <a:lnTo>
                    <a:pt x="25" y="2"/>
                  </a:lnTo>
                  <a:close/>
                  <a:moveTo>
                    <a:pt x="12" y="10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10"/>
                  </a:lnTo>
                  <a:lnTo>
                    <a:pt x="12" y="10"/>
                  </a:lnTo>
                  <a:close/>
                  <a:moveTo>
                    <a:pt x="12" y="25"/>
                  </a:moveTo>
                  <a:lnTo>
                    <a:pt x="12" y="10"/>
                  </a:lnTo>
                  <a:lnTo>
                    <a:pt x="10" y="10"/>
                  </a:lnTo>
                  <a:lnTo>
                    <a:pt x="6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9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0" y="31"/>
                  </a:lnTo>
                  <a:lnTo>
                    <a:pt x="15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3" y="23"/>
                  </a:lnTo>
                  <a:lnTo>
                    <a:pt x="35" y="17"/>
                  </a:lnTo>
                  <a:lnTo>
                    <a:pt x="33" y="10"/>
                  </a:lnTo>
                  <a:lnTo>
                    <a:pt x="29" y="4"/>
                  </a:lnTo>
                  <a:lnTo>
                    <a:pt x="31" y="10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7" y="29"/>
                  </a:lnTo>
                  <a:lnTo>
                    <a:pt x="10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54" name="Freeform 21">
              <a:extLst>
                <a:ext uri="{FF2B5EF4-FFF2-40B4-BE49-F238E27FC236}">
                  <a16:creationId xmlns:a16="http://schemas.microsoft.com/office/drawing/2014/main" id="{00000000-0008-0000-0100-00002A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1" y="267"/>
              <a:ext cx="35" cy="29"/>
            </a:xfrm>
            <a:custGeom>
              <a:avLst/>
              <a:gdLst>
                <a:gd name="T0" fmla="*/ 0 w 35"/>
                <a:gd name="T1" fmla="*/ 14 h 29"/>
                <a:gd name="T2" fmla="*/ 6 w 35"/>
                <a:gd name="T3" fmla="*/ 14 h 29"/>
                <a:gd name="T4" fmla="*/ 2 w 35"/>
                <a:gd name="T5" fmla="*/ 8 h 29"/>
                <a:gd name="T6" fmla="*/ 0 w 35"/>
                <a:gd name="T7" fmla="*/ 4 h 29"/>
                <a:gd name="T8" fmla="*/ 2 w 35"/>
                <a:gd name="T9" fmla="*/ 0 h 29"/>
                <a:gd name="T10" fmla="*/ 6 w 35"/>
                <a:gd name="T11" fmla="*/ 0 h 29"/>
                <a:gd name="T12" fmla="*/ 8 w 35"/>
                <a:gd name="T13" fmla="*/ 0 h 29"/>
                <a:gd name="T14" fmla="*/ 10 w 35"/>
                <a:gd name="T15" fmla="*/ 4 h 29"/>
                <a:gd name="T16" fmla="*/ 10 w 35"/>
                <a:gd name="T17" fmla="*/ 6 h 29"/>
                <a:gd name="T18" fmla="*/ 10 w 35"/>
                <a:gd name="T19" fmla="*/ 8 h 29"/>
                <a:gd name="T20" fmla="*/ 8 w 35"/>
                <a:gd name="T21" fmla="*/ 8 h 29"/>
                <a:gd name="T22" fmla="*/ 8 w 35"/>
                <a:gd name="T23" fmla="*/ 10 h 29"/>
                <a:gd name="T24" fmla="*/ 8 w 35"/>
                <a:gd name="T25" fmla="*/ 10 h 29"/>
                <a:gd name="T26" fmla="*/ 8 w 35"/>
                <a:gd name="T27" fmla="*/ 12 h 29"/>
                <a:gd name="T28" fmla="*/ 10 w 35"/>
                <a:gd name="T29" fmla="*/ 14 h 29"/>
                <a:gd name="T30" fmla="*/ 29 w 35"/>
                <a:gd name="T31" fmla="*/ 14 h 29"/>
                <a:gd name="T32" fmla="*/ 31 w 35"/>
                <a:gd name="T33" fmla="*/ 12 h 29"/>
                <a:gd name="T34" fmla="*/ 33 w 35"/>
                <a:gd name="T35" fmla="*/ 12 h 29"/>
                <a:gd name="T36" fmla="*/ 33 w 35"/>
                <a:gd name="T37" fmla="*/ 6 h 29"/>
                <a:gd name="T38" fmla="*/ 35 w 35"/>
                <a:gd name="T39" fmla="*/ 6 h 29"/>
                <a:gd name="T40" fmla="*/ 35 w 35"/>
                <a:gd name="T41" fmla="*/ 29 h 29"/>
                <a:gd name="T42" fmla="*/ 33 w 35"/>
                <a:gd name="T43" fmla="*/ 29 h 29"/>
                <a:gd name="T44" fmla="*/ 33 w 35"/>
                <a:gd name="T45" fmla="*/ 27 h 29"/>
                <a:gd name="T46" fmla="*/ 31 w 35"/>
                <a:gd name="T47" fmla="*/ 23 h 29"/>
                <a:gd name="T48" fmla="*/ 29 w 35"/>
                <a:gd name="T49" fmla="*/ 21 h 29"/>
                <a:gd name="T50" fmla="*/ 12 w 35"/>
                <a:gd name="T51" fmla="*/ 21 h 29"/>
                <a:gd name="T52" fmla="*/ 8 w 35"/>
                <a:gd name="T53" fmla="*/ 23 h 29"/>
                <a:gd name="T54" fmla="*/ 6 w 35"/>
                <a:gd name="T55" fmla="*/ 29 h 29"/>
                <a:gd name="T56" fmla="*/ 4 w 35"/>
                <a:gd name="T57" fmla="*/ 29 h 29"/>
                <a:gd name="T58" fmla="*/ 0 w 35"/>
                <a:gd name="T59" fmla="*/ 16 h 29"/>
                <a:gd name="T60" fmla="*/ 0 w 35"/>
                <a:gd name="T61" fmla="*/ 14 h 29"/>
                <a:gd name="T62" fmla="*/ 12 w 35"/>
                <a:gd name="T63" fmla="*/ 21 h 29"/>
                <a:gd name="T64" fmla="*/ 29 w 35"/>
                <a:gd name="T65" fmla="*/ 21 h 29"/>
                <a:gd name="T66" fmla="*/ 31 w 35"/>
                <a:gd name="T67" fmla="*/ 21 h 29"/>
                <a:gd name="T68" fmla="*/ 33 w 35"/>
                <a:gd name="T69" fmla="*/ 23 h 29"/>
                <a:gd name="T70" fmla="*/ 31 w 35"/>
                <a:gd name="T71" fmla="*/ 20 h 29"/>
                <a:gd name="T72" fmla="*/ 29 w 35"/>
                <a:gd name="T73" fmla="*/ 18 h 29"/>
                <a:gd name="T74" fmla="*/ 12 w 35"/>
                <a:gd name="T75" fmla="*/ 18 h 29"/>
                <a:gd name="T76" fmla="*/ 6 w 35"/>
                <a:gd name="T77" fmla="*/ 20 h 29"/>
                <a:gd name="T78" fmla="*/ 6 w 35"/>
                <a:gd name="T79" fmla="*/ 23 h 29"/>
                <a:gd name="T80" fmla="*/ 6 w 35"/>
                <a:gd name="T81" fmla="*/ 25 h 29"/>
                <a:gd name="T82" fmla="*/ 6 w 35"/>
                <a:gd name="T83" fmla="*/ 25 h 29"/>
                <a:gd name="T84" fmla="*/ 8 w 35"/>
                <a:gd name="T85" fmla="*/ 21 h 29"/>
                <a:gd name="T86" fmla="*/ 12 w 35"/>
                <a:gd name="T87" fmla="*/ 21 h 29"/>
                <a:gd name="T88" fmla="*/ 12 w 35"/>
                <a:gd name="T89" fmla="*/ 21 h 29"/>
                <a:gd name="T90" fmla="*/ 6 w 35"/>
                <a:gd name="T91" fmla="*/ 10 h 29"/>
                <a:gd name="T92" fmla="*/ 6 w 35"/>
                <a:gd name="T93" fmla="*/ 8 h 29"/>
                <a:gd name="T94" fmla="*/ 8 w 35"/>
                <a:gd name="T95" fmla="*/ 4 h 29"/>
                <a:gd name="T96" fmla="*/ 6 w 35"/>
                <a:gd name="T97" fmla="*/ 0 h 29"/>
                <a:gd name="T98" fmla="*/ 6 w 35"/>
                <a:gd name="T99" fmla="*/ 2 h 29"/>
                <a:gd name="T100" fmla="*/ 6 w 35"/>
                <a:gd name="T101" fmla="*/ 4 h 29"/>
                <a:gd name="T102" fmla="*/ 4 w 35"/>
                <a:gd name="T103" fmla="*/ 8 h 29"/>
                <a:gd name="T104" fmla="*/ 6 w 35"/>
                <a:gd name="T105" fmla="*/ 10 h 29"/>
                <a:gd name="T106" fmla="*/ 6 w 35"/>
                <a:gd name="T107" fmla="*/ 10 h 29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w 35"/>
                <a:gd name="T163" fmla="*/ 0 h 29"/>
                <a:gd name="T164" fmla="*/ 35 w 35"/>
                <a:gd name="T165" fmla="*/ 29 h 29"/>
              </a:gdLst>
              <a:ahLst/>
              <a:cxnLst>
                <a:cxn ang="T108">
                  <a:pos x="T0" y="T1"/>
                </a:cxn>
                <a:cxn ang="T109">
                  <a:pos x="T2" y="T3"/>
                </a:cxn>
                <a:cxn ang="T110">
                  <a:pos x="T4" y="T5"/>
                </a:cxn>
                <a:cxn ang="T111">
                  <a:pos x="T6" y="T7"/>
                </a:cxn>
                <a:cxn ang="T112">
                  <a:pos x="T8" y="T9"/>
                </a:cxn>
                <a:cxn ang="T113">
                  <a:pos x="T10" y="T11"/>
                </a:cxn>
                <a:cxn ang="T114">
                  <a:pos x="T12" y="T13"/>
                </a:cxn>
                <a:cxn ang="T115">
                  <a:pos x="T14" y="T15"/>
                </a:cxn>
                <a:cxn ang="T116">
                  <a:pos x="T16" y="T17"/>
                </a:cxn>
                <a:cxn ang="T117">
                  <a:pos x="T18" y="T19"/>
                </a:cxn>
                <a:cxn ang="T118">
                  <a:pos x="T20" y="T21"/>
                </a:cxn>
                <a:cxn ang="T119">
                  <a:pos x="T22" y="T23"/>
                </a:cxn>
                <a:cxn ang="T120">
                  <a:pos x="T24" y="T25"/>
                </a:cxn>
                <a:cxn ang="T121">
                  <a:pos x="T26" y="T27"/>
                </a:cxn>
                <a:cxn ang="T122">
                  <a:pos x="T28" y="T29"/>
                </a:cxn>
                <a:cxn ang="T123">
                  <a:pos x="T30" y="T31"/>
                </a:cxn>
                <a:cxn ang="T124">
                  <a:pos x="T32" y="T33"/>
                </a:cxn>
                <a:cxn ang="T125">
                  <a:pos x="T34" y="T35"/>
                </a:cxn>
                <a:cxn ang="T126">
                  <a:pos x="T36" y="T37"/>
                </a:cxn>
                <a:cxn ang="T127">
                  <a:pos x="T38" y="T39"/>
                </a:cxn>
                <a:cxn ang="T128">
                  <a:pos x="T40" y="T41"/>
                </a:cxn>
                <a:cxn ang="T129">
                  <a:pos x="T42" y="T43"/>
                </a:cxn>
                <a:cxn ang="T130">
                  <a:pos x="T44" y="T45"/>
                </a:cxn>
                <a:cxn ang="T131">
                  <a:pos x="T46" y="T47"/>
                </a:cxn>
                <a:cxn ang="T132">
                  <a:pos x="T48" y="T49"/>
                </a:cxn>
                <a:cxn ang="T133">
                  <a:pos x="T50" y="T51"/>
                </a:cxn>
                <a:cxn ang="T134">
                  <a:pos x="T52" y="T53"/>
                </a:cxn>
                <a:cxn ang="T135">
                  <a:pos x="T54" y="T55"/>
                </a:cxn>
                <a:cxn ang="T136">
                  <a:pos x="T56" y="T57"/>
                </a:cxn>
                <a:cxn ang="T137">
                  <a:pos x="T58" y="T59"/>
                </a:cxn>
                <a:cxn ang="T138">
                  <a:pos x="T60" y="T61"/>
                </a:cxn>
                <a:cxn ang="T139">
                  <a:pos x="T62" y="T63"/>
                </a:cxn>
                <a:cxn ang="T140">
                  <a:pos x="T64" y="T65"/>
                </a:cxn>
                <a:cxn ang="T141">
                  <a:pos x="T66" y="T67"/>
                </a:cxn>
                <a:cxn ang="T142">
                  <a:pos x="T68" y="T69"/>
                </a:cxn>
                <a:cxn ang="T143">
                  <a:pos x="T70" y="T71"/>
                </a:cxn>
                <a:cxn ang="T144">
                  <a:pos x="T72" y="T73"/>
                </a:cxn>
                <a:cxn ang="T145">
                  <a:pos x="T74" y="T75"/>
                </a:cxn>
                <a:cxn ang="T146">
                  <a:pos x="T76" y="T77"/>
                </a:cxn>
                <a:cxn ang="T147">
                  <a:pos x="T78" y="T79"/>
                </a:cxn>
                <a:cxn ang="T148">
                  <a:pos x="T80" y="T81"/>
                </a:cxn>
                <a:cxn ang="T149">
                  <a:pos x="T82" y="T83"/>
                </a:cxn>
                <a:cxn ang="T150">
                  <a:pos x="T84" y="T85"/>
                </a:cxn>
                <a:cxn ang="T151">
                  <a:pos x="T86" y="T87"/>
                </a:cxn>
                <a:cxn ang="T152">
                  <a:pos x="T88" y="T89"/>
                </a:cxn>
                <a:cxn ang="T153">
                  <a:pos x="T90" y="T91"/>
                </a:cxn>
                <a:cxn ang="T154">
                  <a:pos x="T92" y="T93"/>
                </a:cxn>
                <a:cxn ang="T155">
                  <a:pos x="T94" y="T95"/>
                </a:cxn>
                <a:cxn ang="T156">
                  <a:pos x="T96" y="T97"/>
                </a:cxn>
                <a:cxn ang="T157">
                  <a:pos x="T98" y="T99"/>
                </a:cxn>
                <a:cxn ang="T158">
                  <a:pos x="T100" y="T101"/>
                </a:cxn>
                <a:cxn ang="T159">
                  <a:pos x="T102" y="T103"/>
                </a:cxn>
                <a:cxn ang="T160">
                  <a:pos x="T104" y="T105"/>
                </a:cxn>
                <a:cxn ang="T161">
                  <a:pos x="T106" y="T107"/>
                </a:cxn>
              </a:cxnLst>
              <a:rect l="T162" t="T163" r="T164" b="T165"/>
              <a:pathLst>
                <a:path w="35" h="29">
                  <a:moveTo>
                    <a:pt x="0" y="14"/>
                  </a:moveTo>
                  <a:lnTo>
                    <a:pt x="6" y="14"/>
                  </a:lnTo>
                  <a:lnTo>
                    <a:pt x="2" y="8"/>
                  </a:lnTo>
                  <a:lnTo>
                    <a:pt x="0" y="4"/>
                  </a:lnTo>
                  <a:lnTo>
                    <a:pt x="2" y="0"/>
                  </a:lnTo>
                  <a:lnTo>
                    <a:pt x="6" y="0"/>
                  </a:lnTo>
                  <a:lnTo>
                    <a:pt x="8" y="0"/>
                  </a:lnTo>
                  <a:lnTo>
                    <a:pt x="10" y="4"/>
                  </a:lnTo>
                  <a:lnTo>
                    <a:pt x="10" y="6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10"/>
                  </a:lnTo>
                  <a:lnTo>
                    <a:pt x="8" y="12"/>
                  </a:lnTo>
                  <a:lnTo>
                    <a:pt x="10" y="14"/>
                  </a:lnTo>
                  <a:lnTo>
                    <a:pt x="29" y="14"/>
                  </a:lnTo>
                  <a:lnTo>
                    <a:pt x="31" y="12"/>
                  </a:lnTo>
                  <a:lnTo>
                    <a:pt x="33" y="12"/>
                  </a:lnTo>
                  <a:lnTo>
                    <a:pt x="33" y="6"/>
                  </a:lnTo>
                  <a:lnTo>
                    <a:pt x="35" y="6"/>
                  </a:lnTo>
                  <a:lnTo>
                    <a:pt x="35" y="29"/>
                  </a:lnTo>
                  <a:lnTo>
                    <a:pt x="33" y="29"/>
                  </a:lnTo>
                  <a:lnTo>
                    <a:pt x="33" y="27"/>
                  </a:lnTo>
                  <a:lnTo>
                    <a:pt x="31" y="23"/>
                  </a:lnTo>
                  <a:lnTo>
                    <a:pt x="29" y="21"/>
                  </a:lnTo>
                  <a:lnTo>
                    <a:pt x="12" y="21"/>
                  </a:lnTo>
                  <a:lnTo>
                    <a:pt x="8" y="23"/>
                  </a:lnTo>
                  <a:lnTo>
                    <a:pt x="6" y="29"/>
                  </a:lnTo>
                  <a:lnTo>
                    <a:pt x="4" y="29"/>
                  </a:lnTo>
                  <a:lnTo>
                    <a:pt x="0" y="16"/>
                  </a:lnTo>
                  <a:lnTo>
                    <a:pt x="0" y="14"/>
                  </a:lnTo>
                  <a:close/>
                  <a:moveTo>
                    <a:pt x="12" y="21"/>
                  </a:moveTo>
                  <a:lnTo>
                    <a:pt x="29" y="21"/>
                  </a:lnTo>
                  <a:lnTo>
                    <a:pt x="31" y="21"/>
                  </a:lnTo>
                  <a:lnTo>
                    <a:pt x="33" y="23"/>
                  </a:lnTo>
                  <a:lnTo>
                    <a:pt x="31" y="20"/>
                  </a:lnTo>
                  <a:lnTo>
                    <a:pt x="29" y="18"/>
                  </a:lnTo>
                  <a:lnTo>
                    <a:pt x="12" y="18"/>
                  </a:lnTo>
                  <a:lnTo>
                    <a:pt x="6" y="20"/>
                  </a:lnTo>
                  <a:lnTo>
                    <a:pt x="6" y="23"/>
                  </a:lnTo>
                  <a:lnTo>
                    <a:pt x="6" y="25"/>
                  </a:lnTo>
                  <a:lnTo>
                    <a:pt x="8" y="21"/>
                  </a:lnTo>
                  <a:lnTo>
                    <a:pt x="12" y="21"/>
                  </a:lnTo>
                  <a:close/>
                  <a:moveTo>
                    <a:pt x="6" y="10"/>
                  </a:moveTo>
                  <a:lnTo>
                    <a:pt x="6" y="8"/>
                  </a:lnTo>
                  <a:lnTo>
                    <a:pt x="8" y="4"/>
                  </a:lnTo>
                  <a:lnTo>
                    <a:pt x="6" y="0"/>
                  </a:lnTo>
                  <a:lnTo>
                    <a:pt x="6" y="2"/>
                  </a:lnTo>
                  <a:lnTo>
                    <a:pt x="6" y="4"/>
                  </a:lnTo>
                  <a:lnTo>
                    <a:pt x="4" y="8"/>
                  </a:lnTo>
                  <a:lnTo>
                    <a:pt x="6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55" name="Freeform 22">
              <a:extLst>
                <a:ext uri="{FF2B5EF4-FFF2-40B4-BE49-F238E27FC236}">
                  <a16:creationId xmlns:a16="http://schemas.microsoft.com/office/drawing/2014/main" id="{00000000-0008-0000-0100-00002B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80" y="262"/>
              <a:ext cx="54" cy="20"/>
            </a:xfrm>
            <a:custGeom>
              <a:avLst/>
              <a:gdLst>
                <a:gd name="T0" fmla="*/ 19 w 54"/>
                <a:gd name="T1" fmla="*/ 6 h 20"/>
                <a:gd name="T2" fmla="*/ 48 w 54"/>
                <a:gd name="T3" fmla="*/ 6 h 20"/>
                <a:gd name="T4" fmla="*/ 50 w 54"/>
                <a:gd name="T5" fmla="*/ 6 h 20"/>
                <a:gd name="T6" fmla="*/ 52 w 54"/>
                <a:gd name="T7" fmla="*/ 4 h 20"/>
                <a:gd name="T8" fmla="*/ 52 w 54"/>
                <a:gd name="T9" fmla="*/ 0 h 20"/>
                <a:gd name="T10" fmla="*/ 54 w 54"/>
                <a:gd name="T11" fmla="*/ 0 h 20"/>
                <a:gd name="T12" fmla="*/ 54 w 54"/>
                <a:gd name="T13" fmla="*/ 20 h 20"/>
                <a:gd name="T14" fmla="*/ 52 w 54"/>
                <a:gd name="T15" fmla="*/ 20 h 20"/>
                <a:gd name="T16" fmla="*/ 50 w 54"/>
                <a:gd name="T17" fmla="*/ 16 h 20"/>
                <a:gd name="T18" fmla="*/ 48 w 54"/>
                <a:gd name="T19" fmla="*/ 16 h 20"/>
                <a:gd name="T20" fmla="*/ 29 w 54"/>
                <a:gd name="T21" fmla="*/ 16 h 20"/>
                <a:gd name="T22" fmla="*/ 27 w 54"/>
                <a:gd name="T23" fmla="*/ 16 h 20"/>
                <a:gd name="T24" fmla="*/ 25 w 54"/>
                <a:gd name="T25" fmla="*/ 20 h 20"/>
                <a:gd name="T26" fmla="*/ 23 w 54"/>
                <a:gd name="T27" fmla="*/ 20 h 20"/>
                <a:gd name="T28" fmla="*/ 19 w 54"/>
                <a:gd name="T29" fmla="*/ 8 h 20"/>
                <a:gd name="T30" fmla="*/ 19 w 54"/>
                <a:gd name="T31" fmla="*/ 6 h 20"/>
                <a:gd name="T32" fmla="*/ 29 w 54"/>
                <a:gd name="T33" fmla="*/ 14 h 20"/>
                <a:gd name="T34" fmla="*/ 48 w 54"/>
                <a:gd name="T35" fmla="*/ 14 h 20"/>
                <a:gd name="T36" fmla="*/ 52 w 54"/>
                <a:gd name="T37" fmla="*/ 16 h 20"/>
                <a:gd name="T38" fmla="*/ 50 w 54"/>
                <a:gd name="T39" fmla="*/ 12 h 20"/>
                <a:gd name="T40" fmla="*/ 48 w 54"/>
                <a:gd name="T41" fmla="*/ 12 h 20"/>
                <a:gd name="T42" fmla="*/ 29 w 54"/>
                <a:gd name="T43" fmla="*/ 12 h 20"/>
                <a:gd name="T44" fmla="*/ 25 w 54"/>
                <a:gd name="T45" fmla="*/ 12 h 20"/>
                <a:gd name="T46" fmla="*/ 25 w 54"/>
                <a:gd name="T47" fmla="*/ 16 h 20"/>
                <a:gd name="T48" fmla="*/ 25 w 54"/>
                <a:gd name="T49" fmla="*/ 18 h 20"/>
                <a:gd name="T50" fmla="*/ 27 w 54"/>
                <a:gd name="T51" fmla="*/ 14 h 20"/>
                <a:gd name="T52" fmla="*/ 29 w 54"/>
                <a:gd name="T53" fmla="*/ 14 h 20"/>
                <a:gd name="T54" fmla="*/ 29 w 54"/>
                <a:gd name="T55" fmla="*/ 14 h 20"/>
                <a:gd name="T56" fmla="*/ 0 w 54"/>
                <a:gd name="T57" fmla="*/ 12 h 20"/>
                <a:gd name="T58" fmla="*/ 0 w 54"/>
                <a:gd name="T59" fmla="*/ 8 h 20"/>
                <a:gd name="T60" fmla="*/ 4 w 54"/>
                <a:gd name="T61" fmla="*/ 6 h 20"/>
                <a:gd name="T62" fmla="*/ 6 w 54"/>
                <a:gd name="T63" fmla="*/ 6 h 20"/>
                <a:gd name="T64" fmla="*/ 8 w 54"/>
                <a:gd name="T65" fmla="*/ 6 h 20"/>
                <a:gd name="T66" fmla="*/ 9 w 54"/>
                <a:gd name="T67" fmla="*/ 8 h 20"/>
                <a:gd name="T68" fmla="*/ 11 w 54"/>
                <a:gd name="T69" fmla="*/ 12 h 20"/>
                <a:gd name="T70" fmla="*/ 9 w 54"/>
                <a:gd name="T71" fmla="*/ 16 h 20"/>
                <a:gd name="T72" fmla="*/ 6 w 54"/>
                <a:gd name="T73" fmla="*/ 16 h 20"/>
                <a:gd name="T74" fmla="*/ 4 w 54"/>
                <a:gd name="T75" fmla="*/ 16 h 20"/>
                <a:gd name="T76" fmla="*/ 0 w 54"/>
                <a:gd name="T77" fmla="*/ 14 h 20"/>
                <a:gd name="T78" fmla="*/ 0 w 54"/>
                <a:gd name="T79" fmla="*/ 12 h 20"/>
                <a:gd name="T80" fmla="*/ 0 w 54"/>
                <a:gd name="T81" fmla="*/ 12 h 20"/>
                <a:gd name="T82" fmla="*/ 2 w 54"/>
                <a:gd name="T83" fmla="*/ 10 h 20"/>
                <a:gd name="T84" fmla="*/ 2 w 54"/>
                <a:gd name="T85" fmla="*/ 14 h 20"/>
                <a:gd name="T86" fmla="*/ 6 w 54"/>
                <a:gd name="T87" fmla="*/ 16 h 20"/>
                <a:gd name="T88" fmla="*/ 8 w 54"/>
                <a:gd name="T89" fmla="*/ 14 h 20"/>
                <a:gd name="T90" fmla="*/ 9 w 54"/>
                <a:gd name="T91" fmla="*/ 10 h 20"/>
                <a:gd name="T92" fmla="*/ 8 w 54"/>
                <a:gd name="T93" fmla="*/ 12 h 20"/>
                <a:gd name="T94" fmla="*/ 6 w 54"/>
                <a:gd name="T95" fmla="*/ 12 h 20"/>
                <a:gd name="T96" fmla="*/ 2 w 54"/>
                <a:gd name="T97" fmla="*/ 10 h 20"/>
                <a:gd name="T98" fmla="*/ 2 w 54"/>
                <a:gd name="T99" fmla="*/ 10 h 20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4"/>
                <a:gd name="T151" fmla="*/ 0 h 20"/>
                <a:gd name="T152" fmla="*/ 54 w 54"/>
                <a:gd name="T153" fmla="*/ 20 h 20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4" h="20">
                  <a:moveTo>
                    <a:pt x="19" y="6"/>
                  </a:moveTo>
                  <a:lnTo>
                    <a:pt x="48" y="6"/>
                  </a:lnTo>
                  <a:lnTo>
                    <a:pt x="50" y="6"/>
                  </a:lnTo>
                  <a:lnTo>
                    <a:pt x="52" y="4"/>
                  </a:lnTo>
                  <a:lnTo>
                    <a:pt x="52" y="0"/>
                  </a:lnTo>
                  <a:lnTo>
                    <a:pt x="54" y="0"/>
                  </a:lnTo>
                  <a:lnTo>
                    <a:pt x="54" y="20"/>
                  </a:lnTo>
                  <a:lnTo>
                    <a:pt x="52" y="20"/>
                  </a:lnTo>
                  <a:lnTo>
                    <a:pt x="50" y="16"/>
                  </a:lnTo>
                  <a:lnTo>
                    <a:pt x="48" y="16"/>
                  </a:lnTo>
                  <a:lnTo>
                    <a:pt x="29" y="16"/>
                  </a:lnTo>
                  <a:lnTo>
                    <a:pt x="27" y="16"/>
                  </a:lnTo>
                  <a:lnTo>
                    <a:pt x="25" y="20"/>
                  </a:lnTo>
                  <a:lnTo>
                    <a:pt x="23" y="20"/>
                  </a:lnTo>
                  <a:lnTo>
                    <a:pt x="19" y="8"/>
                  </a:lnTo>
                  <a:lnTo>
                    <a:pt x="19" y="6"/>
                  </a:lnTo>
                  <a:close/>
                  <a:moveTo>
                    <a:pt x="29" y="14"/>
                  </a:moveTo>
                  <a:lnTo>
                    <a:pt x="48" y="14"/>
                  </a:lnTo>
                  <a:lnTo>
                    <a:pt x="52" y="16"/>
                  </a:lnTo>
                  <a:lnTo>
                    <a:pt x="50" y="12"/>
                  </a:lnTo>
                  <a:lnTo>
                    <a:pt x="48" y="12"/>
                  </a:lnTo>
                  <a:lnTo>
                    <a:pt x="29" y="12"/>
                  </a:lnTo>
                  <a:lnTo>
                    <a:pt x="25" y="12"/>
                  </a:lnTo>
                  <a:lnTo>
                    <a:pt x="25" y="16"/>
                  </a:lnTo>
                  <a:lnTo>
                    <a:pt x="25" y="18"/>
                  </a:lnTo>
                  <a:lnTo>
                    <a:pt x="27" y="14"/>
                  </a:lnTo>
                  <a:lnTo>
                    <a:pt x="29" y="14"/>
                  </a:lnTo>
                  <a:close/>
                  <a:moveTo>
                    <a:pt x="0" y="12"/>
                  </a:moveTo>
                  <a:lnTo>
                    <a:pt x="0" y="8"/>
                  </a:lnTo>
                  <a:lnTo>
                    <a:pt x="4" y="6"/>
                  </a:lnTo>
                  <a:lnTo>
                    <a:pt x="6" y="6"/>
                  </a:lnTo>
                  <a:lnTo>
                    <a:pt x="8" y="6"/>
                  </a:lnTo>
                  <a:lnTo>
                    <a:pt x="9" y="8"/>
                  </a:lnTo>
                  <a:lnTo>
                    <a:pt x="11" y="12"/>
                  </a:lnTo>
                  <a:lnTo>
                    <a:pt x="9" y="16"/>
                  </a:lnTo>
                  <a:lnTo>
                    <a:pt x="6" y="16"/>
                  </a:lnTo>
                  <a:lnTo>
                    <a:pt x="4" y="16"/>
                  </a:lnTo>
                  <a:lnTo>
                    <a:pt x="0" y="14"/>
                  </a:lnTo>
                  <a:lnTo>
                    <a:pt x="0" y="12"/>
                  </a:lnTo>
                  <a:close/>
                  <a:moveTo>
                    <a:pt x="2" y="10"/>
                  </a:moveTo>
                  <a:lnTo>
                    <a:pt x="2" y="14"/>
                  </a:lnTo>
                  <a:lnTo>
                    <a:pt x="6" y="16"/>
                  </a:lnTo>
                  <a:lnTo>
                    <a:pt x="8" y="14"/>
                  </a:lnTo>
                  <a:lnTo>
                    <a:pt x="9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2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56" name="Freeform 23">
              <a:extLst>
                <a:ext uri="{FF2B5EF4-FFF2-40B4-BE49-F238E27FC236}">
                  <a16:creationId xmlns:a16="http://schemas.microsoft.com/office/drawing/2014/main" id="{00000000-0008-0000-0100-00002C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17" y="264"/>
              <a:ext cx="35" cy="35"/>
            </a:xfrm>
            <a:custGeom>
              <a:avLst/>
              <a:gdLst>
                <a:gd name="T0" fmla="*/ 2 w 35"/>
                <a:gd name="T1" fmla="*/ 12 h 35"/>
                <a:gd name="T2" fmla="*/ 4 w 35"/>
                <a:gd name="T3" fmla="*/ 19 h 35"/>
                <a:gd name="T4" fmla="*/ 15 w 35"/>
                <a:gd name="T5" fmla="*/ 25 h 35"/>
                <a:gd name="T6" fmla="*/ 27 w 35"/>
                <a:gd name="T7" fmla="*/ 19 h 35"/>
                <a:gd name="T8" fmla="*/ 27 w 35"/>
                <a:gd name="T9" fmla="*/ 8 h 35"/>
                <a:gd name="T10" fmla="*/ 27 w 35"/>
                <a:gd name="T11" fmla="*/ 0 h 35"/>
                <a:gd name="T12" fmla="*/ 33 w 35"/>
                <a:gd name="T13" fmla="*/ 8 h 35"/>
                <a:gd name="T14" fmla="*/ 35 w 35"/>
                <a:gd name="T15" fmla="*/ 17 h 35"/>
                <a:gd name="T16" fmla="*/ 33 w 35"/>
                <a:gd name="T17" fmla="*/ 27 h 35"/>
                <a:gd name="T18" fmla="*/ 27 w 35"/>
                <a:gd name="T19" fmla="*/ 33 h 35"/>
                <a:gd name="T20" fmla="*/ 19 w 35"/>
                <a:gd name="T21" fmla="*/ 35 h 35"/>
                <a:gd name="T22" fmla="*/ 6 w 35"/>
                <a:gd name="T23" fmla="*/ 29 h 35"/>
                <a:gd name="T24" fmla="*/ 0 w 35"/>
                <a:gd name="T25" fmla="*/ 14 h 35"/>
                <a:gd name="T26" fmla="*/ 4 w 35"/>
                <a:gd name="T27" fmla="*/ 4 h 35"/>
                <a:gd name="T28" fmla="*/ 12 w 35"/>
                <a:gd name="T29" fmla="*/ 4 h 35"/>
                <a:gd name="T30" fmla="*/ 12 w 35"/>
                <a:gd name="T31" fmla="*/ 10 h 35"/>
                <a:gd name="T32" fmla="*/ 6 w 35"/>
                <a:gd name="T33" fmla="*/ 12 h 35"/>
                <a:gd name="T34" fmla="*/ 4 w 35"/>
                <a:gd name="T35" fmla="*/ 10 h 35"/>
                <a:gd name="T36" fmla="*/ 10 w 35"/>
                <a:gd name="T37" fmla="*/ 8 h 35"/>
                <a:gd name="T38" fmla="*/ 12 w 35"/>
                <a:gd name="T39" fmla="*/ 4 h 35"/>
                <a:gd name="T40" fmla="*/ 8 w 35"/>
                <a:gd name="T41" fmla="*/ 6 h 35"/>
                <a:gd name="T42" fmla="*/ 4 w 35"/>
                <a:gd name="T43" fmla="*/ 8 h 35"/>
                <a:gd name="T44" fmla="*/ 6 w 35"/>
                <a:gd name="T45" fmla="*/ 8 h 35"/>
                <a:gd name="T46" fmla="*/ 8 w 35"/>
                <a:gd name="T47" fmla="*/ 10 h 35"/>
                <a:gd name="T48" fmla="*/ 2 w 35"/>
                <a:gd name="T49" fmla="*/ 21 h 35"/>
                <a:gd name="T50" fmla="*/ 12 w 35"/>
                <a:gd name="T51" fmla="*/ 33 h 35"/>
                <a:gd name="T52" fmla="*/ 23 w 35"/>
                <a:gd name="T53" fmla="*/ 33 h 35"/>
                <a:gd name="T54" fmla="*/ 31 w 35"/>
                <a:gd name="T55" fmla="*/ 29 h 35"/>
                <a:gd name="T56" fmla="*/ 35 w 35"/>
                <a:gd name="T57" fmla="*/ 21 h 35"/>
                <a:gd name="T58" fmla="*/ 33 w 35"/>
                <a:gd name="T59" fmla="*/ 12 h 35"/>
                <a:gd name="T60" fmla="*/ 33 w 35"/>
                <a:gd name="T61" fmla="*/ 15 h 35"/>
                <a:gd name="T62" fmla="*/ 25 w 35"/>
                <a:gd name="T63" fmla="*/ 29 h 35"/>
                <a:gd name="T64" fmla="*/ 13 w 35"/>
                <a:gd name="T65" fmla="*/ 29 h 35"/>
                <a:gd name="T66" fmla="*/ 6 w 35"/>
                <a:gd name="T67" fmla="*/ 25 h 35"/>
                <a:gd name="T68" fmla="*/ 2 w 35"/>
                <a:gd name="T69" fmla="*/ 21 h 35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5"/>
                <a:gd name="T106" fmla="*/ 0 h 35"/>
                <a:gd name="T107" fmla="*/ 35 w 35"/>
                <a:gd name="T108" fmla="*/ 35 h 35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5" h="35">
                  <a:moveTo>
                    <a:pt x="4" y="10"/>
                  </a:moveTo>
                  <a:lnTo>
                    <a:pt x="2" y="12"/>
                  </a:lnTo>
                  <a:lnTo>
                    <a:pt x="2" y="14"/>
                  </a:lnTo>
                  <a:lnTo>
                    <a:pt x="4" y="19"/>
                  </a:lnTo>
                  <a:lnTo>
                    <a:pt x="8" y="23"/>
                  </a:lnTo>
                  <a:lnTo>
                    <a:pt x="15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4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3" y="8"/>
                  </a:lnTo>
                  <a:lnTo>
                    <a:pt x="35" y="14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7"/>
                  </a:lnTo>
                  <a:lnTo>
                    <a:pt x="31" y="29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5"/>
                  </a:lnTo>
                  <a:lnTo>
                    <a:pt x="12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4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2" y="6"/>
                  </a:lnTo>
                  <a:lnTo>
                    <a:pt x="12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4" y="10"/>
                  </a:lnTo>
                  <a:close/>
                  <a:moveTo>
                    <a:pt x="8" y="10"/>
                  </a:moveTo>
                  <a:lnTo>
                    <a:pt x="10" y="8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8" y="6"/>
                  </a:lnTo>
                  <a:lnTo>
                    <a:pt x="6" y="6"/>
                  </a:lnTo>
                  <a:lnTo>
                    <a:pt x="4" y="8"/>
                  </a:lnTo>
                  <a:lnTo>
                    <a:pt x="2" y="10"/>
                  </a:lnTo>
                  <a:lnTo>
                    <a:pt x="6" y="8"/>
                  </a:lnTo>
                  <a:lnTo>
                    <a:pt x="8" y="10"/>
                  </a:lnTo>
                  <a:close/>
                  <a:moveTo>
                    <a:pt x="2" y="21"/>
                  </a:moveTo>
                  <a:lnTo>
                    <a:pt x="6" y="27"/>
                  </a:lnTo>
                  <a:lnTo>
                    <a:pt x="12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3" y="12"/>
                  </a:lnTo>
                  <a:lnTo>
                    <a:pt x="31" y="6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3" y="29"/>
                  </a:lnTo>
                  <a:lnTo>
                    <a:pt x="10" y="27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57" name="Freeform 24">
              <a:extLst>
                <a:ext uri="{FF2B5EF4-FFF2-40B4-BE49-F238E27FC236}">
                  <a16:creationId xmlns:a16="http://schemas.microsoft.com/office/drawing/2014/main" id="{00000000-0008-0000-0100-00002D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54" y="265"/>
              <a:ext cx="35" cy="34"/>
            </a:xfrm>
            <a:custGeom>
              <a:avLst/>
              <a:gdLst>
                <a:gd name="T0" fmla="*/ 6 w 35"/>
                <a:gd name="T1" fmla="*/ 25 h 34"/>
                <a:gd name="T2" fmla="*/ 10 w 35"/>
                <a:gd name="T3" fmla="*/ 25 h 34"/>
                <a:gd name="T4" fmla="*/ 10 w 35"/>
                <a:gd name="T5" fmla="*/ 32 h 34"/>
                <a:gd name="T6" fmla="*/ 4 w 35"/>
                <a:gd name="T7" fmla="*/ 30 h 34"/>
                <a:gd name="T8" fmla="*/ 0 w 35"/>
                <a:gd name="T9" fmla="*/ 17 h 34"/>
                <a:gd name="T10" fmla="*/ 4 w 35"/>
                <a:gd name="T11" fmla="*/ 7 h 34"/>
                <a:gd name="T12" fmla="*/ 29 w 35"/>
                <a:gd name="T13" fmla="*/ 6 h 34"/>
                <a:gd name="T14" fmla="*/ 31 w 35"/>
                <a:gd name="T15" fmla="*/ 2 h 34"/>
                <a:gd name="T16" fmla="*/ 35 w 35"/>
                <a:gd name="T17" fmla="*/ 4 h 34"/>
                <a:gd name="T18" fmla="*/ 35 w 35"/>
                <a:gd name="T19" fmla="*/ 13 h 34"/>
                <a:gd name="T20" fmla="*/ 35 w 35"/>
                <a:gd name="T21" fmla="*/ 19 h 34"/>
                <a:gd name="T22" fmla="*/ 33 w 35"/>
                <a:gd name="T23" fmla="*/ 32 h 34"/>
                <a:gd name="T24" fmla="*/ 25 w 35"/>
                <a:gd name="T25" fmla="*/ 32 h 34"/>
                <a:gd name="T26" fmla="*/ 17 w 35"/>
                <a:gd name="T27" fmla="*/ 23 h 34"/>
                <a:gd name="T28" fmla="*/ 8 w 35"/>
                <a:gd name="T29" fmla="*/ 15 h 34"/>
                <a:gd name="T30" fmla="*/ 2 w 35"/>
                <a:gd name="T31" fmla="*/ 19 h 34"/>
                <a:gd name="T32" fmla="*/ 4 w 35"/>
                <a:gd name="T33" fmla="*/ 25 h 34"/>
                <a:gd name="T34" fmla="*/ 10 w 35"/>
                <a:gd name="T35" fmla="*/ 13 h 34"/>
                <a:gd name="T36" fmla="*/ 33 w 35"/>
                <a:gd name="T37" fmla="*/ 13 h 34"/>
                <a:gd name="T38" fmla="*/ 35 w 35"/>
                <a:gd name="T39" fmla="*/ 6 h 34"/>
                <a:gd name="T40" fmla="*/ 27 w 35"/>
                <a:gd name="T41" fmla="*/ 11 h 34"/>
                <a:gd name="T42" fmla="*/ 4 w 35"/>
                <a:gd name="T43" fmla="*/ 11 h 34"/>
                <a:gd name="T44" fmla="*/ 4 w 35"/>
                <a:gd name="T45" fmla="*/ 13 h 34"/>
                <a:gd name="T46" fmla="*/ 10 w 35"/>
                <a:gd name="T47" fmla="*/ 13 h 34"/>
                <a:gd name="T48" fmla="*/ 15 w 35"/>
                <a:gd name="T49" fmla="*/ 15 h 34"/>
                <a:gd name="T50" fmla="*/ 27 w 35"/>
                <a:gd name="T51" fmla="*/ 25 h 34"/>
                <a:gd name="T52" fmla="*/ 31 w 35"/>
                <a:gd name="T53" fmla="*/ 19 h 34"/>
                <a:gd name="T54" fmla="*/ 29 w 35"/>
                <a:gd name="T55" fmla="*/ 15 h 34"/>
                <a:gd name="T56" fmla="*/ 33 w 35"/>
                <a:gd name="T57" fmla="*/ 27 h 34"/>
                <a:gd name="T58" fmla="*/ 25 w 35"/>
                <a:gd name="T59" fmla="*/ 28 h 34"/>
                <a:gd name="T60" fmla="*/ 25 w 35"/>
                <a:gd name="T61" fmla="*/ 30 h 34"/>
                <a:gd name="T62" fmla="*/ 33 w 35"/>
                <a:gd name="T63" fmla="*/ 30 h 34"/>
                <a:gd name="T64" fmla="*/ 33 w 35"/>
                <a:gd name="T65" fmla="*/ 21 h 34"/>
                <a:gd name="T66" fmla="*/ 10 w 35"/>
                <a:gd name="T67" fmla="*/ 25 h 34"/>
                <a:gd name="T68" fmla="*/ 8 w 35"/>
                <a:gd name="T69" fmla="*/ 28 h 34"/>
                <a:gd name="T70" fmla="*/ 2 w 35"/>
                <a:gd name="T71" fmla="*/ 25 h 34"/>
                <a:gd name="T72" fmla="*/ 8 w 35"/>
                <a:gd name="T73" fmla="*/ 30 h 34"/>
                <a:gd name="T74" fmla="*/ 10 w 35"/>
                <a:gd name="T75" fmla="*/ 28 h 34"/>
                <a:gd name="T76" fmla="*/ 10 w 35"/>
                <a:gd name="T77" fmla="*/ 25 h 34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5"/>
                <a:gd name="T118" fmla="*/ 0 h 34"/>
                <a:gd name="T119" fmla="*/ 35 w 35"/>
                <a:gd name="T120" fmla="*/ 34 h 34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5" h="34">
                  <a:moveTo>
                    <a:pt x="4" y="25"/>
                  </a:moveTo>
                  <a:lnTo>
                    <a:pt x="6" y="25"/>
                  </a:lnTo>
                  <a:lnTo>
                    <a:pt x="8" y="23"/>
                  </a:lnTo>
                  <a:lnTo>
                    <a:pt x="10" y="25"/>
                  </a:lnTo>
                  <a:lnTo>
                    <a:pt x="12" y="28"/>
                  </a:lnTo>
                  <a:lnTo>
                    <a:pt x="10" y="32"/>
                  </a:lnTo>
                  <a:lnTo>
                    <a:pt x="8" y="32"/>
                  </a:lnTo>
                  <a:lnTo>
                    <a:pt x="4" y="30"/>
                  </a:lnTo>
                  <a:lnTo>
                    <a:pt x="2" y="25"/>
                  </a:lnTo>
                  <a:lnTo>
                    <a:pt x="0" y="17"/>
                  </a:lnTo>
                  <a:lnTo>
                    <a:pt x="2" y="11"/>
                  </a:lnTo>
                  <a:lnTo>
                    <a:pt x="4" y="7"/>
                  </a:lnTo>
                  <a:lnTo>
                    <a:pt x="10" y="6"/>
                  </a:lnTo>
                  <a:lnTo>
                    <a:pt x="29" y="6"/>
                  </a:lnTo>
                  <a:lnTo>
                    <a:pt x="31" y="4"/>
                  </a:lnTo>
                  <a:lnTo>
                    <a:pt x="31" y="2"/>
                  </a:lnTo>
                  <a:lnTo>
                    <a:pt x="33" y="0"/>
                  </a:lnTo>
                  <a:lnTo>
                    <a:pt x="35" y="4"/>
                  </a:lnTo>
                  <a:lnTo>
                    <a:pt x="35" y="7"/>
                  </a:lnTo>
                  <a:lnTo>
                    <a:pt x="35" y="13"/>
                  </a:lnTo>
                  <a:lnTo>
                    <a:pt x="31" y="15"/>
                  </a:lnTo>
                  <a:lnTo>
                    <a:pt x="35" y="19"/>
                  </a:lnTo>
                  <a:lnTo>
                    <a:pt x="35" y="25"/>
                  </a:lnTo>
                  <a:lnTo>
                    <a:pt x="33" y="32"/>
                  </a:lnTo>
                  <a:lnTo>
                    <a:pt x="29" y="34"/>
                  </a:lnTo>
                  <a:lnTo>
                    <a:pt x="25" y="32"/>
                  </a:lnTo>
                  <a:lnTo>
                    <a:pt x="21" y="28"/>
                  </a:lnTo>
                  <a:lnTo>
                    <a:pt x="17" y="23"/>
                  </a:lnTo>
                  <a:lnTo>
                    <a:pt x="13" y="15"/>
                  </a:lnTo>
                  <a:lnTo>
                    <a:pt x="8" y="15"/>
                  </a:lnTo>
                  <a:lnTo>
                    <a:pt x="4" y="17"/>
                  </a:lnTo>
                  <a:lnTo>
                    <a:pt x="2" y="19"/>
                  </a:lnTo>
                  <a:lnTo>
                    <a:pt x="2" y="23"/>
                  </a:lnTo>
                  <a:lnTo>
                    <a:pt x="4" y="25"/>
                  </a:lnTo>
                  <a:close/>
                  <a:moveTo>
                    <a:pt x="10" y="13"/>
                  </a:moveTo>
                  <a:lnTo>
                    <a:pt x="25" y="13"/>
                  </a:lnTo>
                  <a:lnTo>
                    <a:pt x="33" y="13"/>
                  </a:lnTo>
                  <a:lnTo>
                    <a:pt x="35" y="9"/>
                  </a:lnTo>
                  <a:lnTo>
                    <a:pt x="35" y="6"/>
                  </a:lnTo>
                  <a:lnTo>
                    <a:pt x="33" y="9"/>
                  </a:lnTo>
                  <a:lnTo>
                    <a:pt x="27" y="11"/>
                  </a:lnTo>
                  <a:lnTo>
                    <a:pt x="10" y="11"/>
                  </a:lnTo>
                  <a:lnTo>
                    <a:pt x="4" y="11"/>
                  </a:lnTo>
                  <a:lnTo>
                    <a:pt x="2" y="17"/>
                  </a:lnTo>
                  <a:lnTo>
                    <a:pt x="4" y="13"/>
                  </a:lnTo>
                  <a:lnTo>
                    <a:pt x="10" y="13"/>
                  </a:lnTo>
                  <a:close/>
                  <a:moveTo>
                    <a:pt x="29" y="15"/>
                  </a:moveTo>
                  <a:lnTo>
                    <a:pt x="15" y="15"/>
                  </a:lnTo>
                  <a:lnTo>
                    <a:pt x="21" y="21"/>
                  </a:lnTo>
                  <a:lnTo>
                    <a:pt x="27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29" y="15"/>
                  </a:lnTo>
                  <a:close/>
                  <a:moveTo>
                    <a:pt x="33" y="21"/>
                  </a:moveTo>
                  <a:lnTo>
                    <a:pt x="33" y="27"/>
                  </a:lnTo>
                  <a:lnTo>
                    <a:pt x="29" y="28"/>
                  </a:lnTo>
                  <a:lnTo>
                    <a:pt x="25" y="28"/>
                  </a:lnTo>
                  <a:lnTo>
                    <a:pt x="21" y="25"/>
                  </a:lnTo>
                  <a:lnTo>
                    <a:pt x="25" y="30"/>
                  </a:lnTo>
                  <a:lnTo>
                    <a:pt x="29" y="32"/>
                  </a:lnTo>
                  <a:lnTo>
                    <a:pt x="33" y="30"/>
                  </a:lnTo>
                  <a:lnTo>
                    <a:pt x="35" y="25"/>
                  </a:lnTo>
                  <a:lnTo>
                    <a:pt x="33" y="21"/>
                  </a:lnTo>
                  <a:close/>
                  <a:moveTo>
                    <a:pt x="10" y="25"/>
                  </a:moveTo>
                  <a:lnTo>
                    <a:pt x="10" y="28"/>
                  </a:lnTo>
                  <a:lnTo>
                    <a:pt x="8" y="28"/>
                  </a:lnTo>
                  <a:lnTo>
                    <a:pt x="6" y="28"/>
                  </a:lnTo>
                  <a:lnTo>
                    <a:pt x="2" y="25"/>
                  </a:lnTo>
                  <a:lnTo>
                    <a:pt x="6" y="30"/>
                  </a:lnTo>
                  <a:lnTo>
                    <a:pt x="8" y="30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23594" name="Group 25">
            <a:extLst>
              <a:ext uri="{FF2B5EF4-FFF2-40B4-BE49-F238E27FC236}">
                <a16:creationId xmlns:a16="http://schemas.microsoft.com/office/drawing/2014/main" id="{00000000-0008-0000-0100-00008A0A0B00}"/>
              </a:ext>
            </a:extLst>
          </xdr:cNvPr>
          <xdr:cNvGrpSpPr>
            <a:grpSpLocks/>
          </xdr:cNvGrpSpPr>
        </xdr:nvGrpSpPr>
        <xdr:grpSpPr bwMode="auto">
          <a:xfrm>
            <a:off x="18" y="99"/>
            <a:ext cx="154" cy="21"/>
            <a:chOff x="96" y="333"/>
            <a:chExt cx="437" cy="48"/>
          </a:xfrm>
        </xdr:grpSpPr>
        <xdr:sp macro="" textlink="">
          <xdr:nvSpPr>
            <xdr:cNvPr id="723742" name="Freeform 26">
              <a:extLst>
                <a:ext uri="{FF2B5EF4-FFF2-40B4-BE49-F238E27FC236}">
                  <a16:creationId xmlns:a16="http://schemas.microsoft.com/office/drawing/2014/main" id="{00000000-0008-0000-0100-00001E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00" y="329"/>
              <a:ext cx="46" cy="53"/>
            </a:xfrm>
            <a:custGeom>
              <a:avLst/>
              <a:gdLst>
                <a:gd name="T0" fmla="*/ 8 w 46"/>
                <a:gd name="T1" fmla="*/ 46 h 53"/>
                <a:gd name="T2" fmla="*/ 4 w 46"/>
                <a:gd name="T3" fmla="*/ 48 h 53"/>
                <a:gd name="T4" fmla="*/ 0 w 46"/>
                <a:gd name="T5" fmla="*/ 53 h 53"/>
                <a:gd name="T6" fmla="*/ 2 w 46"/>
                <a:gd name="T7" fmla="*/ 30 h 53"/>
                <a:gd name="T8" fmla="*/ 4 w 46"/>
                <a:gd name="T9" fmla="*/ 36 h 53"/>
                <a:gd name="T10" fmla="*/ 32 w 46"/>
                <a:gd name="T11" fmla="*/ 36 h 53"/>
                <a:gd name="T12" fmla="*/ 42 w 46"/>
                <a:gd name="T13" fmla="*/ 30 h 53"/>
                <a:gd name="T14" fmla="*/ 42 w 46"/>
                <a:gd name="T15" fmla="*/ 15 h 53"/>
                <a:gd name="T16" fmla="*/ 38 w 46"/>
                <a:gd name="T17" fmla="*/ 11 h 53"/>
                <a:gd name="T18" fmla="*/ 31 w 46"/>
                <a:gd name="T19" fmla="*/ 9 h 53"/>
                <a:gd name="T20" fmla="*/ 8 w 46"/>
                <a:gd name="T21" fmla="*/ 9 h 53"/>
                <a:gd name="T22" fmla="*/ 2 w 46"/>
                <a:gd name="T23" fmla="*/ 17 h 53"/>
                <a:gd name="T24" fmla="*/ 0 w 46"/>
                <a:gd name="T25" fmla="*/ 0 h 53"/>
                <a:gd name="T26" fmla="*/ 6 w 46"/>
                <a:gd name="T27" fmla="*/ 6 h 53"/>
                <a:gd name="T28" fmla="*/ 15 w 46"/>
                <a:gd name="T29" fmla="*/ 7 h 53"/>
                <a:gd name="T30" fmla="*/ 38 w 46"/>
                <a:gd name="T31" fmla="*/ 9 h 53"/>
                <a:gd name="T32" fmla="*/ 46 w 46"/>
                <a:gd name="T33" fmla="*/ 19 h 53"/>
                <a:gd name="T34" fmla="*/ 46 w 46"/>
                <a:gd name="T35" fmla="*/ 32 h 53"/>
                <a:gd name="T36" fmla="*/ 44 w 46"/>
                <a:gd name="T37" fmla="*/ 40 h 53"/>
                <a:gd name="T38" fmla="*/ 38 w 46"/>
                <a:gd name="T39" fmla="*/ 44 h 53"/>
                <a:gd name="T40" fmla="*/ 32 w 46"/>
                <a:gd name="T41" fmla="*/ 46 h 53"/>
                <a:gd name="T42" fmla="*/ 8 w 46"/>
                <a:gd name="T43" fmla="*/ 42 h 53"/>
                <a:gd name="T44" fmla="*/ 2 w 46"/>
                <a:gd name="T45" fmla="*/ 48 h 53"/>
                <a:gd name="T46" fmla="*/ 8 w 46"/>
                <a:gd name="T47" fmla="*/ 44 h 53"/>
                <a:gd name="T48" fmla="*/ 38 w 46"/>
                <a:gd name="T49" fmla="*/ 44 h 53"/>
                <a:gd name="T50" fmla="*/ 44 w 46"/>
                <a:gd name="T51" fmla="*/ 36 h 53"/>
                <a:gd name="T52" fmla="*/ 44 w 46"/>
                <a:gd name="T53" fmla="*/ 36 h 53"/>
                <a:gd name="T54" fmla="*/ 38 w 46"/>
                <a:gd name="T55" fmla="*/ 42 h 53"/>
                <a:gd name="T56" fmla="*/ 32 w 46"/>
                <a:gd name="T57" fmla="*/ 42 h 53"/>
                <a:gd name="T58" fmla="*/ 2 w 46"/>
                <a:gd name="T59" fmla="*/ 13 h 53"/>
                <a:gd name="T60" fmla="*/ 8 w 46"/>
                <a:gd name="T61" fmla="*/ 9 h 53"/>
                <a:gd name="T62" fmla="*/ 2 w 46"/>
                <a:gd name="T63" fmla="*/ 6 h 53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46"/>
                <a:gd name="T97" fmla="*/ 0 h 53"/>
                <a:gd name="T98" fmla="*/ 46 w 46"/>
                <a:gd name="T99" fmla="*/ 53 h 53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46" h="53">
                  <a:moveTo>
                    <a:pt x="32" y="46"/>
                  </a:moveTo>
                  <a:lnTo>
                    <a:pt x="8" y="46"/>
                  </a:lnTo>
                  <a:lnTo>
                    <a:pt x="4" y="46"/>
                  </a:lnTo>
                  <a:lnTo>
                    <a:pt x="4" y="48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30"/>
                  </a:lnTo>
                  <a:lnTo>
                    <a:pt x="2" y="30"/>
                  </a:lnTo>
                  <a:lnTo>
                    <a:pt x="4" y="34"/>
                  </a:lnTo>
                  <a:lnTo>
                    <a:pt x="4" y="36"/>
                  </a:lnTo>
                  <a:lnTo>
                    <a:pt x="8" y="36"/>
                  </a:lnTo>
                  <a:lnTo>
                    <a:pt x="32" y="36"/>
                  </a:lnTo>
                  <a:lnTo>
                    <a:pt x="40" y="34"/>
                  </a:lnTo>
                  <a:lnTo>
                    <a:pt x="42" y="30"/>
                  </a:lnTo>
                  <a:lnTo>
                    <a:pt x="44" y="23"/>
                  </a:lnTo>
                  <a:lnTo>
                    <a:pt x="42" y="15"/>
                  </a:lnTo>
                  <a:lnTo>
                    <a:pt x="40" y="13"/>
                  </a:lnTo>
                  <a:lnTo>
                    <a:pt x="38" y="11"/>
                  </a:lnTo>
                  <a:lnTo>
                    <a:pt x="34" y="9"/>
                  </a:lnTo>
                  <a:lnTo>
                    <a:pt x="31" y="9"/>
                  </a:lnTo>
                  <a:lnTo>
                    <a:pt x="15" y="9"/>
                  </a:lnTo>
                  <a:lnTo>
                    <a:pt x="8" y="9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0" y="17"/>
                  </a:lnTo>
                  <a:lnTo>
                    <a:pt x="0" y="0"/>
                  </a:lnTo>
                  <a:lnTo>
                    <a:pt x="2" y="0"/>
                  </a:lnTo>
                  <a:lnTo>
                    <a:pt x="6" y="6"/>
                  </a:lnTo>
                  <a:lnTo>
                    <a:pt x="10" y="7"/>
                  </a:lnTo>
                  <a:lnTo>
                    <a:pt x="15" y="7"/>
                  </a:lnTo>
                  <a:lnTo>
                    <a:pt x="32" y="7"/>
                  </a:lnTo>
                  <a:lnTo>
                    <a:pt x="38" y="9"/>
                  </a:lnTo>
                  <a:lnTo>
                    <a:pt x="42" y="13"/>
                  </a:lnTo>
                  <a:lnTo>
                    <a:pt x="46" y="19"/>
                  </a:lnTo>
                  <a:lnTo>
                    <a:pt x="46" y="27"/>
                  </a:lnTo>
                  <a:lnTo>
                    <a:pt x="46" y="32"/>
                  </a:lnTo>
                  <a:lnTo>
                    <a:pt x="46" y="36"/>
                  </a:lnTo>
                  <a:lnTo>
                    <a:pt x="44" y="40"/>
                  </a:lnTo>
                  <a:lnTo>
                    <a:pt x="40" y="42"/>
                  </a:lnTo>
                  <a:lnTo>
                    <a:pt x="38" y="44"/>
                  </a:lnTo>
                  <a:lnTo>
                    <a:pt x="32" y="46"/>
                  </a:lnTo>
                  <a:close/>
                  <a:moveTo>
                    <a:pt x="32" y="42"/>
                  </a:moveTo>
                  <a:lnTo>
                    <a:pt x="8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4" y="44"/>
                  </a:lnTo>
                  <a:lnTo>
                    <a:pt x="8" y="44"/>
                  </a:lnTo>
                  <a:lnTo>
                    <a:pt x="32" y="44"/>
                  </a:lnTo>
                  <a:lnTo>
                    <a:pt x="38" y="44"/>
                  </a:lnTo>
                  <a:lnTo>
                    <a:pt x="42" y="40"/>
                  </a:lnTo>
                  <a:lnTo>
                    <a:pt x="44" y="36"/>
                  </a:lnTo>
                  <a:lnTo>
                    <a:pt x="46" y="30"/>
                  </a:lnTo>
                  <a:lnTo>
                    <a:pt x="44" y="36"/>
                  </a:lnTo>
                  <a:lnTo>
                    <a:pt x="42" y="38"/>
                  </a:lnTo>
                  <a:lnTo>
                    <a:pt x="38" y="42"/>
                  </a:lnTo>
                  <a:lnTo>
                    <a:pt x="32" y="42"/>
                  </a:lnTo>
                  <a:close/>
                  <a:moveTo>
                    <a:pt x="2" y="6"/>
                  </a:moveTo>
                  <a:lnTo>
                    <a:pt x="2" y="13"/>
                  </a:lnTo>
                  <a:lnTo>
                    <a:pt x="4" y="11"/>
                  </a:lnTo>
                  <a:lnTo>
                    <a:pt x="8" y="9"/>
                  </a:lnTo>
                  <a:lnTo>
                    <a:pt x="6" y="7"/>
                  </a:lnTo>
                  <a:lnTo>
                    <a:pt x="2" y="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43" name="Freeform 27">
              <a:extLst>
                <a:ext uri="{FF2B5EF4-FFF2-40B4-BE49-F238E27FC236}">
                  <a16:creationId xmlns:a16="http://schemas.microsoft.com/office/drawing/2014/main" id="{00000000-0008-0000-0100-00001F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55" y="330"/>
              <a:ext cx="48" cy="54"/>
            </a:xfrm>
            <a:custGeom>
              <a:avLst/>
              <a:gdLst>
                <a:gd name="T0" fmla="*/ 2 w 48"/>
                <a:gd name="T1" fmla="*/ 18 h 54"/>
                <a:gd name="T2" fmla="*/ 0 w 48"/>
                <a:gd name="T3" fmla="*/ 18 h 54"/>
                <a:gd name="T4" fmla="*/ 0 w 48"/>
                <a:gd name="T5" fmla="*/ 0 h 54"/>
                <a:gd name="T6" fmla="*/ 2 w 48"/>
                <a:gd name="T7" fmla="*/ 0 h 54"/>
                <a:gd name="T8" fmla="*/ 4 w 48"/>
                <a:gd name="T9" fmla="*/ 6 h 54"/>
                <a:gd name="T10" fmla="*/ 6 w 48"/>
                <a:gd name="T11" fmla="*/ 8 h 54"/>
                <a:gd name="T12" fmla="*/ 10 w 48"/>
                <a:gd name="T13" fmla="*/ 8 h 54"/>
                <a:gd name="T14" fmla="*/ 48 w 48"/>
                <a:gd name="T15" fmla="*/ 8 h 54"/>
                <a:gd name="T16" fmla="*/ 48 w 48"/>
                <a:gd name="T17" fmla="*/ 10 h 54"/>
                <a:gd name="T18" fmla="*/ 10 w 48"/>
                <a:gd name="T19" fmla="*/ 44 h 54"/>
                <a:gd name="T20" fmla="*/ 34 w 48"/>
                <a:gd name="T21" fmla="*/ 42 h 54"/>
                <a:gd name="T22" fmla="*/ 38 w 48"/>
                <a:gd name="T23" fmla="*/ 42 h 54"/>
                <a:gd name="T24" fmla="*/ 42 w 48"/>
                <a:gd name="T25" fmla="*/ 42 h 54"/>
                <a:gd name="T26" fmla="*/ 44 w 48"/>
                <a:gd name="T27" fmla="*/ 39 h 54"/>
                <a:gd name="T28" fmla="*/ 44 w 48"/>
                <a:gd name="T29" fmla="*/ 35 h 54"/>
                <a:gd name="T30" fmla="*/ 46 w 48"/>
                <a:gd name="T31" fmla="*/ 35 h 54"/>
                <a:gd name="T32" fmla="*/ 46 w 48"/>
                <a:gd name="T33" fmla="*/ 52 h 54"/>
                <a:gd name="T34" fmla="*/ 44 w 48"/>
                <a:gd name="T35" fmla="*/ 52 h 54"/>
                <a:gd name="T36" fmla="*/ 42 w 48"/>
                <a:gd name="T37" fmla="*/ 48 h 54"/>
                <a:gd name="T38" fmla="*/ 38 w 48"/>
                <a:gd name="T39" fmla="*/ 46 h 54"/>
                <a:gd name="T40" fmla="*/ 32 w 48"/>
                <a:gd name="T41" fmla="*/ 44 h 54"/>
                <a:gd name="T42" fmla="*/ 8 w 48"/>
                <a:gd name="T43" fmla="*/ 46 h 54"/>
                <a:gd name="T44" fmla="*/ 4 w 48"/>
                <a:gd name="T45" fmla="*/ 50 h 54"/>
                <a:gd name="T46" fmla="*/ 2 w 48"/>
                <a:gd name="T47" fmla="*/ 54 h 54"/>
                <a:gd name="T48" fmla="*/ 2 w 48"/>
                <a:gd name="T49" fmla="*/ 54 h 54"/>
                <a:gd name="T50" fmla="*/ 0 w 48"/>
                <a:gd name="T51" fmla="*/ 54 h 54"/>
                <a:gd name="T52" fmla="*/ 0 w 48"/>
                <a:gd name="T53" fmla="*/ 40 h 54"/>
                <a:gd name="T54" fmla="*/ 34 w 48"/>
                <a:gd name="T55" fmla="*/ 10 h 54"/>
                <a:gd name="T56" fmla="*/ 11 w 48"/>
                <a:gd name="T57" fmla="*/ 10 h 54"/>
                <a:gd name="T58" fmla="*/ 8 w 48"/>
                <a:gd name="T59" fmla="*/ 10 h 54"/>
                <a:gd name="T60" fmla="*/ 6 w 48"/>
                <a:gd name="T61" fmla="*/ 12 h 54"/>
                <a:gd name="T62" fmla="*/ 4 w 48"/>
                <a:gd name="T63" fmla="*/ 16 h 54"/>
                <a:gd name="T64" fmla="*/ 2 w 48"/>
                <a:gd name="T65" fmla="*/ 18 h 54"/>
                <a:gd name="T66" fmla="*/ 2 w 48"/>
                <a:gd name="T67" fmla="*/ 18 h 54"/>
                <a:gd name="T68" fmla="*/ 2 w 48"/>
                <a:gd name="T69" fmla="*/ 8 h 54"/>
                <a:gd name="T70" fmla="*/ 2 w 48"/>
                <a:gd name="T71" fmla="*/ 14 h 54"/>
                <a:gd name="T72" fmla="*/ 4 w 48"/>
                <a:gd name="T73" fmla="*/ 12 h 54"/>
                <a:gd name="T74" fmla="*/ 8 w 48"/>
                <a:gd name="T75" fmla="*/ 10 h 54"/>
                <a:gd name="T76" fmla="*/ 2 w 48"/>
                <a:gd name="T77" fmla="*/ 8 h 54"/>
                <a:gd name="T78" fmla="*/ 2 w 48"/>
                <a:gd name="T79" fmla="*/ 8 h 54"/>
                <a:gd name="T80" fmla="*/ 40 w 48"/>
                <a:gd name="T81" fmla="*/ 12 h 54"/>
                <a:gd name="T82" fmla="*/ 6 w 48"/>
                <a:gd name="T83" fmla="*/ 42 h 54"/>
                <a:gd name="T84" fmla="*/ 4 w 48"/>
                <a:gd name="T85" fmla="*/ 44 h 54"/>
                <a:gd name="T86" fmla="*/ 2 w 48"/>
                <a:gd name="T87" fmla="*/ 48 h 54"/>
                <a:gd name="T88" fmla="*/ 2 w 48"/>
                <a:gd name="T89" fmla="*/ 50 h 54"/>
                <a:gd name="T90" fmla="*/ 4 w 48"/>
                <a:gd name="T91" fmla="*/ 46 h 54"/>
                <a:gd name="T92" fmla="*/ 8 w 48"/>
                <a:gd name="T93" fmla="*/ 44 h 54"/>
                <a:gd name="T94" fmla="*/ 46 w 48"/>
                <a:gd name="T95" fmla="*/ 10 h 54"/>
                <a:gd name="T96" fmla="*/ 44 w 48"/>
                <a:gd name="T97" fmla="*/ 10 h 54"/>
                <a:gd name="T98" fmla="*/ 42 w 48"/>
                <a:gd name="T99" fmla="*/ 10 h 54"/>
                <a:gd name="T100" fmla="*/ 42 w 48"/>
                <a:gd name="T101" fmla="*/ 10 h 54"/>
                <a:gd name="T102" fmla="*/ 40 w 48"/>
                <a:gd name="T103" fmla="*/ 12 h 54"/>
                <a:gd name="T104" fmla="*/ 40 w 48"/>
                <a:gd name="T105" fmla="*/ 12 h 54"/>
                <a:gd name="T106" fmla="*/ 44 w 48"/>
                <a:gd name="T107" fmla="*/ 48 h 54"/>
                <a:gd name="T108" fmla="*/ 44 w 48"/>
                <a:gd name="T109" fmla="*/ 40 h 54"/>
                <a:gd name="T110" fmla="*/ 42 w 48"/>
                <a:gd name="T111" fmla="*/ 44 h 54"/>
                <a:gd name="T112" fmla="*/ 40 w 48"/>
                <a:gd name="T113" fmla="*/ 44 h 54"/>
                <a:gd name="T114" fmla="*/ 42 w 48"/>
                <a:gd name="T115" fmla="*/ 46 h 54"/>
                <a:gd name="T116" fmla="*/ 44 w 48"/>
                <a:gd name="T117" fmla="*/ 48 h 54"/>
                <a:gd name="T118" fmla="*/ 44 w 48"/>
                <a:gd name="T119" fmla="*/ 48 h 54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48"/>
                <a:gd name="T181" fmla="*/ 0 h 54"/>
                <a:gd name="T182" fmla="*/ 48 w 48"/>
                <a:gd name="T183" fmla="*/ 54 h 54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48" h="54">
                  <a:moveTo>
                    <a:pt x="2" y="18"/>
                  </a:moveTo>
                  <a:lnTo>
                    <a:pt x="0" y="18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10" y="8"/>
                  </a:lnTo>
                  <a:lnTo>
                    <a:pt x="48" y="8"/>
                  </a:lnTo>
                  <a:lnTo>
                    <a:pt x="48" y="10"/>
                  </a:lnTo>
                  <a:lnTo>
                    <a:pt x="10" y="44"/>
                  </a:lnTo>
                  <a:lnTo>
                    <a:pt x="34" y="42"/>
                  </a:lnTo>
                  <a:lnTo>
                    <a:pt x="38" y="42"/>
                  </a:lnTo>
                  <a:lnTo>
                    <a:pt x="42" y="42"/>
                  </a:lnTo>
                  <a:lnTo>
                    <a:pt x="44" y="39"/>
                  </a:lnTo>
                  <a:lnTo>
                    <a:pt x="44" y="35"/>
                  </a:lnTo>
                  <a:lnTo>
                    <a:pt x="46" y="35"/>
                  </a:lnTo>
                  <a:lnTo>
                    <a:pt x="46" y="52"/>
                  </a:lnTo>
                  <a:lnTo>
                    <a:pt x="44" y="52"/>
                  </a:lnTo>
                  <a:lnTo>
                    <a:pt x="42" y="48"/>
                  </a:lnTo>
                  <a:lnTo>
                    <a:pt x="38" y="46"/>
                  </a:lnTo>
                  <a:lnTo>
                    <a:pt x="32" y="44"/>
                  </a:lnTo>
                  <a:lnTo>
                    <a:pt x="8" y="46"/>
                  </a:lnTo>
                  <a:lnTo>
                    <a:pt x="4" y="50"/>
                  </a:lnTo>
                  <a:lnTo>
                    <a:pt x="2" y="54"/>
                  </a:lnTo>
                  <a:lnTo>
                    <a:pt x="0" y="54"/>
                  </a:lnTo>
                  <a:lnTo>
                    <a:pt x="0" y="40"/>
                  </a:lnTo>
                  <a:lnTo>
                    <a:pt x="34" y="10"/>
                  </a:lnTo>
                  <a:lnTo>
                    <a:pt x="11" y="10"/>
                  </a:lnTo>
                  <a:lnTo>
                    <a:pt x="8" y="10"/>
                  </a:lnTo>
                  <a:lnTo>
                    <a:pt x="6" y="12"/>
                  </a:lnTo>
                  <a:lnTo>
                    <a:pt x="4" y="16"/>
                  </a:lnTo>
                  <a:lnTo>
                    <a:pt x="2" y="18"/>
                  </a:lnTo>
                  <a:close/>
                  <a:moveTo>
                    <a:pt x="2" y="8"/>
                  </a:moveTo>
                  <a:lnTo>
                    <a:pt x="2" y="14"/>
                  </a:lnTo>
                  <a:lnTo>
                    <a:pt x="4" y="12"/>
                  </a:lnTo>
                  <a:lnTo>
                    <a:pt x="8" y="10"/>
                  </a:lnTo>
                  <a:lnTo>
                    <a:pt x="2" y="8"/>
                  </a:lnTo>
                  <a:close/>
                  <a:moveTo>
                    <a:pt x="40" y="12"/>
                  </a:moveTo>
                  <a:lnTo>
                    <a:pt x="6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2" y="50"/>
                  </a:lnTo>
                  <a:lnTo>
                    <a:pt x="4" y="46"/>
                  </a:lnTo>
                  <a:lnTo>
                    <a:pt x="8" y="44"/>
                  </a:lnTo>
                  <a:lnTo>
                    <a:pt x="46" y="10"/>
                  </a:lnTo>
                  <a:lnTo>
                    <a:pt x="44" y="10"/>
                  </a:lnTo>
                  <a:lnTo>
                    <a:pt x="42" y="10"/>
                  </a:lnTo>
                  <a:lnTo>
                    <a:pt x="40" y="12"/>
                  </a:lnTo>
                  <a:close/>
                  <a:moveTo>
                    <a:pt x="44" y="48"/>
                  </a:moveTo>
                  <a:lnTo>
                    <a:pt x="44" y="40"/>
                  </a:lnTo>
                  <a:lnTo>
                    <a:pt x="42" y="44"/>
                  </a:lnTo>
                  <a:lnTo>
                    <a:pt x="40" y="44"/>
                  </a:lnTo>
                  <a:lnTo>
                    <a:pt x="42" y="46"/>
                  </a:lnTo>
                  <a:lnTo>
                    <a:pt x="44" y="4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44" name="Freeform 28">
              <a:extLst>
                <a:ext uri="{FF2B5EF4-FFF2-40B4-BE49-F238E27FC236}">
                  <a16:creationId xmlns:a16="http://schemas.microsoft.com/office/drawing/2014/main" id="{00000000-0008-0000-0100-000020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9" y="333"/>
              <a:ext cx="46" cy="46"/>
            </a:xfrm>
            <a:custGeom>
              <a:avLst/>
              <a:gdLst>
                <a:gd name="T0" fmla="*/ 2 w 46"/>
                <a:gd name="T1" fmla="*/ 46 h 46"/>
                <a:gd name="T2" fmla="*/ 0 w 46"/>
                <a:gd name="T3" fmla="*/ 46 h 46"/>
                <a:gd name="T4" fmla="*/ 0 w 46"/>
                <a:gd name="T5" fmla="*/ 23 h 46"/>
                <a:gd name="T6" fmla="*/ 2 w 46"/>
                <a:gd name="T7" fmla="*/ 23 h 46"/>
                <a:gd name="T8" fmla="*/ 2 w 46"/>
                <a:gd name="T9" fmla="*/ 23 h 46"/>
                <a:gd name="T10" fmla="*/ 4 w 46"/>
                <a:gd name="T11" fmla="*/ 28 h 46"/>
                <a:gd name="T12" fmla="*/ 6 w 46"/>
                <a:gd name="T13" fmla="*/ 28 h 46"/>
                <a:gd name="T14" fmla="*/ 8 w 46"/>
                <a:gd name="T15" fmla="*/ 30 h 46"/>
                <a:gd name="T16" fmla="*/ 40 w 46"/>
                <a:gd name="T17" fmla="*/ 30 h 46"/>
                <a:gd name="T18" fmla="*/ 42 w 46"/>
                <a:gd name="T19" fmla="*/ 28 h 46"/>
                <a:gd name="T20" fmla="*/ 44 w 46"/>
                <a:gd name="T21" fmla="*/ 26 h 46"/>
                <a:gd name="T22" fmla="*/ 44 w 46"/>
                <a:gd name="T23" fmla="*/ 23 h 46"/>
                <a:gd name="T24" fmla="*/ 44 w 46"/>
                <a:gd name="T25" fmla="*/ 17 h 46"/>
                <a:gd name="T26" fmla="*/ 42 w 46"/>
                <a:gd name="T27" fmla="*/ 13 h 46"/>
                <a:gd name="T28" fmla="*/ 40 w 46"/>
                <a:gd name="T29" fmla="*/ 7 h 46"/>
                <a:gd name="T30" fmla="*/ 34 w 46"/>
                <a:gd name="T31" fmla="*/ 3 h 46"/>
                <a:gd name="T32" fmla="*/ 34 w 46"/>
                <a:gd name="T33" fmla="*/ 0 h 46"/>
                <a:gd name="T34" fmla="*/ 46 w 46"/>
                <a:gd name="T35" fmla="*/ 5 h 46"/>
                <a:gd name="T36" fmla="*/ 46 w 46"/>
                <a:gd name="T37" fmla="*/ 46 h 46"/>
                <a:gd name="T38" fmla="*/ 44 w 46"/>
                <a:gd name="T39" fmla="*/ 46 h 46"/>
                <a:gd name="T40" fmla="*/ 44 w 46"/>
                <a:gd name="T41" fmla="*/ 46 h 46"/>
                <a:gd name="T42" fmla="*/ 44 w 46"/>
                <a:gd name="T43" fmla="*/ 42 h 46"/>
                <a:gd name="T44" fmla="*/ 42 w 46"/>
                <a:gd name="T45" fmla="*/ 40 h 46"/>
                <a:gd name="T46" fmla="*/ 38 w 46"/>
                <a:gd name="T47" fmla="*/ 38 h 46"/>
                <a:gd name="T48" fmla="*/ 10 w 46"/>
                <a:gd name="T49" fmla="*/ 38 h 46"/>
                <a:gd name="T50" fmla="*/ 6 w 46"/>
                <a:gd name="T51" fmla="*/ 40 h 46"/>
                <a:gd name="T52" fmla="*/ 4 w 46"/>
                <a:gd name="T53" fmla="*/ 42 h 46"/>
                <a:gd name="T54" fmla="*/ 2 w 46"/>
                <a:gd name="T55" fmla="*/ 46 h 46"/>
                <a:gd name="T56" fmla="*/ 2 w 46"/>
                <a:gd name="T57" fmla="*/ 46 h 46"/>
                <a:gd name="T58" fmla="*/ 8 w 46"/>
                <a:gd name="T59" fmla="*/ 36 h 46"/>
                <a:gd name="T60" fmla="*/ 40 w 46"/>
                <a:gd name="T61" fmla="*/ 36 h 46"/>
                <a:gd name="T62" fmla="*/ 42 w 46"/>
                <a:gd name="T63" fmla="*/ 38 h 46"/>
                <a:gd name="T64" fmla="*/ 44 w 46"/>
                <a:gd name="T65" fmla="*/ 40 h 46"/>
                <a:gd name="T66" fmla="*/ 44 w 46"/>
                <a:gd name="T67" fmla="*/ 40 h 46"/>
                <a:gd name="T68" fmla="*/ 44 w 46"/>
                <a:gd name="T69" fmla="*/ 38 h 46"/>
                <a:gd name="T70" fmla="*/ 44 w 46"/>
                <a:gd name="T71" fmla="*/ 36 h 46"/>
                <a:gd name="T72" fmla="*/ 40 w 46"/>
                <a:gd name="T73" fmla="*/ 34 h 46"/>
                <a:gd name="T74" fmla="*/ 10 w 46"/>
                <a:gd name="T75" fmla="*/ 34 h 46"/>
                <a:gd name="T76" fmla="*/ 4 w 46"/>
                <a:gd name="T77" fmla="*/ 36 h 46"/>
                <a:gd name="T78" fmla="*/ 2 w 46"/>
                <a:gd name="T79" fmla="*/ 38 h 46"/>
                <a:gd name="T80" fmla="*/ 2 w 46"/>
                <a:gd name="T81" fmla="*/ 40 h 46"/>
                <a:gd name="T82" fmla="*/ 4 w 46"/>
                <a:gd name="T83" fmla="*/ 38 h 46"/>
                <a:gd name="T84" fmla="*/ 8 w 46"/>
                <a:gd name="T85" fmla="*/ 36 h 46"/>
                <a:gd name="T86" fmla="*/ 8 w 46"/>
                <a:gd name="T87" fmla="*/ 36 h 46"/>
                <a:gd name="T88" fmla="*/ 44 w 46"/>
                <a:gd name="T89" fmla="*/ 15 h 46"/>
                <a:gd name="T90" fmla="*/ 44 w 46"/>
                <a:gd name="T91" fmla="*/ 7 h 46"/>
                <a:gd name="T92" fmla="*/ 38 w 46"/>
                <a:gd name="T93" fmla="*/ 5 h 46"/>
                <a:gd name="T94" fmla="*/ 42 w 46"/>
                <a:gd name="T95" fmla="*/ 9 h 46"/>
                <a:gd name="T96" fmla="*/ 44 w 46"/>
                <a:gd name="T97" fmla="*/ 15 h 46"/>
                <a:gd name="T98" fmla="*/ 44 w 46"/>
                <a:gd name="T99" fmla="*/ 15 h 4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46"/>
                <a:gd name="T151" fmla="*/ 0 h 46"/>
                <a:gd name="T152" fmla="*/ 46 w 46"/>
                <a:gd name="T153" fmla="*/ 46 h 46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46" h="46">
                  <a:moveTo>
                    <a:pt x="2" y="46"/>
                  </a:moveTo>
                  <a:lnTo>
                    <a:pt x="0" y="46"/>
                  </a:lnTo>
                  <a:lnTo>
                    <a:pt x="0" y="23"/>
                  </a:lnTo>
                  <a:lnTo>
                    <a:pt x="2" y="23"/>
                  </a:lnTo>
                  <a:lnTo>
                    <a:pt x="4" y="28"/>
                  </a:lnTo>
                  <a:lnTo>
                    <a:pt x="6" y="28"/>
                  </a:lnTo>
                  <a:lnTo>
                    <a:pt x="8" y="30"/>
                  </a:lnTo>
                  <a:lnTo>
                    <a:pt x="40" y="30"/>
                  </a:lnTo>
                  <a:lnTo>
                    <a:pt x="42" y="28"/>
                  </a:lnTo>
                  <a:lnTo>
                    <a:pt x="44" y="26"/>
                  </a:lnTo>
                  <a:lnTo>
                    <a:pt x="44" y="23"/>
                  </a:lnTo>
                  <a:lnTo>
                    <a:pt x="44" y="17"/>
                  </a:lnTo>
                  <a:lnTo>
                    <a:pt x="42" y="13"/>
                  </a:lnTo>
                  <a:lnTo>
                    <a:pt x="40" y="7"/>
                  </a:lnTo>
                  <a:lnTo>
                    <a:pt x="34" y="3"/>
                  </a:lnTo>
                  <a:lnTo>
                    <a:pt x="34" y="0"/>
                  </a:lnTo>
                  <a:lnTo>
                    <a:pt x="46" y="5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40"/>
                  </a:lnTo>
                  <a:lnTo>
                    <a:pt x="38" y="38"/>
                  </a:lnTo>
                  <a:lnTo>
                    <a:pt x="10" y="38"/>
                  </a:lnTo>
                  <a:lnTo>
                    <a:pt x="6" y="40"/>
                  </a:lnTo>
                  <a:lnTo>
                    <a:pt x="4" y="42"/>
                  </a:lnTo>
                  <a:lnTo>
                    <a:pt x="2" y="46"/>
                  </a:lnTo>
                  <a:close/>
                  <a:moveTo>
                    <a:pt x="8" y="36"/>
                  </a:moveTo>
                  <a:lnTo>
                    <a:pt x="40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4" y="38"/>
                  </a:lnTo>
                  <a:lnTo>
                    <a:pt x="44" y="36"/>
                  </a:lnTo>
                  <a:lnTo>
                    <a:pt x="40" y="34"/>
                  </a:lnTo>
                  <a:lnTo>
                    <a:pt x="10" y="34"/>
                  </a:lnTo>
                  <a:lnTo>
                    <a:pt x="4" y="36"/>
                  </a:lnTo>
                  <a:lnTo>
                    <a:pt x="2" y="38"/>
                  </a:lnTo>
                  <a:lnTo>
                    <a:pt x="2" y="40"/>
                  </a:lnTo>
                  <a:lnTo>
                    <a:pt x="4" y="38"/>
                  </a:lnTo>
                  <a:lnTo>
                    <a:pt x="8" y="36"/>
                  </a:lnTo>
                  <a:close/>
                  <a:moveTo>
                    <a:pt x="44" y="15"/>
                  </a:moveTo>
                  <a:lnTo>
                    <a:pt x="44" y="7"/>
                  </a:lnTo>
                  <a:lnTo>
                    <a:pt x="38" y="5"/>
                  </a:lnTo>
                  <a:lnTo>
                    <a:pt x="42" y="9"/>
                  </a:lnTo>
                  <a:lnTo>
                    <a:pt x="44" y="1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45" name="Freeform 29">
              <a:extLst>
                <a:ext uri="{FF2B5EF4-FFF2-40B4-BE49-F238E27FC236}">
                  <a16:creationId xmlns:a16="http://schemas.microsoft.com/office/drawing/2014/main" id="{00000000-0008-0000-0100-000021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6" y="345"/>
              <a:ext cx="46" cy="21"/>
            </a:xfrm>
            <a:custGeom>
              <a:avLst/>
              <a:gdLst>
                <a:gd name="T0" fmla="*/ 0 w 46"/>
                <a:gd name="T1" fmla="*/ 21 h 21"/>
                <a:gd name="T2" fmla="*/ 0 w 46"/>
                <a:gd name="T3" fmla="*/ 0 h 21"/>
                <a:gd name="T4" fmla="*/ 2 w 46"/>
                <a:gd name="T5" fmla="*/ 0 h 21"/>
                <a:gd name="T6" fmla="*/ 4 w 46"/>
                <a:gd name="T7" fmla="*/ 4 h 21"/>
                <a:gd name="T8" fmla="*/ 6 w 46"/>
                <a:gd name="T9" fmla="*/ 6 h 21"/>
                <a:gd name="T10" fmla="*/ 8 w 46"/>
                <a:gd name="T11" fmla="*/ 6 h 21"/>
                <a:gd name="T12" fmla="*/ 10 w 46"/>
                <a:gd name="T13" fmla="*/ 6 h 21"/>
                <a:gd name="T14" fmla="*/ 38 w 46"/>
                <a:gd name="T15" fmla="*/ 6 h 21"/>
                <a:gd name="T16" fmla="*/ 42 w 46"/>
                <a:gd name="T17" fmla="*/ 6 h 21"/>
                <a:gd name="T18" fmla="*/ 44 w 46"/>
                <a:gd name="T19" fmla="*/ 6 h 21"/>
                <a:gd name="T20" fmla="*/ 44 w 46"/>
                <a:gd name="T21" fmla="*/ 4 h 21"/>
                <a:gd name="T22" fmla="*/ 44 w 46"/>
                <a:gd name="T23" fmla="*/ 0 h 21"/>
                <a:gd name="T24" fmla="*/ 46 w 46"/>
                <a:gd name="T25" fmla="*/ 0 h 21"/>
                <a:gd name="T26" fmla="*/ 46 w 46"/>
                <a:gd name="T27" fmla="*/ 21 h 21"/>
                <a:gd name="T28" fmla="*/ 44 w 46"/>
                <a:gd name="T29" fmla="*/ 21 h 21"/>
                <a:gd name="T30" fmla="*/ 44 w 46"/>
                <a:gd name="T31" fmla="*/ 17 h 21"/>
                <a:gd name="T32" fmla="*/ 42 w 46"/>
                <a:gd name="T33" fmla="*/ 15 h 21"/>
                <a:gd name="T34" fmla="*/ 38 w 46"/>
                <a:gd name="T35" fmla="*/ 15 h 21"/>
                <a:gd name="T36" fmla="*/ 10 w 46"/>
                <a:gd name="T37" fmla="*/ 15 h 21"/>
                <a:gd name="T38" fmla="*/ 6 w 46"/>
                <a:gd name="T39" fmla="*/ 15 h 21"/>
                <a:gd name="T40" fmla="*/ 4 w 46"/>
                <a:gd name="T41" fmla="*/ 15 h 21"/>
                <a:gd name="T42" fmla="*/ 4 w 46"/>
                <a:gd name="T43" fmla="*/ 17 h 21"/>
                <a:gd name="T44" fmla="*/ 2 w 46"/>
                <a:gd name="T45" fmla="*/ 21 h 21"/>
                <a:gd name="T46" fmla="*/ 0 w 46"/>
                <a:gd name="T47" fmla="*/ 21 h 21"/>
                <a:gd name="T48" fmla="*/ 8 w 46"/>
                <a:gd name="T49" fmla="*/ 13 h 21"/>
                <a:gd name="T50" fmla="*/ 40 w 46"/>
                <a:gd name="T51" fmla="*/ 13 h 21"/>
                <a:gd name="T52" fmla="*/ 42 w 46"/>
                <a:gd name="T53" fmla="*/ 13 h 21"/>
                <a:gd name="T54" fmla="*/ 44 w 46"/>
                <a:gd name="T55" fmla="*/ 15 h 21"/>
                <a:gd name="T56" fmla="*/ 44 w 46"/>
                <a:gd name="T57" fmla="*/ 13 h 21"/>
                <a:gd name="T58" fmla="*/ 40 w 46"/>
                <a:gd name="T59" fmla="*/ 11 h 21"/>
                <a:gd name="T60" fmla="*/ 8 w 46"/>
                <a:gd name="T61" fmla="*/ 11 h 21"/>
                <a:gd name="T62" fmla="*/ 4 w 46"/>
                <a:gd name="T63" fmla="*/ 13 h 21"/>
                <a:gd name="T64" fmla="*/ 2 w 46"/>
                <a:gd name="T65" fmla="*/ 15 h 21"/>
                <a:gd name="T66" fmla="*/ 4 w 46"/>
                <a:gd name="T67" fmla="*/ 13 h 21"/>
                <a:gd name="T68" fmla="*/ 8 w 46"/>
                <a:gd name="T69" fmla="*/ 13 h 21"/>
                <a:gd name="T70" fmla="*/ 8 w 46"/>
                <a:gd name="T71" fmla="*/ 13 h 21"/>
                <a:gd name="T72" fmla="*/ 8 w 46"/>
                <a:gd name="T73" fmla="*/ 13 h 21"/>
                <a:gd name="T74" fmla="*/ 8 w 46"/>
                <a:gd name="T75" fmla="*/ 13 h 21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1"/>
                <a:gd name="T116" fmla="*/ 46 w 46"/>
                <a:gd name="T117" fmla="*/ 21 h 21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1">
                  <a:moveTo>
                    <a:pt x="0" y="21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8" y="6"/>
                  </a:lnTo>
                  <a:lnTo>
                    <a:pt x="10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5"/>
                  </a:lnTo>
                  <a:lnTo>
                    <a:pt x="4" y="17"/>
                  </a:lnTo>
                  <a:lnTo>
                    <a:pt x="2" y="21"/>
                  </a:lnTo>
                  <a:lnTo>
                    <a:pt x="0" y="21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4" y="13"/>
                  </a:lnTo>
                  <a:lnTo>
                    <a:pt x="40" y="11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5"/>
                  </a:lnTo>
                  <a:lnTo>
                    <a:pt x="4" y="13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46" name="Freeform 30">
              <a:extLst>
                <a:ext uri="{FF2B5EF4-FFF2-40B4-BE49-F238E27FC236}">
                  <a16:creationId xmlns:a16="http://schemas.microsoft.com/office/drawing/2014/main" id="{00000000-0008-0000-0100-000022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2" y="326"/>
              <a:ext cx="46" cy="59"/>
            </a:xfrm>
            <a:custGeom>
              <a:avLst/>
              <a:gdLst>
                <a:gd name="T0" fmla="*/ 0 w 46"/>
                <a:gd name="T1" fmla="*/ 13 h 59"/>
                <a:gd name="T2" fmla="*/ 2 w 46"/>
                <a:gd name="T3" fmla="*/ 0 h 59"/>
                <a:gd name="T4" fmla="*/ 6 w 46"/>
                <a:gd name="T5" fmla="*/ 6 h 59"/>
                <a:gd name="T6" fmla="*/ 38 w 46"/>
                <a:gd name="T7" fmla="*/ 6 h 59"/>
                <a:gd name="T8" fmla="*/ 44 w 46"/>
                <a:gd name="T9" fmla="*/ 4 h 59"/>
                <a:gd name="T10" fmla="*/ 46 w 46"/>
                <a:gd name="T11" fmla="*/ 0 h 59"/>
                <a:gd name="T12" fmla="*/ 44 w 46"/>
                <a:gd name="T13" fmla="*/ 21 h 59"/>
                <a:gd name="T14" fmla="*/ 42 w 46"/>
                <a:gd name="T15" fmla="*/ 15 h 59"/>
                <a:gd name="T16" fmla="*/ 8 w 46"/>
                <a:gd name="T17" fmla="*/ 13 h 59"/>
                <a:gd name="T18" fmla="*/ 46 w 46"/>
                <a:gd name="T19" fmla="*/ 32 h 59"/>
                <a:gd name="T20" fmla="*/ 34 w 46"/>
                <a:gd name="T21" fmla="*/ 49 h 59"/>
                <a:gd name="T22" fmla="*/ 40 w 46"/>
                <a:gd name="T23" fmla="*/ 48 h 59"/>
                <a:gd name="T24" fmla="*/ 44 w 46"/>
                <a:gd name="T25" fmla="*/ 42 h 59"/>
                <a:gd name="T26" fmla="*/ 46 w 46"/>
                <a:gd name="T27" fmla="*/ 59 h 59"/>
                <a:gd name="T28" fmla="*/ 44 w 46"/>
                <a:gd name="T29" fmla="*/ 55 h 59"/>
                <a:gd name="T30" fmla="*/ 38 w 46"/>
                <a:gd name="T31" fmla="*/ 51 h 59"/>
                <a:gd name="T32" fmla="*/ 6 w 46"/>
                <a:gd name="T33" fmla="*/ 51 h 59"/>
                <a:gd name="T34" fmla="*/ 2 w 46"/>
                <a:gd name="T35" fmla="*/ 59 h 59"/>
                <a:gd name="T36" fmla="*/ 0 w 46"/>
                <a:gd name="T37" fmla="*/ 44 h 59"/>
                <a:gd name="T38" fmla="*/ 38 w 46"/>
                <a:gd name="T39" fmla="*/ 11 h 59"/>
                <a:gd name="T40" fmla="*/ 2 w 46"/>
                <a:gd name="T41" fmla="*/ 11 h 59"/>
                <a:gd name="T42" fmla="*/ 6 w 46"/>
                <a:gd name="T43" fmla="*/ 13 h 59"/>
                <a:gd name="T44" fmla="*/ 40 w 46"/>
                <a:gd name="T45" fmla="*/ 13 h 59"/>
                <a:gd name="T46" fmla="*/ 44 w 46"/>
                <a:gd name="T47" fmla="*/ 15 h 59"/>
                <a:gd name="T48" fmla="*/ 42 w 46"/>
                <a:gd name="T49" fmla="*/ 11 h 59"/>
                <a:gd name="T50" fmla="*/ 38 w 46"/>
                <a:gd name="T51" fmla="*/ 11 h 59"/>
                <a:gd name="T52" fmla="*/ 2 w 46"/>
                <a:gd name="T53" fmla="*/ 53 h 59"/>
                <a:gd name="T54" fmla="*/ 10 w 46"/>
                <a:gd name="T55" fmla="*/ 48 h 59"/>
                <a:gd name="T56" fmla="*/ 42 w 46"/>
                <a:gd name="T57" fmla="*/ 32 h 59"/>
                <a:gd name="T58" fmla="*/ 10 w 46"/>
                <a:gd name="T59" fmla="*/ 46 h 59"/>
                <a:gd name="T60" fmla="*/ 2 w 46"/>
                <a:gd name="T61" fmla="*/ 51 h 59"/>
                <a:gd name="T62" fmla="*/ 44 w 46"/>
                <a:gd name="T63" fmla="*/ 55 h 59"/>
                <a:gd name="T64" fmla="*/ 42 w 46"/>
                <a:gd name="T65" fmla="*/ 49 h 59"/>
                <a:gd name="T66" fmla="*/ 42 w 46"/>
                <a:gd name="T67" fmla="*/ 51 h 59"/>
                <a:gd name="T68" fmla="*/ 44 w 46"/>
                <a:gd name="T69" fmla="*/ 55 h 5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59"/>
                <a:gd name="T107" fmla="*/ 46 w 46"/>
                <a:gd name="T108" fmla="*/ 59 h 5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59">
                  <a:moveTo>
                    <a:pt x="34" y="28"/>
                  </a:moveTo>
                  <a:lnTo>
                    <a:pt x="0" y="13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11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3"/>
                  </a:lnTo>
                  <a:lnTo>
                    <a:pt x="8" y="13"/>
                  </a:lnTo>
                  <a:lnTo>
                    <a:pt x="46" y="30"/>
                  </a:lnTo>
                  <a:lnTo>
                    <a:pt x="46" y="32"/>
                  </a:lnTo>
                  <a:lnTo>
                    <a:pt x="8" y="49"/>
                  </a:lnTo>
                  <a:lnTo>
                    <a:pt x="34" y="49"/>
                  </a:lnTo>
                  <a:lnTo>
                    <a:pt x="38" y="49"/>
                  </a:lnTo>
                  <a:lnTo>
                    <a:pt x="40" y="48"/>
                  </a:lnTo>
                  <a:lnTo>
                    <a:pt x="42" y="46"/>
                  </a:lnTo>
                  <a:lnTo>
                    <a:pt x="44" y="42"/>
                  </a:lnTo>
                  <a:lnTo>
                    <a:pt x="46" y="42"/>
                  </a:lnTo>
                  <a:lnTo>
                    <a:pt x="46" y="59"/>
                  </a:lnTo>
                  <a:lnTo>
                    <a:pt x="44" y="59"/>
                  </a:lnTo>
                  <a:lnTo>
                    <a:pt x="44" y="55"/>
                  </a:lnTo>
                  <a:lnTo>
                    <a:pt x="42" y="53"/>
                  </a:lnTo>
                  <a:lnTo>
                    <a:pt x="38" y="51"/>
                  </a:lnTo>
                  <a:lnTo>
                    <a:pt x="34" y="51"/>
                  </a:lnTo>
                  <a:lnTo>
                    <a:pt x="6" y="51"/>
                  </a:lnTo>
                  <a:lnTo>
                    <a:pt x="4" y="55"/>
                  </a:lnTo>
                  <a:lnTo>
                    <a:pt x="2" y="59"/>
                  </a:lnTo>
                  <a:lnTo>
                    <a:pt x="0" y="59"/>
                  </a:lnTo>
                  <a:lnTo>
                    <a:pt x="0" y="44"/>
                  </a:lnTo>
                  <a:lnTo>
                    <a:pt x="34" y="28"/>
                  </a:lnTo>
                  <a:close/>
                  <a:moveTo>
                    <a:pt x="38" y="11"/>
                  </a:moveTo>
                  <a:lnTo>
                    <a:pt x="8" y="11"/>
                  </a:lnTo>
                  <a:lnTo>
                    <a:pt x="2" y="11"/>
                  </a:lnTo>
                  <a:lnTo>
                    <a:pt x="4" y="13"/>
                  </a:lnTo>
                  <a:lnTo>
                    <a:pt x="6" y="13"/>
                  </a:lnTo>
                  <a:lnTo>
                    <a:pt x="10" y="13"/>
                  </a:ln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2" y="11"/>
                  </a:lnTo>
                  <a:lnTo>
                    <a:pt x="38" y="11"/>
                  </a:lnTo>
                  <a:close/>
                  <a:moveTo>
                    <a:pt x="2" y="51"/>
                  </a:moveTo>
                  <a:lnTo>
                    <a:pt x="2" y="53"/>
                  </a:lnTo>
                  <a:lnTo>
                    <a:pt x="6" y="49"/>
                  </a:lnTo>
                  <a:lnTo>
                    <a:pt x="10" y="48"/>
                  </a:lnTo>
                  <a:lnTo>
                    <a:pt x="44" y="32"/>
                  </a:lnTo>
                  <a:lnTo>
                    <a:pt x="42" y="32"/>
                  </a:lnTo>
                  <a:lnTo>
                    <a:pt x="40" y="32"/>
                  </a:lnTo>
                  <a:lnTo>
                    <a:pt x="10" y="46"/>
                  </a:lnTo>
                  <a:lnTo>
                    <a:pt x="4" y="48"/>
                  </a:lnTo>
                  <a:lnTo>
                    <a:pt x="2" y="51"/>
                  </a:lnTo>
                  <a:close/>
                  <a:moveTo>
                    <a:pt x="44" y="55"/>
                  </a:moveTo>
                  <a:lnTo>
                    <a:pt x="44" y="48"/>
                  </a:lnTo>
                  <a:lnTo>
                    <a:pt x="42" y="49"/>
                  </a:lnTo>
                  <a:lnTo>
                    <a:pt x="40" y="51"/>
                  </a:lnTo>
                  <a:lnTo>
                    <a:pt x="42" y="51"/>
                  </a:lnTo>
                  <a:lnTo>
                    <a:pt x="44" y="5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47" name="Freeform 31">
              <a:extLst>
                <a:ext uri="{FF2B5EF4-FFF2-40B4-BE49-F238E27FC236}">
                  <a16:creationId xmlns:a16="http://schemas.microsoft.com/office/drawing/2014/main" id="{00000000-0008-0000-0100-000023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39" y="344"/>
              <a:ext cx="46" cy="23"/>
            </a:xfrm>
            <a:custGeom>
              <a:avLst/>
              <a:gdLst>
                <a:gd name="T0" fmla="*/ 0 w 46"/>
                <a:gd name="T1" fmla="*/ 23 h 23"/>
                <a:gd name="T2" fmla="*/ 0 w 46"/>
                <a:gd name="T3" fmla="*/ 0 h 23"/>
                <a:gd name="T4" fmla="*/ 2 w 46"/>
                <a:gd name="T5" fmla="*/ 0 h 23"/>
                <a:gd name="T6" fmla="*/ 4 w 46"/>
                <a:gd name="T7" fmla="*/ 6 h 23"/>
                <a:gd name="T8" fmla="*/ 6 w 46"/>
                <a:gd name="T9" fmla="*/ 8 h 23"/>
                <a:gd name="T10" fmla="*/ 8 w 46"/>
                <a:gd name="T11" fmla="*/ 8 h 23"/>
                <a:gd name="T12" fmla="*/ 10 w 46"/>
                <a:gd name="T13" fmla="*/ 8 h 23"/>
                <a:gd name="T14" fmla="*/ 38 w 46"/>
                <a:gd name="T15" fmla="*/ 8 h 23"/>
                <a:gd name="T16" fmla="*/ 42 w 46"/>
                <a:gd name="T17" fmla="*/ 6 h 23"/>
                <a:gd name="T18" fmla="*/ 44 w 46"/>
                <a:gd name="T19" fmla="*/ 6 h 23"/>
                <a:gd name="T20" fmla="*/ 44 w 46"/>
                <a:gd name="T21" fmla="*/ 4 h 23"/>
                <a:gd name="T22" fmla="*/ 44 w 46"/>
                <a:gd name="T23" fmla="*/ 0 h 23"/>
                <a:gd name="T24" fmla="*/ 46 w 46"/>
                <a:gd name="T25" fmla="*/ 0 h 23"/>
                <a:gd name="T26" fmla="*/ 46 w 46"/>
                <a:gd name="T27" fmla="*/ 23 h 23"/>
                <a:gd name="T28" fmla="*/ 44 w 46"/>
                <a:gd name="T29" fmla="*/ 23 h 23"/>
                <a:gd name="T30" fmla="*/ 44 w 46"/>
                <a:gd name="T31" fmla="*/ 19 h 23"/>
                <a:gd name="T32" fmla="*/ 42 w 46"/>
                <a:gd name="T33" fmla="*/ 17 h 23"/>
                <a:gd name="T34" fmla="*/ 38 w 46"/>
                <a:gd name="T35" fmla="*/ 15 h 23"/>
                <a:gd name="T36" fmla="*/ 10 w 46"/>
                <a:gd name="T37" fmla="*/ 15 h 23"/>
                <a:gd name="T38" fmla="*/ 6 w 46"/>
                <a:gd name="T39" fmla="*/ 15 h 23"/>
                <a:gd name="T40" fmla="*/ 4 w 46"/>
                <a:gd name="T41" fmla="*/ 17 h 23"/>
                <a:gd name="T42" fmla="*/ 4 w 46"/>
                <a:gd name="T43" fmla="*/ 19 h 23"/>
                <a:gd name="T44" fmla="*/ 2 w 46"/>
                <a:gd name="T45" fmla="*/ 23 h 23"/>
                <a:gd name="T46" fmla="*/ 0 w 46"/>
                <a:gd name="T47" fmla="*/ 23 h 23"/>
                <a:gd name="T48" fmla="*/ 8 w 46"/>
                <a:gd name="T49" fmla="*/ 13 h 23"/>
                <a:gd name="T50" fmla="*/ 40 w 46"/>
                <a:gd name="T51" fmla="*/ 13 h 23"/>
                <a:gd name="T52" fmla="*/ 42 w 46"/>
                <a:gd name="T53" fmla="*/ 15 h 23"/>
                <a:gd name="T54" fmla="*/ 44 w 46"/>
                <a:gd name="T55" fmla="*/ 17 h 23"/>
                <a:gd name="T56" fmla="*/ 44 w 46"/>
                <a:gd name="T57" fmla="*/ 13 h 23"/>
                <a:gd name="T58" fmla="*/ 40 w 46"/>
                <a:gd name="T59" fmla="*/ 12 h 23"/>
                <a:gd name="T60" fmla="*/ 8 w 46"/>
                <a:gd name="T61" fmla="*/ 12 h 23"/>
                <a:gd name="T62" fmla="*/ 4 w 46"/>
                <a:gd name="T63" fmla="*/ 13 h 23"/>
                <a:gd name="T64" fmla="*/ 2 w 46"/>
                <a:gd name="T65" fmla="*/ 17 h 23"/>
                <a:gd name="T66" fmla="*/ 4 w 46"/>
                <a:gd name="T67" fmla="*/ 15 h 23"/>
                <a:gd name="T68" fmla="*/ 8 w 46"/>
                <a:gd name="T69" fmla="*/ 13 h 23"/>
                <a:gd name="T70" fmla="*/ 8 w 46"/>
                <a:gd name="T71" fmla="*/ 13 h 23"/>
                <a:gd name="T72" fmla="*/ 8 w 46"/>
                <a:gd name="T73" fmla="*/ 13 h 23"/>
                <a:gd name="T74" fmla="*/ 8 w 46"/>
                <a:gd name="T75" fmla="*/ 13 h 23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3"/>
                <a:gd name="T116" fmla="*/ 46 w 46"/>
                <a:gd name="T117" fmla="*/ 23 h 23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3">
                  <a:moveTo>
                    <a:pt x="0" y="2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8" y="8"/>
                  </a:lnTo>
                  <a:lnTo>
                    <a:pt x="10" y="8"/>
                  </a:lnTo>
                  <a:lnTo>
                    <a:pt x="38" y="8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3"/>
                  </a:lnTo>
                  <a:lnTo>
                    <a:pt x="44" y="23"/>
                  </a:lnTo>
                  <a:lnTo>
                    <a:pt x="44" y="19"/>
                  </a:lnTo>
                  <a:lnTo>
                    <a:pt x="42" y="17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23"/>
                  </a:lnTo>
                  <a:lnTo>
                    <a:pt x="0" y="23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5"/>
                  </a:lnTo>
                  <a:lnTo>
                    <a:pt x="44" y="17"/>
                  </a:lnTo>
                  <a:lnTo>
                    <a:pt x="44" y="13"/>
                  </a:lnTo>
                  <a:lnTo>
                    <a:pt x="40" y="12"/>
                  </a:lnTo>
                  <a:lnTo>
                    <a:pt x="8" y="12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5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48" name="Freeform 32">
              <a:extLst>
                <a:ext uri="{FF2B5EF4-FFF2-40B4-BE49-F238E27FC236}">
                  <a16:creationId xmlns:a16="http://schemas.microsoft.com/office/drawing/2014/main" id="{00000000-0008-0000-0100-000024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332"/>
              <a:ext cx="46" cy="47"/>
            </a:xfrm>
            <a:custGeom>
              <a:avLst/>
              <a:gdLst>
                <a:gd name="T0" fmla="*/ 0 w 46"/>
                <a:gd name="T1" fmla="*/ 45 h 47"/>
                <a:gd name="T2" fmla="*/ 0 w 46"/>
                <a:gd name="T3" fmla="*/ 1 h 47"/>
                <a:gd name="T4" fmla="*/ 11 w 46"/>
                <a:gd name="T5" fmla="*/ 0 h 47"/>
                <a:gd name="T6" fmla="*/ 11 w 46"/>
                <a:gd name="T7" fmla="*/ 1 h 47"/>
                <a:gd name="T8" fmla="*/ 6 w 46"/>
                <a:gd name="T9" fmla="*/ 7 h 47"/>
                <a:gd name="T10" fmla="*/ 4 w 46"/>
                <a:gd name="T11" fmla="*/ 13 h 47"/>
                <a:gd name="T12" fmla="*/ 2 w 46"/>
                <a:gd name="T13" fmla="*/ 19 h 47"/>
                <a:gd name="T14" fmla="*/ 38 w 46"/>
                <a:gd name="T15" fmla="*/ 19 h 47"/>
                <a:gd name="T16" fmla="*/ 42 w 46"/>
                <a:gd name="T17" fmla="*/ 19 h 47"/>
                <a:gd name="T18" fmla="*/ 44 w 46"/>
                <a:gd name="T19" fmla="*/ 15 h 47"/>
                <a:gd name="T20" fmla="*/ 44 w 46"/>
                <a:gd name="T21" fmla="*/ 11 h 47"/>
                <a:gd name="T22" fmla="*/ 46 w 46"/>
                <a:gd name="T23" fmla="*/ 11 h 47"/>
                <a:gd name="T24" fmla="*/ 46 w 46"/>
                <a:gd name="T25" fmla="*/ 36 h 47"/>
                <a:gd name="T26" fmla="*/ 44 w 46"/>
                <a:gd name="T27" fmla="*/ 36 h 47"/>
                <a:gd name="T28" fmla="*/ 44 w 46"/>
                <a:gd name="T29" fmla="*/ 30 h 47"/>
                <a:gd name="T30" fmla="*/ 42 w 46"/>
                <a:gd name="T31" fmla="*/ 28 h 47"/>
                <a:gd name="T32" fmla="*/ 38 w 46"/>
                <a:gd name="T33" fmla="*/ 26 h 47"/>
                <a:gd name="T34" fmla="*/ 2 w 46"/>
                <a:gd name="T35" fmla="*/ 26 h 47"/>
                <a:gd name="T36" fmla="*/ 4 w 46"/>
                <a:gd name="T37" fmla="*/ 36 h 47"/>
                <a:gd name="T38" fmla="*/ 6 w 46"/>
                <a:gd name="T39" fmla="*/ 40 h 47"/>
                <a:gd name="T40" fmla="*/ 8 w 46"/>
                <a:gd name="T41" fmla="*/ 44 h 47"/>
                <a:gd name="T42" fmla="*/ 11 w 46"/>
                <a:gd name="T43" fmla="*/ 45 h 47"/>
                <a:gd name="T44" fmla="*/ 11 w 46"/>
                <a:gd name="T45" fmla="*/ 47 h 47"/>
                <a:gd name="T46" fmla="*/ 0 w 46"/>
                <a:gd name="T47" fmla="*/ 45 h 47"/>
                <a:gd name="T48" fmla="*/ 8 w 46"/>
                <a:gd name="T49" fmla="*/ 3 h 47"/>
                <a:gd name="T50" fmla="*/ 2 w 46"/>
                <a:gd name="T51" fmla="*/ 3 h 47"/>
                <a:gd name="T52" fmla="*/ 2 w 46"/>
                <a:gd name="T53" fmla="*/ 11 h 47"/>
                <a:gd name="T54" fmla="*/ 6 w 46"/>
                <a:gd name="T55" fmla="*/ 5 h 47"/>
                <a:gd name="T56" fmla="*/ 8 w 46"/>
                <a:gd name="T57" fmla="*/ 3 h 47"/>
                <a:gd name="T58" fmla="*/ 8 w 46"/>
                <a:gd name="T59" fmla="*/ 3 h 47"/>
                <a:gd name="T60" fmla="*/ 38 w 46"/>
                <a:gd name="T61" fmla="*/ 24 h 47"/>
                <a:gd name="T62" fmla="*/ 6 w 46"/>
                <a:gd name="T63" fmla="*/ 24 h 47"/>
                <a:gd name="T64" fmla="*/ 4 w 46"/>
                <a:gd name="T65" fmla="*/ 24 h 47"/>
                <a:gd name="T66" fmla="*/ 2 w 46"/>
                <a:gd name="T67" fmla="*/ 26 h 47"/>
                <a:gd name="T68" fmla="*/ 38 w 46"/>
                <a:gd name="T69" fmla="*/ 26 h 47"/>
                <a:gd name="T70" fmla="*/ 42 w 46"/>
                <a:gd name="T71" fmla="*/ 26 h 47"/>
                <a:gd name="T72" fmla="*/ 44 w 46"/>
                <a:gd name="T73" fmla="*/ 28 h 47"/>
                <a:gd name="T74" fmla="*/ 44 w 46"/>
                <a:gd name="T75" fmla="*/ 28 h 47"/>
                <a:gd name="T76" fmla="*/ 42 w 46"/>
                <a:gd name="T77" fmla="*/ 24 h 47"/>
                <a:gd name="T78" fmla="*/ 38 w 46"/>
                <a:gd name="T79" fmla="*/ 24 h 47"/>
                <a:gd name="T80" fmla="*/ 38 w 46"/>
                <a:gd name="T81" fmla="*/ 24 h 47"/>
                <a:gd name="T82" fmla="*/ 2 w 46"/>
                <a:gd name="T83" fmla="*/ 40 h 47"/>
                <a:gd name="T84" fmla="*/ 2 w 46"/>
                <a:gd name="T85" fmla="*/ 45 h 47"/>
                <a:gd name="T86" fmla="*/ 8 w 46"/>
                <a:gd name="T87" fmla="*/ 47 h 47"/>
                <a:gd name="T88" fmla="*/ 6 w 46"/>
                <a:gd name="T89" fmla="*/ 44 h 47"/>
                <a:gd name="T90" fmla="*/ 2 w 46"/>
                <a:gd name="T91" fmla="*/ 40 h 47"/>
                <a:gd name="T92" fmla="*/ 2 w 46"/>
                <a:gd name="T93" fmla="*/ 40 h 47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46"/>
                <a:gd name="T142" fmla="*/ 0 h 47"/>
                <a:gd name="T143" fmla="*/ 46 w 46"/>
                <a:gd name="T144" fmla="*/ 47 h 47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46" h="47">
                  <a:moveTo>
                    <a:pt x="0" y="45"/>
                  </a:moveTo>
                  <a:lnTo>
                    <a:pt x="0" y="1"/>
                  </a:lnTo>
                  <a:lnTo>
                    <a:pt x="11" y="0"/>
                  </a:lnTo>
                  <a:lnTo>
                    <a:pt x="11" y="1"/>
                  </a:lnTo>
                  <a:lnTo>
                    <a:pt x="6" y="7"/>
                  </a:lnTo>
                  <a:lnTo>
                    <a:pt x="4" y="13"/>
                  </a:lnTo>
                  <a:lnTo>
                    <a:pt x="2" y="19"/>
                  </a:lnTo>
                  <a:lnTo>
                    <a:pt x="38" y="19"/>
                  </a:lnTo>
                  <a:lnTo>
                    <a:pt x="42" y="19"/>
                  </a:lnTo>
                  <a:lnTo>
                    <a:pt x="44" y="15"/>
                  </a:lnTo>
                  <a:lnTo>
                    <a:pt x="44" y="11"/>
                  </a:lnTo>
                  <a:lnTo>
                    <a:pt x="46" y="11"/>
                  </a:lnTo>
                  <a:lnTo>
                    <a:pt x="46" y="36"/>
                  </a:lnTo>
                  <a:lnTo>
                    <a:pt x="44" y="36"/>
                  </a:lnTo>
                  <a:lnTo>
                    <a:pt x="44" y="30"/>
                  </a:lnTo>
                  <a:lnTo>
                    <a:pt x="42" y="28"/>
                  </a:lnTo>
                  <a:lnTo>
                    <a:pt x="38" y="26"/>
                  </a:lnTo>
                  <a:lnTo>
                    <a:pt x="2" y="26"/>
                  </a:lnTo>
                  <a:lnTo>
                    <a:pt x="4" y="36"/>
                  </a:lnTo>
                  <a:lnTo>
                    <a:pt x="6" y="40"/>
                  </a:lnTo>
                  <a:lnTo>
                    <a:pt x="8" y="44"/>
                  </a:lnTo>
                  <a:lnTo>
                    <a:pt x="11" y="45"/>
                  </a:lnTo>
                  <a:lnTo>
                    <a:pt x="11" y="47"/>
                  </a:lnTo>
                  <a:lnTo>
                    <a:pt x="0" y="45"/>
                  </a:lnTo>
                  <a:close/>
                  <a:moveTo>
                    <a:pt x="8" y="3"/>
                  </a:moveTo>
                  <a:lnTo>
                    <a:pt x="2" y="3"/>
                  </a:lnTo>
                  <a:lnTo>
                    <a:pt x="2" y="11"/>
                  </a:lnTo>
                  <a:lnTo>
                    <a:pt x="6" y="5"/>
                  </a:lnTo>
                  <a:lnTo>
                    <a:pt x="8" y="3"/>
                  </a:lnTo>
                  <a:close/>
                  <a:moveTo>
                    <a:pt x="38" y="24"/>
                  </a:moveTo>
                  <a:lnTo>
                    <a:pt x="6" y="24"/>
                  </a:lnTo>
                  <a:lnTo>
                    <a:pt x="4" y="24"/>
                  </a:lnTo>
                  <a:lnTo>
                    <a:pt x="2" y="26"/>
                  </a:lnTo>
                  <a:lnTo>
                    <a:pt x="38" y="26"/>
                  </a:lnTo>
                  <a:lnTo>
                    <a:pt x="42" y="26"/>
                  </a:lnTo>
                  <a:lnTo>
                    <a:pt x="44" y="28"/>
                  </a:lnTo>
                  <a:lnTo>
                    <a:pt x="42" y="24"/>
                  </a:lnTo>
                  <a:lnTo>
                    <a:pt x="38" y="24"/>
                  </a:lnTo>
                  <a:close/>
                  <a:moveTo>
                    <a:pt x="2" y="40"/>
                  </a:moveTo>
                  <a:lnTo>
                    <a:pt x="2" y="45"/>
                  </a:lnTo>
                  <a:lnTo>
                    <a:pt x="8" y="47"/>
                  </a:lnTo>
                  <a:lnTo>
                    <a:pt x="6" y="44"/>
                  </a:lnTo>
                  <a:lnTo>
                    <a:pt x="2" y="4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49" name="Freeform 33">
              <a:extLst>
                <a:ext uri="{FF2B5EF4-FFF2-40B4-BE49-F238E27FC236}">
                  <a16:creationId xmlns:a16="http://schemas.microsoft.com/office/drawing/2014/main" id="{00000000-0008-0000-0100-000025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31" y="333"/>
              <a:ext cx="46" cy="46"/>
            </a:xfrm>
            <a:custGeom>
              <a:avLst/>
              <a:gdLst>
                <a:gd name="T0" fmla="*/ 38 w 46"/>
                <a:gd name="T1" fmla="*/ 30 h 46"/>
                <a:gd name="T2" fmla="*/ 44 w 46"/>
                <a:gd name="T3" fmla="*/ 29 h 46"/>
                <a:gd name="T4" fmla="*/ 44 w 46"/>
                <a:gd name="T5" fmla="*/ 21 h 46"/>
                <a:gd name="T6" fmla="*/ 40 w 46"/>
                <a:gd name="T7" fmla="*/ 9 h 46"/>
                <a:gd name="T8" fmla="*/ 34 w 46"/>
                <a:gd name="T9" fmla="*/ 0 h 46"/>
                <a:gd name="T10" fmla="*/ 46 w 46"/>
                <a:gd name="T11" fmla="*/ 46 h 46"/>
                <a:gd name="T12" fmla="*/ 44 w 46"/>
                <a:gd name="T13" fmla="*/ 42 h 46"/>
                <a:gd name="T14" fmla="*/ 40 w 46"/>
                <a:gd name="T15" fmla="*/ 38 h 46"/>
                <a:gd name="T16" fmla="*/ 6 w 46"/>
                <a:gd name="T17" fmla="*/ 38 h 46"/>
                <a:gd name="T18" fmla="*/ 2 w 46"/>
                <a:gd name="T19" fmla="*/ 46 h 46"/>
                <a:gd name="T20" fmla="*/ 0 w 46"/>
                <a:gd name="T21" fmla="*/ 6 h 46"/>
                <a:gd name="T22" fmla="*/ 11 w 46"/>
                <a:gd name="T23" fmla="*/ 4 h 46"/>
                <a:gd name="T24" fmla="*/ 4 w 46"/>
                <a:gd name="T25" fmla="*/ 15 h 46"/>
                <a:gd name="T26" fmla="*/ 4 w 46"/>
                <a:gd name="T27" fmla="*/ 27 h 46"/>
                <a:gd name="T28" fmla="*/ 8 w 46"/>
                <a:gd name="T29" fmla="*/ 30 h 46"/>
                <a:gd name="T30" fmla="*/ 21 w 46"/>
                <a:gd name="T31" fmla="*/ 23 h 46"/>
                <a:gd name="T32" fmla="*/ 19 w 46"/>
                <a:gd name="T33" fmla="*/ 17 h 46"/>
                <a:gd name="T34" fmla="*/ 13 w 46"/>
                <a:gd name="T35" fmla="*/ 13 h 46"/>
                <a:gd name="T36" fmla="*/ 31 w 46"/>
                <a:gd name="T37" fmla="*/ 11 h 46"/>
                <a:gd name="T38" fmla="*/ 25 w 46"/>
                <a:gd name="T39" fmla="*/ 17 h 46"/>
                <a:gd name="T40" fmla="*/ 23 w 46"/>
                <a:gd name="T41" fmla="*/ 23 h 46"/>
                <a:gd name="T42" fmla="*/ 44 w 46"/>
                <a:gd name="T43" fmla="*/ 8 h 46"/>
                <a:gd name="T44" fmla="*/ 42 w 46"/>
                <a:gd name="T45" fmla="*/ 9 h 46"/>
                <a:gd name="T46" fmla="*/ 44 w 46"/>
                <a:gd name="T47" fmla="*/ 8 h 46"/>
                <a:gd name="T48" fmla="*/ 19 w 46"/>
                <a:gd name="T49" fmla="*/ 15 h 46"/>
                <a:gd name="T50" fmla="*/ 23 w 46"/>
                <a:gd name="T51" fmla="*/ 17 h 46"/>
                <a:gd name="T52" fmla="*/ 25 w 46"/>
                <a:gd name="T53" fmla="*/ 15 h 46"/>
                <a:gd name="T54" fmla="*/ 2 w 46"/>
                <a:gd name="T55" fmla="*/ 15 h 46"/>
                <a:gd name="T56" fmla="*/ 8 w 46"/>
                <a:gd name="T57" fmla="*/ 8 h 46"/>
                <a:gd name="T58" fmla="*/ 8 w 46"/>
                <a:gd name="T59" fmla="*/ 36 h 46"/>
                <a:gd name="T60" fmla="*/ 42 w 46"/>
                <a:gd name="T61" fmla="*/ 38 h 46"/>
                <a:gd name="T62" fmla="*/ 42 w 46"/>
                <a:gd name="T63" fmla="*/ 36 h 46"/>
                <a:gd name="T64" fmla="*/ 8 w 46"/>
                <a:gd name="T65" fmla="*/ 34 h 46"/>
                <a:gd name="T66" fmla="*/ 4 w 46"/>
                <a:gd name="T67" fmla="*/ 40 h 46"/>
                <a:gd name="T68" fmla="*/ 8 w 46"/>
                <a:gd name="T69" fmla="*/ 36 h 4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46"/>
                <a:gd name="T107" fmla="*/ 46 w 46"/>
                <a:gd name="T108" fmla="*/ 46 h 46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46">
                  <a:moveTo>
                    <a:pt x="23" y="30"/>
                  </a:moveTo>
                  <a:lnTo>
                    <a:pt x="38" y="30"/>
                  </a:lnTo>
                  <a:lnTo>
                    <a:pt x="42" y="30"/>
                  </a:lnTo>
                  <a:lnTo>
                    <a:pt x="44" y="29"/>
                  </a:lnTo>
                  <a:lnTo>
                    <a:pt x="44" y="25"/>
                  </a:lnTo>
                  <a:lnTo>
                    <a:pt x="44" y="21"/>
                  </a:lnTo>
                  <a:lnTo>
                    <a:pt x="44" y="15"/>
                  </a:lnTo>
                  <a:lnTo>
                    <a:pt x="40" y="9"/>
                  </a:lnTo>
                  <a:lnTo>
                    <a:pt x="34" y="4"/>
                  </a:lnTo>
                  <a:lnTo>
                    <a:pt x="34" y="0"/>
                  </a:lnTo>
                  <a:lnTo>
                    <a:pt x="46" y="4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38"/>
                  </a:lnTo>
                  <a:lnTo>
                    <a:pt x="40" y="38"/>
                  </a:lnTo>
                  <a:lnTo>
                    <a:pt x="8" y="38"/>
                  </a:lnTo>
                  <a:lnTo>
                    <a:pt x="6" y="38"/>
                  </a:lnTo>
                  <a:lnTo>
                    <a:pt x="4" y="40"/>
                  </a:lnTo>
                  <a:lnTo>
                    <a:pt x="2" y="46"/>
                  </a:lnTo>
                  <a:lnTo>
                    <a:pt x="0" y="46"/>
                  </a:lnTo>
                  <a:lnTo>
                    <a:pt x="0" y="6"/>
                  </a:lnTo>
                  <a:lnTo>
                    <a:pt x="11" y="2"/>
                  </a:lnTo>
                  <a:lnTo>
                    <a:pt x="11" y="4"/>
                  </a:lnTo>
                  <a:lnTo>
                    <a:pt x="8" y="9"/>
                  </a:lnTo>
                  <a:lnTo>
                    <a:pt x="4" y="15"/>
                  </a:lnTo>
                  <a:lnTo>
                    <a:pt x="2" y="23"/>
                  </a:lnTo>
                  <a:lnTo>
                    <a:pt x="4" y="27"/>
                  </a:lnTo>
                  <a:lnTo>
                    <a:pt x="6" y="29"/>
                  </a:lnTo>
                  <a:lnTo>
                    <a:pt x="8" y="30"/>
                  </a:lnTo>
                  <a:lnTo>
                    <a:pt x="21" y="30"/>
                  </a:lnTo>
                  <a:lnTo>
                    <a:pt x="21" y="23"/>
                  </a:lnTo>
                  <a:lnTo>
                    <a:pt x="21" y="19"/>
                  </a:lnTo>
                  <a:lnTo>
                    <a:pt x="19" y="17"/>
                  </a:lnTo>
                  <a:lnTo>
                    <a:pt x="17" y="15"/>
                  </a:lnTo>
                  <a:lnTo>
                    <a:pt x="13" y="13"/>
                  </a:lnTo>
                  <a:lnTo>
                    <a:pt x="13" y="11"/>
                  </a:lnTo>
                  <a:lnTo>
                    <a:pt x="31" y="11"/>
                  </a:lnTo>
                  <a:lnTo>
                    <a:pt x="31" y="13"/>
                  </a:lnTo>
                  <a:lnTo>
                    <a:pt x="25" y="17"/>
                  </a:lnTo>
                  <a:lnTo>
                    <a:pt x="25" y="19"/>
                  </a:lnTo>
                  <a:lnTo>
                    <a:pt x="23" y="23"/>
                  </a:lnTo>
                  <a:lnTo>
                    <a:pt x="23" y="30"/>
                  </a:lnTo>
                  <a:close/>
                  <a:moveTo>
                    <a:pt x="44" y="8"/>
                  </a:moveTo>
                  <a:lnTo>
                    <a:pt x="38" y="6"/>
                  </a:lnTo>
                  <a:lnTo>
                    <a:pt x="42" y="9"/>
                  </a:lnTo>
                  <a:lnTo>
                    <a:pt x="44" y="13"/>
                  </a:lnTo>
                  <a:lnTo>
                    <a:pt x="44" y="8"/>
                  </a:lnTo>
                  <a:close/>
                  <a:moveTo>
                    <a:pt x="25" y="15"/>
                  </a:moveTo>
                  <a:lnTo>
                    <a:pt x="19" y="15"/>
                  </a:lnTo>
                  <a:lnTo>
                    <a:pt x="23" y="19"/>
                  </a:lnTo>
                  <a:lnTo>
                    <a:pt x="23" y="17"/>
                  </a:lnTo>
                  <a:lnTo>
                    <a:pt x="25" y="15"/>
                  </a:lnTo>
                  <a:close/>
                  <a:moveTo>
                    <a:pt x="2" y="9"/>
                  </a:moveTo>
                  <a:lnTo>
                    <a:pt x="2" y="15"/>
                  </a:lnTo>
                  <a:lnTo>
                    <a:pt x="6" y="11"/>
                  </a:lnTo>
                  <a:lnTo>
                    <a:pt x="8" y="8"/>
                  </a:lnTo>
                  <a:lnTo>
                    <a:pt x="2" y="9"/>
                  </a:lnTo>
                  <a:close/>
                  <a:moveTo>
                    <a:pt x="8" y="36"/>
                  </a:moveTo>
                  <a:lnTo>
                    <a:pt x="38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2" y="36"/>
                  </a:lnTo>
                  <a:lnTo>
                    <a:pt x="38" y="34"/>
                  </a:lnTo>
                  <a:lnTo>
                    <a:pt x="8" y="34"/>
                  </a:lnTo>
                  <a:lnTo>
                    <a:pt x="4" y="36"/>
                  </a:lnTo>
                  <a:lnTo>
                    <a:pt x="4" y="40"/>
                  </a:lnTo>
                  <a:lnTo>
                    <a:pt x="6" y="38"/>
                  </a:lnTo>
                  <a:lnTo>
                    <a:pt x="8" y="3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50" name="Freeform 34">
              <a:extLst>
                <a:ext uri="{FF2B5EF4-FFF2-40B4-BE49-F238E27FC236}">
                  <a16:creationId xmlns:a16="http://schemas.microsoft.com/office/drawing/2014/main" id="{00000000-0008-0000-0100-000026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84" y="329"/>
              <a:ext cx="46" cy="53"/>
            </a:xfrm>
            <a:custGeom>
              <a:avLst/>
              <a:gdLst>
                <a:gd name="T0" fmla="*/ 46 w 46"/>
                <a:gd name="T1" fmla="*/ 53 h 53"/>
                <a:gd name="T2" fmla="*/ 44 w 46"/>
                <a:gd name="T3" fmla="*/ 49 h 53"/>
                <a:gd name="T4" fmla="*/ 38 w 46"/>
                <a:gd name="T5" fmla="*/ 45 h 53"/>
                <a:gd name="T6" fmla="*/ 4 w 46"/>
                <a:gd name="T7" fmla="*/ 47 h 53"/>
                <a:gd name="T8" fmla="*/ 0 w 46"/>
                <a:gd name="T9" fmla="*/ 53 h 53"/>
                <a:gd name="T10" fmla="*/ 2 w 46"/>
                <a:gd name="T11" fmla="*/ 21 h 53"/>
                <a:gd name="T12" fmla="*/ 4 w 46"/>
                <a:gd name="T13" fmla="*/ 11 h 53"/>
                <a:gd name="T14" fmla="*/ 11 w 46"/>
                <a:gd name="T15" fmla="*/ 3 h 53"/>
                <a:gd name="T16" fmla="*/ 19 w 46"/>
                <a:gd name="T17" fmla="*/ 1 h 53"/>
                <a:gd name="T18" fmla="*/ 29 w 46"/>
                <a:gd name="T19" fmla="*/ 1 h 53"/>
                <a:gd name="T20" fmla="*/ 36 w 46"/>
                <a:gd name="T21" fmla="*/ 5 h 53"/>
                <a:gd name="T22" fmla="*/ 42 w 46"/>
                <a:gd name="T23" fmla="*/ 11 h 53"/>
                <a:gd name="T24" fmla="*/ 46 w 46"/>
                <a:gd name="T25" fmla="*/ 21 h 53"/>
                <a:gd name="T26" fmla="*/ 46 w 46"/>
                <a:gd name="T27" fmla="*/ 26 h 53"/>
                <a:gd name="T28" fmla="*/ 10 w 46"/>
                <a:gd name="T29" fmla="*/ 42 h 53"/>
                <a:gd name="T30" fmla="*/ 4 w 46"/>
                <a:gd name="T31" fmla="*/ 47 h 53"/>
                <a:gd name="T32" fmla="*/ 8 w 46"/>
                <a:gd name="T33" fmla="*/ 43 h 53"/>
                <a:gd name="T34" fmla="*/ 42 w 46"/>
                <a:gd name="T35" fmla="*/ 45 h 53"/>
                <a:gd name="T36" fmla="*/ 44 w 46"/>
                <a:gd name="T37" fmla="*/ 47 h 53"/>
                <a:gd name="T38" fmla="*/ 40 w 46"/>
                <a:gd name="T39" fmla="*/ 42 h 53"/>
                <a:gd name="T40" fmla="*/ 11 w 46"/>
                <a:gd name="T41" fmla="*/ 36 h 53"/>
                <a:gd name="T42" fmla="*/ 42 w 46"/>
                <a:gd name="T43" fmla="*/ 36 h 53"/>
                <a:gd name="T44" fmla="*/ 44 w 46"/>
                <a:gd name="T45" fmla="*/ 30 h 53"/>
                <a:gd name="T46" fmla="*/ 40 w 46"/>
                <a:gd name="T47" fmla="*/ 19 h 53"/>
                <a:gd name="T48" fmla="*/ 31 w 46"/>
                <a:gd name="T49" fmla="*/ 11 h 53"/>
                <a:gd name="T50" fmla="*/ 19 w 46"/>
                <a:gd name="T51" fmla="*/ 11 h 53"/>
                <a:gd name="T52" fmla="*/ 10 w 46"/>
                <a:gd name="T53" fmla="*/ 13 h 53"/>
                <a:gd name="T54" fmla="*/ 4 w 46"/>
                <a:gd name="T55" fmla="*/ 22 h 53"/>
                <a:gd name="T56" fmla="*/ 4 w 46"/>
                <a:gd name="T57" fmla="*/ 36 h 53"/>
                <a:gd name="T58" fmla="*/ 11 w 46"/>
                <a:gd name="T59" fmla="*/ 36 h 53"/>
                <a:gd name="T60" fmla="*/ 44 w 46"/>
                <a:gd name="T61" fmla="*/ 21 h 53"/>
                <a:gd name="T62" fmla="*/ 42 w 46"/>
                <a:gd name="T63" fmla="*/ 13 h 53"/>
                <a:gd name="T64" fmla="*/ 34 w 46"/>
                <a:gd name="T65" fmla="*/ 7 h 53"/>
                <a:gd name="T66" fmla="*/ 25 w 46"/>
                <a:gd name="T67" fmla="*/ 5 h 53"/>
                <a:gd name="T68" fmla="*/ 10 w 46"/>
                <a:gd name="T69" fmla="*/ 11 h 53"/>
                <a:gd name="T70" fmla="*/ 4 w 46"/>
                <a:gd name="T71" fmla="*/ 19 h 53"/>
                <a:gd name="T72" fmla="*/ 6 w 46"/>
                <a:gd name="T73" fmla="*/ 15 h 53"/>
                <a:gd name="T74" fmla="*/ 17 w 46"/>
                <a:gd name="T75" fmla="*/ 9 h 53"/>
                <a:gd name="T76" fmla="*/ 29 w 46"/>
                <a:gd name="T77" fmla="*/ 9 h 53"/>
                <a:gd name="T78" fmla="*/ 36 w 46"/>
                <a:gd name="T79" fmla="*/ 11 h 53"/>
                <a:gd name="T80" fmla="*/ 42 w 46"/>
                <a:gd name="T81" fmla="*/ 17 h 53"/>
                <a:gd name="T82" fmla="*/ 44 w 46"/>
                <a:gd name="T83" fmla="*/ 21 h 53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46"/>
                <a:gd name="T127" fmla="*/ 0 h 53"/>
                <a:gd name="T128" fmla="*/ 46 w 46"/>
                <a:gd name="T129" fmla="*/ 53 h 53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46" h="53">
                  <a:moveTo>
                    <a:pt x="46" y="26"/>
                  </a:moveTo>
                  <a:lnTo>
                    <a:pt x="46" y="53"/>
                  </a:lnTo>
                  <a:lnTo>
                    <a:pt x="44" y="53"/>
                  </a:lnTo>
                  <a:lnTo>
                    <a:pt x="44" y="49"/>
                  </a:lnTo>
                  <a:lnTo>
                    <a:pt x="42" y="47"/>
                  </a:lnTo>
                  <a:lnTo>
                    <a:pt x="38" y="45"/>
                  </a:lnTo>
                  <a:lnTo>
                    <a:pt x="8" y="45"/>
                  </a:lnTo>
                  <a:lnTo>
                    <a:pt x="4" y="47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24"/>
                  </a:lnTo>
                  <a:lnTo>
                    <a:pt x="2" y="21"/>
                  </a:lnTo>
                  <a:lnTo>
                    <a:pt x="2" y="15"/>
                  </a:lnTo>
                  <a:lnTo>
                    <a:pt x="4" y="11"/>
                  </a:lnTo>
                  <a:lnTo>
                    <a:pt x="8" y="7"/>
                  </a:lnTo>
                  <a:lnTo>
                    <a:pt x="11" y="3"/>
                  </a:lnTo>
                  <a:lnTo>
                    <a:pt x="15" y="1"/>
                  </a:lnTo>
                  <a:lnTo>
                    <a:pt x="19" y="1"/>
                  </a:lnTo>
                  <a:lnTo>
                    <a:pt x="23" y="0"/>
                  </a:lnTo>
                  <a:lnTo>
                    <a:pt x="29" y="1"/>
                  </a:lnTo>
                  <a:lnTo>
                    <a:pt x="32" y="1"/>
                  </a:lnTo>
                  <a:lnTo>
                    <a:pt x="36" y="5"/>
                  </a:lnTo>
                  <a:lnTo>
                    <a:pt x="40" y="7"/>
                  </a:lnTo>
                  <a:lnTo>
                    <a:pt x="42" y="11"/>
                  </a:lnTo>
                  <a:lnTo>
                    <a:pt x="44" y="15"/>
                  </a:lnTo>
                  <a:lnTo>
                    <a:pt x="46" y="21"/>
                  </a:lnTo>
                  <a:lnTo>
                    <a:pt x="46" y="26"/>
                  </a:lnTo>
                  <a:close/>
                  <a:moveTo>
                    <a:pt x="40" y="42"/>
                  </a:moveTo>
                  <a:lnTo>
                    <a:pt x="10" y="42"/>
                  </a:lnTo>
                  <a:lnTo>
                    <a:pt x="4" y="43"/>
                  </a:lnTo>
                  <a:lnTo>
                    <a:pt x="4" y="47"/>
                  </a:lnTo>
                  <a:lnTo>
                    <a:pt x="6" y="45"/>
                  </a:lnTo>
                  <a:lnTo>
                    <a:pt x="8" y="43"/>
                  </a:lnTo>
                  <a:lnTo>
                    <a:pt x="38" y="43"/>
                  </a:lnTo>
                  <a:lnTo>
                    <a:pt x="42" y="45"/>
                  </a:lnTo>
                  <a:lnTo>
                    <a:pt x="44" y="45"/>
                  </a:lnTo>
                  <a:lnTo>
                    <a:pt x="44" y="47"/>
                  </a:lnTo>
                  <a:lnTo>
                    <a:pt x="42" y="43"/>
                  </a:lnTo>
                  <a:lnTo>
                    <a:pt x="40" y="42"/>
                  </a:lnTo>
                  <a:close/>
                  <a:moveTo>
                    <a:pt x="11" y="36"/>
                  </a:moveTo>
                  <a:lnTo>
                    <a:pt x="38" y="36"/>
                  </a:lnTo>
                  <a:lnTo>
                    <a:pt x="42" y="36"/>
                  </a:lnTo>
                  <a:lnTo>
                    <a:pt x="44" y="34"/>
                  </a:lnTo>
                  <a:lnTo>
                    <a:pt x="44" y="30"/>
                  </a:lnTo>
                  <a:lnTo>
                    <a:pt x="44" y="22"/>
                  </a:lnTo>
                  <a:lnTo>
                    <a:pt x="40" y="19"/>
                  </a:lnTo>
                  <a:lnTo>
                    <a:pt x="36" y="13"/>
                  </a:lnTo>
                  <a:lnTo>
                    <a:pt x="31" y="11"/>
                  </a:lnTo>
                  <a:lnTo>
                    <a:pt x="23" y="9"/>
                  </a:lnTo>
                  <a:lnTo>
                    <a:pt x="19" y="11"/>
                  </a:lnTo>
                  <a:lnTo>
                    <a:pt x="13" y="11"/>
                  </a:lnTo>
                  <a:lnTo>
                    <a:pt x="10" y="13"/>
                  </a:lnTo>
                  <a:lnTo>
                    <a:pt x="8" y="17"/>
                  </a:lnTo>
                  <a:lnTo>
                    <a:pt x="4" y="22"/>
                  </a:lnTo>
                  <a:lnTo>
                    <a:pt x="2" y="30"/>
                  </a:lnTo>
                  <a:lnTo>
                    <a:pt x="4" y="36"/>
                  </a:lnTo>
                  <a:lnTo>
                    <a:pt x="6" y="36"/>
                  </a:lnTo>
                  <a:lnTo>
                    <a:pt x="11" y="36"/>
                  </a:lnTo>
                  <a:close/>
                  <a:moveTo>
                    <a:pt x="44" y="21"/>
                  </a:moveTo>
                  <a:lnTo>
                    <a:pt x="44" y="17"/>
                  </a:lnTo>
                  <a:lnTo>
                    <a:pt x="42" y="13"/>
                  </a:lnTo>
                  <a:lnTo>
                    <a:pt x="38" y="11"/>
                  </a:lnTo>
                  <a:lnTo>
                    <a:pt x="34" y="7"/>
                  </a:lnTo>
                  <a:lnTo>
                    <a:pt x="31" y="7"/>
                  </a:lnTo>
                  <a:lnTo>
                    <a:pt x="25" y="5"/>
                  </a:lnTo>
                  <a:lnTo>
                    <a:pt x="15" y="7"/>
                  </a:lnTo>
                  <a:lnTo>
                    <a:pt x="10" y="11"/>
                  </a:lnTo>
                  <a:lnTo>
                    <a:pt x="6" y="15"/>
                  </a:lnTo>
                  <a:lnTo>
                    <a:pt x="4" y="19"/>
                  </a:lnTo>
                  <a:lnTo>
                    <a:pt x="4" y="21"/>
                  </a:lnTo>
                  <a:lnTo>
                    <a:pt x="6" y="15"/>
                  </a:lnTo>
                  <a:lnTo>
                    <a:pt x="11" y="11"/>
                  </a:lnTo>
                  <a:lnTo>
                    <a:pt x="17" y="9"/>
                  </a:lnTo>
                  <a:lnTo>
                    <a:pt x="25" y="9"/>
                  </a:lnTo>
                  <a:lnTo>
                    <a:pt x="29" y="9"/>
                  </a:lnTo>
                  <a:lnTo>
                    <a:pt x="32" y="11"/>
                  </a:lnTo>
                  <a:lnTo>
                    <a:pt x="36" y="11"/>
                  </a:lnTo>
                  <a:lnTo>
                    <a:pt x="40" y="15"/>
                  </a:lnTo>
                  <a:lnTo>
                    <a:pt x="42" y="17"/>
                  </a:lnTo>
                  <a:lnTo>
                    <a:pt x="44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23595" name="Group 35">
            <a:extLst>
              <a:ext uri="{FF2B5EF4-FFF2-40B4-BE49-F238E27FC236}">
                <a16:creationId xmlns:a16="http://schemas.microsoft.com/office/drawing/2014/main" id="{00000000-0008-0000-0100-00008B0A0B00}"/>
              </a:ext>
            </a:extLst>
          </xdr:cNvPr>
          <xdr:cNvGrpSpPr>
            <a:grpSpLocks/>
          </xdr:cNvGrpSpPr>
        </xdr:nvGrpSpPr>
        <xdr:grpSpPr bwMode="auto">
          <a:xfrm>
            <a:off x="17" y="130"/>
            <a:ext cx="141" cy="12"/>
            <a:chOff x="96" y="404"/>
            <a:chExt cx="373" cy="28"/>
          </a:xfrm>
        </xdr:grpSpPr>
        <xdr:sp macro="" textlink="">
          <xdr:nvSpPr>
            <xdr:cNvPr id="723729" name="Freeform 36">
              <a:extLst>
                <a:ext uri="{FF2B5EF4-FFF2-40B4-BE49-F238E27FC236}">
                  <a16:creationId xmlns:a16="http://schemas.microsoft.com/office/drawing/2014/main" id="{00000000-0008-0000-0100-000011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89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2 h 13"/>
                <a:gd name="T8" fmla="*/ 4 w 27"/>
                <a:gd name="T9" fmla="*/ 4 h 13"/>
                <a:gd name="T10" fmla="*/ 5 w 27"/>
                <a:gd name="T11" fmla="*/ 4 h 13"/>
                <a:gd name="T12" fmla="*/ 5 w 27"/>
                <a:gd name="T13" fmla="*/ 4 h 13"/>
                <a:gd name="T14" fmla="*/ 23 w 27"/>
                <a:gd name="T15" fmla="*/ 4 h 13"/>
                <a:gd name="T16" fmla="*/ 25 w 27"/>
                <a:gd name="T17" fmla="*/ 4 h 13"/>
                <a:gd name="T18" fmla="*/ 25 w 27"/>
                <a:gd name="T19" fmla="*/ 2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9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8 h 13"/>
                <a:gd name="T50" fmla="*/ 23 w 27"/>
                <a:gd name="T51" fmla="*/ 8 h 13"/>
                <a:gd name="T52" fmla="*/ 25 w 27"/>
                <a:gd name="T53" fmla="*/ 8 h 13"/>
                <a:gd name="T54" fmla="*/ 27 w 27"/>
                <a:gd name="T55" fmla="*/ 9 h 13"/>
                <a:gd name="T56" fmla="*/ 25 w 27"/>
                <a:gd name="T57" fmla="*/ 8 h 13"/>
                <a:gd name="T58" fmla="*/ 25 w 27"/>
                <a:gd name="T59" fmla="*/ 8 h 13"/>
                <a:gd name="T60" fmla="*/ 4 w 27"/>
                <a:gd name="T61" fmla="*/ 8 h 13"/>
                <a:gd name="T62" fmla="*/ 2 w 27"/>
                <a:gd name="T63" fmla="*/ 8 h 13"/>
                <a:gd name="T64" fmla="*/ 2 w 27"/>
                <a:gd name="T65" fmla="*/ 9 h 13"/>
                <a:gd name="T66" fmla="*/ 4 w 27"/>
                <a:gd name="T67" fmla="*/ 8 h 13"/>
                <a:gd name="T68" fmla="*/ 4 w 27"/>
                <a:gd name="T69" fmla="*/ 8 h 13"/>
                <a:gd name="T70" fmla="*/ 4 w 27"/>
                <a:gd name="T71" fmla="*/ 8 h 13"/>
                <a:gd name="T72" fmla="*/ 4 w 27"/>
                <a:gd name="T73" fmla="*/ 8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3" y="4"/>
                  </a:lnTo>
                  <a:lnTo>
                    <a:pt x="25" y="4"/>
                  </a:lnTo>
                  <a:lnTo>
                    <a:pt x="25" y="2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9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8"/>
                  </a:moveTo>
                  <a:lnTo>
                    <a:pt x="23" y="8"/>
                  </a:lnTo>
                  <a:lnTo>
                    <a:pt x="25" y="8"/>
                  </a:lnTo>
                  <a:lnTo>
                    <a:pt x="27" y="9"/>
                  </a:lnTo>
                  <a:lnTo>
                    <a:pt x="25" y="8"/>
                  </a:lnTo>
                  <a:lnTo>
                    <a:pt x="4" y="8"/>
                  </a:lnTo>
                  <a:lnTo>
                    <a:pt x="2" y="8"/>
                  </a:lnTo>
                  <a:lnTo>
                    <a:pt x="2" y="9"/>
                  </a:lnTo>
                  <a:lnTo>
                    <a:pt x="4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30" name="Freeform 37">
              <a:extLst>
                <a:ext uri="{FF2B5EF4-FFF2-40B4-BE49-F238E27FC236}">
                  <a16:creationId xmlns:a16="http://schemas.microsoft.com/office/drawing/2014/main" id="{00000000-0008-0000-0100-000012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15" y="403"/>
              <a:ext cx="28" cy="30"/>
            </a:xfrm>
            <a:custGeom>
              <a:avLst/>
              <a:gdLst>
                <a:gd name="T0" fmla="*/ 2 w 28"/>
                <a:gd name="T1" fmla="*/ 9 h 30"/>
                <a:gd name="T2" fmla="*/ 0 w 28"/>
                <a:gd name="T3" fmla="*/ 9 h 30"/>
                <a:gd name="T4" fmla="*/ 0 w 28"/>
                <a:gd name="T5" fmla="*/ 0 h 30"/>
                <a:gd name="T6" fmla="*/ 2 w 28"/>
                <a:gd name="T7" fmla="*/ 0 h 30"/>
                <a:gd name="T8" fmla="*/ 2 w 28"/>
                <a:gd name="T9" fmla="*/ 1 h 30"/>
                <a:gd name="T10" fmla="*/ 4 w 28"/>
                <a:gd name="T11" fmla="*/ 3 h 30"/>
                <a:gd name="T12" fmla="*/ 5 w 28"/>
                <a:gd name="T13" fmla="*/ 3 h 30"/>
                <a:gd name="T14" fmla="*/ 28 w 28"/>
                <a:gd name="T15" fmla="*/ 3 h 30"/>
                <a:gd name="T16" fmla="*/ 28 w 28"/>
                <a:gd name="T17" fmla="*/ 5 h 30"/>
                <a:gd name="T18" fmla="*/ 5 w 28"/>
                <a:gd name="T19" fmla="*/ 24 h 30"/>
                <a:gd name="T20" fmla="*/ 21 w 28"/>
                <a:gd name="T21" fmla="*/ 24 h 30"/>
                <a:gd name="T22" fmla="*/ 23 w 28"/>
                <a:gd name="T23" fmla="*/ 24 h 30"/>
                <a:gd name="T24" fmla="*/ 25 w 28"/>
                <a:gd name="T25" fmla="*/ 22 h 30"/>
                <a:gd name="T26" fmla="*/ 25 w 28"/>
                <a:gd name="T27" fmla="*/ 22 h 30"/>
                <a:gd name="T28" fmla="*/ 27 w 28"/>
                <a:gd name="T29" fmla="*/ 19 h 30"/>
                <a:gd name="T30" fmla="*/ 27 w 28"/>
                <a:gd name="T31" fmla="*/ 19 h 30"/>
                <a:gd name="T32" fmla="*/ 27 w 28"/>
                <a:gd name="T33" fmla="*/ 30 h 30"/>
                <a:gd name="T34" fmla="*/ 27 w 28"/>
                <a:gd name="T35" fmla="*/ 30 h 30"/>
                <a:gd name="T36" fmla="*/ 25 w 28"/>
                <a:gd name="T37" fmla="*/ 26 h 30"/>
                <a:gd name="T38" fmla="*/ 23 w 28"/>
                <a:gd name="T39" fmla="*/ 26 h 30"/>
                <a:gd name="T40" fmla="*/ 19 w 28"/>
                <a:gd name="T41" fmla="*/ 26 h 30"/>
                <a:gd name="T42" fmla="*/ 4 w 28"/>
                <a:gd name="T43" fmla="*/ 26 h 30"/>
                <a:gd name="T44" fmla="*/ 2 w 28"/>
                <a:gd name="T45" fmla="*/ 28 h 30"/>
                <a:gd name="T46" fmla="*/ 2 w 28"/>
                <a:gd name="T47" fmla="*/ 30 h 30"/>
                <a:gd name="T48" fmla="*/ 2 w 28"/>
                <a:gd name="T49" fmla="*/ 30 h 30"/>
                <a:gd name="T50" fmla="*/ 0 w 28"/>
                <a:gd name="T51" fmla="*/ 30 h 30"/>
                <a:gd name="T52" fmla="*/ 0 w 28"/>
                <a:gd name="T53" fmla="*/ 22 h 30"/>
                <a:gd name="T54" fmla="*/ 21 w 28"/>
                <a:gd name="T55" fmla="*/ 5 h 30"/>
                <a:gd name="T56" fmla="*/ 7 w 28"/>
                <a:gd name="T57" fmla="*/ 5 h 30"/>
                <a:gd name="T58" fmla="*/ 4 w 28"/>
                <a:gd name="T59" fmla="*/ 5 h 30"/>
                <a:gd name="T60" fmla="*/ 2 w 28"/>
                <a:gd name="T61" fmla="*/ 5 h 30"/>
                <a:gd name="T62" fmla="*/ 2 w 28"/>
                <a:gd name="T63" fmla="*/ 7 h 30"/>
                <a:gd name="T64" fmla="*/ 2 w 28"/>
                <a:gd name="T65" fmla="*/ 9 h 30"/>
                <a:gd name="T66" fmla="*/ 2 w 28"/>
                <a:gd name="T67" fmla="*/ 9 h 30"/>
                <a:gd name="T68" fmla="*/ 2 w 28"/>
                <a:gd name="T69" fmla="*/ 1 h 30"/>
                <a:gd name="T70" fmla="*/ 2 w 28"/>
                <a:gd name="T71" fmla="*/ 7 h 30"/>
                <a:gd name="T72" fmla="*/ 2 w 28"/>
                <a:gd name="T73" fmla="*/ 5 h 30"/>
                <a:gd name="T74" fmla="*/ 4 w 28"/>
                <a:gd name="T75" fmla="*/ 5 h 30"/>
                <a:gd name="T76" fmla="*/ 2 w 28"/>
                <a:gd name="T77" fmla="*/ 1 h 30"/>
                <a:gd name="T78" fmla="*/ 2 w 28"/>
                <a:gd name="T79" fmla="*/ 1 h 30"/>
                <a:gd name="T80" fmla="*/ 23 w 28"/>
                <a:gd name="T81" fmla="*/ 5 h 30"/>
                <a:gd name="T82" fmla="*/ 4 w 28"/>
                <a:gd name="T83" fmla="*/ 24 h 30"/>
                <a:gd name="T84" fmla="*/ 2 w 28"/>
                <a:gd name="T85" fmla="*/ 24 h 30"/>
                <a:gd name="T86" fmla="*/ 2 w 28"/>
                <a:gd name="T87" fmla="*/ 28 h 30"/>
                <a:gd name="T88" fmla="*/ 2 w 28"/>
                <a:gd name="T89" fmla="*/ 28 h 30"/>
                <a:gd name="T90" fmla="*/ 2 w 28"/>
                <a:gd name="T91" fmla="*/ 26 h 30"/>
                <a:gd name="T92" fmla="*/ 4 w 28"/>
                <a:gd name="T93" fmla="*/ 24 h 30"/>
                <a:gd name="T94" fmla="*/ 27 w 28"/>
                <a:gd name="T95" fmla="*/ 3 h 30"/>
                <a:gd name="T96" fmla="*/ 27 w 28"/>
                <a:gd name="T97" fmla="*/ 5 h 30"/>
                <a:gd name="T98" fmla="*/ 25 w 28"/>
                <a:gd name="T99" fmla="*/ 5 h 30"/>
                <a:gd name="T100" fmla="*/ 25 w 28"/>
                <a:gd name="T101" fmla="*/ 5 h 30"/>
                <a:gd name="T102" fmla="*/ 23 w 28"/>
                <a:gd name="T103" fmla="*/ 5 h 30"/>
                <a:gd name="T104" fmla="*/ 23 w 28"/>
                <a:gd name="T105" fmla="*/ 5 h 30"/>
                <a:gd name="T106" fmla="*/ 27 w 28"/>
                <a:gd name="T107" fmla="*/ 28 h 30"/>
                <a:gd name="T108" fmla="*/ 27 w 28"/>
                <a:gd name="T109" fmla="*/ 22 h 30"/>
                <a:gd name="T110" fmla="*/ 25 w 28"/>
                <a:gd name="T111" fmla="*/ 24 h 30"/>
                <a:gd name="T112" fmla="*/ 23 w 28"/>
                <a:gd name="T113" fmla="*/ 26 h 30"/>
                <a:gd name="T114" fmla="*/ 25 w 28"/>
                <a:gd name="T115" fmla="*/ 26 h 30"/>
                <a:gd name="T116" fmla="*/ 27 w 28"/>
                <a:gd name="T117" fmla="*/ 28 h 30"/>
                <a:gd name="T118" fmla="*/ 27 w 28"/>
                <a:gd name="T119" fmla="*/ 28 h 30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0"/>
                <a:gd name="T182" fmla="*/ 28 w 28"/>
                <a:gd name="T183" fmla="*/ 30 h 30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0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1"/>
                  </a:lnTo>
                  <a:lnTo>
                    <a:pt x="4" y="3"/>
                  </a:lnTo>
                  <a:lnTo>
                    <a:pt x="5" y="3"/>
                  </a:lnTo>
                  <a:lnTo>
                    <a:pt x="28" y="3"/>
                  </a:lnTo>
                  <a:lnTo>
                    <a:pt x="28" y="5"/>
                  </a:lnTo>
                  <a:lnTo>
                    <a:pt x="5" y="24"/>
                  </a:lnTo>
                  <a:lnTo>
                    <a:pt x="21" y="24"/>
                  </a:lnTo>
                  <a:lnTo>
                    <a:pt x="23" y="24"/>
                  </a:lnTo>
                  <a:lnTo>
                    <a:pt x="25" y="22"/>
                  </a:lnTo>
                  <a:lnTo>
                    <a:pt x="27" y="19"/>
                  </a:lnTo>
                  <a:lnTo>
                    <a:pt x="27" y="30"/>
                  </a:lnTo>
                  <a:lnTo>
                    <a:pt x="25" y="26"/>
                  </a:lnTo>
                  <a:lnTo>
                    <a:pt x="23" y="26"/>
                  </a:lnTo>
                  <a:lnTo>
                    <a:pt x="19" y="26"/>
                  </a:lnTo>
                  <a:lnTo>
                    <a:pt x="4" y="26"/>
                  </a:lnTo>
                  <a:lnTo>
                    <a:pt x="2" y="28"/>
                  </a:lnTo>
                  <a:lnTo>
                    <a:pt x="2" y="30"/>
                  </a:lnTo>
                  <a:lnTo>
                    <a:pt x="0" y="30"/>
                  </a:lnTo>
                  <a:lnTo>
                    <a:pt x="0" y="22"/>
                  </a:lnTo>
                  <a:lnTo>
                    <a:pt x="21" y="5"/>
                  </a:lnTo>
                  <a:lnTo>
                    <a:pt x="7" y="5"/>
                  </a:lnTo>
                  <a:lnTo>
                    <a:pt x="4" y="5"/>
                  </a:lnTo>
                  <a:lnTo>
                    <a:pt x="2" y="5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1"/>
                  </a:moveTo>
                  <a:lnTo>
                    <a:pt x="2" y="7"/>
                  </a:lnTo>
                  <a:lnTo>
                    <a:pt x="2" y="5"/>
                  </a:lnTo>
                  <a:lnTo>
                    <a:pt x="4" y="5"/>
                  </a:lnTo>
                  <a:lnTo>
                    <a:pt x="2" y="1"/>
                  </a:lnTo>
                  <a:close/>
                  <a:moveTo>
                    <a:pt x="23" y="5"/>
                  </a:moveTo>
                  <a:lnTo>
                    <a:pt x="4" y="24"/>
                  </a:lnTo>
                  <a:lnTo>
                    <a:pt x="2" y="24"/>
                  </a:lnTo>
                  <a:lnTo>
                    <a:pt x="2" y="28"/>
                  </a:lnTo>
                  <a:lnTo>
                    <a:pt x="2" y="26"/>
                  </a:lnTo>
                  <a:lnTo>
                    <a:pt x="4" y="24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3" y="5"/>
                  </a:lnTo>
                  <a:close/>
                  <a:moveTo>
                    <a:pt x="27" y="28"/>
                  </a:moveTo>
                  <a:lnTo>
                    <a:pt x="27" y="22"/>
                  </a:lnTo>
                  <a:lnTo>
                    <a:pt x="25" y="24"/>
                  </a:lnTo>
                  <a:lnTo>
                    <a:pt x="23" y="26"/>
                  </a:lnTo>
                  <a:lnTo>
                    <a:pt x="25" y="26"/>
                  </a:lnTo>
                  <a:lnTo>
                    <a:pt x="27" y="2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31" name="Freeform 38">
              <a:extLst>
                <a:ext uri="{FF2B5EF4-FFF2-40B4-BE49-F238E27FC236}">
                  <a16:creationId xmlns:a16="http://schemas.microsoft.com/office/drawing/2014/main" id="{00000000-0008-0000-0100-000013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46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32" name="Freeform 39">
              <a:extLst>
                <a:ext uri="{FF2B5EF4-FFF2-40B4-BE49-F238E27FC236}">
                  <a16:creationId xmlns:a16="http://schemas.microsoft.com/office/drawing/2014/main" id="{00000000-0008-0000-0100-000014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5" y="403"/>
              <a:ext cx="27" cy="29"/>
            </a:xfrm>
            <a:custGeom>
              <a:avLst/>
              <a:gdLst>
                <a:gd name="T0" fmla="*/ 23 w 27"/>
                <a:gd name="T1" fmla="*/ 19 h 29"/>
                <a:gd name="T2" fmla="*/ 25 w 27"/>
                <a:gd name="T3" fmla="*/ 17 h 29"/>
                <a:gd name="T4" fmla="*/ 27 w 27"/>
                <a:gd name="T5" fmla="*/ 14 h 29"/>
                <a:gd name="T6" fmla="*/ 23 w 27"/>
                <a:gd name="T7" fmla="*/ 6 h 29"/>
                <a:gd name="T8" fmla="*/ 21 w 27"/>
                <a:gd name="T9" fmla="*/ 0 h 29"/>
                <a:gd name="T10" fmla="*/ 27 w 27"/>
                <a:gd name="T11" fmla="*/ 29 h 29"/>
                <a:gd name="T12" fmla="*/ 27 w 27"/>
                <a:gd name="T13" fmla="*/ 25 h 29"/>
                <a:gd name="T14" fmla="*/ 23 w 27"/>
                <a:gd name="T15" fmla="*/ 23 h 29"/>
                <a:gd name="T16" fmla="*/ 2 w 27"/>
                <a:gd name="T17" fmla="*/ 23 h 29"/>
                <a:gd name="T18" fmla="*/ 2 w 27"/>
                <a:gd name="T19" fmla="*/ 29 h 29"/>
                <a:gd name="T20" fmla="*/ 0 w 27"/>
                <a:gd name="T21" fmla="*/ 4 h 29"/>
                <a:gd name="T22" fmla="*/ 5 w 27"/>
                <a:gd name="T23" fmla="*/ 4 h 29"/>
                <a:gd name="T24" fmla="*/ 2 w 27"/>
                <a:gd name="T25" fmla="*/ 10 h 29"/>
                <a:gd name="T26" fmla="*/ 2 w 27"/>
                <a:gd name="T27" fmla="*/ 17 h 29"/>
                <a:gd name="T28" fmla="*/ 4 w 27"/>
                <a:gd name="T29" fmla="*/ 19 h 29"/>
                <a:gd name="T30" fmla="*/ 13 w 27"/>
                <a:gd name="T31" fmla="*/ 14 h 29"/>
                <a:gd name="T32" fmla="*/ 7 w 27"/>
                <a:gd name="T33" fmla="*/ 10 h 29"/>
                <a:gd name="T34" fmla="*/ 19 w 27"/>
                <a:gd name="T35" fmla="*/ 8 h 29"/>
                <a:gd name="T36" fmla="*/ 15 w 27"/>
                <a:gd name="T37" fmla="*/ 10 h 29"/>
                <a:gd name="T38" fmla="*/ 13 w 27"/>
                <a:gd name="T39" fmla="*/ 19 h 29"/>
                <a:gd name="T40" fmla="*/ 23 w 27"/>
                <a:gd name="T41" fmla="*/ 4 h 29"/>
                <a:gd name="T42" fmla="*/ 27 w 27"/>
                <a:gd name="T43" fmla="*/ 8 h 29"/>
                <a:gd name="T44" fmla="*/ 15 w 27"/>
                <a:gd name="T45" fmla="*/ 10 h 29"/>
                <a:gd name="T46" fmla="*/ 13 w 27"/>
                <a:gd name="T47" fmla="*/ 12 h 29"/>
                <a:gd name="T48" fmla="*/ 15 w 27"/>
                <a:gd name="T49" fmla="*/ 10 h 29"/>
                <a:gd name="T50" fmla="*/ 2 w 27"/>
                <a:gd name="T51" fmla="*/ 6 h 29"/>
                <a:gd name="T52" fmla="*/ 2 w 27"/>
                <a:gd name="T53" fmla="*/ 8 h 29"/>
                <a:gd name="T54" fmla="*/ 2 w 27"/>
                <a:gd name="T55" fmla="*/ 6 h 29"/>
                <a:gd name="T56" fmla="*/ 23 w 27"/>
                <a:gd name="T57" fmla="*/ 23 h 29"/>
                <a:gd name="T58" fmla="*/ 27 w 27"/>
                <a:gd name="T59" fmla="*/ 25 h 29"/>
                <a:gd name="T60" fmla="*/ 23 w 27"/>
                <a:gd name="T61" fmla="*/ 21 h 29"/>
                <a:gd name="T62" fmla="*/ 2 w 27"/>
                <a:gd name="T63" fmla="*/ 23 h 29"/>
                <a:gd name="T64" fmla="*/ 2 w 27"/>
                <a:gd name="T65" fmla="*/ 23 h 29"/>
                <a:gd name="T66" fmla="*/ 4 w 27"/>
                <a:gd name="T67" fmla="*/ 23 h 29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w 27"/>
                <a:gd name="T103" fmla="*/ 0 h 29"/>
                <a:gd name="T104" fmla="*/ 27 w 27"/>
                <a:gd name="T105" fmla="*/ 29 h 29"/>
              </a:gdLst>
              <a:ahLst/>
              <a:cxnLst>
                <a:cxn ang="T68">
                  <a:pos x="T0" y="T1"/>
                </a:cxn>
                <a:cxn ang="T69">
                  <a:pos x="T2" y="T3"/>
                </a:cxn>
                <a:cxn ang="T70">
                  <a:pos x="T4" y="T5"/>
                </a:cxn>
                <a:cxn ang="T71">
                  <a:pos x="T6" y="T7"/>
                </a:cxn>
                <a:cxn ang="T72">
                  <a:pos x="T8" y="T9"/>
                </a:cxn>
                <a:cxn ang="T73">
                  <a:pos x="T10" y="T11"/>
                </a:cxn>
                <a:cxn ang="T74">
                  <a:pos x="T12" y="T13"/>
                </a:cxn>
                <a:cxn ang="T75">
                  <a:pos x="T14" y="T15"/>
                </a:cxn>
                <a:cxn ang="T76">
                  <a:pos x="T16" y="T17"/>
                </a:cxn>
                <a:cxn ang="T77">
                  <a:pos x="T18" y="T19"/>
                </a:cxn>
                <a:cxn ang="T78">
                  <a:pos x="T20" y="T21"/>
                </a:cxn>
                <a:cxn ang="T79">
                  <a:pos x="T22" y="T23"/>
                </a:cxn>
                <a:cxn ang="T80">
                  <a:pos x="T24" y="T25"/>
                </a:cxn>
                <a:cxn ang="T81">
                  <a:pos x="T26" y="T27"/>
                </a:cxn>
                <a:cxn ang="T82">
                  <a:pos x="T28" y="T29"/>
                </a:cxn>
                <a:cxn ang="T83">
                  <a:pos x="T30" y="T31"/>
                </a:cxn>
                <a:cxn ang="T84">
                  <a:pos x="T32" y="T33"/>
                </a:cxn>
                <a:cxn ang="T85">
                  <a:pos x="T34" y="T35"/>
                </a:cxn>
                <a:cxn ang="T86">
                  <a:pos x="T36" y="T37"/>
                </a:cxn>
                <a:cxn ang="T87">
                  <a:pos x="T38" y="T39"/>
                </a:cxn>
                <a:cxn ang="T88">
                  <a:pos x="T40" y="T41"/>
                </a:cxn>
                <a:cxn ang="T89">
                  <a:pos x="T42" y="T43"/>
                </a:cxn>
                <a:cxn ang="T90">
                  <a:pos x="T44" y="T45"/>
                </a:cxn>
                <a:cxn ang="T91">
                  <a:pos x="T46" y="T47"/>
                </a:cxn>
                <a:cxn ang="T92">
                  <a:pos x="T48" y="T49"/>
                </a:cxn>
                <a:cxn ang="T93">
                  <a:pos x="T50" y="T51"/>
                </a:cxn>
                <a:cxn ang="T94">
                  <a:pos x="T52" y="T53"/>
                </a:cxn>
                <a:cxn ang="T95">
                  <a:pos x="T54" y="T55"/>
                </a:cxn>
                <a:cxn ang="T96">
                  <a:pos x="T56" y="T57"/>
                </a:cxn>
                <a:cxn ang="T97">
                  <a:pos x="T58" y="T59"/>
                </a:cxn>
                <a:cxn ang="T98">
                  <a:pos x="T60" y="T61"/>
                </a:cxn>
                <a:cxn ang="T99">
                  <a:pos x="T62" y="T63"/>
                </a:cxn>
                <a:cxn ang="T100">
                  <a:pos x="T64" y="T65"/>
                </a:cxn>
                <a:cxn ang="T101">
                  <a:pos x="T66" y="T67"/>
                </a:cxn>
              </a:cxnLst>
              <a:rect l="T102" t="T103" r="T104" b="T105"/>
              <a:pathLst>
                <a:path w="27" h="29">
                  <a:moveTo>
                    <a:pt x="13" y="19"/>
                  </a:moveTo>
                  <a:lnTo>
                    <a:pt x="23" y="19"/>
                  </a:lnTo>
                  <a:lnTo>
                    <a:pt x="25" y="19"/>
                  </a:lnTo>
                  <a:lnTo>
                    <a:pt x="25" y="17"/>
                  </a:lnTo>
                  <a:lnTo>
                    <a:pt x="27" y="16"/>
                  </a:lnTo>
                  <a:lnTo>
                    <a:pt x="27" y="14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21" y="2"/>
                  </a:lnTo>
                  <a:lnTo>
                    <a:pt x="21" y="0"/>
                  </a:lnTo>
                  <a:lnTo>
                    <a:pt x="27" y="4"/>
                  </a:lnTo>
                  <a:lnTo>
                    <a:pt x="27" y="29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3"/>
                  </a:lnTo>
                  <a:lnTo>
                    <a:pt x="4" y="23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0" y="29"/>
                  </a:lnTo>
                  <a:lnTo>
                    <a:pt x="0" y="4"/>
                  </a:lnTo>
                  <a:lnTo>
                    <a:pt x="5" y="2"/>
                  </a:lnTo>
                  <a:lnTo>
                    <a:pt x="5" y="4"/>
                  </a:lnTo>
                  <a:lnTo>
                    <a:pt x="4" y="6"/>
                  </a:lnTo>
                  <a:lnTo>
                    <a:pt x="2" y="10"/>
                  </a:lnTo>
                  <a:lnTo>
                    <a:pt x="2" y="14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13" y="19"/>
                  </a:lnTo>
                  <a:lnTo>
                    <a:pt x="13" y="14"/>
                  </a:lnTo>
                  <a:lnTo>
                    <a:pt x="11" y="10"/>
                  </a:lnTo>
                  <a:lnTo>
                    <a:pt x="7" y="10"/>
                  </a:lnTo>
                  <a:lnTo>
                    <a:pt x="7" y="8"/>
                  </a:lnTo>
                  <a:lnTo>
                    <a:pt x="19" y="8"/>
                  </a:lnTo>
                  <a:lnTo>
                    <a:pt x="19" y="10"/>
                  </a:lnTo>
                  <a:lnTo>
                    <a:pt x="15" y="10"/>
                  </a:lnTo>
                  <a:lnTo>
                    <a:pt x="13" y="14"/>
                  </a:lnTo>
                  <a:lnTo>
                    <a:pt x="13" y="19"/>
                  </a:lnTo>
                  <a:close/>
                  <a:moveTo>
                    <a:pt x="27" y="6"/>
                  </a:moveTo>
                  <a:lnTo>
                    <a:pt x="23" y="4"/>
                  </a:lnTo>
                  <a:lnTo>
                    <a:pt x="25" y="6"/>
                  </a:lnTo>
                  <a:lnTo>
                    <a:pt x="27" y="8"/>
                  </a:lnTo>
                  <a:lnTo>
                    <a:pt x="27" y="6"/>
                  </a:lnTo>
                  <a:close/>
                  <a:moveTo>
                    <a:pt x="15" y="10"/>
                  </a:moveTo>
                  <a:lnTo>
                    <a:pt x="11" y="10"/>
                  </a:lnTo>
                  <a:lnTo>
                    <a:pt x="13" y="12"/>
                  </a:lnTo>
                  <a:lnTo>
                    <a:pt x="15" y="10"/>
                  </a:lnTo>
                  <a:close/>
                  <a:moveTo>
                    <a:pt x="2" y="6"/>
                  </a:moveTo>
                  <a:lnTo>
                    <a:pt x="2" y="10"/>
                  </a:lnTo>
                  <a:lnTo>
                    <a:pt x="2" y="8"/>
                  </a:lnTo>
                  <a:lnTo>
                    <a:pt x="4" y="4"/>
                  </a:lnTo>
                  <a:lnTo>
                    <a:pt x="2" y="6"/>
                  </a:lnTo>
                  <a:close/>
                  <a:moveTo>
                    <a:pt x="4" y="23"/>
                  </a:moveTo>
                  <a:lnTo>
                    <a:pt x="23" y="23"/>
                  </a:lnTo>
                  <a:lnTo>
                    <a:pt x="25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1"/>
                  </a:lnTo>
                  <a:lnTo>
                    <a:pt x="4" y="21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3"/>
                  </a:lnTo>
                  <a:lnTo>
                    <a:pt x="4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33" name="Freeform 40">
              <a:extLst>
                <a:ext uri="{FF2B5EF4-FFF2-40B4-BE49-F238E27FC236}">
                  <a16:creationId xmlns:a16="http://schemas.microsoft.com/office/drawing/2014/main" id="{00000000-0008-0000-0100-000015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6" y="404"/>
              <a:ext cx="27" cy="28"/>
            </a:xfrm>
            <a:custGeom>
              <a:avLst/>
              <a:gdLst>
                <a:gd name="T0" fmla="*/ 27 w 27"/>
                <a:gd name="T1" fmla="*/ 28 h 28"/>
                <a:gd name="T2" fmla="*/ 27 w 27"/>
                <a:gd name="T3" fmla="*/ 26 h 28"/>
                <a:gd name="T4" fmla="*/ 23 w 27"/>
                <a:gd name="T5" fmla="*/ 25 h 28"/>
                <a:gd name="T6" fmla="*/ 2 w 27"/>
                <a:gd name="T7" fmla="*/ 25 h 28"/>
                <a:gd name="T8" fmla="*/ 2 w 27"/>
                <a:gd name="T9" fmla="*/ 28 h 28"/>
                <a:gd name="T10" fmla="*/ 0 w 27"/>
                <a:gd name="T11" fmla="*/ 13 h 28"/>
                <a:gd name="T12" fmla="*/ 4 w 27"/>
                <a:gd name="T13" fmla="*/ 5 h 28"/>
                <a:gd name="T14" fmla="*/ 9 w 27"/>
                <a:gd name="T15" fmla="*/ 3 h 28"/>
                <a:gd name="T16" fmla="*/ 13 w 27"/>
                <a:gd name="T17" fmla="*/ 7 h 28"/>
                <a:gd name="T18" fmla="*/ 19 w 27"/>
                <a:gd name="T19" fmla="*/ 7 h 28"/>
                <a:gd name="T20" fmla="*/ 21 w 27"/>
                <a:gd name="T21" fmla="*/ 5 h 28"/>
                <a:gd name="T22" fmla="*/ 23 w 27"/>
                <a:gd name="T23" fmla="*/ 3 h 28"/>
                <a:gd name="T24" fmla="*/ 25 w 27"/>
                <a:gd name="T25" fmla="*/ 2 h 28"/>
                <a:gd name="T26" fmla="*/ 27 w 27"/>
                <a:gd name="T27" fmla="*/ 0 h 28"/>
                <a:gd name="T28" fmla="*/ 27 w 27"/>
                <a:gd name="T29" fmla="*/ 5 h 28"/>
                <a:gd name="T30" fmla="*/ 23 w 27"/>
                <a:gd name="T31" fmla="*/ 11 h 28"/>
                <a:gd name="T32" fmla="*/ 15 w 27"/>
                <a:gd name="T33" fmla="*/ 15 h 28"/>
                <a:gd name="T34" fmla="*/ 15 w 27"/>
                <a:gd name="T35" fmla="*/ 19 h 28"/>
                <a:gd name="T36" fmla="*/ 25 w 27"/>
                <a:gd name="T37" fmla="*/ 19 h 28"/>
                <a:gd name="T38" fmla="*/ 27 w 27"/>
                <a:gd name="T39" fmla="*/ 17 h 28"/>
                <a:gd name="T40" fmla="*/ 27 w 27"/>
                <a:gd name="T41" fmla="*/ 15 h 28"/>
                <a:gd name="T42" fmla="*/ 23 w 27"/>
                <a:gd name="T43" fmla="*/ 23 h 28"/>
                <a:gd name="T44" fmla="*/ 25 w 27"/>
                <a:gd name="T45" fmla="*/ 23 h 28"/>
                <a:gd name="T46" fmla="*/ 2 w 27"/>
                <a:gd name="T47" fmla="*/ 23 h 28"/>
                <a:gd name="T48" fmla="*/ 2 w 27"/>
                <a:gd name="T49" fmla="*/ 26 h 28"/>
                <a:gd name="T50" fmla="*/ 5 w 27"/>
                <a:gd name="T51" fmla="*/ 23 h 28"/>
                <a:gd name="T52" fmla="*/ 5 w 27"/>
                <a:gd name="T53" fmla="*/ 19 h 28"/>
                <a:gd name="T54" fmla="*/ 13 w 27"/>
                <a:gd name="T55" fmla="*/ 17 h 28"/>
                <a:gd name="T56" fmla="*/ 11 w 27"/>
                <a:gd name="T57" fmla="*/ 11 h 28"/>
                <a:gd name="T58" fmla="*/ 4 w 27"/>
                <a:gd name="T59" fmla="*/ 9 h 28"/>
                <a:gd name="T60" fmla="*/ 2 w 27"/>
                <a:gd name="T61" fmla="*/ 13 h 28"/>
                <a:gd name="T62" fmla="*/ 2 w 27"/>
                <a:gd name="T63" fmla="*/ 19 h 28"/>
                <a:gd name="T64" fmla="*/ 5 w 27"/>
                <a:gd name="T65" fmla="*/ 19 h 28"/>
                <a:gd name="T66" fmla="*/ 15 w 27"/>
                <a:gd name="T67" fmla="*/ 15 h 28"/>
                <a:gd name="T68" fmla="*/ 17 w 27"/>
                <a:gd name="T69" fmla="*/ 15 h 28"/>
                <a:gd name="T70" fmla="*/ 23 w 27"/>
                <a:gd name="T71" fmla="*/ 9 h 28"/>
                <a:gd name="T72" fmla="*/ 27 w 27"/>
                <a:gd name="T73" fmla="*/ 5 h 28"/>
                <a:gd name="T74" fmla="*/ 25 w 27"/>
                <a:gd name="T75" fmla="*/ 5 h 28"/>
                <a:gd name="T76" fmla="*/ 19 w 27"/>
                <a:gd name="T77" fmla="*/ 11 h 28"/>
                <a:gd name="T78" fmla="*/ 15 w 27"/>
                <a:gd name="T79" fmla="*/ 13 h 28"/>
                <a:gd name="T80" fmla="*/ 15 w 27"/>
                <a:gd name="T81" fmla="*/ 15 h 28"/>
                <a:gd name="T82" fmla="*/ 11 w 27"/>
                <a:gd name="T83" fmla="*/ 9 h 28"/>
                <a:gd name="T84" fmla="*/ 4 w 27"/>
                <a:gd name="T85" fmla="*/ 9 h 28"/>
                <a:gd name="T86" fmla="*/ 4 w 27"/>
                <a:gd name="T87" fmla="*/ 9 h 28"/>
                <a:gd name="T88" fmla="*/ 11 w 27"/>
                <a:gd name="T89" fmla="*/ 9 h 28"/>
                <a:gd name="T90" fmla="*/ 13 w 27"/>
                <a:gd name="T91" fmla="*/ 13 h 28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27"/>
                <a:gd name="T139" fmla="*/ 0 h 28"/>
                <a:gd name="T140" fmla="*/ 27 w 27"/>
                <a:gd name="T141" fmla="*/ 28 h 28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27" h="28">
                  <a:moveTo>
                    <a:pt x="27" y="15"/>
                  </a:moveTo>
                  <a:lnTo>
                    <a:pt x="27" y="28"/>
                  </a:lnTo>
                  <a:lnTo>
                    <a:pt x="27" y="26"/>
                  </a:lnTo>
                  <a:lnTo>
                    <a:pt x="25" y="25"/>
                  </a:lnTo>
                  <a:lnTo>
                    <a:pt x="23" y="25"/>
                  </a:lnTo>
                  <a:lnTo>
                    <a:pt x="5" y="25"/>
                  </a:lnTo>
                  <a:lnTo>
                    <a:pt x="2" y="25"/>
                  </a:lnTo>
                  <a:lnTo>
                    <a:pt x="2" y="26"/>
                  </a:lnTo>
                  <a:lnTo>
                    <a:pt x="2" y="28"/>
                  </a:lnTo>
                  <a:lnTo>
                    <a:pt x="0" y="28"/>
                  </a:lnTo>
                  <a:lnTo>
                    <a:pt x="0" y="13"/>
                  </a:lnTo>
                  <a:lnTo>
                    <a:pt x="2" y="7"/>
                  </a:lnTo>
                  <a:lnTo>
                    <a:pt x="4" y="5"/>
                  </a:lnTo>
                  <a:lnTo>
                    <a:pt x="7" y="3"/>
                  </a:lnTo>
                  <a:lnTo>
                    <a:pt x="9" y="3"/>
                  </a:lnTo>
                  <a:lnTo>
                    <a:pt x="11" y="5"/>
                  </a:lnTo>
                  <a:lnTo>
                    <a:pt x="13" y="7"/>
                  </a:lnTo>
                  <a:lnTo>
                    <a:pt x="15" y="11"/>
                  </a:lnTo>
                  <a:lnTo>
                    <a:pt x="19" y="7"/>
                  </a:lnTo>
                  <a:lnTo>
                    <a:pt x="21" y="5"/>
                  </a:lnTo>
                  <a:lnTo>
                    <a:pt x="23" y="3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7"/>
                  </a:lnTo>
                  <a:lnTo>
                    <a:pt x="23" y="11"/>
                  </a:lnTo>
                  <a:lnTo>
                    <a:pt x="19" y="13"/>
                  </a:lnTo>
                  <a:lnTo>
                    <a:pt x="15" y="15"/>
                  </a:lnTo>
                  <a:lnTo>
                    <a:pt x="15" y="17"/>
                  </a:lnTo>
                  <a:lnTo>
                    <a:pt x="15" y="19"/>
                  </a:lnTo>
                  <a:lnTo>
                    <a:pt x="23" y="19"/>
                  </a:lnTo>
                  <a:lnTo>
                    <a:pt x="25" y="19"/>
                  </a:lnTo>
                  <a:lnTo>
                    <a:pt x="27" y="17"/>
                  </a:lnTo>
                  <a:lnTo>
                    <a:pt x="27" y="15"/>
                  </a:lnTo>
                  <a:close/>
                  <a:moveTo>
                    <a:pt x="5" y="23"/>
                  </a:moveTo>
                  <a:lnTo>
                    <a:pt x="23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5" y="23"/>
                  </a:lnTo>
                  <a:lnTo>
                    <a:pt x="2" y="23"/>
                  </a:lnTo>
                  <a:lnTo>
                    <a:pt x="2" y="26"/>
                  </a:lnTo>
                  <a:lnTo>
                    <a:pt x="2" y="25"/>
                  </a:lnTo>
                  <a:lnTo>
                    <a:pt x="5" y="23"/>
                  </a:lnTo>
                  <a:close/>
                  <a:moveTo>
                    <a:pt x="5" y="19"/>
                  </a:moveTo>
                  <a:lnTo>
                    <a:pt x="13" y="19"/>
                  </a:lnTo>
                  <a:lnTo>
                    <a:pt x="13" y="17"/>
                  </a:lnTo>
                  <a:lnTo>
                    <a:pt x="13" y="13"/>
                  </a:lnTo>
                  <a:lnTo>
                    <a:pt x="11" y="11"/>
                  </a:lnTo>
                  <a:lnTo>
                    <a:pt x="7" y="9"/>
                  </a:lnTo>
                  <a:lnTo>
                    <a:pt x="4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5" y="19"/>
                  </a:lnTo>
                  <a:close/>
                  <a:moveTo>
                    <a:pt x="15" y="15"/>
                  </a:moveTo>
                  <a:lnTo>
                    <a:pt x="15" y="15"/>
                  </a:lnTo>
                  <a:lnTo>
                    <a:pt x="17" y="15"/>
                  </a:lnTo>
                  <a:lnTo>
                    <a:pt x="19" y="13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5"/>
                  </a:lnTo>
                  <a:lnTo>
                    <a:pt x="27" y="3"/>
                  </a:lnTo>
                  <a:lnTo>
                    <a:pt x="25" y="5"/>
                  </a:lnTo>
                  <a:lnTo>
                    <a:pt x="23" y="7"/>
                  </a:lnTo>
                  <a:lnTo>
                    <a:pt x="19" y="11"/>
                  </a:lnTo>
                  <a:lnTo>
                    <a:pt x="17" y="13"/>
                  </a:lnTo>
                  <a:lnTo>
                    <a:pt x="15" y="13"/>
                  </a:lnTo>
                  <a:lnTo>
                    <a:pt x="15" y="15"/>
                  </a:lnTo>
                  <a:close/>
                  <a:moveTo>
                    <a:pt x="13" y="13"/>
                  </a:moveTo>
                  <a:lnTo>
                    <a:pt x="11" y="9"/>
                  </a:lnTo>
                  <a:lnTo>
                    <a:pt x="7" y="7"/>
                  </a:lnTo>
                  <a:lnTo>
                    <a:pt x="4" y="9"/>
                  </a:lnTo>
                  <a:lnTo>
                    <a:pt x="2" y="13"/>
                  </a:lnTo>
                  <a:lnTo>
                    <a:pt x="4" y="9"/>
                  </a:lnTo>
                  <a:lnTo>
                    <a:pt x="7" y="7"/>
                  </a:lnTo>
                  <a:lnTo>
                    <a:pt x="11" y="9"/>
                  </a:lnTo>
                  <a:lnTo>
                    <a:pt x="13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34" name="Freeform 41">
              <a:extLst>
                <a:ext uri="{FF2B5EF4-FFF2-40B4-BE49-F238E27FC236}">
                  <a16:creationId xmlns:a16="http://schemas.microsoft.com/office/drawing/2014/main" id="{00000000-0008-0000-0100-000016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37" y="402"/>
              <a:ext cx="28" cy="31"/>
            </a:xfrm>
            <a:custGeom>
              <a:avLst/>
              <a:gdLst>
                <a:gd name="T0" fmla="*/ 2 w 28"/>
                <a:gd name="T1" fmla="*/ 10 h 31"/>
                <a:gd name="T2" fmla="*/ 0 w 28"/>
                <a:gd name="T3" fmla="*/ 10 h 31"/>
                <a:gd name="T4" fmla="*/ 0 w 28"/>
                <a:gd name="T5" fmla="*/ 0 h 31"/>
                <a:gd name="T6" fmla="*/ 2 w 28"/>
                <a:gd name="T7" fmla="*/ 0 h 31"/>
                <a:gd name="T8" fmla="*/ 2 w 28"/>
                <a:gd name="T9" fmla="*/ 2 h 31"/>
                <a:gd name="T10" fmla="*/ 4 w 28"/>
                <a:gd name="T11" fmla="*/ 4 h 31"/>
                <a:gd name="T12" fmla="*/ 5 w 28"/>
                <a:gd name="T13" fmla="*/ 4 h 31"/>
                <a:gd name="T14" fmla="*/ 28 w 28"/>
                <a:gd name="T15" fmla="*/ 4 h 31"/>
                <a:gd name="T16" fmla="*/ 28 w 28"/>
                <a:gd name="T17" fmla="*/ 6 h 31"/>
                <a:gd name="T18" fmla="*/ 5 w 28"/>
                <a:gd name="T19" fmla="*/ 25 h 31"/>
                <a:gd name="T20" fmla="*/ 21 w 28"/>
                <a:gd name="T21" fmla="*/ 25 h 31"/>
                <a:gd name="T22" fmla="*/ 23 w 28"/>
                <a:gd name="T23" fmla="*/ 25 h 31"/>
                <a:gd name="T24" fmla="*/ 25 w 28"/>
                <a:gd name="T25" fmla="*/ 25 h 31"/>
                <a:gd name="T26" fmla="*/ 25 w 28"/>
                <a:gd name="T27" fmla="*/ 23 h 31"/>
                <a:gd name="T28" fmla="*/ 27 w 28"/>
                <a:gd name="T29" fmla="*/ 19 h 31"/>
                <a:gd name="T30" fmla="*/ 27 w 28"/>
                <a:gd name="T31" fmla="*/ 19 h 31"/>
                <a:gd name="T32" fmla="*/ 27 w 28"/>
                <a:gd name="T33" fmla="*/ 31 h 31"/>
                <a:gd name="T34" fmla="*/ 27 w 28"/>
                <a:gd name="T35" fmla="*/ 31 h 31"/>
                <a:gd name="T36" fmla="*/ 25 w 28"/>
                <a:gd name="T37" fmla="*/ 27 h 31"/>
                <a:gd name="T38" fmla="*/ 23 w 28"/>
                <a:gd name="T39" fmla="*/ 27 h 31"/>
                <a:gd name="T40" fmla="*/ 19 w 28"/>
                <a:gd name="T41" fmla="*/ 27 h 31"/>
                <a:gd name="T42" fmla="*/ 4 w 28"/>
                <a:gd name="T43" fmla="*/ 27 h 31"/>
                <a:gd name="T44" fmla="*/ 2 w 28"/>
                <a:gd name="T45" fmla="*/ 29 h 31"/>
                <a:gd name="T46" fmla="*/ 2 w 28"/>
                <a:gd name="T47" fmla="*/ 31 h 31"/>
                <a:gd name="T48" fmla="*/ 2 w 28"/>
                <a:gd name="T49" fmla="*/ 31 h 31"/>
                <a:gd name="T50" fmla="*/ 0 w 28"/>
                <a:gd name="T51" fmla="*/ 31 h 31"/>
                <a:gd name="T52" fmla="*/ 0 w 28"/>
                <a:gd name="T53" fmla="*/ 23 h 31"/>
                <a:gd name="T54" fmla="*/ 21 w 28"/>
                <a:gd name="T55" fmla="*/ 6 h 31"/>
                <a:gd name="T56" fmla="*/ 7 w 28"/>
                <a:gd name="T57" fmla="*/ 6 h 31"/>
                <a:gd name="T58" fmla="*/ 4 w 28"/>
                <a:gd name="T59" fmla="*/ 6 h 31"/>
                <a:gd name="T60" fmla="*/ 2 w 28"/>
                <a:gd name="T61" fmla="*/ 8 h 31"/>
                <a:gd name="T62" fmla="*/ 2 w 28"/>
                <a:gd name="T63" fmla="*/ 8 h 31"/>
                <a:gd name="T64" fmla="*/ 2 w 28"/>
                <a:gd name="T65" fmla="*/ 10 h 31"/>
                <a:gd name="T66" fmla="*/ 2 w 28"/>
                <a:gd name="T67" fmla="*/ 10 h 31"/>
                <a:gd name="T68" fmla="*/ 2 w 28"/>
                <a:gd name="T69" fmla="*/ 4 h 31"/>
                <a:gd name="T70" fmla="*/ 2 w 28"/>
                <a:gd name="T71" fmla="*/ 8 h 31"/>
                <a:gd name="T72" fmla="*/ 2 w 28"/>
                <a:gd name="T73" fmla="*/ 6 h 31"/>
                <a:gd name="T74" fmla="*/ 4 w 28"/>
                <a:gd name="T75" fmla="*/ 6 h 31"/>
                <a:gd name="T76" fmla="*/ 2 w 28"/>
                <a:gd name="T77" fmla="*/ 4 h 31"/>
                <a:gd name="T78" fmla="*/ 2 w 28"/>
                <a:gd name="T79" fmla="*/ 4 h 31"/>
                <a:gd name="T80" fmla="*/ 23 w 28"/>
                <a:gd name="T81" fmla="*/ 6 h 31"/>
                <a:gd name="T82" fmla="*/ 4 w 28"/>
                <a:gd name="T83" fmla="*/ 25 h 31"/>
                <a:gd name="T84" fmla="*/ 2 w 28"/>
                <a:gd name="T85" fmla="*/ 25 h 31"/>
                <a:gd name="T86" fmla="*/ 2 w 28"/>
                <a:gd name="T87" fmla="*/ 29 h 31"/>
                <a:gd name="T88" fmla="*/ 2 w 28"/>
                <a:gd name="T89" fmla="*/ 29 h 31"/>
                <a:gd name="T90" fmla="*/ 2 w 28"/>
                <a:gd name="T91" fmla="*/ 27 h 31"/>
                <a:gd name="T92" fmla="*/ 4 w 28"/>
                <a:gd name="T93" fmla="*/ 25 h 31"/>
                <a:gd name="T94" fmla="*/ 27 w 28"/>
                <a:gd name="T95" fmla="*/ 4 h 31"/>
                <a:gd name="T96" fmla="*/ 27 w 28"/>
                <a:gd name="T97" fmla="*/ 6 h 31"/>
                <a:gd name="T98" fmla="*/ 25 w 28"/>
                <a:gd name="T99" fmla="*/ 6 h 31"/>
                <a:gd name="T100" fmla="*/ 25 w 28"/>
                <a:gd name="T101" fmla="*/ 6 h 31"/>
                <a:gd name="T102" fmla="*/ 23 w 28"/>
                <a:gd name="T103" fmla="*/ 6 h 31"/>
                <a:gd name="T104" fmla="*/ 23 w 28"/>
                <a:gd name="T105" fmla="*/ 6 h 31"/>
                <a:gd name="T106" fmla="*/ 27 w 28"/>
                <a:gd name="T107" fmla="*/ 29 h 31"/>
                <a:gd name="T108" fmla="*/ 27 w 28"/>
                <a:gd name="T109" fmla="*/ 25 h 31"/>
                <a:gd name="T110" fmla="*/ 25 w 28"/>
                <a:gd name="T111" fmla="*/ 25 h 31"/>
                <a:gd name="T112" fmla="*/ 23 w 28"/>
                <a:gd name="T113" fmla="*/ 27 h 31"/>
                <a:gd name="T114" fmla="*/ 25 w 28"/>
                <a:gd name="T115" fmla="*/ 27 h 31"/>
                <a:gd name="T116" fmla="*/ 27 w 28"/>
                <a:gd name="T117" fmla="*/ 29 h 31"/>
                <a:gd name="T118" fmla="*/ 27 w 28"/>
                <a:gd name="T119" fmla="*/ 29 h 31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1"/>
                <a:gd name="T182" fmla="*/ 28 w 28"/>
                <a:gd name="T183" fmla="*/ 31 h 31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1">
                  <a:moveTo>
                    <a:pt x="2" y="10"/>
                  </a:moveTo>
                  <a:lnTo>
                    <a:pt x="0" y="10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5"/>
                  </a:lnTo>
                  <a:lnTo>
                    <a:pt x="21" y="25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31"/>
                  </a:lnTo>
                  <a:lnTo>
                    <a:pt x="25" y="27"/>
                  </a:lnTo>
                  <a:lnTo>
                    <a:pt x="23" y="27"/>
                  </a:lnTo>
                  <a:lnTo>
                    <a:pt x="19" y="27"/>
                  </a:lnTo>
                  <a:lnTo>
                    <a:pt x="4" y="27"/>
                  </a:lnTo>
                  <a:lnTo>
                    <a:pt x="2" y="29"/>
                  </a:lnTo>
                  <a:lnTo>
                    <a:pt x="2" y="31"/>
                  </a:lnTo>
                  <a:lnTo>
                    <a:pt x="0" y="31"/>
                  </a:lnTo>
                  <a:lnTo>
                    <a:pt x="0" y="23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0"/>
                  </a:lnTo>
                  <a:close/>
                  <a:moveTo>
                    <a:pt x="2" y="4"/>
                  </a:moveTo>
                  <a:lnTo>
                    <a:pt x="2" y="8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5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2" y="27"/>
                  </a:lnTo>
                  <a:lnTo>
                    <a:pt x="4" y="25"/>
                  </a:lnTo>
                  <a:lnTo>
                    <a:pt x="27" y="4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29"/>
                  </a:moveTo>
                  <a:lnTo>
                    <a:pt x="27" y="25"/>
                  </a:lnTo>
                  <a:lnTo>
                    <a:pt x="25" y="25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7" y="2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35" name="Freeform 42">
              <a:extLst>
                <a:ext uri="{FF2B5EF4-FFF2-40B4-BE49-F238E27FC236}">
                  <a16:creationId xmlns:a16="http://schemas.microsoft.com/office/drawing/2014/main" id="{00000000-0008-0000-0100-000017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9" y="404"/>
              <a:ext cx="27" cy="28"/>
            </a:xfrm>
            <a:custGeom>
              <a:avLst/>
              <a:gdLst>
                <a:gd name="T0" fmla="*/ 23 w 27"/>
                <a:gd name="T1" fmla="*/ 9 h 28"/>
                <a:gd name="T2" fmla="*/ 17 w 27"/>
                <a:gd name="T3" fmla="*/ 11 h 28"/>
                <a:gd name="T4" fmla="*/ 17 w 27"/>
                <a:gd name="T5" fmla="*/ 21 h 28"/>
                <a:gd name="T6" fmla="*/ 21 w 27"/>
                <a:gd name="T7" fmla="*/ 23 h 28"/>
                <a:gd name="T8" fmla="*/ 23 w 27"/>
                <a:gd name="T9" fmla="*/ 23 h 28"/>
                <a:gd name="T10" fmla="*/ 25 w 27"/>
                <a:gd name="T11" fmla="*/ 23 h 28"/>
                <a:gd name="T12" fmla="*/ 27 w 27"/>
                <a:gd name="T13" fmla="*/ 19 h 28"/>
                <a:gd name="T14" fmla="*/ 27 w 27"/>
                <a:gd name="T15" fmla="*/ 19 h 28"/>
                <a:gd name="T16" fmla="*/ 27 w 27"/>
                <a:gd name="T17" fmla="*/ 28 h 28"/>
                <a:gd name="T18" fmla="*/ 27 w 27"/>
                <a:gd name="T19" fmla="*/ 28 h 28"/>
                <a:gd name="T20" fmla="*/ 25 w 27"/>
                <a:gd name="T21" fmla="*/ 26 h 28"/>
                <a:gd name="T22" fmla="*/ 21 w 27"/>
                <a:gd name="T23" fmla="*/ 24 h 28"/>
                <a:gd name="T24" fmla="*/ 4 w 27"/>
                <a:gd name="T25" fmla="*/ 17 h 28"/>
                <a:gd name="T26" fmla="*/ 4 w 27"/>
                <a:gd name="T27" fmla="*/ 19 h 28"/>
                <a:gd name="T28" fmla="*/ 2 w 27"/>
                <a:gd name="T29" fmla="*/ 19 h 28"/>
                <a:gd name="T30" fmla="*/ 2 w 27"/>
                <a:gd name="T31" fmla="*/ 19 h 28"/>
                <a:gd name="T32" fmla="*/ 0 w 27"/>
                <a:gd name="T33" fmla="*/ 15 h 28"/>
                <a:gd name="T34" fmla="*/ 0 w 27"/>
                <a:gd name="T35" fmla="*/ 13 h 28"/>
                <a:gd name="T36" fmla="*/ 23 w 27"/>
                <a:gd name="T37" fmla="*/ 3 h 28"/>
                <a:gd name="T38" fmla="*/ 25 w 27"/>
                <a:gd name="T39" fmla="*/ 1 h 28"/>
                <a:gd name="T40" fmla="*/ 27 w 27"/>
                <a:gd name="T41" fmla="*/ 0 h 28"/>
                <a:gd name="T42" fmla="*/ 27 w 27"/>
                <a:gd name="T43" fmla="*/ 0 h 28"/>
                <a:gd name="T44" fmla="*/ 27 w 27"/>
                <a:gd name="T45" fmla="*/ 11 h 28"/>
                <a:gd name="T46" fmla="*/ 27 w 27"/>
                <a:gd name="T47" fmla="*/ 11 h 28"/>
                <a:gd name="T48" fmla="*/ 25 w 27"/>
                <a:gd name="T49" fmla="*/ 9 h 28"/>
                <a:gd name="T50" fmla="*/ 25 w 27"/>
                <a:gd name="T51" fmla="*/ 9 h 28"/>
                <a:gd name="T52" fmla="*/ 23 w 27"/>
                <a:gd name="T53" fmla="*/ 9 h 28"/>
                <a:gd name="T54" fmla="*/ 23 w 27"/>
                <a:gd name="T55" fmla="*/ 9 h 28"/>
                <a:gd name="T56" fmla="*/ 15 w 27"/>
                <a:gd name="T57" fmla="*/ 21 h 28"/>
                <a:gd name="T58" fmla="*/ 15 w 27"/>
                <a:gd name="T59" fmla="*/ 11 h 28"/>
                <a:gd name="T60" fmla="*/ 5 w 27"/>
                <a:gd name="T61" fmla="*/ 17 h 28"/>
                <a:gd name="T62" fmla="*/ 15 w 27"/>
                <a:gd name="T63" fmla="*/ 21 h 28"/>
                <a:gd name="T64" fmla="*/ 21 w 27"/>
                <a:gd name="T65" fmla="*/ 7 h 28"/>
                <a:gd name="T66" fmla="*/ 4 w 27"/>
                <a:gd name="T67" fmla="*/ 15 h 28"/>
                <a:gd name="T68" fmla="*/ 2 w 27"/>
                <a:gd name="T69" fmla="*/ 15 h 28"/>
                <a:gd name="T70" fmla="*/ 2 w 27"/>
                <a:gd name="T71" fmla="*/ 17 h 28"/>
                <a:gd name="T72" fmla="*/ 2 w 27"/>
                <a:gd name="T73" fmla="*/ 19 h 28"/>
                <a:gd name="T74" fmla="*/ 4 w 27"/>
                <a:gd name="T75" fmla="*/ 17 h 28"/>
                <a:gd name="T76" fmla="*/ 5 w 27"/>
                <a:gd name="T77" fmla="*/ 15 h 28"/>
                <a:gd name="T78" fmla="*/ 23 w 27"/>
                <a:gd name="T79" fmla="*/ 9 h 28"/>
                <a:gd name="T80" fmla="*/ 25 w 27"/>
                <a:gd name="T81" fmla="*/ 7 h 28"/>
                <a:gd name="T82" fmla="*/ 25 w 27"/>
                <a:gd name="T83" fmla="*/ 7 h 28"/>
                <a:gd name="T84" fmla="*/ 27 w 27"/>
                <a:gd name="T85" fmla="*/ 9 h 28"/>
                <a:gd name="T86" fmla="*/ 27 w 27"/>
                <a:gd name="T87" fmla="*/ 9 h 28"/>
                <a:gd name="T88" fmla="*/ 25 w 27"/>
                <a:gd name="T89" fmla="*/ 7 h 28"/>
                <a:gd name="T90" fmla="*/ 25 w 27"/>
                <a:gd name="T91" fmla="*/ 7 h 28"/>
                <a:gd name="T92" fmla="*/ 21 w 27"/>
                <a:gd name="T93" fmla="*/ 7 h 28"/>
                <a:gd name="T94" fmla="*/ 21 w 27"/>
                <a:gd name="T95" fmla="*/ 7 h 28"/>
                <a:gd name="T96" fmla="*/ 27 w 27"/>
                <a:gd name="T97" fmla="*/ 26 h 28"/>
                <a:gd name="T98" fmla="*/ 27 w 27"/>
                <a:gd name="T99" fmla="*/ 23 h 28"/>
                <a:gd name="T100" fmla="*/ 23 w 27"/>
                <a:gd name="T101" fmla="*/ 24 h 28"/>
                <a:gd name="T102" fmla="*/ 23 w 27"/>
                <a:gd name="T103" fmla="*/ 24 h 28"/>
                <a:gd name="T104" fmla="*/ 25 w 27"/>
                <a:gd name="T105" fmla="*/ 24 h 28"/>
                <a:gd name="T106" fmla="*/ 27 w 27"/>
                <a:gd name="T107" fmla="*/ 26 h 28"/>
                <a:gd name="T108" fmla="*/ 27 w 27"/>
                <a:gd name="T109" fmla="*/ 26 h 2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8"/>
                <a:gd name="T167" fmla="*/ 27 w 27"/>
                <a:gd name="T168" fmla="*/ 28 h 2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8">
                  <a:moveTo>
                    <a:pt x="23" y="9"/>
                  </a:moveTo>
                  <a:lnTo>
                    <a:pt x="17" y="11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8"/>
                  </a:lnTo>
                  <a:lnTo>
                    <a:pt x="25" y="26"/>
                  </a:lnTo>
                  <a:lnTo>
                    <a:pt x="21" y="24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3"/>
                  </a:lnTo>
                  <a:lnTo>
                    <a:pt x="23" y="3"/>
                  </a:lnTo>
                  <a:lnTo>
                    <a:pt x="25" y="1"/>
                  </a:lnTo>
                  <a:lnTo>
                    <a:pt x="27" y="0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close/>
                  <a:moveTo>
                    <a:pt x="15" y="21"/>
                  </a:moveTo>
                  <a:lnTo>
                    <a:pt x="15" y="11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7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9"/>
                  </a:lnTo>
                  <a:lnTo>
                    <a:pt x="25" y="7"/>
                  </a:lnTo>
                  <a:lnTo>
                    <a:pt x="21" y="7"/>
                  </a:lnTo>
                  <a:close/>
                  <a:moveTo>
                    <a:pt x="27" y="26"/>
                  </a:moveTo>
                  <a:lnTo>
                    <a:pt x="27" y="23"/>
                  </a:lnTo>
                  <a:lnTo>
                    <a:pt x="23" y="24"/>
                  </a:lnTo>
                  <a:lnTo>
                    <a:pt x="25" y="24"/>
                  </a:lnTo>
                  <a:lnTo>
                    <a:pt x="27" y="2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36" name="Freeform 43">
              <a:extLst>
                <a:ext uri="{FF2B5EF4-FFF2-40B4-BE49-F238E27FC236}">
                  <a16:creationId xmlns:a16="http://schemas.microsoft.com/office/drawing/2014/main" id="{00000000-0008-0000-0100-000018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7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37" name="Freeform 44">
              <a:extLst>
                <a:ext uri="{FF2B5EF4-FFF2-40B4-BE49-F238E27FC236}">
                  <a16:creationId xmlns:a16="http://schemas.microsoft.com/office/drawing/2014/main" id="{00000000-0008-0000-0100-000019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0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3 h 13"/>
                <a:gd name="T8" fmla="*/ 4 w 27"/>
                <a:gd name="T9" fmla="*/ 3 h 13"/>
                <a:gd name="T10" fmla="*/ 5 w 27"/>
                <a:gd name="T11" fmla="*/ 3 h 13"/>
                <a:gd name="T12" fmla="*/ 5 w 27"/>
                <a:gd name="T13" fmla="*/ 3 h 13"/>
                <a:gd name="T14" fmla="*/ 23 w 27"/>
                <a:gd name="T15" fmla="*/ 3 h 13"/>
                <a:gd name="T16" fmla="*/ 25 w 27"/>
                <a:gd name="T17" fmla="*/ 3 h 13"/>
                <a:gd name="T18" fmla="*/ 25 w 27"/>
                <a:gd name="T19" fmla="*/ 3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11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9 h 13"/>
                <a:gd name="T50" fmla="*/ 23 w 27"/>
                <a:gd name="T51" fmla="*/ 9 h 13"/>
                <a:gd name="T52" fmla="*/ 25 w 27"/>
                <a:gd name="T53" fmla="*/ 9 h 13"/>
                <a:gd name="T54" fmla="*/ 27 w 27"/>
                <a:gd name="T55" fmla="*/ 11 h 13"/>
                <a:gd name="T56" fmla="*/ 25 w 27"/>
                <a:gd name="T57" fmla="*/ 9 h 13"/>
                <a:gd name="T58" fmla="*/ 25 w 27"/>
                <a:gd name="T59" fmla="*/ 7 h 13"/>
                <a:gd name="T60" fmla="*/ 4 w 27"/>
                <a:gd name="T61" fmla="*/ 7 h 13"/>
                <a:gd name="T62" fmla="*/ 2 w 27"/>
                <a:gd name="T63" fmla="*/ 7 h 13"/>
                <a:gd name="T64" fmla="*/ 2 w 27"/>
                <a:gd name="T65" fmla="*/ 11 h 13"/>
                <a:gd name="T66" fmla="*/ 4 w 27"/>
                <a:gd name="T67" fmla="*/ 9 h 13"/>
                <a:gd name="T68" fmla="*/ 4 w 27"/>
                <a:gd name="T69" fmla="*/ 9 h 13"/>
                <a:gd name="T70" fmla="*/ 4 w 27"/>
                <a:gd name="T71" fmla="*/ 9 h 13"/>
                <a:gd name="T72" fmla="*/ 4 w 27"/>
                <a:gd name="T73" fmla="*/ 9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3"/>
                  </a:lnTo>
                  <a:lnTo>
                    <a:pt x="4" y="3"/>
                  </a:lnTo>
                  <a:lnTo>
                    <a:pt x="5" y="3"/>
                  </a:lnTo>
                  <a:lnTo>
                    <a:pt x="23" y="3"/>
                  </a:lnTo>
                  <a:lnTo>
                    <a:pt x="25" y="3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9"/>
                  </a:moveTo>
                  <a:lnTo>
                    <a:pt x="23" y="9"/>
                  </a:lnTo>
                  <a:lnTo>
                    <a:pt x="25" y="9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5" y="7"/>
                  </a:lnTo>
                  <a:lnTo>
                    <a:pt x="4" y="7"/>
                  </a:lnTo>
                  <a:lnTo>
                    <a:pt x="2" y="7"/>
                  </a:lnTo>
                  <a:lnTo>
                    <a:pt x="2" y="11"/>
                  </a:lnTo>
                  <a:lnTo>
                    <a:pt x="4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38" name="Freeform 45">
              <a:extLst>
                <a:ext uri="{FF2B5EF4-FFF2-40B4-BE49-F238E27FC236}">
                  <a16:creationId xmlns:a16="http://schemas.microsoft.com/office/drawing/2014/main" id="{00000000-0008-0000-0100-00001A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46" y="402"/>
              <a:ext cx="27" cy="31"/>
            </a:xfrm>
            <a:custGeom>
              <a:avLst/>
              <a:gdLst>
                <a:gd name="T0" fmla="*/ 9 w 27"/>
                <a:gd name="T1" fmla="*/ 31 h 31"/>
                <a:gd name="T2" fmla="*/ 4 w 27"/>
                <a:gd name="T3" fmla="*/ 29 h 31"/>
                <a:gd name="T4" fmla="*/ 0 w 27"/>
                <a:gd name="T5" fmla="*/ 23 h 31"/>
                <a:gd name="T6" fmla="*/ 0 w 27"/>
                <a:gd name="T7" fmla="*/ 15 h 31"/>
                <a:gd name="T8" fmla="*/ 4 w 27"/>
                <a:gd name="T9" fmla="*/ 6 h 31"/>
                <a:gd name="T10" fmla="*/ 13 w 27"/>
                <a:gd name="T11" fmla="*/ 0 h 31"/>
                <a:gd name="T12" fmla="*/ 23 w 27"/>
                <a:gd name="T13" fmla="*/ 6 h 31"/>
                <a:gd name="T14" fmla="*/ 27 w 27"/>
                <a:gd name="T15" fmla="*/ 15 h 31"/>
                <a:gd name="T16" fmla="*/ 23 w 27"/>
                <a:gd name="T17" fmla="*/ 27 h 31"/>
                <a:gd name="T18" fmla="*/ 13 w 27"/>
                <a:gd name="T19" fmla="*/ 31 h 31"/>
                <a:gd name="T20" fmla="*/ 11 w 27"/>
                <a:gd name="T21" fmla="*/ 25 h 31"/>
                <a:gd name="T22" fmla="*/ 23 w 27"/>
                <a:gd name="T23" fmla="*/ 23 h 31"/>
                <a:gd name="T24" fmla="*/ 27 w 27"/>
                <a:gd name="T25" fmla="*/ 15 h 31"/>
                <a:gd name="T26" fmla="*/ 23 w 27"/>
                <a:gd name="T27" fmla="*/ 10 h 31"/>
                <a:gd name="T28" fmla="*/ 15 w 27"/>
                <a:gd name="T29" fmla="*/ 6 h 31"/>
                <a:gd name="T30" fmla="*/ 4 w 27"/>
                <a:gd name="T31" fmla="*/ 10 h 31"/>
                <a:gd name="T32" fmla="*/ 0 w 27"/>
                <a:gd name="T33" fmla="*/ 17 h 31"/>
                <a:gd name="T34" fmla="*/ 4 w 27"/>
                <a:gd name="T35" fmla="*/ 23 h 31"/>
                <a:gd name="T36" fmla="*/ 11 w 27"/>
                <a:gd name="T37" fmla="*/ 25 h 31"/>
                <a:gd name="T38" fmla="*/ 2 w 27"/>
                <a:gd name="T39" fmla="*/ 23 h 31"/>
                <a:gd name="T40" fmla="*/ 13 w 27"/>
                <a:gd name="T41" fmla="*/ 31 h 31"/>
                <a:gd name="T42" fmla="*/ 25 w 27"/>
                <a:gd name="T43" fmla="*/ 27 h 31"/>
                <a:gd name="T44" fmla="*/ 25 w 27"/>
                <a:gd name="T45" fmla="*/ 23 h 31"/>
                <a:gd name="T46" fmla="*/ 17 w 27"/>
                <a:gd name="T47" fmla="*/ 29 h 31"/>
                <a:gd name="T48" fmla="*/ 9 w 27"/>
                <a:gd name="T49" fmla="*/ 29 h 31"/>
                <a:gd name="T50" fmla="*/ 2 w 27"/>
                <a:gd name="T51" fmla="*/ 23 h 31"/>
                <a:gd name="T52" fmla="*/ 0 w 27"/>
                <a:gd name="T53" fmla="*/ 14 h 31"/>
                <a:gd name="T54" fmla="*/ 9 w 27"/>
                <a:gd name="T55" fmla="*/ 6 h 31"/>
                <a:gd name="T56" fmla="*/ 21 w 27"/>
                <a:gd name="T57" fmla="*/ 6 h 31"/>
                <a:gd name="T58" fmla="*/ 23 w 27"/>
                <a:gd name="T59" fmla="*/ 6 h 31"/>
                <a:gd name="T60" fmla="*/ 15 w 27"/>
                <a:gd name="T61" fmla="*/ 4 h 31"/>
                <a:gd name="T62" fmla="*/ 4 w 27"/>
                <a:gd name="T63" fmla="*/ 8 h 31"/>
                <a:gd name="T64" fmla="*/ 0 w 27"/>
                <a:gd name="T65" fmla="*/ 14 h 31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27"/>
                <a:gd name="T100" fmla="*/ 0 h 31"/>
                <a:gd name="T101" fmla="*/ 27 w 27"/>
                <a:gd name="T102" fmla="*/ 31 h 31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27" h="31">
                  <a:moveTo>
                    <a:pt x="13" y="31"/>
                  </a:moveTo>
                  <a:lnTo>
                    <a:pt x="9" y="31"/>
                  </a:lnTo>
                  <a:lnTo>
                    <a:pt x="7" y="29"/>
                  </a:lnTo>
                  <a:lnTo>
                    <a:pt x="4" y="29"/>
                  </a:lnTo>
                  <a:lnTo>
                    <a:pt x="2" y="25"/>
                  </a:lnTo>
                  <a:lnTo>
                    <a:pt x="0" y="23"/>
                  </a:lnTo>
                  <a:lnTo>
                    <a:pt x="0" y="19"/>
                  </a:lnTo>
                  <a:lnTo>
                    <a:pt x="0" y="15"/>
                  </a:lnTo>
                  <a:lnTo>
                    <a:pt x="0" y="10"/>
                  </a:lnTo>
                  <a:lnTo>
                    <a:pt x="4" y="6"/>
                  </a:lnTo>
                  <a:lnTo>
                    <a:pt x="7" y="2"/>
                  </a:lnTo>
                  <a:lnTo>
                    <a:pt x="13" y="0"/>
                  </a:lnTo>
                  <a:lnTo>
                    <a:pt x="19" y="2"/>
                  </a:lnTo>
                  <a:lnTo>
                    <a:pt x="23" y="6"/>
                  </a:lnTo>
                  <a:lnTo>
                    <a:pt x="27" y="10"/>
                  </a:lnTo>
                  <a:lnTo>
                    <a:pt x="27" y="15"/>
                  </a:lnTo>
                  <a:lnTo>
                    <a:pt x="27" y="23"/>
                  </a:lnTo>
                  <a:lnTo>
                    <a:pt x="23" y="27"/>
                  </a:lnTo>
                  <a:lnTo>
                    <a:pt x="19" y="31"/>
                  </a:lnTo>
                  <a:lnTo>
                    <a:pt x="13" y="31"/>
                  </a:lnTo>
                  <a:close/>
                  <a:moveTo>
                    <a:pt x="11" y="25"/>
                  </a:moveTo>
                  <a:lnTo>
                    <a:pt x="17" y="25"/>
                  </a:lnTo>
                  <a:lnTo>
                    <a:pt x="23" y="23"/>
                  </a:lnTo>
                  <a:lnTo>
                    <a:pt x="25" y="19"/>
                  </a:lnTo>
                  <a:lnTo>
                    <a:pt x="27" y="15"/>
                  </a:lnTo>
                  <a:lnTo>
                    <a:pt x="27" y="12"/>
                  </a:lnTo>
                  <a:lnTo>
                    <a:pt x="23" y="10"/>
                  </a:lnTo>
                  <a:lnTo>
                    <a:pt x="21" y="8"/>
                  </a:lnTo>
                  <a:lnTo>
                    <a:pt x="15" y="6"/>
                  </a:lnTo>
                  <a:lnTo>
                    <a:pt x="9" y="8"/>
                  </a:lnTo>
                  <a:lnTo>
                    <a:pt x="4" y="10"/>
                  </a:lnTo>
                  <a:lnTo>
                    <a:pt x="2" y="14"/>
                  </a:lnTo>
                  <a:lnTo>
                    <a:pt x="0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7" y="25"/>
                  </a:lnTo>
                  <a:lnTo>
                    <a:pt x="11" y="25"/>
                  </a:lnTo>
                  <a:close/>
                  <a:moveTo>
                    <a:pt x="2" y="23"/>
                  </a:moveTo>
                  <a:lnTo>
                    <a:pt x="5" y="29"/>
                  </a:lnTo>
                  <a:lnTo>
                    <a:pt x="13" y="31"/>
                  </a:lnTo>
                  <a:lnTo>
                    <a:pt x="19" y="29"/>
                  </a:lnTo>
                  <a:lnTo>
                    <a:pt x="25" y="27"/>
                  </a:lnTo>
                  <a:lnTo>
                    <a:pt x="27" y="21"/>
                  </a:lnTo>
                  <a:lnTo>
                    <a:pt x="25" y="23"/>
                  </a:lnTo>
                  <a:lnTo>
                    <a:pt x="21" y="27"/>
                  </a:lnTo>
                  <a:lnTo>
                    <a:pt x="17" y="29"/>
                  </a:lnTo>
                  <a:lnTo>
                    <a:pt x="13" y="29"/>
                  </a:lnTo>
                  <a:lnTo>
                    <a:pt x="9" y="29"/>
                  </a:lnTo>
                  <a:lnTo>
                    <a:pt x="5" y="27"/>
                  </a:lnTo>
                  <a:lnTo>
                    <a:pt x="2" y="23"/>
                  </a:lnTo>
                  <a:close/>
                  <a:moveTo>
                    <a:pt x="0" y="14"/>
                  </a:moveTo>
                  <a:lnTo>
                    <a:pt x="4" y="10"/>
                  </a:lnTo>
                  <a:lnTo>
                    <a:pt x="9" y="6"/>
                  </a:lnTo>
                  <a:lnTo>
                    <a:pt x="15" y="6"/>
                  </a:lnTo>
                  <a:lnTo>
                    <a:pt x="21" y="6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5" y="4"/>
                  </a:lnTo>
                  <a:lnTo>
                    <a:pt x="7" y="6"/>
                  </a:lnTo>
                  <a:lnTo>
                    <a:pt x="4" y="8"/>
                  </a:lnTo>
                  <a:lnTo>
                    <a:pt x="0" y="1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39" name="Freeform 46">
              <a:extLst>
                <a:ext uri="{FF2B5EF4-FFF2-40B4-BE49-F238E27FC236}">
                  <a16:creationId xmlns:a16="http://schemas.microsoft.com/office/drawing/2014/main" id="{00000000-0008-0000-0100-00001B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402"/>
              <a:ext cx="28" cy="32"/>
            </a:xfrm>
            <a:custGeom>
              <a:avLst/>
              <a:gdLst>
                <a:gd name="T0" fmla="*/ 2 w 28"/>
                <a:gd name="T1" fmla="*/ 9 h 32"/>
                <a:gd name="T2" fmla="*/ 0 w 28"/>
                <a:gd name="T3" fmla="*/ 9 h 32"/>
                <a:gd name="T4" fmla="*/ 0 w 28"/>
                <a:gd name="T5" fmla="*/ 0 h 32"/>
                <a:gd name="T6" fmla="*/ 2 w 28"/>
                <a:gd name="T7" fmla="*/ 0 h 32"/>
                <a:gd name="T8" fmla="*/ 2 w 28"/>
                <a:gd name="T9" fmla="*/ 2 h 32"/>
                <a:gd name="T10" fmla="*/ 4 w 28"/>
                <a:gd name="T11" fmla="*/ 4 h 32"/>
                <a:gd name="T12" fmla="*/ 5 w 28"/>
                <a:gd name="T13" fmla="*/ 4 h 32"/>
                <a:gd name="T14" fmla="*/ 28 w 28"/>
                <a:gd name="T15" fmla="*/ 4 h 32"/>
                <a:gd name="T16" fmla="*/ 28 w 28"/>
                <a:gd name="T17" fmla="*/ 6 h 32"/>
                <a:gd name="T18" fmla="*/ 5 w 28"/>
                <a:gd name="T19" fmla="*/ 27 h 32"/>
                <a:gd name="T20" fmla="*/ 21 w 28"/>
                <a:gd name="T21" fmla="*/ 27 h 32"/>
                <a:gd name="T22" fmla="*/ 23 w 28"/>
                <a:gd name="T23" fmla="*/ 27 h 32"/>
                <a:gd name="T24" fmla="*/ 25 w 28"/>
                <a:gd name="T25" fmla="*/ 27 h 32"/>
                <a:gd name="T26" fmla="*/ 25 w 28"/>
                <a:gd name="T27" fmla="*/ 25 h 32"/>
                <a:gd name="T28" fmla="*/ 27 w 28"/>
                <a:gd name="T29" fmla="*/ 23 h 32"/>
                <a:gd name="T30" fmla="*/ 27 w 28"/>
                <a:gd name="T31" fmla="*/ 23 h 32"/>
                <a:gd name="T32" fmla="*/ 27 w 28"/>
                <a:gd name="T33" fmla="*/ 32 h 32"/>
                <a:gd name="T34" fmla="*/ 27 w 28"/>
                <a:gd name="T35" fmla="*/ 32 h 32"/>
                <a:gd name="T36" fmla="*/ 25 w 28"/>
                <a:gd name="T37" fmla="*/ 30 h 32"/>
                <a:gd name="T38" fmla="*/ 23 w 28"/>
                <a:gd name="T39" fmla="*/ 28 h 32"/>
                <a:gd name="T40" fmla="*/ 19 w 28"/>
                <a:gd name="T41" fmla="*/ 28 h 32"/>
                <a:gd name="T42" fmla="*/ 4 w 28"/>
                <a:gd name="T43" fmla="*/ 28 h 32"/>
                <a:gd name="T44" fmla="*/ 2 w 28"/>
                <a:gd name="T45" fmla="*/ 30 h 32"/>
                <a:gd name="T46" fmla="*/ 2 w 28"/>
                <a:gd name="T47" fmla="*/ 32 h 32"/>
                <a:gd name="T48" fmla="*/ 2 w 28"/>
                <a:gd name="T49" fmla="*/ 32 h 32"/>
                <a:gd name="T50" fmla="*/ 0 w 28"/>
                <a:gd name="T51" fmla="*/ 32 h 32"/>
                <a:gd name="T52" fmla="*/ 0 w 28"/>
                <a:gd name="T53" fmla="*/ 25 h 32"/>
                <a:gd name="T54" fmla="*/ 21 w 28"/>
                <a:gd name="T55" fmla="*/ 6 h 32"/>
                <a:gd name="T56" fmla="*/ 7 w 28"/>
                <a:gd name="T57" fmla="*/ 6 h 32"/>
                <a:gd name="T58" fmla="*/ 4 w 28"/>
                <a:gd name="T59" fmla="*/ 6 h 32"/>
                <a:gd name="T60" fmla="*/ 2 w 28"/>
                <a:gd name="T61" fmla="*/ 7 h 32"/>
                <a:gd name="T62" fmla="*/ 2 w 28"/>
                <a:gd name="T63" fmla="*/ 7 h 32"/>
                <a:gd name="T64" fmla="*/ 2 w 28"/>
                <a:gd name="T65" fmla="*/ 9 h 32"/>
                <a:gd name="T66" fmla="*/ 2 w 28"/>
                <a:gd name="T67" fmla="*/ 9 h 32"/>
                <a:gd name="T68" fmla="*/ 2 w 28"/>
                <a:gd name="T69" fmla="*/ 4 h 32"/>
                <a:gd name="T70" fmla="*/ 2 w 28"/>
                <a:gd name="T71" fmla="*/ 7 h 32"/>
                <a:gd name="T72" fmla="*/ 2 w 28"/>
                <a:gd name="T73" fmla="*/ 6 h 32"/>
                <a:gd name="T74" fmla="*/ 4 w 28"/>
                <a:gd name="T75" fmla="*/ 6 h 32"/>
                <a:gd name="T76" fmla="*/ 2 w 28"/>
                <a:gd name="T77" fmla="*/ 4 h 32"/>
                <a:gd name="T78" fmla="*/ 2 w 28"/>
                <a:gd name="T79" fmla="*/ 4 h 32"/>
                <a:gd name="T80" fmla="*/ 23 w 28"/>
                <a:gd name="T81" fmla="*/ 6 h 32"/>
                <a:gd name="T82" fmla="*/ 4 w 28"/>
                <a:gd name="T83" fmla="*/ 27 h 32"/>
                <a:gd name="T84" fmla="*/ 2 w 28"/>
                <a:gd name="T85" fmla="*/ 27 h 32"/>
                <a:gd name="T86" fmla="*/ 2 w 28"/>
                <a:gd name="T87" fmla="*/ 30 h 32"/>
                <a:gd name="T88" fmla="*/ 2 w 28"/>
                <a:gd name="T89" fmla="*/ 30 h 32"/>
                <a:gd name="T90" fmla="*/ 2 w 28"/>
                <a:gd name="T91" fmla="*/ 28 h 32"/>
                <a:gd name="T92" fmla="*/ 4 w 28"/>
                <a:gd name="T93" fmla="*/ 27 h 32"/>
                <a:gd name="T94" fmla="*/ 27 w 28"/>
                <a:gd name="T95" fmla="*/ 6 h 32"/>
                <a:gd name="T96" fmla="*/ 27 w 28"/>
                <a:gd name="T97" fmla="*/ 6 h 32"/>
                <a:gd name="T98" fmla="*/ 25 w 28"/>
                <a:gd name="T99" fmla="*/ 6 h 32"/>
                <a:gd name="T100" fmla="*/ 25 w 28"/>
                <a:gd name="T101" fmla="*/ 6 h 32"/>
                <a:gd name="T102" fmla="*/ 23 w 28"/>
                <a:gd name="T103" fmla="*/ 6 h 32"/>
                <a:gd name="T104" fmla="*/ 23 w 28"/>
                <a:gd name="T105" fmla="*/ 6 h 32"/>
                <a:gd name="T106" fmla="*/ 27 w 28"/>
                <a:gd name="T107" fmla="*/ 30 h 32"/>
                <a:gd name="T108" fmla="*/ 27 w 28"/>
                <a:gd name="T109" fmla="*/ 27 h 32"/>
                <a:gd name="T110" fmla="*/ 25 w 28"/>
                <a:gd name="T111" fmla="*/ 27 h 32"/>
                <a:gd name="T112" fmla="*/ 23 w 28"/>
                <a:gd name="T113" fmla="*/ 28 h 32"/>
                <a:gd name="T114" fmla="*/ 25 w 28"/>
                <a:gd name="T115" fmla="*/ 28 h 32"/>
                <a:gd name="T116" fmla="*/ 27 w 28"/>
                <a:gd name="T117" fmla="*/ 30 h 32"/>
                <a:gd name="T118" fmla="*/ 27 w 28"/>
                <a:gd name="T119" fmla="*/ 30 h 32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2"/>
                <a:gd name="T182" fmla="*/ 28 w 28"/>
                <a:gd name="T183" fmla="*/ 32 h 32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2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7"/>
                  </a:lnTo>
                  <a:lnTo>
                    <a:pt x="21" y="27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5" y="25"/>
                  </a:lnTo>
                  <a:lnTo>
                    <a:pt x="27" y="23"/>
                  </a:lnTo>
                  <a:lnTo>
                    <a:pt x="27" y="32"/>
                  </a:lnTo>
                  <a:lnTo>
                    <a:pt x="25" y="30"/>
                  </a:lnTo>
                  <a:lnTo>
                    <a:pt x="23" y="28"/>
                  </a:lnTo>
                  <a:lnTo>
                    <a:pt x="19" y="28"/>
                  </a:lnTo>
                  <a:lnTo>
                    <a:pt x="4" y="28"/>
                  </a:lnTo>
                  <a:lnTo>
                    <a:pt x="2" y="30"/>
                  </a:lnTo>
                  <a:lnTo>
                    <a:pt x="2" y="32"/>
                  </a:lnTo>
                  <a:lnTo>
                    <a:pt x="0" y="32"/>
                  </a:lnTo>
                  <a:lnTo>
                    <a:pt x="0" y="25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4"/>
                  </a:moveTo>
                  <a:lnTo>
                    <a:pt x="2" y="7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7"/>
                  </a:lnTo>
                  <a:lnTo>
                    <a:pt x="2" y="27"/>
                  </a:lnTo>
                  <a:lnTo>
                    <a:pt x="2" y="30"/>
                  </a:lnTo>
                  <a:lnTo>
                    <a:pt x="2" y="28"/>
                  </a:lnTo>
                  <a:lnTo>
                    <a:pt x="4" y="27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30"/>
                  </a:moveTo>
                  <a:lnTo>
                    <a:pt x="27" y="27"/>
                  </a:lnTo>
                  <a:lnTo>
                    <a:pt x="25" y="27"/>
                  </a:lnTo>
                  <a:lnTo>
                    <a:pt x="23" y="28"/>
                  </a:lnTo>
                  <a:lnTo>
                    <a:pt x="25" y="28"/>
                  </a:lnTo>
                  <a:lnTo>
                    <a:pt x="27" y="3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40" name="Freeform 47">
              <a:extLst>
                <a:ext uri="{FF2B5EF4-FFF2-40B4-BE49-F238E27FC236}">
                  <a16:creationId xmlns:a16="http://schemas.microsoft.com/office/drawing/2014/main" id="{00000000-0008-0000-0100-00001C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12" y="403"/>
              <a:ext cx="27" cy="29"/>
            </a:xfrm>
            <a:custGeom>
              <a:avLst/>
              <a:gdLst>
                <a:gd name="T0" fmla="*/ 23 w 27"/>
                <a:gd name="T1" fmla="*/ 10 h 29"/>
                <a:gd name="T2" fmla="*/ 17 w 27"/>
                <a:gd name="T3" fmla="*/ 12 h 29"/>
                <a:gd name="T4" fmla="*/ 17 w 27"/>
                <a:gd name="T5" fmla="*/ 21 h 29"/>
                <a:gd name="T6" fmla="*/ 21 w 27"/>
                <a:gd name="T7" fmla="*/ 23 h 29"/>
                <a:gd name="T8" fmla="*/ 23 w 27"/>
                <a:gd name="T9" fmla="*/ 23 h 29"/>
                <a:gd name="T10" fmla="*/ 25 w 27"/>
                <a:gd name="T11" fmla="*/ 23 h 29"/>
                <a:gd name="T12" fmla="*/ 27 w 27"/>
                <a:gd name="T13" fmla="*/ 19 h 29"/>
                <a:gd name="T14" fmla="*/ 27 w 27"/>
                <a:gd name="T15" fmla="*/ 19 h 29"/>
                <a:gd name="T16" fmla="*/ 27 w 27"/>
                <a:gd name="T17" fmla="*/ 29 h 29"/>
                <a:gd name="T18" fmla="*/ 27 w 27"/>
                <a:gd name="T19" fmla="*/ 29 h 29"/>
                <a:gd name="T20" fmla="*/ 25 w 27"/>
                <a:gd name="T21" fmla="*/ 27 h 29"/>
                <a:gd name="T22" fmla="*/ 21 w 27"/>
                <a:gd name="T23" fmla="*/ 25 h 29"/>
                <a:gd name="T24" fmla="*/ 4 w 27"/>
                <a:gd name="T25" fmla="*/ 17 h 29"/>
                <a:gd name="T26" fmla="*/ 4 w 27"/>
                <a:gd name="T27" fmla="*/ 19 h 29"/>
                <a:gd name="T28" fmla="*/ 2 w 27"/>
                <a:gd name="T29" fmla="*/ 19 h 29"/>
                <a:gd name="T30" fmla="*/ 2 w 27"/>
                <a:gd name="T31" fmla="*/ 19 h 29"/>
                <a:gd name="T32" fmla="*/ 0 w 27"/>
                <a:gd name="T33" fmla="*/ 15 h 29"/>
                <a:gd name="T34" fmla="*/ 0 w 27"/>
                <a:gd name="T35" fmla="*/ 14 h 29"/>
                <a:gd name="T36" fmla="*/ 23 w 27"/>
                <a:gd name="T37" fmla="*/ 4 h 29"/>
                <a:gd name="T38" fmla="*/ 25 w 27"/>
                <a:gd name="T39" fmla="*/ 2 h 29"/>
                <a:gd name="T40" fmla="*/ 27 w 27"/>
                <a:gd name="T41" fmla="*/ 0 h 29"/>
                <a:gd name="T42" fmla="*/ 27 w 27"/>
                <a:gd name="T43" fmla="*/ 0 h 29"/>
                <a:gd name="T44" fmla="*/ 27 w 27"/>
                <a:gd name="T45" fmla="*/ 12 h 29"/>
                <a:gd name="T46" fmla="*/ 27 w 27"/>
                <a:gd name="T47" fmla="*/ 12 h 29"/>
                <a:gd name="T48" fmla="*/ 25 w 27"/>
                <a:gd name="T49" fmla="*/ 10 h 29"/>
                <a:gd name="T50" fmla="*/ 25 w 27"/>
                <a:gd name="T51" fmla="*/ 10 h 29"/>
                <a:gd name="T52" fmla="*/ 23 w 27"/>
                <a:gd name="T53" fmla="*/ 10 h 29"/>
                <a:gd name="T54" fmla="*/ 23 w 27"/>
                <a:gd name="T55" fmla="*/ 10 h 29"/>
                <a:gd name="T56" fmla="*/ 15 w 27"/>
                <a:gd name="T57" fmla="*/ 21 h 29"/>
                <a:gd name="T58" fmla="*/ 15 w 27"/>
                <a:gd name="T59" fmla="*/ 12 h 29"/>
                <a:gd name="T60" fmla="*/ 5 w 27"/>
                <a:gd name="T61" fmla="*/ 17 h 29"/>
                <a:gd name="T62" fmla="*/ 15 w 27"/>
                <a:gd name="T63" fmla="*/ 21 h 29"/>
                <a:gd name="T64" fmla="*/ 21 w 27"/>
                <a:gd name="T65" fmla="*/ 8 h 29"/>
                <a:gd name="T66" fmla="*/ 4 w 27"/>
                <a:gd name="T67" fmla="*/ 15 h 29"/>
                <a:gd name="T68" fmla="*/ 2 w 27"/>
                <a:gd name="T69" fmla="*/ 15 h 29"/>
                <a:gd name="T70" fmla="*/ 2 w 27"/>
                <a:gd name="T71" fmla="*/ 17 h 29"/>
                <a:gd name="T72" fmla="*/ 2 w 27"/>
                <a:gd name="T73" fmla="*/ 19 h 29"/>
                <a:gd name="T74" fmla="*/ 4 w 27"/>
                <a:gd name="T75" fmla="*/ 17 h 29"/>
                <a:gd name="T76" fmla="*/ 5 w 27"/>
                <a:gd name="T77" fmla="*/ 15 h 29"/>
                <a:gd name="T78" fmla="*/ 23 w 27"/>
                <a:gd name="T79" fmla="*/ 10 h 29"/>
                <a:gd name="T80" fmla="*/ 25 w 27"/>
                <a:gd name="T81" fmla="*/ 8 h 29"/>
                <a:gd name="T82" fmla="*/ 25 w 27"/>
                <a:gd name="T83" fmla="*/ 8 h 29"/>
                <a:gd name="T84" fmla="*/ 27 w 27"/>
                <a:gd name="T85" fmla="*/ 10 h 29"/>
                <a:gd name="T86" fmla="*/ 27 w 27"/>
                <a:gd name="T87" fmla="*/ 10 h 29"/>
                <a:gd name="T88" fmla="*/ 25 w 27"/>
                <a:gd name="T89" fmla="*/ 8 h 29"/>
                <a:gd name="T90" fmla="*/ 25 w 27"/>
                <a:gd name="T91" fmla="*/ 8 h 29"/>
                <a:gd name="T92" fmla="*/ 21 w 27"/>
                <a:gd name="T93" fmla="*/ 8 h 29"/>
                <a:gd name="T94" fmla="*/ 21 w 27"/>
                <a:gd name="T95" fmla="*/ 8 h 29"/>
                <a:gd name="T96" fmla="*/ 27 w 27"/>
                <a:gd name="T97" fmla="*/ 27 h 29"/>
                <a:gd name="T98" fmla="*/ 27 w 27"/>
                <a:gd name="T99" fmla="*/ 23 h 29"/>
                <a:gd name="T100" fmla="*/ 23 w 27"/>
                <a:gd name="T101" fmla="*/ 25 h 29"/>
                <a:gd name="T102" fmla="*/ 23 w 27"/>
                <a:gd name="T103" fmla="*/ 25 h 29"/>
                <a:gd name="T104" fmla="*/ 25 w 27"/>
                <a:gd name="T105" fmla="*/ 25 h 29"/>
                <a:gd name="T106" fmla="*/ 27 w 27"/>
                <a:gd name="T107" fmla="*/ 27 h 29"/>
                <a:gd name="T108" fmla="*/ 27 w 27"/>
                <a:gd name="T109" fmla="*/ 27 h 29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9"/>
                <a:gd name="T167" fmla="*/ 27 w 27"/>
                <a:gd name="T168" fmla="*/ 29 h 29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9">
                  <a:moveTo>
                    <a:pt x="23" y="10"/>
                  </a:moveTo>
                  <a:lnTo>
                    <a:pt x="17" y="12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9"/>
                  </a:lnTo>
                  <a:lnTo>
                    <a:pt x="25" y="27"/>
                  </a:lnTo>
                  <a:lnTo>
                    <a:pt x="21" y="2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4"/>
                  </a:lnTo>
                  <a:lnTo>
                    <a:pt x="23" y="4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12"/>
                  </a:lnTo>
                  <a:lnTo>
                    <a:pt x="25" y="10"/>
                  </a:lnTo>
                  <a:lnTo>
                    <a:pt x="23" y="10"/>
                  </a:lnTo>
                  <a:close/>
                  <a:moveTo>
                    <a:pt x="15" y="21"/>
                  </a:moveTo>
                  <a:lnTo>
                    <a:pt x="15" y="12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8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10"/>
                  </a:lnTo>
                  <a:lnTo>
                    <a:pt x="25" y="8"/>
                  </a:lnTo>
                  <a:lnTo>
                    <a:pt x="27" y="10"/>
                  </a:lnTo>
                  <a:lnTo>
                    <a:pt x="25" y="8"/>
                  </a:lnTo>
                  <a:lnTo>
                    <a:pt x="21" y="8"/>
                  </a:lnTo>
                  <a:close/>
                  <a:moveTo>
                    <a:pt x="27" y="27"/>
                  </a:moveTo>
                  <a:lnTo>
                    <a:pt x="27" y="23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7" y="27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3741" name="Freeform 48">
              <a:extLst>
                <a:ext uri="{FF2B5EF4-FFF2-40B4-BE49-F238E27FC236}">
                  <a16:creationId xmlns:a16="http://schemas.microsoft.com/office/drawing/2014/main" id="{00000000-0008-0000-0100-00001D0B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41" y="404"/>
              <a:ext cx="27" cy="28"/>
            </a:xfrm>
            <a:custGeom>
              <a:avLst/>
              <a:gdLst>
                <a:gd name="T0" fmla="*/ 2 w 27"/>
                <a:gd name="T1" fmla="*/ 28 h 28"/>
                <a:gd name="T2" fmla="*/ 0 w 27"/>
                <a:gd name="T3" fmla="*/ 28 h 28"/>
                <a:gd name="T4" fmla="*/ 0 w 27"/>
                <a:gd name="T5" fmla="*/ 13 h 28"/>
                <a:gd name="T6" fmla="*/ 2 w 27"/>
                <a:gd name="T7" fmla="*/ 13 h 28"/>
                <a:gd name="T8" fmla="*/ 2 w 27"/>
                <a:gd name="T9" fmla="*/ 15 h 28"/>
                <a:gd name="T10" fmla="*/ 2 w 27"/>
                <a:gd name="T11" fmla="*/ 17 h 28"/>
                <a:gd name="T12" fmla="*/ 2 w 27"/>
                <a:gd name="T13" fmla="*/ 17 h 28"/>
                <a:gd name="T14" fmla="*/ 4 w 27"/>
                <a:gd name="T15" fmla="*/ 17 h 28"/>
                <a:gd name="T16" fmla="*/ 23 w 27"/>
                <a:gd name="T17" fmla="*/ 17 h 28"/>
                <a:gd name="T18" fmla="*/ 25 w 27"/>
                <a:gd name="T19" fmla="*/ 17 h 28"/>
                <a:gd name="T20" fmla="*/ 27 w 27"/>
                <a:gd name="T21" fmla="*/ 17 h 28"/>
                <a:gd name="T22" fmla="*/ 27 w 27"/>
                <a:gd name="T23" fmla="*/ 13 h 28"/>
                <a:gd name="T24" fmla="*/ 27 w 27"/>
                <a:gd name="T25" fmla="*/ 11 h 28"/>
                <a:gd name="T26" fmla="*/ 25 w 27"/>
                <a:gd name="T27" fmla="*/ 7 h 28"/>
                <a:gd name="T28" fmla="*/ 23 w 27"/>
                <a:gd name="T29" fmla="*/ 5 h 28"/>
                <a:gd name="T30" fmla="*/ 21 w 27"/>
                <a:gd name="T31" fmla="*/ 1 h 28"/>
                <a:gd name="T32" fmla="*/ 21 w 27"/>
                <a:gd name="T33" fmla="*/ 0 h 28"/>
                <a:gd name="T34" fmla="*/ 27 w 27"/>
                <a:gd name="T35" fmla="*/ 3 h 28"/>
                <a:gd name="T36" fmla="*/ 27 w 27"/>
                <a:gd name="T37" fmla="*/ 28 h 28"/>
                <a:gd name="T38" fmla="*/ 27 w 27"/>
                <a:gd name="T39" fmla="*/ 28 h 28"/>
                <a:gd name="T40" fmla="*/ 27 w 27"/>
                <a:gd name="T41" fmla="*/ 28 h 28"/>
                <a:gd name="T42" fmla="*/ 27 w 27"/>
                <a:gd name="T43" fmla="*/ 24 h 28"/>
                <a:gd name="T44" fmla="*/ 25 w 27"/>
                <a:gd name="T45" fmla="*/ 22 h 28"/>
                <a:gd name="T46" fmla="*/ 23 w 27"/>
                <a:gd name="T47" fmla="*/ 22 h 28"/>
                <a:gd name="T48" fmla="*/ 5 w 27"/>
                <a:gd name="T49" fmla="*/ 22 h 28"/>
                <a:gd name="T50" fmla="*/ 2 w 27"/>
                <a:gd name="T51" fmla="*/ 22 h 28"/>
                <a:gd name="T52" fmla="*/ 2 w 27"/>
                <a:gd name="T53" fmla="*/ 24 h 28"/>
                <a:gd name="T54" fmla="*/ 2 w 27"/>
                <a:gd name="T55" fmla="*/ 28 h 28"/>
                <a:gd name="T56" fmla="*/ 2 w 27"/>
                <a:gd name="T57" fmla="*/ 28 h 28"/>
                <a:gd name="T58" fmla="*/ 4 w 27"/>
                <a:gd name="T59" fmla="*/ 22 h 28"/>
                <a:gd name="T60" fmla="*/ 23 w 27"/>
                <a:gd name="T61" fmla="*/ 22 h 28"/>
                <a:gd name="T62" fmla="*/ 25 w 27"/>
                <a:gd name="T63" fmla="*/ 22 h 28"/>
                <a:gd name="T64" fmla="*/ 27 w 27"/>
                <a:gd name="T65" fmla="*/ 24 h 28"/>
                <a:gd name="T66" fmla="*/ 27 w 27"/>
                <a:gd name="T67" fmla="*/ 24 h 28"/>
                <a:gd name="T68" fmla="*/ 27 w 27"/>
                <a:gd name="T69" fmla="*/ 22 h 28"/>
                <a:gd name="T70" fmla="*/ 23 w 27"/>
                <a:gd name="T71" fmla="*/ 21 h 28"/>
                <a:gd name="T72" fmla="*/ 5 w 27"/>
                <a:gd name="T73" fmla="*/ 21 h 28"/>
                <a:gd name="T74" fmla="*/ 2 w 27"/>
                <a:gd name="T75" fmla="*/ 21 h 28"/>
                <a:gd name="T76" fmla="*/ 2 w 27"/>
                <a:gd name="T77" fmla="*/ 22 h 28"/>
                <a:gd name="T78" fmla="*/ 2 w 27"/>
                <a:gd name="T79" fmla="*/ 24 h 28"/>
                <a:gd name="T80" fmla="*/ 2 w 27"/>
                <a:gd name="T81" fmla="*/ 22 h 28"/>
                <a:gd name="T82" fmla="*/ 4 w 27"/>
                <a:gd name="T83" fmla="*/ 22 h 28"/>
                <a:gd name="T84" fmla="*/ 4 w 27"/>
                <a:gd name="T85" fmla="*/ 22 h 28"/>
                <a:gd name="T86" fmla="*/ 27 w 27"/>
                <a:gd name="T87" fmla="*/ 9 h 28"/>
                <a:gd name="T88" fmla="*/ 27 w 27"/>
                <a:gd name="T89" fmla="*/ 5 h 28"/>
                <a:gd name="T90" fmla="*/ 23 w 27"/>
                <a:gd name="T91" fmla="*/ 3 h 28"/>
                <a:gd name="T92" fmla="*/ 25 w 27"/>
                <a:gd name="T93" fmla="*/ 5 h 28"/>
                <a:gd name="T94" fmla="*/ 27 w 27"/>
                <a:gd name="T95" fmla="*/ 9 h 28"/>
                <a:gd name="T96" fmla="*/ 27 w 27"/>
                <a:gd name="T97" fmla="*/ 9 h 28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7"/>
                <a:gd name="T148" fmla="*/ 0 h 28"/>
                <a:gd name="T149" fmla="*/ 27 w 27"/>
                <a:gd name="T150" fmla="*/ 28 h 28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7" h="28">
                  <a:moveTo>
                    <a:pt x="2" y="28"/>
                  </a:moveTo>
                  <a:lnTo>
                    <a:pt x="0" y="28"/>
                  </a:lnTo>
                  <a:lnTo>
                    <a:pt x="0" y="13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4" y="17"/>
                  </a:lnTo>
                  <a:lnTo>
                    <a:pt x="23" y="17"/>
                  </a:lnTo>
                  <a:lnTo>
                    <a:pt x="25" y="17"/>
                  </a:lnTo>
                  <a:lnTo>
                    <a:pt x="27" y="17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7"/>
                  </a:lnTo>
                  <a:lnTo>
                    <a:pt x="23" y="5"/>
                  </a:lnTo>
                  <a:lnTo>
                    <a:pt x="21" y="1"/>
                  </a:lnTo>
                  <a:lnTo>
                    <a:pt x="21" y="0"/>
                  </a:lnTo>
                  <a:lnTo>
                    <a:pt x="27" y="3"/>
                  </a:lnTo>
                  <a:lnTo>
                    <a:pt x="27" y="28"/>
                  </a:lnTo>
                  <a:lnTo>
                    <a:pt x="27" y="24"/>
                  </a:lnTo>
                  <a:lnTo>
                    <a:pt x="25" y="22"/>
                  </a:lnTo>
                  <a:lnTo>
                    <a:pt x="23" y="22"/>
                  </a:lnTo>
                  <a:lnTo>
                    <a:pt x="5" y="22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8"/>
                  </a:lnTo>
                  <a:close/>
                  <a:moveTo>
                    <a:pt x="4" y="22"/>
                  </a:moveTo>
                  <a:lnTo>
                    <a:pt x="23" y="22"/>
                  </a:lnTo>
                  <a:lnTo>
                    <a:pt x="25" y="22"/>
                  </a:lnTo>
                  <a:lnTo>
                    <a:pt x="27" y="24"/>
                  </a:lnTo>
                  <a:lnTo>
                    <a:pt x="27" y="22"/>
                  </a:lnTo>
                  <a:lnTo>
                    <a:pt x="23" y="21"/>
                  </a:lnTo>
                  <a:lnTo>
                    <a:pt x="5" y="21"/>
                  </a:lnTo>
                  <a:lnTo>
                    <a:pt x="2" y="21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2"/>
                  </a:lnTo>
                  <a:lnTo>
                    <a:pt x="4" y="22"/>
                  </a:lnTo>
                  <a:close/>
                  <a:moveTo>
                    <a:pt x="27" y="9"/>
                  </a:moveTo>
                  <a:lnTo>
                    <a:pt x="27" y="5"/>
                  </a:lnTo>
                  <a:lnTo>
                    <a:pt x="23" y="3"/>
                  </a:lnTo>
                  <a:lnTo>
                    <a:pt x="25" y="5"/>
                  </a:lnTo>
                  <a:lnTo>
                    <a:pt x="27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23596" name="Group 49">
            <a:extLst>
              <a:ext uri="{FF2B5EF4-FFF2-40B4-BE49-F238E27FC236}">
                <a16:creationId xmlns:a16="http://schemas.microsoft.com/office/drawing/2014/main" id="{00000000-0008-0000-0100-00008C0A0B00}"/>
              </a:ext>
            </a:extLst>
          </xdr:cNvPr>
          <xdr:cNvGrpSpPr>
            <a:grpSpLocks/>
          </xdr:cNvGrpSpPr>
        </xdr:nvGrpSpPr>
        <xdr:grpSpPr bwMode="auto">
          <a:xfrm>
            <a:off x="37" y="14"/>
            <a:ext cx="120" cy="0"/>
            <a:chOff x="636" y="294"/>
            <a:chExt cx="325" cy="1"/>
          </a:xfrm>
        </xdr:grpSpPr>
        <xdr:sp macro="" textlink="">
          <xdr:nvSpPr>
            <xdr:cNvPr id="723725" name="Line 50">
              <a:extLst>
                <a:ext uri="{FF2B5EF4-FFF2-40B4-BE49-F238E27FC236}">
                  <a16:creationId xmlns:a16="http://schemas.microsoft.com/office/drawing/2014/main" id="{00000000-0008-0000-0100-00000D0B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687" y="243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23726" name="Line 51">
              <a:extLst>
                <a:ext uri="{FF2B5EF4-FFF2-40B4-BE49-F238E27FC236}">
                  <a16:creationId xmlns:a16="http://schemas.microsoft.com/office/drawing/2014/main" id="{00000000-0008-0000-0100-00000E0B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907" y="241"/>
              <a:ext cx="1" cy="107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23727" name="Line 52">
              <a:extLst>
                <a:ext uri="{FF2B5EF4-FFF2-40B4-BE49-F238E27FC236}">
                  <a16:creationId xmlns:a16="http://schemas.microsoft.com/office/drawing/2014/main" id="{00000000-0008-0000-0100-00000F0B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69" y="265"/>
              <a:ext cx="1" cy="6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23728" name="Line 53">
              <a:extLst>
                <a:ext uri="{FF2B5EF4-FFF2-40B4-BE49-F238E27FC236}">
                  <a16:creationId xmlns:a16="http://schemas.microsoft.com/office/drawing/2014/main" id="{00000000-0008-0000-0100-0000100B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26" y="267"/>
              <a:ext cx="1" cy="5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23597" name="Group 55">
            <a:extLst>
              <a:ext uri="{FF2B5EF4-FFF2-40B4-BE49-F238E27FC236}">
                <a16:creationId xmlns:a16="http://schemas.microsoft.com/office/drawing/2014/main" id="{00000000-0008-0000-0100-00008D0A0B00}"/>
              </a:ext>
            </a:extLst>
          </xdr:cNvPr>
          <xdr:cNvGrpSpPr>
            <a:grpSpLocks/>
          </xdr:cNvGrpSpPr>
        </xdr:nvGrpSpPr>
        <xdr:grpSpPr bwMode="auto">
          <a:xfrm>
            <a:off x="22" y="93"/>
            <a:ext cx="175" cy="0"/>
            <a:chOff x="591" y="476"/>
            <a:chExt cx="473" cy="1"/>
          </a:xfrm>
        </xdr:grpSpPr>
        <xdr:sp macro="" textlink="">
          <xdr:nvSpPr>
            <xdr:cNvPr id="723717" name="Line 56">
              <a:extLst>
                <a:ext uri="{FF2B5EF4-FFF2-40B4-BE49-F238E27FC236}">
                  <a16:creationId xmlns:a16="http://schemas.microsoft.com/office/drawing/2014/main" id="{00000000-0008-0000-0100-0000050B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4" y="450"/>
              <a:ext cx="1" cy="54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23718" name="Group 57">
              <a:extLst>
                <a:ext uri="{FF2B5EF4-FFF2-40B4-BE49-F238E27FC236}">
                  <a16:creationId xmlns:a16="http://schemas.microsoft.com/office/drawing/2014/main" id="{00000000-0008-0000-0100-0000060B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91" y="476"/>
              <a:ext cx="473" cy="1"/>
              <a:chOff x="591" y="476"/>
              <a:chExt cx="473" cy="1"/>
            </a:xfrm>
          </xdr:grpSpPr>
          <xdr:sp macro="" textlink="">
            <xdr:nvSpPr>
              <xdr:cNvPr id="723719" name="Line 58">
                <a:extLst>
                  <a:ext uri="{FF2B5EF4-FFF2-40B4-BE49-F238E27FC236}">
                    <a16:creationId xmlns:a16="http://schemas.microsoft.com/office/drawing/2014/main" id="{00000000-0008-0000-0100-0000070B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642" y="425"/>
                <a:ext cx="1" cy="104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23720" name="Line 59">
                <a:extLst>
                  <a:ext uri="{FF2B5EF4-FFF2-40B4-BE49-F238E27FC236}">
                    <a16:creationId xmlns:a16="http://schemas.microsoft.com/office/drawing/2014/main" id="{00000000-0008-0000-0100-0000080B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12" y="425"/>
                <a:ext cx="1" cy="10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23721" name="Line 60">
                <a:extLst>
                  <a:ext uri="{FF2B5EF4-FFF2-40B4-BE49-F238E27FC236}">
                    <a16:creationId xmlns:a16="http://schemas.microsoft.com/office/drawing/2014/main" id="{00000000-0008-0000-0100-0000090B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720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23722" name="Line 61">
                <a:extLst>
                  <a:ext uri="{FF2B5EF4-FFF2-40B4-BE49-F238E27FC236}">
                    <a16:creationId xmlns:a16="http://schemas.microsoft.com/office/drawing/2014/main" id="{00000000-0008-0000-0100-00000A0B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27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23723" name="Line 62">
                <a:extLst>
                  <a:ext uri="{FF2B5EF4-FFF2-40B4-BE49-F238E27FC236}">
                    <a16:creationId xmlns:a16="http://schemas.microsoft.com/office/drawing/2014/main" id="{00000000-0008-0000-0100-00000B0B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82" y="449"/>
                <a:ext cx="1" cy="56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23724" name="Line 63">
                <a:extLst>
                  <a:ext uri="{FF2B5EF4-FFF2-40B4-BE49-F238E27FC236}">
                    <a16:creationId xmlns:a16="http://schemas.microsoft.com/office/drawing/2014/main" id="{00000000-0008-0000-0100-00000C0B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935" y="451"/>
                <a:ext cx="1" cy="51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23598" name="Group 181">
            <a:extLst>
              <a:ext uri="{FF2B5EF4-FFF2-40B4-BE49-F238E27FC236}">
                <a16:creationId xmlns:a16="http://schemas.microsoft.com/office/drawing/2014/main" id="{00000000-0008-0000-0100-00008E0A0B00}"/>
              </a:ext>
            </a:extLst>
          </xdr:cNvPr>
          <xdr:cNvGrpSpPr>
            <a:grpSpLocks/>
          </xdr:cNvGrpSpPr>
        </xdr:nvGrpSpPr>
        <xdr:grpSpPr bwMode="auto">
          <a:xfrm>
            <a:off x="12" y="125"/>
            <a:ext cx="188" cy="0"/>
            <a:chOff x="12" y="125"/>
            <a:chExt cx="188" cy="0"/>
          </a:xfrm>
        </xdr:grpSpPr>
        <xdr:sp macro="" textlink="">
          <xdr:nvSpPr>
            <xdr:cNvPr id="723706" name="Line 54">
              <a:extLst>
                <a:ext uri="{FF2B5EF4-FFF2-40B4-BE49-F238E27FC236}">
                  <a16:creationId xmlns:a16="http://schemas.microsoft.com/office/drawing/2014/main" id="{00000000-0008-0000-0100-0000FA0A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45" y="115"/>
              <a:ext cx="0" cy="2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23707" name="Group 180">
              <a:extLst>
                <a:ext uri="{FF2B5EF4-FFF2-40B4-BE49-F238E27FC236}">
                  <a16:creationId xmlns:a16="http://schemas.microsoft.com/office/drawing/2014/main" id="{00000000-0008-0000-0100-0000FB0A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" y="125"/>
              <a:ext cx="188" cy="0"/>
              <a:chOff x="12" y="125"/>
              <a:chExt cx="188" cy="0"/>
            </a:xfrm>
          </xdr:grpSpPr>
          <xdr:sp macro="" textlink="">
            <xdr:nvSpPr>
              <xdr:cNvPr id="723708" name="Line 64">
                <a:extLst>
                  <a:ext uri="{FF2B5EF4-FFF2-40B4-BE49-F238E27FC236}">
                    <a16:creationId xmlns:a16="http://schemas.microsoft.com/office/drawing/2014/main" id="{00000000-0008-0000-0100-0000FC0A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6" y="115"/>
                <a:ext cx="0" cy="19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723709" name="Group 65">
                <a:extLst>
                  <a:ext uri="{FF2B5EF4-FFF2-40B4-BE49-F238E27FC236}">
                    <a16:creationId xmlns:a16="http://schemas.microsoft.com/office/drawing/2014/main" id="{00000000-0008-0000-0100-0000FD0A0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2" y="125"/>
                <a:ext cx="188" cy="0"/>
                <a:chOff x="591" y="550"/>
                <a:chExt cx="521" cy="1"/>
              </a:xfrm>
            </xdr:grpSpPr>
            <xdr:sp macro="" textlink="">
              <xdr:nvSpPr>
                <xdr:cNvPr id="723710" name="Line 66">
                  <a:extLst>
                    <a:ext uri="{FF2B5EF4-FFF2-40B4-BE49-F238E27FC236}">
                      <a16:creationId xmlns:a16="http://schemas.microsoft.com/office/drawing/2014/main" id="{00000000-0008-0000-0100-0000FE0A0B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rot="5400000" flipV="1">
                  <a:off x="720" y="524"/>
                  <a:ext cx="1" cy="53"/>
                </a:xfrm>
                <a:prstGeom prst="line">
                  <a:avLst/>
                </a:prstGeom>
                <a:noFill/>
                <a:ln w="38100">
                  <a:solidFill>
                    <a:srgbClr val="FF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grpSp>
              <xdr:nvGrpSpPr>
                <xdr:cNvPr id="723711" name="Group 67">
                  <a:extLst>
                    <a:ext uri="{FF2B5EF4-FFF2-40B4-BE49-F238E27FC236}">
                      <a16:creationId xmlns:a16="http://schemas.microsoft.com/office/drawing/2014/main" id="{00000000-0008-0000-0100-0000FF0A0B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591" y="550"/>
                  <a:ext cx="521" cy="1"/>
                  <a:chOff x="591" y="550"/>
                  <a:chExt cx="521" cy="1"/>
                </a:xfrm>
              </xdr:grpSpPr>
              <xdr:sp macro="" textlink="">
                <xdr:nvSpPr>
                  <xdr:cNvPr id="723712" name="Line 68">
                    <a:extLst>
                      <a:ext uri="{FF2B5EF4-FFF2-40B4-BE49-F238E27FC236}">
                        <a16:creationId xmlns:a16="http://schemas.microsoft.com/office/drawing/2014/main" id="{00000000-0008-0000-0100-0000000B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774" y="524"/>
                    <a:ext cx="1" cy="5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23713" name="Line 69">
                    <a:extLst>
                      <a:ext uri="{FF2B5EF4-FFF2-40B4-BE49-F238E27FC236}">
                        <a16:creationId xmlns:a16="http://schemas.microsoft.com/office/drawing/2014/main" id="{00000000-0008-0000-0100-0000010B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642" y="499"/>
                    <a:ext cx="1" cy="10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23714" name="Line 70">
                    <a:extLst>
                      <a:ext uri="{FF2B5EF4-FFF2-40B4-BE49-F238E27FC236}">
                        <a16:creationId xmlns:a16="http://schemas.microsoft.com/office/drawing/2014/main" id="{00000000-0008-0000-0100-0000020B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1060" y="499"/>
                    <a:ext cx="1" cy="103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23715" name="Line 71">
                    <a:extLst>
                      <a:ext uri="{FF2B5EF4-FFF2-40B4-BE49-F238E27FC236}">
                        <a16:creationId xmlns:a16="http://schemas.microsoft.com/office/drawing/2014/main" id="{00000000-0008-0000-0100-0000030B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882" y="523"/>
                    <a:ext cx="1" cy="5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23716" name="Line 72">
                    <a:extLst>
                      <a:ext uri="{FF2B5EF4-FFF2-40B4-BE49-F238E27FC236}">
                        <a16:creationId xmlns:a16="http://schemas.microsoft.com/office/drawing/2014/main" id="{00000000-0008-0000-0100-0000040B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986" y="528"/>
                    <a:ext cx="1" cy="4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</xdr:grpSp>
      </xdr:grpSp>
      <xdr:grpSp>
        <xdr:nvGrpSpPr>
          <xdr:cNvPr id="723599" name="Group 73">
            <a:extLst>
              <a:ext uri="{FF2B5EF4-FFF2-40B4-BE49-F238E27FC236}">
                <a16:creationId xmlns:a16="http://schemas.microsoft.com/office/drawing/2014/main" id="{00000000-0008-0000-0100-00008F0A0B00}"/>
              </a:ext>
            </a:extLst>
          </xdr:cNvPr>
          <xdr:cNvGrpSpPr>
            <a:grpSpLocks/>
          </xdr:cNvGrpSpPr>
        </xdr:nvGrpSpPr>
        <xdr:grpSpPr bwMode="auto">
          <a:xfrm>
            <a:off x="43" y="56"/>
            <a:ext cx="94" cy="0"/>
            <a:chOff x="650" y="390"/>
            <a:chExt cx="254" cy="1"/>
          </a:xfrm>
        </xdr:grpSpPr>
        <xdr:sp macro="" textlink="">
          <xdr:nvSpPr>
            <xdr:cNvPr id="723703" name="Line 74">
              <a:extLst>
                <a:ext uri="{FF2B5EF4-FFF2-40B4-BE49-F238E27FC236}">
                  <a16:creationId xmlns:a16="http://schemas.microsoft.com/office/drawing/2014/main" id="{00000000-0008-0000-0100-0000F70A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01" y="339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23704" name="Line 75">
              <a:extLst>
                <a:ext uri="{FF2B5EF4-FFF2-40B4-BE49-F238E27FC236}">
                  <a16:creationId xmlns:a16="http://schemas.microsoft.com/office/drawing/2014/main" id="{00000000-0008-0000-0100-0000F80A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51" y="338"/>
              <a:ext cx="1" cy="10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23705" name="Line 76">
              <a:extLst>
                <a:ext uri="{FF2B5EF4-FFF2-40B4-BE49-F238E27FC236}">
                  <a16:creationId xmlns:a16="http://schemas.microsoft.com/office/drawing/2014/main" id="{00000000-0008-0000-0100-0000F90A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6" y="368"/>
              <a:ext cx="1" cy="4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23600" name="Group 77">
            <a:extLst>
              <a:ext uri="{FF2B5EF4-FFF2-40B4-BE49-F238E27FC236}">
                <a16:creationId xmlns:a16="http://schemas.microsoft.com/office/drawing/2014/main" id="{00000000-0008-0000-0100-0000900A0B00}"/>
              </a:ext>
            </a:extLst>
          </xdr:cNvPr>
          <xdr:cNvGrpSpPr>
            <a:grpSpLocks/>
          </xdr:cNvGrpSpPr>
        </xdr:nvGrpSpPr>
        <xdr:grpSpPr bwMode="auto">
          <a:xfrm>
            <a:off x="191" y="17"/>
            <a:ext cx="123" cy="125"/>
            <a:chOff x="357" y="117"/>
            <a:chExt cx="315" cy="267"/>
          </a:xfrm>
        </xdr:grpSpPr>
        <xdr:grpSp>
          <xdr:nvGrpSpPr>
            <xdr:cNvPr id="723601" name="Group 78">
              <a:extLst>
                <a:ext uri="{FF2B5EF4-FFF2-40B4-BE49-F238E27FC236}">
                  <a16:creationId xmlns:a16="http://schemas.microsoft.com/office/drawing/2014/main" id="{00000000-0008-0000-0100-0000910A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57" y="117"/>
              <a:ext cx="315" cy="267"/>
              <a:chOff x="336" y="96"/>
              <a:chExt cx="702" cy="576"/>
            </a:xfrm>
          </xdr:grpSpPr>
          <xdr:sp macro="" textlink="">
            <xdr:nvSpPr>
              <xdr:cNvPr id="111" name="AutoShape 79">
                <a:extLst>
                  <a:ext uri="{FF2B5EF4-FFF2-40B4-BE49-F238E27FC236}">
                    <a16:creationId xmlns:a16="http://schemas.microsoft.com/office/drawing/2014/main" id="{00000000-0008-0000-0100-00006F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49" y="77"/>
                <a:ext cx="593" cy="595"/>
              </a:xfrm>
              <a:prstGeom prst="star5">
                <a:avLst/>
              </a:prstGeom>
              <a:solidFill>
                <a:srgbClr val="3333CC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112" name="AutoShape 80">
                <a:extLst>
                  <a:ext uri="{FF2B5EF4-FFF2-40B4-BE49-F238E27FC236}">
                    <a16:creationId xmlns:a16="http://schemas.microsoft.com/office/drawing/2014/main" id="{00000000-0008-0000-0100-000070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38" y="77"/>
                <a:ext cx="600" cy="595"/>
              </a:xfrm>
              <a:prstGeom prst="star5">
                <a:avLst/>
              </a:prstGeom>
              <a:solidFill>
                <a:srgbClr val="00CC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113" name="AutoShape 81">
                <a:extLst>
                  <a:ext uri="{FF2B5EF4-FFF2-40B4-BE49-F238E27FC236}">
                    <a16:creationId xmlns:a16="http://schemas.microsoft.com/office/drawing/2014/main" id="{00000000-0008-0000-0100-000071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88" y="77"/>
                <a:ext cx="600" cy="595"/>
              </a:xfrm>
              <a:prstGeom prst="star5">
                <a:avLst/>
              </a:prstGeom>
              <a:solidFill>
                <a:srgbClr val="FFFF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</xdr:grpSp>
        <xdr:grpSp>
          <xdr:nvGrpSpPr>
            <xdr:cNvPr id="723602" name="Group 82">
              <a:extLst>
                <a:ext uri="{FF2B5EF4-FFF2-40B4-BE49-F238E27FC236}">
                  <a16:creationId xmlns:a16="http://schemas.microsoft.com/office/drawing/2014/main" id="{00000000-0008-0000-0100-0000920A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29" y="176"/>
              <a:ext cx="202" cy="208"/>
              <a:chOff x="914" y="81"/>
              <a:chExt cx="266" cy="235"/>
            </a:xfrm>
          </xdr:grpSpPr>
          <xdr:sp macro="" textlink="">
            <xdr:nvSpPr>
              <xdr:cNvPr id="723603" name="Freeform 83">
                <a:extLst>
                  <a:ext uri="{FF2B5EF4-FFF2-40B4-BE49-F238E27FC236}">
                    <a16:creationId xmlns:a16="http://schemas.microsoft.com/office/drawing/2014/main" id="{00000000-0008-0000-0100-000093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54"/>
                <a:ext cx="121" cy="119"/>
              </a:xfrm>
              <a:custGeom>
                <a:avLst/>
                <a:gdLst>
                  <a:gd name="T0" fmla="*/ 72 w 121"/>
                  <a:gd name="T1" fmla="*/ 106 h 119"/>
                  <a:gd name="T2" fmla="*/ 76 w 121"/>
                  <a:gd name="T3" fmla="*/ 109 h 119"/>
                  <a:gd name="T4" fmla="*/ 86 w 121"/>
                  <a:gd name="T5" fmla="*/ 114 h 119"/>
                  <a:gd name="T6" fmla="*/ 86 w 121"/>
                  <a:gd name="T7" fmla="*/ 116 h 119"/>
                  <a:gd name="T8" fmla="*/ 86 w 121"/>
                  <a:gd name="T9" fmla="*/ 116 h 119"/>
                  <a:gd name="T10" fmla="*/ 86 w 121"/>
                  <a:gd name="T11" fmla="*/ 116 h 119"/>
                  <a:gd name="T12" fmla="*/ 86 w 121"/>
                  <a:gd name="T13" fmla="*/ 119 h 119"/>
                  <a:gd name="T14" fmla="*/ 91 w 121"/>
                  <a:gd name="T15" fmla="*/ 109 h 119"/>
                  <a:gd name="T16" fmla="*/ 121 w 121"/>
                  <a:gd name="T17" fmla="*/ 119 h 119"/>
                  <a:gd name="T18" fmla="*/ 118 w 121"/>
                  <a:gd name="T19" fmla="*/ 116 h 119"/>
                  <a:gd name="T20" fmla="*/ 116 w 121"/>
                  <a:gd name="T21" fmla="*/ 116 h 119"/>
                  <a:gd name="T22" fmla="*/ 113 w 121"/>
                  <a:gd name="T23" fmla="*/ 114 h 119"/>
                  <a:gd name="T24" fmla="*/ 113 w 121"/>
                  <a:gd name="T25" fmla="*/ 111 h 119"/>
                  <a:gd name="T26" fmla="*/ 113 w 121"/>
                  <a:gd name="T27" fmla="*/ 109 h 119"/>
                  <a:gd name="T28" fmla="*/ 113 w 121"/>
                  <a:gd name="T29" fmla="*/ 106 h 119"/>
                  <a:gd name="T30" fmla="*/ 118 w 121"/>
                  <a:gd name="T31" fmla="*/ 101 h 119"/>
                  <a:gd name="T32" fmla="*/ 118 w 121"/>
                  <a:gd name="T33" fmla="*/ 99 h 119"/>
                  <a:gd name="T34" fmla="*/ 118 w 121"/>
                  <a:gd name="T35" fmla="*/ 99 h 119"/>
                  <a:gd name="T36" fmla="*/ 116 w 121"/>
                  <a:gd name="T37" fmla="*/ 91 h 119"/>
                  <a:gd name="T38" fmla="*/ 116 w 121"/>
                  <a:gd name="T39" fmla="*/ 88 h 119"/>
                  <a:gd name="T40" fmla="*/ 116 w 121"/>
                  <a:gd name="T41" fmla="*/ 86 h 119"/>
                  <a:gd name="T42" fmla="*/ 118 w 121"/>
                  <a:gd name="T43" fmla="*/ 86 h 119"/>
                  <a:gd name="T44" fmla="*/ 116 w 121"/>
                  <a:gd name="T45" fmla="*/ 83 h 119"/>
                  <a:gd name="T46" fmla="*/ 113 w 121"/>
                  <a:gd name="T47" fmla="*/ 81 h 119"/>
                  <a:gd name="T48" fmla="*/ 108 w 121"/>
                  <a:gd name="T49" fmla="*/ 76 h 119"/>
                  <a:gd name="T50" fmla="*/ 108 w 121"/>
                  <a:gd name="T51" fmla="*/ 76 h 119"/>
                  <a:gd name="T52" fmla="*/ 108 w 121"/>
                  <a:gd name="T53" fmla="*/ 73 h 119"/>
                  <a:gd name="T54" fmla="*/ 106 w 121"/>
                  <a:gd name="T55" fmla="*/ 73 h 119"/>
                  <a:gd name="T56" fmla="*/ 94 w 121"/>
                  <a:gd name="T57" fmla="*/ 58 h 119"/>
                  <a:gd name="T58" fmla="*/ 94 w 121"/>
                  <a:gd name="T59" fmla="*/ 56 h 119"/>
                  <a:gd name="T60" fmla="*/ 91 w 121"/>
                  <a:gd name="T61" fmla="*/ 51 h 119"/>
                  <a:gd name="T62" fmla="*/ 89 w 121"/>
                  <a:gd name="T63" fmla="*/ 51 h 119"/>
                  <a:gd name="T64" fmla="*/ 89 w 121"/>
                  <a:gd name="T65" fmla="*/ 48 h 119"/>
                  <a:gd name="T66" fmla="*/ 89 w 121"/>
                  <a:gd name="T67" fmla="*/ 46 h 119"/>
                  <a:gd name="T68" fmla="*/ 89 w 121"/>
                  <a:gd name="T69" fmla="*/ 40 h 119"/>
                  <a:gd name="T70" fmla="*/ 89 w 121"/>
                  <a:gd name="T71" fmla="*/ 40 h 119"/>
                  <a:gd name="T72" fmla="*/ 91 w 121"/>
                  <a:gd name="T73" fmla="*/ 35 h 119"/>
                  <a:gd name="T74" fmla="*/ 91 w 121"/>
                  <a:gd name="T75" fmla="*/ 35 h 119"/>
                  <a:gd name="T76" fmla="*/ 89 w 121"/>
                  <a:gd name="T77" fmla="*/ 23 h 119"/>
                  <a:gd name="T78" fmla="*/ 86 w 121"/>
                  <a:gd name="T79" fmla="*/ 13 h 119"/>
                  <a:gd name="T80" fmla="*/ 84 w 121"/>
                  <a:gd name="T81" fmla="*/ 10 h 119"/>
                  <a:gd name="T82" fmla="*/ 79 w 121"/>
                  <a:gd name="T83" fmla="*/ 5 h 119"/>
                  <a:gd name="T84" fmla="*/ 74 w 121"/>
                  <a:gd name="T85" fmla="*/ 13 h 119"/>
                  <a:gd name="T86" fmla="*/ 59 w 121"/>
                  <a:gd name="T87" fmla="*/ 10 h 119"/>
                  <a:gd name="T88" fmla="*/ 35 w 121"/>
                  <a:gd name="T89" fmla="*/ 0 h 119"/>
                  <a:gd name="T90" fmla="*/ 0 w 121"/>
                  <a:gd name="T91" fmla="*/ 33 h 119"/>
                  <a:gd name="T92" fmla="*/ 72 w 121"/>
                  <a:gd name="T93" fmla="*/ 106 h 119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121"/>
                  <a:gd name="T142" fmla="*/ 0 h 119"/>
                  <a:gd name="T143" fmla="*/ 121 w 121"/>
                  <a:gd name="T144" fmla="*/ 119 h 119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121" h="119">
                    <a:moveTo>
                      <a:pt x="72" y="106"/>
                    </a:moveTo>
                    <a:lnTo>
                      <a:pt x="76" y="109"/>
                    </a:lnTo>
                    <a:lnTo>
                      <a:pt x="86" y="114"/>
                    </a:lnTo>
                    <a:lnTo>
                      <a:pt x="86" y="116"/>
                    </a:lnTo>
                    <a:lnTo>
                      <a:pt x="86" y="119"/>
                    </a:lnTo>
                    <a:lnTo>
                      <a:pt x="91" y="109"/>
                    </a:lnTo>
                    <a:lnTo>
                      <a:pt x="121" y="119"/>
                    </a:lnTo>
                    <a:lnTo>
                      <a:pt x="118" y="116"/>
                    </a:lnTo>
                    <a:lnTo>
                      <a:pt x="116" y="116"/>
                    </a:lnTo>
                    <a:lnTo>
                      <a:pt x="113" y="114"/>
                    </a:lnTo>
                    <a:lnTo>
                      <a:pt x="113" y="111"/>
                    </a:lnTo>
                    <a:lnTo>
                      <a:pt x="113" y="109"/>
                    </a:lnTo>
                    <a:lnTo>
                      <a:pt x="113" y="106"/>
                    </a:lnTo>
                    <a:lnTo>
                      <a:pt x="118" y="101"/>
                    </a:lnTo>
                    <a:lnTo>
                      <a:pt x="118" y="99"/>
                    </a:lnTo>
                    <a:lnTo>
                      <a:pt x="116" y="91"/>
                    </a:lnTo>
                    <a:lnTo>
                      <a:pt x="116" y="88"/>
                    </a:lnTo>
                    <a:lnTo>
                      <a:pt x="116" y="86"/>
                    </a:lnTo>
                    <a:lnTo>
                      <a:pt x="118" y="86"/>
                    </a:lnTo>
                    <a:lnTo>
                      <a:pt x="116" y="83"/>
                    </a:lnTo>
                    <a:lnTo>
                      <a:pt x="113" y="81"/>
                    </a:lnTo>
                    <a:lnTo>
                      <a:pt x="108" y="76"/>
                    </a:lnTo>
                    <a:lnTo>
                      <a:pt x="108" y="73"/>
                    </a:lnTo>
                    <a:lnTo>
                      <a:pt x="106" y="73"/>
                    </a:lnTo>
                    <a:lnTo>
                      <a:pt x="94" y="58"/>
                    </a:lnTo>
                    <a:lnTo>
                      <a:pt x="94" y="56"/>
                    </a:lnTo>
                    <a:lnTo>
                      <a:pt x="91" y="51"/>
                    </a:lnTo>
                    <a:lnTo>
                      <a:pt x="89" y="51"/>
                    </a:lnTo>
                    <a:lnTo>
                      <a:pt x="89" y="48"/>
                    </a:lnTo>
                    <a:lnTo>
                      <a:pt x="89" y="46"/>
                    </a:lnTo>
                    <a:lnTo>
                      <a:pt x="89" y="40"/>
                    </a:lnTo>
                    <a:lnTo>
                      <a:pt x="91" y="35"/>
                    </a:lnTo>
                    <a:lnTo>
                      <a:pt x="89" y="23"/>
                    </a:lnTo>
                    <a:lnTo>
                      <a:pt x="86" y="13"/>
                    </a:lnTo>
                    <a:lnTo>
                      <a:pt x="84" y="10"/>
                    </a:lnTo>
                    <a:lnTo>
                      <a:pt x="79" y="5"/>
                    </a:lnTo>
                    <a:lnTo>
                      <a:pt x="74" y="13"/>
                    </a:lnTo>
                    <a:lnTo>
                      <a:pt x="59" y="10"/>
                    </a:lnTo>
                    <a:lnTo>
                      <a:pt x="35" y="0"/>
                    </a:lnTo>
                    <a:lnTo>
                      <a:pt x="0" y="33"/>
                    </a:lnTo>
                    <a:lnTo>
                      <a:pt x="72" y="106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04" name="Freeform 84">
                <a:extLst>
                  <a:ext uri="{FF2B5EF4-FFF2-40B4-BE49-F238E27FC236}">
                    <a16:creationId xmlns:a16="http://schemas.microsoft.com/office/drawing/2014/main" id="{00000000-0008-0000-0100-000094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26"/>
                <a:ext cx="83" cy="147"/>
              </a:xfrm>
              <a:custGeom>
                <a:avLst/>
                <a:gdLst>
                  <a:gd name="T0" fmla="*/ 83 w 83"/>
                  <a:gd name="T1" fmla="*/ 132 h 147"/>
                  <a:gd name="T2" fmla="*/ 81 w 83"/>
                  <a:gd name="T3" fmla="*/ 127 h 147"/>
                  <a:gd name="T4" fmla="*/ 79 w 83"/>
                  <a:gd name="T5" fmla="*/ 116 h 147"/>
                  <a:gd name="T6" fmla="*/ 71 w 83"/>
                  <a:gd name="T7" fmla="*/ 101 h 147"/>
                  <a:gd name="T8" fmla="*/ 56 w 83"/>
                  <a:gd name="T9" fmla="*/ 74 h 147"/>
                  <a:gd name="T10" fmla="*/ 52 w 83"/>
                  <a:gd name="T11" fmla="*/ 66 h 147"/>
                  <a:gd name="T12" fmla="*/ 47 w 83"/>
                  <a:gd name="T13" fmla="*/ 56 h 147"/>
                  <a:gd name="T14" fmla="*/ 44 w 83"/>
                  <a:gd name="T15" fmla="*/ 46 h 147"/>
                  <a:gd name="T16" fmla="*/ 42 w 83"/>
                  <a:gd name="T17" fmla="*/ 43 h 147"/>
                  <a:gd name="T18" fmla="*/ 42 w 83"/>
                  <a:gd name="T19" fmla="*/ 41 h 147"/>
                  <a:gd name="T20" fmla="*/ 42 w 83"/>
                  <a:gd name="T21" fmla="*/ 38 h 147"/>
                  <a:gd name="T22" fmla="*/ 42 w 83"/>
                  <a:gd name="T23" fmla="*/ 36 h 147"/>
                  <a:gd name="T24" fmla="*/ 42 w 83"/>
                  <a:gd name="T25" fmla="*/ 33 h 147"/>
                  <a:gd name="T26" fmla="*/ 42 w 83"/>
                  <a:gd name="T27" fmla="*/ 28 h 147"/>
                  <a:gd name="T28" fmla="*/ 42 w 83"/>
                  <a:gd name="T29" fmla="*/ 26 h 147"/>
                  <a:gd name="T30" fmla="*/ 42 w 83"/>
                  <a:gd name="T31" fmla="*/ 20 h 147"/>
                  <a:gd name="T32" fmla="*/ 0 w 83"/>
                  <a:gd name="T33" fmla="*/ 0 h 147"/>
                  <a:gd name="T34" fmla="*/ 10 w 83"/>
                  <a:gd name="T35" fmla="*/ 109 h 147"/>
                  <a:gd name="T36" fmla="*/ 25 w 83"/>
                  <a:gd name="T37" fmla="*/ 111 h 147"/>
                  <a:gd name="T38" fmla="*/ 20 w 83"/>
                  <a:gd name="T39" fmla="*/ 129 h 147"/>
                  <a:gd name="T40" fmla="*/ 15 w 83"/>
                  <a:gd name="T41" fmla="*/ 139 h 147"/>
                  <a:gd name="T42" fmla="*/ 15 w 83"/>
                  <a:gd name="T43" fmla="*/ 142 h 147"/>
                  <a:gd name="T44" fmla="*/ 27 w 83"/>
                  <a:gd name="T45" fmla="*/ 147 h 147"/>
                  <a:gd name="T46" fmla="*/ 69 w 83"/>
                  <a:gd name="T47" fmla="*/ 132 h 147"/>
                  <a:gd name="T48" fmla="*/ 79 w 83"/>
                  <a:gd name="T49" fmla="*/ 129 h 147"/>
                  <a:gd name="T50" fmla="*/ 83 w 83"/>
                  <a:gd name="T51" fmla="*/ 132 h 147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w 83"/>
                  <a:gd name="T79" fmla="*/ 0 h 147"/>
                  <a:gd name="T80" fmla="*/ 83 w 83"/>
                  <a:gd name="T81" fmla="*/ 147 h 147"/>
                </a:gdLst>
                <a:ahLst/>
                <a:cxnLst>
                  <a:cxn ang="T52">
                    <a:pos x="T0" y="T1"/>
                  </a:cxn>
                  <a:cxn ang="T53">
                    <a:pos x="T2" y="T3"/>
                  </a:cxn>
                  <a:cxn ang="T54">
                    <a:pos x="T4" y="T5"/>
                  </a:cxn>
                  <a:cxn ang="T55">
                    <a:pos x="T6" y="T7"/>
                  </a:cxn>
                  <a:cxn ang="T56">
                    <a:pos x="T8" y="T9"/>
                  </a:cxn>
                  <a:cxn ang="T57">
                    <a:pos x="T10" y="T11"/>
                  </a:cxn>
                  <a:cxn ang="T58">
                    <a:pos x="T12" y="T13"/>
                  </a:cxn>
                  <a:cxn ang="T59">
                    <a:pos x="T14" y="T15"/>
                  </a:cxn>
                  <a:cxn ang="T60">
                    <a:pos x="T16" y="T17"/>
                  </a:cxn>
                  <a:cxn ang="T61">
                    <a:pos x="T18" y="T19"/>
                  </a:cxn>
                  <a:cxn ang="T62">
                    <a:pos x="T20" y="T21"/>
                  </a:cxn>
                  <a:cxn ang="T63">
                    <a:pos x="T22" y="T23"/>
                  </a:cxn>
                  <a:cxn ang="T64">
                    <a:pos x="T24" y="T25"/>
                  </a:cxn>
                  <a:cxn ang="T65">
                    <a:pos x="T26" y="T27"/>
                  </a:cxn>
                  <a:cxn ang="T66">
                    <a:pos x="T28" y="T29"/>
                  </a:cxn>
                  <a:cxn ang="T67">
                    <a:pos x="T30" y="T31"/>
                  </a:cxn>
                  <a:cxn ang="T68">
                    <a:pos x="T32" y="T33"/>
                  </a:cxn>
                  <a:cxn ang="T69">
                    <a:pos x="T34" y="T35"/>
                  </a:cxn>
                  <a:cxn ang="T70">
                    <a:pos x="T36" y="T37"/>
                  </a:cxn>
                  <a:cxn ang="T71">
                    <a:pos x="T38" y="T39"/>
                  </a:cxn>
                  <a:cxn ang="T72">
                    <a:pos x="T40" y="T41"/>
                  </a:cxn>
                  <a:cxn ang="T73">
                    <a:pos x="T42" y="T43"/>
                  </a:cxn>
                  <a:cxn ang="T74">
                    <a:pos x="T44" y="T45"/>
                  </a:cxn>
                  <a:cxn ang="T75">
                    <a:pos x="T46" y="T47"/>
                  </a:cxn>
                  <a:cxn ang="T76">
                    <a:pos x="T48" y="T49"/>
                  </a:cxn>
                  <a:cxn ang="T77">
                    <a:pos x="T50" y="T51"/>
                  </a:cxn>
                </a:cxnLst>
                <a:rect l="T78" t="T79" r="T80" b="T81"/>
                <a:pathLst>
                  <a:path w="83" h="147">
                    <a:moveTo>
                      <a:pt x="83" y="132"/>
                    </a:moveTo>
                    <a:lnTo>
                      <a:pt x="81" y="127"/>
                    </a:lnTo>
                    <a:lnTo>
                      <a:pt x="79" y="116"/>
                    </a:lnTo>
                    <a:lnTo>
                      <a:pt x="71" y="101"/>
                    </a:lnTo>
                    <a:lnTo>
                      <a:pt x="56" y="74"/>
                    </a:lnTo>
                    <a:lnTo>
                      <a:pt x="52" y="66"/>
                    </a:lnTo>
                    <a:lnTo>
                      <a:pt x="47" y="56"/>
                    </a:lnTo>
                    <a:lnTo>
                      <a:pt x="44" y="46"/>
                    </a:lnTo>
                    <a:lnTo>
                      <a:pt x="42" y="43"/>
                    </a:lnTo>
                    <a:lnTo>
                      <a:pt x="42" y="41"/>
                    </a:lnTo>
                    <a:lnTo>
                      <a:pt x="42" y="38"/>
                    </a:lnTo>
                    <a:lnTo>
                      <a:pt x="42" y="36"/>
                    </a:lnTo>
                    <a:lnTo>
                      <a:pt x="42" y="33"/>
                    </a:lnTo>
                    <a:lnTo>
                      <a:pt x="42" y="28"/>
                    </a:lnTo>
                    <a:lnTo>
                      <a:pt x="42" y="26"/>
                    </a:lnTo>
                    <a:lnTo>
                      <a:pt x="42" y="20"/>
                    </a:lnTo>
                    <a:lnTo>
                      <a:pt x="0" y="0"/>
                    </a:lnTo>
                    <a:lnTo>
                      <a:pt x="10" y="109"/>
                    </a:lnTo>
                    <a:lnTo>
                      <a:pt x="25" y="111"/>
                    </a:lnTo>
                    <a:lnTo>
                      <a:pt x="20" y="129"/>
                    </a:lnTo>
                    <a:lnTo>
                      <a:pt x="15" y="139"/>
                    </a:lnTo>
                    <a:lnTo>
                      <a:pt x="15" y="142"/>
                    </a:lnTo>
                    <a:lnTo>
                      <a:pt x="27" y="147"/>
                    </a:lnTo>
                    <a:lnTo>
                      <a:pt x="69" y="132"/>
                    </a:lnTo>
                    <a:lnTo>
                      <a:pt x="79" y="129"/>
                    </a:lnTo>
                    <a:lnTo>
                      <a:pt x="83" y="132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05" name="Freeform 85">
                <a:extLst>
                  <a:ext uri="{FF2B5EF4-FFF2-40B4-BE49-F238E27FC236}">
                    <a16:creationId xmlns:a16="http://schemas.microsoft.com/office/drawing/2014/main" id="{00000000-0008-0000-0100-000095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44" cy="217"/>
              </a:xfrm>
              <a:custGeom>
                <a:avLst/>
                <a:gdLst>
                  <a:gd name="T0" fmla="*/ 0 w 44"/>
                  <a:gd name="T1" fmla="*/ 0 h 217"/>
                  <a:gd name="T2" fmla="*/ 34 w 44"/>
                  <a:gd name="T3" fmla="*/ 217 h 217"/>
                  <a:gd name="T4" fmla="*/ 44 w 44"/>
                  <a:gd name="T5" fmla="*/ 217 h 217"/>
                  <a:gd name="T6" fmla="*/ 7 w 44"/>
                  <a:gd name="T7" fmla="*/ 0 h 217"/>
                  <a:gd name="T8" fmla="*/ 0 w 44"/>
                  <a:gd name="T9" fmla="*/ 0 h 217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44"/>
                  <a:gd name="T16" fmla="*/ 0 h 217"/>
                  <a:gd name="T17" fmla="*/ 44 w 44"/>
                  <a:gd name="T18" fmla="*/ 217 h 217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44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44" y="217"/>
                    </a:lnTo>
                    <a:lnTo>
                      <a:pt x="7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06" name="Freeform 86">
                <a:extLst>
                  <a:ext uri="{FF2B5EF4-FFF2-40B4-BE49-F238E27FC236}">
                    <a16:creationId xmlns:a16="http://schemas.microsoft.com/office/drawing/2014/main" id="{00000000-0008-0000-0100-000096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39" cy="217"/>
              </a:xfrm>
              <a:custGeom>
                <a:avLst/>
                <a:gdLst>
                  <a:gd name="T0" fmla="*/ 0 w 39"/>
                  <a:gd name="T1" fmla="*/ 0 h 217"/>
                  <a:gd name="T2" fmla="*/ 34 w 39"/>
                  <a:gd name="T3" fmla="*/ 217 h 217"/>
                  <a:gd name="T4" fmla="*/ 37 w 39"/>
                  <a:gd name="T5" fmla="*/ 217 h 217"/>
                  <a:gd name="T6" fmla="*/ 32 w 39"/>
                  <a:gd name="T7" fmla="*/ 194 h 217"/>
                  <a:gd name="T8" fmla="*/ 37 w 39"/>
                  <a:gd name="T9" fmla="*/ 184 h 217"/>
                  <a:gd name="T10" fmla="*/ 39 w 39"/>
                  <a:gd name="T11" fmla="*/ 181 h 217"/>
                  <a:gd name="T12" fmla="*/ 37 w 39"/>
                  <a:gd name="T13" fmla="*/ 174 h 217"/>
                  <a:gd name="T14" fmla="*/ 37 w 39"/>
                  <a:gd name="T15" fmla="*/ 156 h 217"/>
                  <a:gd name="T16" fmla="*/ 27 w 39"/>
                  <a:gd name="T17" fmla="*/ 108 h 217"/>
                  <a:gd name="T18" fmla="*/ 10 w 39"/>
                  <a:gd name="T19" fmla="*/ 17 h 217"/>
                  <a:gd name="T20" fmla="*/ 7 w 39"/>
                  <a:gd name="T21" fmla="*/ 10 h 217"/>
                  <a:gd name="T22" fmla="*/ 2 w 39"/>
                  <a:gd name="T23" fmla="*/ 10 h 217"/>
                  <a:gd name="T24" fmla="*/ 2 w 39"/>
                  <a:gd name="T25" fmla="*/ 0 h 217"/>
                  <a:gd name="T26" fmla="*/ 0 w 39"/>
                  <a:gd name="T27" fmla="*/ 0 h 217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w 39"/>
                  <a:gd name="T43" fmla="*/ 0 h 217"/>
                  <a:gd name="T44" fmla="*/ 39 w 39"/>
                  <a:gd name="T45" fmla="*/ 217 h 217"/>
                </a:gdLst>
                <a:ahLst/>
                <a:cxnLst>
                  <a:cxn ang="T28">
                    <a:pos x="T0" y="T1"/>
                  </a:cxn>
                  <a:cxn ang="T29">
                    <a:pos x="T2" y="T3"/>
                  </a:cxn>
                  <a:cxn ang="T30">
                    <a:pos x="T4" y="T5"/>
                  </a:cxn>
                  <a:cxn ang="T31">
                    <a:pos x="T6" y="T7"/>
                  </a:cxn>
                  <a:cxn ang="T32">
                    <a:pos x="T8" y="T9"/>
                  </a:cxn>
                  <a:cxn ang="T33">
                    <a:pos x="T10" y="T11"/>
                  </a:cxn>
                  <a:cxn ang="T34">
                    <a:pos x="T12" y="T13"/>
                  </a:cxn>
                  <a:cxn ang="T35">
                    <a:pos x="T14" y="T15"/>
                  </a:cxn>
                  <a:cxn ang="T36">
                    <a:pos x="T16" y="T17"/>
                  </a:cxn>
                  <a:cxn ang="T37">
                    <a:pos x="T18" y="T19"/>
                  </a:cxn>
                  <a:cxn ang="T38">
                    <a:pos x="T20" y="T21"/>
                  </a:cxn>
                  <a:cxn ang="T39">
                    <a:pos x="T22" y="T23"/>
                  </a:cxn>
                  <a:cxn ang="T40">
                    <a:pos x="T24" y="T25"/>
                  </a:cxn>
                  <a:cxn ang="T41">
                    <a:pos x="T26" y="T27"/>
                  </a:cxn>
                </a:cxnLst>
                <a:rect l="T42" t="T43" r="T44" b="T45"/>
                <a:pathLst>
                  <a:path w="39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37" y="217"/>
                    </a:lnTo>
                    <a:lnTo>
                      <a:pt x="32" y="194"/>
                    </a:lnTo>
                    <a:lnTo>
                      <a:pt x="37" y="184"/>
                    </a:lnTo>
                    <a:lnTo>
                      <a:pt x="39" y="181"/>
                    </a:lnTo>
                    <a:lnTo>
                      <a:pt x="37" y="174"/>
                    </a:lnTo>
                    <a:lnTo>
                      <a:pt x="37" y="156"/>
                    </a:lnTo>
                    <a:lnTo>
                      <a:pt x="27" y="108"/>
                    </a:lnTo>
                    <a:lnTo>
                      <a:pt x="10" y="17"/>
                    </a:lnTo>
                    <a:lnTo>
                      <a:pt x="7" y="10"/>
                    </a:lnTo>
                    <a:lnTo>
                      <a:pt x="2" y="10"/>
                    </a:lnTo>
                    <a:lnTo>
                      <a:pt x="2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07" name="Freeform 87">
                <a:extLst>
                  <a:ext uri="{FF2B5EF4-FFF2-40B4-BE49-F238E27FC236}">
                    <a16:creationId xmlns:a16="http://schemas.microsoft.com/office/drawing/2014/main" id="{00000000-0008-0000-0100-000097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108"/>
              </a:xfrm>
              <a:custGeom>
                <a:avLst/>
                <a:gdLst>
                  <a:gd name="T0" fmla="*/ 7 w 9"/>
                  <a:gd name="T1" fmla="*/ 108 h 108"/>
                  <a:gd name="T2" fmla="*/ 7 w 9"/>
                  <a:gd name="T3" fmla="*/ 101 h 108"/>
                  <a:gd name="T4" fmla="*/ 7 w 9"/>
                  <a:gd name="T5" fmla="*/ 96 h 108"/>
                  <a:gd name="T6" fmla="*/ 7 w 9"/>
                  <a:gd name="T7" fmla="*/ 88 h 108"/>
                  <a:gd name="T8" fmla="*/ 7 w 9"/>
                  <a:gd name="T9" fmla="*/ 83 h 108"/>
                  <a:gd name="T10" fmla="*/ 7 w 9"/>
                  <a:gd name="T11" fmla="*/ 78 h 108"/>
                  <a:gd name="T12" fmla="*/ 7 w 9"/>
                  <a:gd name="T13" fmla="*/ 73 h 108"/>
                  <a:gd name="T14" fmla="*/ 7 w 9"/>
                  <a:gd name="T15" fmla="*/ 65 h 108"/>
                  <a:gd name="T16" fmla="*/ 7 w 9"/>
                  <a:gd name="T17" fmla="*/ 60 h 108"/>
                  <a:gd name="T18" fmla="*/ 7 w 9"/>
                  <a:gd name="T19" fmla="*/ 53 h 108"/>
                  <a:gd name="T20" fmla="*/ 7 w 9"/>
                  <a:gd name="T21" fmla="*/ 48 h 108"/>
                  <a:gd name="T22" fmla="*/ 5 w 9"/>
                  <a:gd name="T23" fmla="*/ 40 h 108"/>
                  <a:gd name="T24" fmla="*/ 5 w 9"/>
                  <a:gd name="T25" fmla="*/ 35 h 108"/>
                  <a:gd name="T26" fmla="*/ 5 w 9"/>
                  <a:gd name="T27" fmla="*/ 27 h 108"/>
                  <a:gd name="T28" fmla="*/ 2 w 9"/>
                  <a:gd name="T29" fmla="*/ 20 h 108"/>
                  <a:gd name="T30" fmla="*/ 2 w 9"/>
                  <a:gd name="T31" fmla="*/ 10 h 108"/>
                  <a:gd name="T32" fmla="*/ 0 w 9"/>
                  <a:gd name="T33" fmla="*/ 0 h 108"/>
                  <a:gd name="T34" fmla="*/ 5 w 9"/>
                  <a:gd name="T35" fmla="*/ 12 h 108"/>
                  <a:gd name="T36" fmla="*/ 5 w 9"/>
                  <a:gd name="T37" fmla="*/ 15 h 108"/>
                  <a:gd name="T38" fmla="*/ 5 w 9"/>
                  <a:gd name="T39" fmla="*/ 17 h 108"/>
                  <a:gd name="T40" fmla="*/ 5 w 9"/>
                  <a:gd name="T41" fmla="*/ 22 h 108"/>
                  <a:gd name="T42" fmla="*/ 7 w 9"/>
                  <a:gd name="T43" fmla="*/ 30 h 108"/>
                  <a:gd name="T44" fmla="*/ 7 w 9"/>
                  <a:gd name="T45" fmla="*/ 35 h 108"/>
                  <a:gd name="T46" fmla="*/ 7 w 9"/>
                  <a:gd name="T47" fmla="*/ 40 h 108"/>
                  <a:gd name="T48" fmla="*/ 9 w 9"/>
                  <a:gd name="T49" fmla="*/ 48 h 108"/>
                  <a:gd name="T50" fmla="*/ 9 w 9"/>
                  <a:gd name="T51" fmla="*/ 53 h 108"/>
                  <a:gd name="T52" fmla="*/ 9 w 9"/>
                  <a:gd name="T53" fmla="*/ 58 h 108"/>
                  <a:gd name="T54" fmla="*/ 9 w 9"/>
                  <a:gd name="T55" fmla="*/ 65 h 108"/>
                  <a:gd name="T56" fmla="*/ 9 w 9"/>
                  <a:gd name="T57" fmla="*/ 70 h 108"/>
                  <a:gd name="T58" fmla="*/ 9 w 9"/>
                  <a:gd name="T59" fmla="*/ 75 h 108"/>
                  <a:gd name="T60" fmla="*/ 9 w 9"/>
                  <a:gd name="T61" fmla="*/ 81 h 108"/>
                  <a:gd name="T62" fmla="*/ 9 w 9"/>
                  <a:gd name="T63" fmla="*/ 86 h 108"/>
                  <a:gd name="T64" fmla="*/ 9 w 9"/>
                  <a:gd name="T65" fmla="*/ 93 h 108"/>
                  <a:gd name="T66" fmla="*/ 9 w 9"/>
                  <a:gd name="T67" fmla="*/ 98 h 108"/>
                  <a:gd name="T68" fmla="*/ 9 w 9"/>
                  <a:gd name="T69" fmla="*/ 98 h 108"/>
                  <a:gd name="T70" fmla="*/ 9 w 9"/>
                  <a:gd name="T71" fmla="*/ 98 h 108"/>
                  <a:gd name="T72" fmla="*/ 9 w 9"/>
                  <a:gd name="T73" fmla="*/ 98 h 108"/>
                  <a:gd name="T74" fmla="*/ 9 w 9"/>
                  <a:gd name="T75" fmla="*/ 101 h 108"/>
                  <a:gd name="T76" fmla="*/ 9 w 9"/>
                  <a:gd name="T77" fmla="*/ 101 h 108"/>
                  <a:gd name="T78" fmla="*/ 9 w 9"/>
                  <a:gd name="T79" fmla="*/ 101 h 108"/>
                  <a:gd name="T80" fmla="*/ 9 w 9"/>
                  <a:gd name="T81" fmla="*/ 101 h 108"/>
                  <a:gd name="T82" fmla="*/ 9 w 9"/>
                  <a:gd name="T83" fmla="*/ 103 h 108"/>
                  <a:gd name="T84" fmla="*/ 9 w 9"/>
                  <a:gd name="T85" fmla="*/ 103 h 108"/>
                  <a:gd name="T86" fmla="*/ 9 w 9"/>
                  <a:gd name="T87" fmla="*/ 103 h 108"/>
                  <a:gd name="T88" fmla="*/ 9 w 9"/>
                  <a:gd name="T89" fmla="*/ 103 h 108"/>
                  <a:gd name="T90" fmla="*/ 9 w 9"/>
                  <a:gd name="T91" fmla="*/ 106 h 108"/>
                  <a:gd name="T92" fmla="*/ 9 w 9"/>
                  <a:gd name="T93" fmla="*/ 106 h 108"/>
                  <a:gd name="T94" fmla="*/ 9 w 9"/>
                  <a:gd name="T95" fmla="*/ 106 h 108"/>
                  <a:gd name="T96" fmla="*/ 9 w 9"/>
                  <a:gd name="T97" fmla="*/ 108 h 108"/>
                  <a:gd name="T98" fmla="*/ 9 w 9"/>
                  <a:gd name="T99" fmla="*/ 108 h 108"/>
                  <a:gd name="T100" fmla="*/ 9 w 9"/>
                  <a:gd name="T101" fmla="*/ 108 h 108"/>
                  <a:gd name="T102" fmla="*/ 7 w 9"/>
                  <a:gd name="T103" fmla="*/ 108 h 108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9"/>
                  <a:gd name="T157" fmla="*/ 0 h 108"/>
                  <a:gd name="T158" fmla="*/ 9 w 9"/>
                  <a:gd name="T159" fmla="*/ 108 h 108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9" h="108">
                    <a:moveTo>
                      <a:pt x="7" y="108"/>
                    </a:moveTo>
                    <a:lnTo>
                      <a:pt x="7" y="101"/>
                    </a:lnTo>
                    <a:lnTo>
                      <a:pt x="7" y="96"/>
                    </a:lnTo>
                    <a:lnTo>
                      <a:pt x="7" y="88"/>
                    </a:lnTo>
                    <a:lnTo>
                      <a:pt x="7" y="83"/>
                    </a:lnTo>
                    <a:lnTo>
                      <a:pt x="7" y="78"/>
                    </a:lnTo>
                    <a:lnTo>
                      <a:pt x="7" y="73"/>
                    </a:lnTo>
                    <a:lnTo>
                      <a:pt x="7" y="65"/>
                    </a:lnTo>
                    <a:lnTo>
                      <a:pt x="7" y="60"/>
                    </a:lnTo>
                    <a:lnTo>
                      <a:pt x="7" y="53"/>
                    </a:lnTo>
                    <a:lnTo>
                      <a:pt x="7" y="48"/>
                    </a:lnTo>
                    <a:lnTo>
                      <a:pt x="5" y="40"/>
                    </a:lnTo>
                    <a:lnTo>
                      <a:pt x="5" y="35"/>
                    </a:lnTo>
                    <a:lnTo>
                      <a:pt x="5" y="27"/>
                    </a:lnTo>
                    <a:lnTo>
                      <a:pt x="2" y="20"/>
                    </a:lnTo>
                    <a:lnTo>
                      <a:pt x="2" y="10"/>
                    </a:lnTo>
                    <a:lnTo>
                      <a:pt x="0" y="0"/>
                    </a:lnTo>
                    <a:lnTo>
                      <a:pt x="5" y="12"/>
                    </a:lnTo>
                    <a:lnTo>
                      <a:pt x="5" y="15"/>
                    </a:lnTo>
                    <a:lnTo>
                      <a:pt x="5" y="17"/>
                    </a:lnTo>
                    <a:lnTo>
                      <a:pt x="5" y="22"/>
                    </a:lnTo>
                    <a:lnTo>
                      <a:pt x="7" y="30"/>
                    </a:lnTo>
                    <a:lnTo>
                      <a:pt x="7" y="35"/>
                    </a:lnTo>
                    <a:lnTo>
                      <a:pt x="7" y="40"/>
                    </a:lnTo>
                    <a:lnTo>
                      <a:pt x="9" y="48"/>
                    </a:lnTo>
                    <a:lnTo>
                      <a:pt x="9" y="53"/>
                    </a:lnTo>
                    <a:lnTo>
                      <a:pt x="9" y="58"/>
                    </a:lnTo>
                    <a:lnTo>
                      <a:pt x="9" y="65"/>
                    </a:lnTo>
                    <a:lnTo>
                      <a:pt x="9" y="70"/>
                    </a:lnTo>
                    <a:lnTo>
                      <a:pt x="9" y="75"/>
                    </a:lnTo>
                    <a:lnTo>
                      <a:pt x="9" y="81"/>
                    </a:lnTo>
                    <a:lnTo>
                      <a:pt x="9" y="86"/>
                    </a:lnTo>
                    <a:lnTo>
                      <a:pt x="9" y="93"/>
                    </a:lnTo>
                    <a:lnTo>
                      <a:pt x="9" y="98"/>
                    </a:lnTo>
                    <a:lnTo>
                      <a:pt x="9" y="101"/>
                    </a:lnTo>
                    <a:lnTo>
                      <a:pt x="9" y="103"/>
                    </a:lnTo>
                    <a:lnTo>
                      <a:pt x="9" y="106"/>
                    </a:lnTo>
                    <a:lnTo>
                      <a:pt x="9" y="108"/>
                    </a:lnTo>
                    <a:lnTo>
                      <a:pt x="7" y="108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08" name="Freeform 88">
                <a:extLst>
                  <a:ext uri="{FF2B5EF4-FFF2-40B4-BE49-F238E27FC236}">
                    <a16:creationId xmlns:a16="http://schemas.microsoft.com/office/drawing/2014/main" id="{00000000-0008-0000-0100-000098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4" y="121"/>
                <a:ext cx="47" cy="195"/>
              </a:xfrm>
              <a:custGeom>
                <a:avLst/>
                <a:gdLst>
                  <a:gd name="T0" fmla="*/ 10 w 47"/>
                  <a:gd name="T1" fmla="*/ 43 h 195"/>
                  <a:gd name="T2" fmla="*/ 15 w 47"/>
                  <a:gd name="T3" fmla="*/ 86 h 195"/>
                  <a:gd name="T4" fmla="*/ 22 w 47"/>
                  <a:gd name="T5" fmla="*/ 132 h 195"/>
                  <a:gd name="T6" fmla="*/ 22 w 47"/>
                  <a:gd name="T7" fmla="*/ 137 h 195"/>
                  <a:gd name="T8" fmla="*/ 25 w 47"/>
                  <a:gd name="T9" fmla="*/ 144 h 195"/>
                  <a:gd name="T10" fmla="*/ 27 w 47"/>
                  <a:gd name="T11" fmla="*/ 149 h 195"/>
                  <a:gd name="T12" fmla="*/ 30 w 47"/>
                  <a:gd name="T13" fmla="*/ 157 h 195"/>
                  <a:gd name="T14" fmla="*/ 32 w 47"/>
                  <a:gd name="T15" fmla="*/ 162 h 195"/>
                  <a:gd name="T16" fmla="*/ 42 w 47"/>
                  <a:gd name="T17" fmla="*/ 182 h 195"/>
                  <a:gd name="T18" fmla="*/ 44 w 47"/>
                  <a:gd name="T19" fmla="*/ 187 h 195"/>
                  <a:gd name="T20" fmla="*/ 47 w 47"/>
                  <a:gd name="T21" fmla="*/ 195 h 195"/>
                  <a:gd name="T22" fmla="*/ 44 w 47"/>
                  <a:gd name="T23" fmla="*/ 195 h 195"/>
                  <a:gd name="T24" fmla="*/ 42 w 47"/>
                  <a:gd name="T25" fmla="*/ 187 h 195"/>
                  <a:gd name="T26" fmla="*/ 27 w 47"/>
                  <a:gd name="T27" fmla="*/ 154 h 195"/>
                  <a:gd name="T28" fmla="*/ 25 w 47"/>
                  <a:gd name="T29" fmla="*/ 149 h 195"/>
                  <a:gd name="T30" fmla="*/ 22 w 47"/>
                  <a:gd name="T31" fmla="*/ 142 h 195"/>
                  <a:gd name="T32" fmla="*/ 17 w 47"/>
                  <a:gd name="T33" fmla="*/ 124 h 195"/>
                  <a:gd name="T34" fmla="*/ 15 w 47"/>
                  <a:gd name="T35" fmla="*/ 106 h 195"/>
                  <a:gd name="T36" fmla="*/ 10 w 47"/>
                  <a:gd name="T37" fmla="*/ 71 h 195"/>
                  <a:gd name="T38" fmla="*/ 5 w 47"/>
                  <a:gd name="T39" fmla="*/ 18 h 195"/>
                  <a:gd name="T40" fmla="*/ 0 w 47"/>
                  <a:gd name="T41" fmla="*/ 0 h 195"/>
                  <a:gd name="T42" fmla="*/ 10 w 47"/>
                  <a:gd name="T43" fmla="*/ 43 h 195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95"/>
                  <a:gd name="T68" fmla="*/ 47 w 47"/>
                  <a:gd name="T69" fmla="*/ 195 h 195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95">
                    <a:moveTo>
                      <a:pt x="10" y="43"/>
                    </a:moveTo>
                    <a:lnTo>
                      <a:pt x="15" y="86"/>
                    </a:lnTo>
                    <a:lnTo>
                      <a:pt x="22" y="132"/>
                    </a:lnTo>
                    <a:lnTo>
                      <a:pt x="22" y="137"/>
                    </a:lnTo>
                    <a:lnTo>
                      <a:pt x="25" y="144"/>
                    </a:lnTo>
                    <a:lnTo>
                      <a:pt x="27" y="149"/>
                    </a:lnTo>
                    <a:lnTo>
                      <a:pt x="30" y="157"/>
                    </a:lnTo>
                    <a:lnTo>
                      <a:pt x="32" y="162"/>
                    </a:lnTo>
                    <a:lnTo>
                      <a:pt x="42" y="182"/>
                    </a:lnTo>
                    <a:lnTo>
                      <a:pt x="44" y="187"/>
                    </a:lnTo>
                    <a:lnTo>
                      <a:pt x="47" y="195"/>
                    </a:lnTo>
                    <a:lnTo>
                      <a:pt x="44" y="195"/>
                    </a:lnTo>
                    <a:lnTo>
                      <a:pt x="42" y="187"/>
                    </a:lnTo>
                    <a:lnTo>
                      <a:pt x="27" y="154"/>
                    </a:lnTo>
                    <a:lnTo>
                      <a:pt x="25" y="149"/>
                    </a:lnTo>
                    <a:lnTo>
                      <a:pt x="22" y="142"/>
                    </a:lnTo>
                    <a:lnTo>
                      <a:pt x="17" y="124"/>
                    </a:lnTo>
                    <a:lnTo>
                      <a:pt x="15" y="106"/>
                    </a:lnTo>
                    <a:lnTo>
                      <a:pt x="10" y="71"/>
                    </a:lnTo>
                    <a:lnTo>
                      <a:pt x="5" y="18"/>
                    </a:lnTo>
                    <a:lnTo>
                      <a:pt x="0" y="0"/>
                    </a:lnTo>
                    <a:lnTo>
                      <a:pt x="10" y="43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09" name="Freeform 89">
                <a:extLst>
                  <a:ext uri="{FF2B5EF4-FFF2-40B4-BE49-F238E27FC236}">
                    <a16:creationId xmlns:a16="http://schemas.microsoft.com/office/drawing/2014/main" id="{00000000-0008-0000-0100-000099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1"/>
                <a:ext cx="13" cy="18"/>
              </a:xfrm>
              <a:custGeom>
                <a:avLst/>
                <a:gdLst>
                  <a:gd name="T0" fmla="*/ 0 w 13"/>
                  <a:gd name="T1" fmla="*/ 18 h 18"/>
                  <a:gd name="T2" fmla="*/ 0 w 13"/>
                  <a:gd name="T3" fmla="*/ 7 h 18"/>
                  <a:gd name="T4" fmla="*/ 3 w 13"/>
                  <a:gd name="T5" fmla="*/ 2 h 18"/>
                  <a:gd name="T6" fmla="*/ 3 w 13"/>
                  <a:gd name="T7" fmla="*/ 0 h 18"/>
                  <a:gd name="T8" fmla="*/ 3 w 13"/>
                  <a:gd name="T9" fmla="*/ 0 h 18"/>
                  <a:gd name="T10" fmla="*/ 10 w 13"/>
                  <a:gd name="T11" fmla="*/ 10 h 18"/>
                  <a:gd name="T12" fmla="*/ 13 w 13"/>
                  <a:gd name="T13" fmla="*/ 15 h 18"/>
                  <a:gd name="T14" fmla="*/ 0 w 13"/>
                  <a:gd name="T15" fmla="*/ 18 h 18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3"/>
                  <a:gd name="T25" fmla="*/ 0 h 18"/>
                  <a:gd name="T26" fmla="*/ 13 w 13"/>
                  <a:gd name="T27" fmla="*/ 18 h 18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3" h="18">
                    <a:moveTo>
                      <a:pt x="0" y="18"/>
                    </a:moveTo>
                    <a:lnTo>
                      <a:pt x="0" y="7"/>
                    </a:lnTo>
                    <a:lnTo>
                      <a:pt x="3" y="2"/>
                    </a:lnTo>
                    <a:lnTo>
                      <a:pt x="3" y="0"/>
                    </a:lnTo>
                    <a:lnTo>
                      <a:pt x="10" y="10"/>
                    </a:lnTo>
                    <a:lnTo>
                      <a:pt x="13" y="15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10" name="Freeform 90">
                <a:extLst>
                  <a:ext uri="{FF2B5EF4-FFF2-40B4-BE49-F238E27FC236}">
                    <a16:creationId xmlns:a16="http://schemas.microsoft.com/office/drawing/2014/main" id="{00000000-0008-0000-0100-00009A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6"/>
                <a:ext cx="13" cy="13"/>
              </a:xfrm>
              <a:custGeom>
                <a:avLst/>
                <a:gdLst>
                  <a:gd name="T0" fmla="*/ 0 w 13"/>
                  <a:gd name="T1" fmla="*/ 13 h 13"/>
                  <a:gd name="T2" fmla="*/ 0 w 13"/>
                  <a:gd name="T3" fmla="*/ 10 h 13"/>
                  <a:gd name="T4" fmla="*/ 0 w 13"/>
                  <a:gd name="T5" fmla="*/ 0 h 13"/>
                  <a:gd name="T6" fmla="*/ 0 w 13"/>
                  <a:gd name="T7" fmla="*/ 5 h 13"/>
                  <a:gd name="T8" fmla="*/ 3 w 13"/>
                  <a:gd name="T9" fmla="*/ 7 h 13"/>
                  <a:gd name="T10" fmla="*/ 5 w 13"/>
                  <a:gd name="T11" fmla="*/ 10 h 13"/>
                  <a:gd name="T12" fmla="*/ 10 w 13"/>
                  <a:gd name="T13" fmla="*/ 10 h 13"/>
                  <a:gd name="T14" fmla="*/ 13 w 13"/>
                  <a:gd name="T15" fmla="*/ 10 h 13"/>
                  <a:gd name="T16" fmla="*/ 5 w 13"/>
                  <a:gd name="T17" fmla="*/ 13 h 13"/>
                  <a:gd name="T18" fmla="*/ 0 w 13"/>
                  <a:gd name="T19" fmla="*/ 13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13"/>
                  <a:gd name="T31" fmla="*/ 0 h 13"/>
                  <a:gd name="T32" fmla="*/ 13 w 13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13" h="13">
                    <a:moveTo>
                      <a:pt x="0" y="13"/>
                    </a:moveTo>
                    <a:lnTo>
                      <a:pt x="0" y="10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3" y="7"/>
                    </a:lnTo>
                    <a:lnTo>
                      <a:pt x="5" y="10"/>
                    </a:lnTo>
                    <a:lnTo>
                      <a:pt x="10" y="10"/>
                    </a:lnTo>
                    <a:lnTo>
                      <a:pt x="13" y="10"/>
                    </a:lnTo>
                    <a:lnTo>
                      <a:pt x="5" y="13"/>
                    </a:lnTo>
                    <a:lnTo>
                      <a:pt x="0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11" name="Freeform 91">
                <a:extLst>
                  <a:ext uri="{FF2B5EF4-FFF2-40B4-BE49-F238E27FC236}">
                    <a16:creationId xmlns:a16="http://schemas.microsoft.com/office/drawing/2014/main" id="{00000000-0008-0000-0100-00009B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44" cy="81"/>
              </a:xfrm>
              <a:custGeom>
                <a:avLst/>
                <a:gdLst>
                  <a:gd name="T0" fmla="*/ 2 w 44"/>
                  <a:gd name="T1" fmla="*/ 5 h 81"/>
                  <a:gd name="T2" fmla="*/ 0 w 44"/>
                  <a:gd name="T3" fmla="*/ 0 h 81"/>
                  <a:gd name="T4" fmla="*/ 0 w 44"/>
                  <a:gd name="T5" fmla="*/ 2 h 81"/>
                  <a:gd name="T6" fmla="*/ 0 w 44"/>
                  <a:gd name="T7" fmla="*/ 7 h 81"/>
                  <a:gd name="T8" fmla="*/ 0 w 44"/>
                  <a:gd name="T9" fmla="*/ 10 h 81"/>
                  <a:gd name="T10" fmla="*/ 0 w 44"/>
                  <a:gd name="T11" fmla="*/ 12 h 81"/>
                  <a:gd name="T12" fmla="*/ 0 w 44"/>
                  <a:gd name="T13" fmla="*/ 18 h 81"/>
                  <a:gd name="T14" fmla="*/ 2 w 44"/>
                  <a:gd name="T15" fmla="*/ 20 h 81"/>
                  <a:gd name="T16" fmla="*/ 2 w 44"/>
                  <a:gd name="T17" fmla="*/ 23 h 81"/>
                  <a:gd name="T18" fmla="*/ 5 w 44"/>
                  <a:gd name="T19" fmla="*/ 33 h 81"/>
                  <a:gd name="T20" fmla="*/ 7 w 44"/>
                  <a:gd name="T21" fmla="*/ 35 h 81"/>
                  <a:gd name="T22" fmla="*/ 25 w 44"/>
                  <a:gd name="T23" fmla="*/ 58 h 81"/>
                  <a:gd name="T24" fmla="*/ 29 w 44"/>
                  <a:gd name="T25" fmla="*/ 63 h 81"/>
                  <a:gd name="T26" fmla="*/ 39 w 44"/>
                  <a:gd name="T27" fmla="*/ 76 h 81"/>
                  <a:gd name="T28" fmla="*/ 39 w 44"/>
                  <a:gd name="T29" fmla="*/ 78 h 81"/>
                  <a:gd name="T30" fmla="*/ 42 w 44"/>
                  <a:gd name="T31" fmla="*/ 78 h 81"/>
                  <a:gd name="T32" fmla="*/ 42 w 44"/>
                  <a:gd name="T33" fmla="*/ 81 h 81"/>
                  <a:gd name="T34" fmla="*/ 44 w 44"/>
                  <a:gd name="T35" fmla="*/ 81 h 81"/>
                  <a:gd name="T36" fmla="*/ 44 w 44"/>
                  <a:gd name="T37" fmla="*/ 78 h 81"/>
                  <a:gd name="T38" fmla="*/ 42 w 44"/>
                  <a:gd name="T39" fmla="*/ 76 h 81"/>
                  <a:gd name="T40" fmla="*/ 42 w 44"/>
                  <a:gd name="T41" fmla="*/ 73 h 81"/>
                  <a:gd name="T42" fmla="*/ 34 w 44"/>
                  <a:gd name="T43" fmla="*/ 66 h 81"/>
                  <a:gd name="T44" fmla="*/ 22 w 44"/>
                  <a:gd name="T45" fmla="*/ 53 h 81"/>
                  <a:gd name="T46" fmla="*/ 15 w 44"/>
                  <a:gd name="T47" fmla="*/ 43 h 81"/>
                  <a:gd name="T48" fmla="*/ 7 w 44"/>
                  <a:gd name="T49" fmla="*/ 33 h 81"/>
                  <a:gd name="T50" fmla="*/ 2 w 44"/>
                  <a:gd name="T51" fmla="*/ 20 h 81"/>
                  <a:gd name="T52" fmla="*/ 2 w 44"/>
                  <a:gd name="T53" fmla="*/ 5 h 81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w 44"/>
                  <a:gd name="T82" fmla="*/ 0 h 81"/>
                  <a:gd name="T83" fmla="*/ 44 w 44"/>
                  <a:gd name="T84" fmla="*/ 81 h 81"/>
                </a:gdLst>
                <a:ahLst/>
                <a:cxnLst>
                  <a:cxn ang="T54">
                    <a:pos x="T0" y="T1"/>
                  </a:cxn>
                  <a:cxn ang="T55">
                    <a:pos x="T2" y="T3"/>
                  </a:cxn>
                  <a:cxn ang="T56">
                    <a:pos x="T4" y="T5"/>
                  </a:cxn>
                  <a:cxn ang="T57">
                    <a:pos x="T6" y="T7"/>
                  </a:cxn>
                  <a:cxn ang="T58">
                    <a:pos x="T8" y="T9"/>
                  </a:cxn>
                  <a:cxn ang="T59">
                    <a:pos x="T10" y="T11"/>
                  </a:cxn>
                  <a:cxn ang="T60">
                    <a:pos x="T12" y="T13"/>
                  </a:cxn>
                  <a:cxn ang="T61">
                    <a:pos x="T14" y="T15"/>
                  </a:cxn>
                  <a:cxn ang="T62">
                    <a:pos x="T16" y="T17"/>
                  </a:cxn>
                  <a:cxn ang="T63">
                    <a:pos x="T18" y="T19"/>
                  </a:cxn>
                  <a:cxn ang="T64">
                    <a:pos x="T20" y="T21"/>
                  </a:cxn>
                  <a:cxn ang="T65">
                    <a:pos x="T22" y="T23"/>
                  </a:cxn>
                  <a:cxn ang="T66">
                    <a:pos x="T24" y="T25"/>
                  </a:cxn>
                  <a:cxn ang="T67">
                    <a:pos x="T26" y="T27"/>
                  </a:cxn>
                  <a:cxn ang="T68">
                    <a:pos x="T28" y="T29"/>
                  </a:cxn>
                  <a:cxn ang="T69">
                    <a:pos x="T30" y="T31"/>
                  </a:cxn>
                  <a:cxn ang="T70">
                    <a:pos x="T32" y="T33"/>
                  </a:cxn>
                  <a:cxn ang="T71">
                    <a:pos x="T34" y="T35"/>
                  </a:cxn>
                  <a:cxn ang="T72">
                    <a:pos x="T36" y="T37"/>
                  </a:cxn>
                  <a:cxn ang="T73">
                    <a:pos x="T38" y="T39"/>
                  </a:cxn>
                  <a:cxn ang="T74">
                    <a:pos x="T40" y="T41"/>
                  </a:cxn>
                  <a:cxn ang="T75">
                    <a:pos x="T42" y="T43"/>
                  </a:cxn>
                  <a:cxn ang="T76">
                    <a:pos x="T44" y="T45"/>
                  </a:cxn>
                  <a:cxn ang="T77">
                    <a:pos x="T46" y="T47"/>
                  </a:cxn>
                  <a:cxn ang="T78">
                    <a:pos x="T48" y="T49"/>
                  </a:cxn>
                  <a:cxn ang="T79">
                    <a:pos x="T50" y="T51"/>
                  </a:cxn>
                  <a:cxn ang="T80">
                    <a:pos x="T52" y="T53"/>
                  </a:cxn>
                </a:cxnLst>
                <a:rect l="T81" t="T82" r="T83" b="T84"/>
                <a:pathLst>
                  <a:path w="44" h="81">
                    <a:moveTo>
                      <a:pt x="2" y="5"/>
                    </a:moveTo>
                    <a:lnTo>
                      <a:pt x="0" y="0"/>
                    </a:lnTo>
                    <a:lnTo>
                      <a:pt x="0" y="2"/>
                    </a:lnTo>
                    <a:lnTo>
                      <a:pt x="0" y="7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18"/>
                    </a:lnTo>
                    <a:lnTo>
                      <a:pt x="2" y="20"/>
                    </a:lnTo>
                    <a:lnTo>
                      <a:pt x="2" y="23"/>
                    </a:lnTo>
                    <a:lnTo>
                      <a:pt x="5" y="33"/>
                    </a:lnTo>
                    <a:lnTo>
                      <a:pt x="7" y="35"/>
                    </a:lnTo>
                    <a:lnTo>
                      <a:pt x="25" y="58"/>
                    </a:lnTo>
                    <a:lnTo>
                      <a:pt x="29" y="63"/>
                    </a:lnTo>
                    <a:lnTo>
                      <a:pt x="39" y="76"/>
                    </a:lnTo>
                    <a:lnTo>
                      <a:pt x="39" y="78"/>
                    </a:lnTo>
                    <a:lnTo>
                      <a:pt x="42" y="78"/>
                    </a:lnTo>
                    <a:lnTo>
                      <a:pt x="42" y="81"/>
                    </a:lnTo>
                    <a:lnTo>
                      <a:pt x="44" y="81"/>
                    </a:lnTo>
                    <a:lnTo>
                      <a:pt x="44" y="78"/>
                    </a:lnTo>
                    <a:lnTo>
                      <a:pt x="42" y="76"/>
                    </a:lnTo>
                    <a:lnTo>
                      <a:pt x="42" y="73"/>
                    </a:lnTo>
                    <a:lnTo>
                      <a:pt x="34" y="66"/>
                    </a:lnTo>
                    <a:lnTo>
                      <a:pt x="22" y="53"/>
                    </a:lnTo>
                    <a:lnTo>
                      <a:pt x="15" y="43"/>
                    </a:lnTo>
                    <a:lnTo>
                      <a:pt x="7" y="33"/>
                    </a:lnTo>
                    <a:lnTo>
                      <a:pt x="2" y="20"/>
                    </a:lnTo>
                    <a:lnTo>
                      <a:pt x="2" y="5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12" name="Freeform 92">
                <a:extLst>
                  <a:ext uri="{FF2B5EF4-FFF2-40B4-BE49-F238E27FC236}">
                    <a16:creationId xmlns:a16="http://schemas.microsoft.com/office/drawing/2014/main" id="{00000000-0008-0000-0100-00009C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48"/>
              </a:xfrm>
              <a:custGeom>
                <a:avLst/>
                <a:gdLst>
                  <a:gd name="T0" fmla="*/ 0 w 9"/>
                  <a:gd name="T1" fmla="*/ 0 h 48"/>
                  <a:gd name="T2" fmla="*/ 5 w 9"/>
                  <a:gd name="T3" fmla="*/ 7 h 48"/>
                  <a:gd name="T4" fmla="*/ 5 w 9"/>
                  <a:gd name="T5" fmla="*/ 17 h 48"/>
                  <a:gd name="T6" fmla="*/ 5 w 9"/>
                  <a:gd name="T7" fmla="*/ 20 h 48"/>
                  <a:gd name="T8" fmla="*/ 5 w 9"/>
                  <a:gd name="T9" fmla="*/ 20 h 48"/>
                  <a:gd name="T10" fmla="*/ 5 w 9"/>
                  <a:gd name="T11" fmla="*/ 22 h 48"/>
                  <a:gd name="T12" fmla="*/ 7 w 9"/>
                  <a:gd name="T13" fmla="*/ 22 h 48"/>
                  <a:gd name="T14" fmla="*/ 7 w 9"/>
                  <a:gd name="T15" fmla="*/ 25 h 48"/>
                  <a:gd name="T16" fmla="*/ 7 w 9"/>
                  <a:gd name="T17" fmla="*/ 27 h 48"/>
                  <a:gd name="T18" fmla="*/ 7 w 9"/>
                  <a:gd name="T19" fmla="*/ 30 h 48"/>
                  <a:gd name="T20" fmla="*/ 7 w 9"/>
                  <a:gd name="T21" fmla="*/ 33 h 48"/>
                  <a:gd name="T22" fmla="*/ 7 w 9"/>
                  <a:gd name="T23" fmla="*/ 35 h 48"/>
                  <a:gd name="T24" fmla="*/ 7 w 9"/>
                  <a:gd name="T25" fmla="*/ 38 h 48"/>
                  <a:gd name="T26" fmla="*/ 7 w 9"/>
                  <a:gd name="T27" fmla="*/ 40 h 48"/>
                  <a:gd name="T28" fmla="*/ 9 w 9"/>
                  <a:gd name="T29" fmla="*/ 43 h 48"/>
                  <a:gd name="T30" fmla="*/ 9 w 9"/>
                  <a:gd name="T31" fmla="*/ 45 h 48"/>
                  <a:gd name="T32" fmla="*/ 9 w 9"/>
                  <a:gd name="T33" fmla="*/ 48 h 48"/>
                  <a:gd name="T34" fmla="*/ 9 w 9"/>
                  <a:gd name="T35" fmla="*/ 48 h 48"/>
                  <a:gd name="T36" fmla="*/ 9 w 9"/>
                  <a:gd name="T37" fmla="*/ 48 h 48"/>
                  <a:gd name="T38" fmla="*/ 9 w 9"/>
                  <a:gd name="T39" fmla="*/ 48 h 48"/>
                  <a:gd name="T40" fmla="*/ 7 w 9"/>
                  <a:gd name="T41" fmla="*/ 45 h 48"/>
                  <a:gd name="T42" fmla="*/ 7 w 9"/>
                  <a:gd name="T43" fmla="*/ 45 h 48"/>
                  <a:gd name="T44" fmla="*/ 7 w 9"/>
                  <a:gd name="T45" fmla="*/ 43 h 48"/>
                  <a:gd name="T46" fmla="*/ 7 w 9"/>
                  <a:gd name="T47" fmla="*/ 40 h 48"/>
                  <a:gd name="T48" fmla="*/ 7 w 9"/>
                  <a:gd name="T49" fmla="*/ 40 h 48"/>
                  <a:gd name="T50" fmla="*/ 7 w 9"/>
                  <a:gd name="T51" fmla="*/ 38 h 48"/>
                  <a:gd name="T52" fmla="*/ 7 w 9"/>
                  <a:gd name="T53" fmla="*/ 35 h 48"/>
                  <a:gd name="T54" fmla="*/ 7 w 9"/>
                  <a:gd name="T55" fmla="*/ 33 h 48"/>
                  <a:gd name="T56" fmla="*/ 7 w 9"/>
                  <a:gd name="T57" fmla="*/ 30 h 48"/>
                  <a:gd name="T58" fmla="*/ 5 w 9"/>
                  <a:gd name="T59" fmla="*/ 27 h 48"/>
                  <a:gd name="T60" fmla="*/ 5 w 9"/>
                  <a:gd name="T61" fmla="*/ 27 h 48"/>
                  <a:gd name="T62" fmla="*/ 5 w 9"/>
                  <a:gd name="T63" fmla="*/ 25 h 48"/>
                  <a:gd name="T64" fmla="*/ 5 w 9"/>
                  <a:gd name="T65" fmla="*/ 25 h 48"/>
                  <a:gd name="T66" fmla="*/ 5 w 9"/>
                  <a:gd name="T67" fmla="*/ 25 h 48"/>
                  <a:gd name="T68" fmla="*/ 5 w 9"/>
                  <a:gd name="T69" fmla="*/ 25 h 48"/>
                  <a:gd name="T70" fmla="*/ 0 w 9"/>
                  <a:gd name="T71" fmla="*/ 0 h 48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9"/>
                  <a:gd name="T109" fmla="*/ 0 h 48"/>
                  <a:gd name="T110" fmla="*/ 9 w 9"/>
                  <a:gd name="T111" fmla="*/ 48 h 48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9" h="48">
                    <a:moveTo>
                      <a:pt x="0" y="0"/>
                    </a:moveTo>
                    <a:lnTo>
                      <a:pt x="5" y="7"/>
                    </a:lnTo>
                    <a:lnTo>
                      <a:pt x="5" y="17"/>
                    </a:lnTo>
                    <a:lnTo>
                      <a:pt x="5" y="20"/>
                    </a:lnTo>
                    <a:lnTo>
                      <a:pt x="5" y="22"/>
                    </a:lnTo>
                    <a:lnTo>
                      <a:pt x="7" y="22"/>
                    </a:lnTo>
                    <a:lnTo>
                      <a:pt x="7" y="25"/>
                    </a:lnTo>
                    <a:lnTo>
                      <a:pt x="7" y="27"/>
                    </a:lnTo>
                    <a:lnTo>
                      <a:pt x="7" y="30"/>
                    </a:lnTo>
                    <a:lnTo>
                      <a:pt x="7" y="33"/>
                    </a:lnTo>
                    <a:lnTo>
                      <a:pt x="7" y="35"/>
                    </a:lnTo>
                    <a:lnTo>
                      <a:pt x="7" y="38"/>
                    </a:lnTo>
                    <a:lnTo>
                      <a:pt x="7" y="40"/>
                    </a:lnTo>
                    <a:lnTo>
                      <a:pt x="9" y="43"/>
                    </a:lnTo>
                    <a:lnTo>
                      <a:pt x="9" y="45"/>
                    </a:lnTo>
                    <a:lnTo>
                      <a:pt x="9" y="48"/>
                    </a:lnTo>
                    <a:lnTo>
                      <a:pt x="7" y="45"/>
                    </a:lnTo>
                    <a:lnTo>
                      <a:pt x="7" y="43"/>
                    </a:lnTo>
                    <a:lnTo>
                      <a:pt x="7" y="40"/>
                    </a:lnTo>
                    <a:lnTo>
                      <a:pt x="7" y="38"/>
                    </a:lnTo>
                    <a:lnTo>
                      <a:pt x="7" y="35"/>
                    </a:lnTo>
                    <a:lnTo>
                      <a:pt x="7" y="33"/>
                    </a:lnTo>
                    <a:lnTo>
                      <a:pt x="7" y="30"/>
                    </a:lnTo>
                    <a:lnTo>
                      <a:pt x="5" y="27"/>
                    </a:lnTo>
                    <a:lnTo>
                      <a:pt x="5" y="25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13" name="Freeform 93">
                <a:extLst>
                  <a:ext uri="{FF2B5EF4-FFF2-40B4-BE49-F238E27FC236}">
                    <a16:creationId xmlns:a16="http://schemas.microsoft.com/office/drawing/2014/main" id="{00000000-0008-0000-0100-00009D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9" y="83"/>
                <a:ext cx="5" cy="10"/>
              </a:xfrm>
              <a:custGeom>
                <a:avLst/>
                <a:gdLst>
                  <a:gd name="T0" fmla="*/ 5 w 5"/>
                  <a:gd name="T1" fmla="*/ 8 h 10"/>
                  <a:gd name="T2" fmla="*/ 3 w 5"/>
                  <a:gd name="T3" fmla="*/ 8 h 10"/>
                  <a:gd name="T4" fmla="*/ 0 w 5"/>
                  <a:gd name="T5" fmla="*/ 0 h 10"/>
                  <a:gd name="T6" fmla="*/ 0 w 5"/>
                  <a:gd name="T7" fmla="*/ 5 h 10"/>
                  <a:gd name="T8" fmla="*/ 0 w 5"/>
                  <a:gd name="T9" fmla="*/ 8 h 10"/>
                  <a:gd name="T10" fmla="*/ 3 w 5"/>
                  <a:gd name="T11" fmla="*/ 10 h 10"/>
                  <a:gd name="T12" fmla="*/ 5 w 5"/>
                  <a:gd name="T13" fmla="*/ 8 h 10"/>
                  <a:gd name="T14" fmla="*/ 5 w 5"/>
                  <a:gd name="T15" fmla="*/ 8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5"/>
                  <a:gd name="T25" fmla="*/ 0 h 10"/>
                  <a:gd name="T26" fmla="*/ 5 w 5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5" h="10">
                    <a:moveTo>
                      <a:pt x="5" y="8"/>
                    </a:moveTo>
                    <a:lnTo>
                      <a:pt x="3" y="8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0" y="8"/>
                    </a:lnTo>
                    <a:lnTo>
                      <a:pt x="3" y="10"/>
                    </a:lnTo>
                    <a:lnTo>
                      <a:pt x="5" y="8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14" name="Freeform 94">
                <a:extLst>
                  <a:ext uri="{FF2B5EF4-FFF2-40B4-BE49-F238E27FC236}">
                    <a16:creationId xmlns:a16="http://schemas.microsoft.com/office/drawing/2014/main" id="{00000000-0008-0000-0100-00009E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67"/>
                <a:ext cx="143" cy="111"/>
              </a:xfrm>
              <a:custGeom>
                <a:avLst/>
                <a:gdLst>
                  <a:gd name="T0" fmla="*/ 143 w 143"/>
                  <a:gd name="T1" fmla="*/ 70 h 111"/>
                  <a:gd name="T2" fmla="*/ 140 w 143"/>
                  <a:gd name="T3" fmla="*/ 60 h 111"/>
                  <a:gd name="T4" fmla="*/ 140 w 143"/>
                  <a:gd name="T5" fmla="*/ 43 h 111"/>
                  <a:gd name="T6" fmla="*/ 140 w 143"/>
                  <a:gd name="T7" fmla="*/ 40 h 111"/>
                  <a:gd name="T8" fmla="*/ 138 w 143"/>
                  <a:gd name="T9" fmla="*/ 35 h 111"/>
                  <a:gd name="T10" fmla="*/ 138 w 143"/>
                  <a:gd name="T11" fmla="*/ 33 h 111"/>
                  <a:gd name="T12" fmla="*/ 133 w 143"/>
                  <a:gd name="T13" fmla="*/ 25 h 111"/>
                  <a:gd name="T14" fmla="*/ 128 w 143"/>
                  <a:gd name="T15" fmla="*/ 17 h 111"/>
                  <a:gd name="T16" fmla="*/ 116 w 143"/>
                  <a:gd name="T17" fmla="*/ 0 h 111"/>
                  <a:gd name="T18" fmla="*/ 3 w 143"/>
                  <a:gd name="T19" fmla="*/ 7 h 111"/>
                  <a:gd name="T20" fmla="*/ 3 w 143"/>
                  <a:gd name="T21" fmla="*/ 35 h 111"/>
                  <a:gd name="T22" fmla="*/ 5 w 143"/>
                  <a:gd name="T23" fmla="*/ 50 h 111"/>
                  <a:gd name="T24" fmla="*/ 3 w 143"/>
                  <a:gd name="T25" fmla="*/ 63 h 111"/>
                  <a:gd name="T26" fmla="*/ 0 w 143"/>
                  <a:gd name="T27" fmla="*/ 91 h 111"/>
                  <a:gd name="T28" fmla="*/ 0 w 143"/>
                  <a:gd name="T29" fmla="*/ 98 h 111"/>
                  <a:gd name="T30" fmla="*/ 3 w 143"/>
                  <a:gd name="T31" fmla="*/ 111 h 111"/>
                  <a:gd name="T32" fmla="*/ 3 w 143"/>
                  <a:gd name="T33" fmla="*/ 111 h 111"/>
                  <a:gd name="T34" fmla="*/ 10 w 143"/>
                  <a:gd name="T35" fmla="*/ 103 h 111"/>
                  <a:gd name="T36" fmla="*/ 20 w 143"/>
                  <a:gd name="T37" fmla="*/ 98 h 111"/>
                  <a:gd name="T38" fmla="*/ 42 w 143"/>
                  <a:gd name="T39" fmla="*/ 93 h 111"/>
                  <a:gd name="T40" fmla="*/ 81 w 143"/>
                  <a:gd name="T41" fmla="*/ 83 h 111"/>
                  <a:gd name="T42" fmla="*/ 133 w 143"/>
                  <a:gd name="T43" fmla="*/ 60 h 111"/>
                  <a:gd name="T44" fmla="*/ 138 w 143"/>
                  <a:gd name="T45" fmla="*/ 65 h 111"/>
                  <a:gd name="T46" fmla="*/ 143 w 143"/>
                  <a:gd name="T47" fmla="*/ 70 h 111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43"/>
                  <a:gd name="T73" fmla="*/ 0 h 111"/>
                  <a:gd name="T74" fmla="*/ 143 w 143"/>
                  <a:gd name="T75" fmla="*/ 111 h 111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43" h="111">
                    <a:moveTo>
                      <a:pt x="143" y="70"/>
                    </a:moveTo>
                    <a:lnTo>
                      <a:pt x="140" y="60"/>
                    </a:lnTo>
                    <a:lnTo>
                      <a:pt x="140" y="43"/>
                    </a:lnTo>
                    <a:lnTo>
                      <a:pt x="140" y="40"/>
                    </a:lnTo>
                    <a:lnTo>
                      <a:pt x="138" y="35"/>
                    </a:lnTo>
                    <a:lnTo>
                      <a:pt x="138" y="33"/>
                    </a:lnTo>
                    <a:lnTo>
                      <a:pt x="133" y="25"/>
                    </a:lnTo>
                    <a:lnTo>
                      <a:pt x="128" y="17"/>
                    </a:lnTo>
                    <a:lnTo>
                      <a:pt x="116" y="0"/>
                    </a:lnTo>
                    <a:lnTo>
                      <a:pt x="3" y="7"/>
                    </a:lnTo>
                    <a:lnTo>
                      <a:pt x="3" y="35"/>
                    </a:lnTo>
                    <a:lnTo>
                      <a:pt x="5" y="50"/>
                    </a:lnTo>
                    <a:lnTo>
                      <a:pt x="3" y="63"/>
                    </a:lnTo>
                    <a:lnTo>
                      <a:pt x="0" y="91"/>
                    </a:lnTo>
                    <a:lnTo>
                      <a:pt x="0" y="98"/>
                    </a:lnTo>
                    <a:lnTo>
                      <a:pt x="3" y="111"/>
                    </a:lnTo>
                    <a:lnTo>
                      <a:pt x="10" y="103"/>
                    </a:lnTo>
                    <a:lnTo>
                      <a:pt x="20" y="98"/>
                    </a:lnTo>
                    <a:lnTo>
                      <a:pt x="42" y="93"/>
                    </a:lnTo>
                    <a:lnTo>
                      <a:pt x="81" y="83"/>
                    </a:lnTo>
                    <a:lnTo>
                      <a:pt x="133" y="60"/>
                    </a:lnTo>
                    <a:lnTo>
                      <a:pt x="138" y="65"/>
                    </a:lnTo>
                    <a:lnTo>
                      <a:pt x="143" y="7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15" name="Freeform 95">
                <a:extLst>
                  <a:ext uri="{FF2B5EF4-FFF2-40B4-BE49-F238E27FC236}">
                    <a16:creationId xmlns:a16="http://schemas.microsoft.com/office/drawing/2014/main" id="{00000000-0008-0000-0100-00009F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2"/>
                <a:ext cx="54" cy="33"/>
              </a:xfrm>
              <a:custGeom>
                <a:avLst/>
                <a:gdLst>
                  <a:gd name="T0" fmla="*/ 54 w 54"/>
                  <a:gd name="T1" fmla="*/ 33 h 33"/>
                  <a:gd name="T2" fmla="*/ 52 w 54"/>
                  <a:gd name="T3" fmla="*/ 33 h 33"/>
                  <a:gd name="T4" fmla="*/ 52 w 54"/>
                  <a:gd name="T5" fmla="*/ 30 h 33"/>
                  <a:gd name="T6" fmla="*/ 49 w 54"/>
                  <a:gd name="T7" fmla="*/ 28 h 33"/>
                  <a:gd name="T8" fmla="*/ 49 w 54"/>
                  <a:gd name="T9" fmla="*/ 28 h 33"/>
                  <a:gd name="T10" fmla="*/ 47 w 54"/>
                  <a:gd name="T11" fmla="*/ 25 h 33"/>
                  <a:gd name="T12" fmla="*/ 44 w 54"/>
                  <a:gd name="T13" fmla="*/ 22 h 33"/>
                  <a:gd name="T14" fmla="*/ 42 w 54"/>
                  <a:gd name="T15" fmla="*/ 20 h 33"/>
                  <a:gd name="T16" fmla="*/ 37 w 54"/>
                  <a:gd name="T17" fmla="*/ 20 h 33"/>
                  <a:gd name="T18" fmla="*/ 35 w 54"/>
                  <a:gd name="T19" fmla="*/ 17 h 33"/>
                  <a:gd name="T20" fmla="*/ 32 w 54"/>
                  <a:gd name="T21" fmla="*/ 15 h 33"/>
                  <a:gd name="T22" fmla="*/ 27 w 54"/>
                  <a:gd name="T23" fmla="*/ 12 h 33"/>
                  <a:gd name="T24" fmla="*/ 25 w 54"/>
                  <a:gd name="T25" fmla="*/ 10 h 33"/>
                  <a:gd name="T26" fmla="*/ 22 w 54"/>
                  <a:gd name="T27" fmla="*/ 10 h 33"/>
                  <a:gd name="T28" fmla="*/ 17 w 54"/>
                  <a:gd name="T29" fmla="*/ 7 h 33"/>
                  <a:gd name="T30" fmla="*/ 15 w 54"/>
                  <a:gd name="T31" fmla="*/ 5 h 33"/>
                  <a:gd name="T32" fmla="*/ 12 w 54"/>
                  <a:gd name="T33" fmla="*/ 2 h 33"/>
                  <a:gd name="T34" fmla="*/ 10 w 54"/>
                  <a:gd name="T35" fmla="*/ 2 h 33"/>
                  <a:gd name="T36" fmla="*/ 10 w 54"/>
                  <a:gd name="T37" fmla="*/ 2 h 33"/>
                  <a:gd name="T38" fmla="*/ 8 w 54"/>
                  <a:gd name="T39" fmla="*/ 2 h 33"/>
                  <a:gd name="T40" fmla="*/ 8 w 54"/>
                  <a:gd name="T41" fmla="*/ 0 h 33"/>
                  <a:gd name="T42" fmla="*/ 8 w 54"/>
                  <a:gd name="T43" fmla="*/ 0 h 33"/>
                  <a:gd name="T44" fmla="*/ 5 w 54"/>
                  <a:gd name="T45" fmla="*/ 0 h 33"/>
                  <a:gd name="T46" fmla="*/ 5 w 54"/>
                  <a:gd name="T47" fmla="*/ 0 h 33"/>
                  <a:gd name="T48" fmla="*/ 5 w 54"/>
                  <a:gd name="T49" fmla="*/ 0 h 33"/>
                  <a:gd name="T50" fmla="*/ 3 w 54"/>
                  <a:gd name="T51" fmla="*/ 0 h 33"/>
                  <a:gd name="T52" fmla="*/ 3 w 54"/>
                  <a:gd name="T53" fmla="*/ 0 h 33"/>
                  <a:gd name="T54" fmla="*/ 3 w 54"/>
                  <a:gd name="T55" fmla="*/ 0 h 33"/>
                  <a:gd name="T56" fmla="*/ 3 w 54"/>
                  <a:gd name="T57" fmla="*/ 0 h 33"/>
                  <a:gd name="T58" fmla="*/ 0 w 54"/>
                  <a:gd name="T59" fmla="*/ 0 h 33"/>
                  <a:gd name="T60" fmla="*/ 0 w 54"/>
                  <a:gd name="T61" fmla="*/ 0 h 33"/>
                  <a:gd name="T62" fmla="*/ 0 w 54"/>
                  <a:gd name="T63" fmla="*/ 0 h 33"/>
                  <a:gd name="T64" fmla="*/ 0 w 54"/>
                  <a:gd name="T65" fmla="*/ 0 h 33"/>
                  <a:gd name="T66" fmla="*/ 0 w 54"/>
                  <a:gd name="T67" fmla="*/ 0 h 33"/>
                  <a:gd name="T68" fmla="*/ 0 w 54"/>
                  <a:gd name="T69" fmla="*/ 0 h 33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54"/>
                  <a:gd name="T106" fmla="*/ 0 h 33"/>
                  <a:gd name="T107" fmla="*/ 54 w 54"/>
                  <a:gd name="T108" fmla="*/ 33 h 33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54" h="33">
                    <a:moveTo>
                      <a:pt x="54" y="33"/>
                    </a:moveTo>
                    <a:lnTo>
                      <a:pt x="52" y="33"/>
                    </a:lnTo>
                    <a:lnTo>
                      <a:pt x="52" y="30"/>
                    </a:lnTo>
                    <a:lnTo>
                      <a:pt x="49" y="28"/>
                    </a:lnTo>
                    <a:lnTo>
                      <a:pt x="47" y="25"/>
                    </a:lnTo>
                    <a:lnTo>
                      <a:pt x="44" y="22"/>
                    </a:lnTo>
                    <a:lnTo>
                      <a:pt x="42" y="20"/>
                    </a:lnTo>
                    <a:lnTo>
                      <a:pt x="37" y="20"/>
                    </a:lnTo>
                    <a:lnTo>
                      <a:pt x="35" y="17"/>
                    </a:lnTo>
                    <a:lnTo>
                      <a:pt x="32" y="15"/>
                    </a:lnTo>
                    <a:lnTo>
                      <a:pt x="27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17" y="7"/>
                    </a:lnTo>
                    <a:lnTo>
                      <a:pt x="15" y="5"/>
                    </a:lnTo>
                    <a:lnTo>
                      <a:pt x="12" y="2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8" y="0"/>
                    </a:lnTo>
                    <a:lnTo>
                      <a:pt x="5" y="0"/>
                    </a:lnTo>
                    <a:lnTo>
                      <a:pt x="3" y="0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23616" name="Freeform 96">
                <a:extLst>
                  <a:ext uri="{FF2B5EF4-FFF2-40B4-BE49-F238E27FC236}">
                    <a16:creationId xmlns:a16="http://schemas.microsoft.com/office/drawing/2014/main" id="{00000000-0008-0000-0100-0000A0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70"/>
                <a:ext cx="10" cy="25"/>
              </a:xfrm>
              <a:custGeom>
                <a:avLst/>
                <a:gdLst>
                  <a:gd name="T0" fmla="*/ 3 w 10"/>
                  <a:gd name="T1" fmla="*/ 13 h 25"/>
                  <a:gd name="T2" fmla="*/ 3 w 10"/>
                  <a:gd name="T3" fmla="*/ 13 h 25"/>
                  <a:gd name="T4" fmla="*/ 3 w 10"/>
                  <a:gd name="T5" fmla="*/ 10 h 25"/>
                  <a:gd name="T6" fmla="*/ 3 w 10"/>
                  <a:gd name="T7" fmla="*/ 8 h 25"/>
                  <a:gd name="T8" fmla="*/ 0 w 10"/>
                  <a:gd name="T9" fmla="*/ 8 h 25"/>
                  <a:gd name="T10" fmla="*/ 0 w 10"/>
                  <a:gd name="T11" fmla="*/ 5 h 25"/>
                  <a:gd name="T12" fmla="*/ 0 w 10"/>
                  <a:gd name="T13" fmla="*/ 5 h 25"/>
                  <a:gd name="T14" fmla="*/ 0 w 10"/>
                  <a:gd name="T15" fmla="*/ 5 h 25"/>
                  <a:gd name="T16" fmla="*/ 3 w 10"/>
                  <a:gd name="T17" fmla="*/ 5 h 25"/>
                  <a:gd name="T18" fmla="*/ 0 w 10"/>
                  <a:gd name="T19" fmla="*/ 5 h 25"/>
                  <a:gd name="T20" fmla="*/ 0 w 10"/>
                  <a:gd name="T21" fmla="*/ 5 h 25"/>
                  <a:gd name="T22" fmla="*/ 0 w 10"/>
                  <a:gd name="T23" fmla="*/ 3 h 25"/>
                  <a:gd name="T24" fmla="*/ 0 w 10"/>
                  <a:gd name="T25" fmla="*/ 3 h 25"/>
                  <a:gd name="T26" fmla="*/ 0 w 10"/>
                  <a:gd name="T27" fmla="*/ 0 h 25"/>
                  <a:gd name="T28" fmla="*/ 0 w 10"/>
                  <a:gd name="T29" fmla="*/ 0 h 25"/>
                  <a:gd name="T30" fmla="*/ 0 w 10"/>
                  <a:gd name="T31" fmla="*/ 0 h 25"/>
                  <a:gd name="T32" fmla="*/ 3 w 10"/>
                  <a:gd name="T33" fmla="*/ 3 h 25"/>
                  <a:gd name="T34" fmla="*/ 5 w 10"/>
                  <a:gd name="T35" fmla="*/ 10 h 25"/>
                  <a:gd name="T36" fmla="*/ 10 w 10"/>
                  <a:gd name="T37" fmla="*/ 15 h 25"/>
                  <a:gd name="T38" fmla="*/ 10 w 10"/>
                  <a:gd name="T39" fmla="*/ 15 h 25"/>
                  <a:gd name="T40" fmla="*/ 8 w 10"/>
                  <a:gd name="T41" fmla="*/ 15 h 25"/>
                  <a:gd name="T42" fmla="*/ 8 w 10"/>
                  <a:gd name="T43" fmla="*/ 13 h 25"/>
                  <a:gd name="T44" fmla="*/ 8 w 10"/>
                  <a:gd name="T45" fmla="*/ 13 h 25"/>
                  <a:gd name="T46" fmla="*/ 8 w 10"/>
                  <a:gd name="T47" fmla="*/ 15 h 25"/>
                  <a:gd name="T48" fmla="*/ 8 w 10"/>
                  <a:gd name="T49" fmla="*/ 15 h 25"/>
                  <a:gd name="T50" fmla="*/ 8 w 10"/>
                  <a:gd name="T51" fmla="*/ 18 h 25"/>
                  <a:gd name="T52" fmla="*/ 5 w 10"/>
                  <a:gd name="T53" fmla="*/ 15 h 25"/>
                  <a:gd name="T54" fmla="*/ 10 w 10"/>
                  <a:gd name="T55" fmla="*/ 25 h 25"/>
                  <a:gd name="T56" fmla="*/ 10 w 10"/>
                  <a:gd name="T57" fmla="*/ 23 h 25"/>
                  <a:gd name="T58" fmla="*/ 8 w 10"/>
                  <a:gd name="T59" fmla="*/ 23 h 25"/>
                  <a:gd name="T60" fmla="*/ 8 w 10"/>
                  <a:gd name="T61" fmla="*/ 20 h 25"/>
                  <a:gd name="T62" fmla="*/ 5 w 10"/>
                  <a:gd name="T63" fmla="*/ 18 h 25"/>
                  <a:gd name="T64" fmla="*/ 5 w 10"/>
                  <a:gd name="T65" fmla="*/ 15 h 25"/>
                  <a:gd name="T66" fmla="*/ 5 w 10"/>
                  <a:gd name="T67" fmla="*/ 15 h 25"/>
                  <a:gd name="T68" fmla="*/ 3 w 10"/>
                  <a:gd name="T69" fmla="*/ 15 h 25"/>
                  <a:gd name="T70" fmla="*/ 3 w 10"/>
                  <a:gd name="T71" fmla="*/ 15 h 25"/>
                  <a:gd name="T72" fmla="*/ 3 w 10"/>
                  <a:gd name="T73" fmla="*/ 15 h 25"/>
                  <a:gd name="T74" fmla="*/ 3 w 10"/>
                  <a:gd name="T75" fmla="*/ 13 h 25"/>
                  <a:gd name="T76" fmla="*/ 3 w 10"/>
                  <a:gd name="T77" fmla="*/ 13 h 25"/>
                  <a:gd name="T78" fmla="*/ 3 w 10"/>
                  <a:gd name="T79" fmla="*/ 13 h 25"/>
                  <a:gd name="T80" fmla="*/ 3 w 10"/>
                  <a:gd name="T81" fmla="*/ 13 h 25"/>
                  <a:gd name="T82" fmla="*/ 0 w 10"/>
                  <a:gd name="T83" fmla="*/ 10 h 25"/>
                  <a:gd name="T84" fmla="*/ 0 w 10"/>
                  <a:gd name="T85" fmla="*/ 10 h 25"/>
                  <a:gd name="T86" fmla="*/ 0 w 10"/>
                  <a:gd name="T87" fmla="*/ 8 h 25"/>
                  <a:gd name="T88" fmla="*/ 3 w 10"/>
                  <a:gd name="T89" fmla="*/ 13 h 25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0"/>
                  <a:gd name="T136" fmla="*/ 0 h 25"/>
                  <a:gd name="T137" fmla="*/ 10 w 10"/>
                  <a:gd name="T138" fmla="*/ 25 h 25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0" h="25">
                    <a:moveTo>
                      <a:pt x="3" y="13"/>
                    </a:moveTo>
                    <a:lnTo>
                      <a:pt x="3" y="13"/>
                    </a:lnTo>
                    <a:lnTo>
                      <a:pt x="3" y="10"/>
                    </a:lnTo>
                    <a:lnTo>
                      <a:pt x="3" y="8"/>
                    </a:lnTo>
                    <a:lnTo>
                      <a:pt x="0" y="8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0" y="5"/>
                    </a:lnTo>
                    <a:lnTo>
                      <a:pt x="0" y="3"/>
                    </a:lnTo>
                    <a:lnTo>
                      <a:pt x="0" y="0"/>
                    </a:lnTo>
                    <a:lnTo>
                      <a:pt x="3" y="0"/>
                    </a:lnTo>
                    <a:lnTo>
                      <a:pt x="3" y="3"/>
                    </a:lnTo>
                    <a:lnTo>
                      <a:pt x="3" y="8"/>
                    </a:lnTo>
                    <a:lnTo>
                      <a:pt x="5" y="10"/>
                    </a:lnTo>
                    <a:lnTo>
                      <a:pt x="10" y="15"/>
                    </a:lnTo>
                    <a:lnTo>
                      <a:pt x="8" y="15"/>
                    </a:lnTo>
                    <a:lnTo>
                      <a:pt x="8" y="13"/>
                    </a:lnTo>
                    <a:lnTo>
                      <a:pt x="8" y="15"/>
                    </a:lnTo>
                    <a:lnTo>
                      <a:pt x="8" y="18"/>
                    </a:lnTo>
                    <a:lnTo>
                      <a:pt x="5" y="15"/>
                    </a:lnTo>
                    <a:lnTo>
                      <a:pt x="10" y="25"/>
                    </a:lnTo>
                    <a:lnTo>
                      <a:pt x="10" y="23"/>
                    </a:lnTo>
                    <a:lnTo>
                      <a:pt x="8" y="23"/>
                    </a:lnTo>
                    <a:lnTo>
                      <a:pt x="8" y="20"/>
                    </a:lnTo>
                    <a:lnTo>
                      <a:pt x="5" y="18"/>
                    </a:lnTo>
                    <a:lnTo>
                      <a:pt x="5" y="15"/>
                    </a:lnTo>
                    <a:lnTo>
                      <a:pt x="3" y="15"/>
                    </a:lnTo>
                    <a:lnTo>
                      <a:pt x="3" y="13"/>
                    </a:lnTo>
                    <a:lnTo>
                      <a:pt x="0" y="10"/>
                    </a:lnTo>
                    <a:lnTo>
                      <a:pt x="0" y="8"/>
                    </a:lnTo>
                    <a:lnTo>
                      <a:pt x="3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17" name="Freeform 97">
                <a:extLst>
                  <a:ext uri="{FF2B5EF4-FFF2-40B4-BE49-F238E27FC236}">
                    <a16:creationId xmlns:a16="http://schemas.microsoft.com/office/drawing/2014/main" id="{00000000-0008-0000-0100-0000A1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2" cy="20"/>
              </a:xfrm>
              <a:custGeom>
                <a:avLst/>
                <a:gdLst>
                  <a:gd name="T0" fmla="*/ 0 w 2"/>
                  <a:gd name="T1" fmla="*/ 0 h 20"/>
                  <a:gd name="T2" fmla="*/ 2 w 2"/>
                  <a:gd name="T3" fmla="*/ 5 h 20"/>
                  <a:gd name="T4" fmla="*/ 2 w 2"/>
                  <a:gd name="T5" fmla="*/ 20 h 20"/>
                  <a:gd name="T6" fmla="*/ 2 w 2"/>
                  <a:gd name="T7" fmla="*/ 20 h 20"/>
                  <a:gd name="T8" fmla="*/ 2 w 2"/>
                  <a:gd name="T9" fmla="*/ 20 h 20"/>
                  <a:gd name="T10" fmla="*/ 2 w 2"/>
                  <a:gd name="T11" fmla="*/ 18 h 20"/>
                  <a:gd name="T12" fmla="*/ 2 w 2"/>
                  <a:gd name="T13" fmla="*/ 18 h 20"/>
                  <a:gd name="T14" fmla="*/ 2 w 2"/>
                  <a:gd name="T15" fmla="*/ 15 h 20"/>
                  <a:gd name="T16" fmla="*/ 2 w 2"/>
                  <a:gd name="T17" fmla="*/ 15 h 20"/>
                  <a:gd name="T18" fmla="*/ 2 w 2"/>
                  <a:gd name="T19" fmla="*/ 15 h 20"/>
                  <a:gd name="T20" fmla="*/ 2 w 2"/>
                  <a:gd name="T21" fmla="*/ 12 h 20"/>
                  <a:gd name="T22" fmla="*/ 2 w 2"/>
                  <a:gd name="T23" fmla="*/ 12 h 20"/>
                  <a:gd name="T24" fmla="*/ 0 w 2"/>
                  <a:gd name="T25" fmla="*/ 10 h 20"/>
                  <a:gd name="T26" fmla="*/ 0 w 2"/>
                  <a:gd name="T27" fmla="*/ 10 h 20"/>
                  <a:gd name="T28" fmla="*/ 0 w 2"/>
                  <a:gd name="T29" fmla="*/ 10 h 20"/>
                  <a:gd name="T30" fmla="*/ 0 w 2"/>
                  <a:gd name="T31" fmla="*/ 10 h 20"/>
                  <a:gd name="T32" fmla="*/ 0 w 2"/>
                  <a:gd name="T33" fmla="*/ 10 h 20"/>
                  <a:gd name="T34" fmla="*/ 0 w 2"/>
                  <a:gd name="T35" fmla="*/ 10 h 20"/>
                  <a:gd name="T36" fmla="*/ 0 w 2"/>
                  <a:gd name="T37" fmla="*/ 10 h 20"/>
                  <a:gd name="T38" fmla="*/ 0 w 2"/>
                  <a:gd name="T39" fmla="*/ 10 h 20"/>
                  <a:gd name="T40" fmla="*/ 0 w 2"/>
                  <a:gd name="T41" fmla="*/ 10 h 20"/>
                  <a:gd name="T42" fmla="*/ 0 w 2"/>
                  <a:gd name="T43" fmla="*/ 10 h 20"/>
                  <a:gd name="T44" fmla="*/ 0 w 2"/>
                  <a:gd name="T45" fmla="*/ 7 h 20"/>
                  <a:gd name="T46" fmla="*/ 0 w 2"/>
                  <a:gd name="T47" fmla="*/ 7 h 20"/>
                  <a:gd name="T48" fmla="*/ 0 w 2"/>
                  <a:gd name="T49" fmla="*/ 7 h 20"/>
                  <a:gd name="T50" fmla="*/ 0 w 2"/>
                  <a:gd name="T51" fmla="*/ 7 h 20"/>
                  <a:gd name="T52" fmla="*/ 0 w 2"/>
                  <a:gd name="T53" fmla="*/ 5 h 20"/>
                  <a:gd name="T54" fmla="*/ 0 w 2"/>
                  <a:gd name="T55" fmla="*/ 5 h 20"/>
                  <a:gd name="T56" fmla="*/ 0 w 2"/>
                  <a:gd name="T57" fmla="*/ 5 h 20"/>
                  <a:gd name="T58" fmla="*/ 0 w 2"/>
                  <a:gd name="T59" fmla="*/ 2 h 20"/>
                  <a:gd name="T60" fmla="*/ 0 w 2"/>
                  <a:gd name="T61" fmla="*/ 2 h 20"/>
                  <a:gd name="T62" fmla="*/ 0 w 2"/>
                  <a:gd name="T63" fmla="*/ 2 h 20"/>
                  <a:gd name="T64" fmla="*/ 0 w 2"/>
                  <a:gd name="T65" fmla="*/ 0 h 20"/>
                  <a:gd name="T66" fmla="*/ 0 w 2"/>
                  <a:gd name="T67" fmla="*/ 0 h 20"/>
                  <a:gd name="T68" fmla="*/ 0 w 2"/>
                  <a:gd name="T69" fmla="*/ 0 h 20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2"/>
                  <a:gd name="T106" fmla="*/ 0 h 20"/>
                  <a:gd name="T107" fmla="*/ 2 w 2"/>
                  <a:gd name="T108" fmla="*/ 20 h 20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2" h="20">
                    <a:moveTo>
                      <a:pt x="0" y="0"/>
                    </a:moveTo>
                    <a:lnTo>
                      <a:pt x="2" y="5"/>
                    </a:lnTo>
                    <a:lnTo>
                      <a:pt x="2" y="20"/>
                    </a:lnTo>
                    <a:lnTo>
                      <a:pt x="2" y="18"/>
                    </a:lnTo>
                    <a:lnTo>
                      <a:pt x="2" y="15"/>
                    </a:lnTo>
                    <a:lnTo>
                      <a:pt x="2" y="12"/>
                    </a:lnTo>
                    <a:lnTo>
                      <a:pt x="0" y="10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0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18" name="Freeform 98">
                <a:extLst>
                  <a:ext uri="{FF2B5EF4-FFF2-40B4-BE49-F238E27FC236}">
                    <a16:creationId xmlns:a16="http://schemas.microsoft.com/office/drawing/2014/main" id="{00000000-0008-0000-0100-0000A2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47"/>
                <a:ext cx="12" cy="11"/>
              </a:xfrm>
              <a:custGeom>
                <a:avLst/>
                <a:gdLst>
                  <a:gd name="T0" fmla="*/ 12 w 12"/>
                  <a:gd name="T1" fmla="*/ 11 h 11"/>
                  <a:gd name="T2" fmla="*/ 10 w 12"/>
                  <a:gd name="T3" fmla="*/ 8 h 11"/>
                  <a:gd name="T4" fmla="*/ 7 w 12"/>
                  <a:gd name="T5" fmla="*/ 6 h 11"/>
                  <a:gd name="T6" fmla="*/ 5 w 12"/>
                  <a:gd name="T7" fmla="*/ 6 h 11"/>
                  <a:gd name="T8" fmla="*/ 2 w 12"/>
                  <a:gd name="T9" fmla="*/ 3 h 11"/>
                  <a:gd name="T10" fmla="*/ 0 w 12"/>
                  <a:gd name="T11" fmla="*/ 0 h 11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11"/>
                  <a:gd name="T20" fmla="*/ 12 w 12"/>
                  <a:gd name="T21" fmla="*/ 11 h 11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11">
                    <a:moveTo>
                      <a:pt x="12" y="11"/>
                    </a:moveTo>
                    <a:lnTo>
                      <a:pt x="10" y="8"/>
                    </a:lnTo>
                    <a:lnTo>
                      <a:pt x="7" y="6"/>
                    </a:lnTo>
                    <a:lnTo>
                      <a:pt x="5" y="6"/>
                    </a:lnTo>
                    <a:lnTo>
                      <a:pt x="2" y="3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23619" name="Freeform 99">
                <a:extLst>
                  <a:ext uri="{FF2B5EF4-FFF2-40B4-BE49-F238E27FC236}">
                    <a16:creationId xmlns:a16="http://schemas.microsoft.com/office/drawing/2014/main" id="{00000000-0008-0000-0100-0000A3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6" y="260"/>
                <a:ext cx="17" cy="10"/>
              </a:xfrm>
              <a:custGeom>
                <a:avLst/>
                <a:gdLst>
                  <a:gd name="T0" fmla="*/ 0 w 17"/>
                  <a:gd name="T1" fmla="*/ 3 h 10"/>
                  <a:gd name="T2" fmla="*/ 2 w 17"/>
                  <a:gd name="T3" fmla="*/ 0 h 10"/>
                  <a:gd name="T4" fmla="*/ 7 w 17"/>
                  <a:gd name="T5" fmla="*/ 0 h 10"/>
                  <a:gd name="T6" fmla="*/ 14 w 17"/>
                  <a:gd name="T7" fmla="*/ 3 h 10"/>
                  <a:gd name="T8" fmla="*/ 17 w 17"/>
                  <a:gd name="T9" fmla="*/ 3 h 10"/>
                  <a:gd name="T10" fmla="*/ 12 w 17"/>
                  <a:gd name="T11" fmla="*/ 10 h 10"/>
                  <a:gd name="T12" fmla="*/ 2 w 17"/>
                  <a:gd name="T13" fmla="*/ 5 h 10"/>
                  <a:gd name="T14" fmla="*/ 0 w 17"/>
                  <a:gd name="T15" fmla="*/ 3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7"/>
                  <a:gd name="T25" fmla="*/ 0 h 10"/>
                  <a:gd name="T26" fmla="*/ 17 w 17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7" h="10">
                    <a:moveTo>
                      <a:pt x="0" y="3"/>
                    </a:moveTo>
                    <a:lnTo>
                      <a:pt x="2" y="0"/>
                    </a:lnTo>
                    <a:lnTo>
                      <a:pt x="7" y="0"/>
                    </a:lnTo>
                    <a:lnTo>
                      <a:pt x="14" y="3"/>
                    </a:lnTo>
                    <a:lnTo>
                      <a:pt x="17" y="3"/>
                    </a:lnTo>
                    <a:lnTo>
                      <a:pt x="12" y="10"/>
                    </a:lnTo>
                    <a:lnTo>
                      <a:pt x="2" y="5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20" name="Freeform 100">
                <a:extLst>
                  <a:ext uri="{FF2B5EF4-FFF2-40B4-BE49-F238E27FC236}">
                    <a16:creationId xmlns:a16="http://schemas.microsoft.com/office/drawing/2014/main" id="{00000000-0008-0000-0100-0000A4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8" y="268"/>
                <a:ext cx="5" cy="5"/>
              </a:xfrm>
              <a:custGeom>
                <a:avLst/>
                <a:gdLst>
                  <a:gd name="T0" fmla="*/ 0 w 5"/>
                  <a:gd name="T1" fmla="*/ 0 h 5"/>
                  <a:gd name="T2" fmla="*/ 2 w 5"/>
                  <a:gd name="T3" fmla="*/ 5 h 5"/>
                  <a:gd name="T4" fmla="*/ 2 w 5"/>
                  <a:gd name="T5" fmla="*/ 5 h 5"/>
                  <a:gd name="T6" fmla="*/ 5 w 5"/>
                  <a:gd name="T7" fmla="*/ 0 h 5"/>
                  <a:gd name="T8" fmla="*/ 0 w 5"/>
                  <a:gd name="T9" fmla="*/ 0 h 5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5"/>
                  <a:gd name="T16" fmla="*/ 0 h 5"/>
                  <a:gd name="T17" fmla="*/ 5 w 5"/>
                  <a:gd name="T18" fmla="*/ 5 h 5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5" h="5">
                    <a:moveTo>
                      <a:pt x="0" y="0"/>
                    </a:moveTo>
                    <a:lnTo>
                      <a:pt x="2" y="5"/>
                    </a:lnTo>
                    <a:lnTo>
                      <a:pt x="5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21" name="Line 101">
                <a:extLst>
                  <a:ext uri="{FF2B5EF4-FFF2-40B4-BE49-F238E27FC236}">
                    <a16:creationId xmlns:a16="http://schemas.microsoft.com/office/drawing/2014/main" id="{00000000-0008-0000-0100-0000A50A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 flipV="1">
                <a:off x="1130" y="255"/>
                <a:ext cx="3" cy="3"/>
              </a:xfrm>
              <a:prstGeom prst="line">
                <a:avLst/>
              </a:pr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23622" name="Freeform 102">
                <a:extLst>
                  <a:ext uri="{FF2B5EF4-FFF2-40B4-BE49-F238E27FC236}">
                    <a16:creationId xmlns:a16="http://schemas.microsoft.com/office/drawing/2014/main" id="{00000000-0008-0000-0100-0000A6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8" y="265"/>
                <a:ext cx="12" cy="8"/>
              </a:xfrm>
              <a:custGeom>
                <a:avLst/>
                <a:gdLst>
                  <a:gd name="T0" fmla="*/ 7 w 12"/>
                  <a:gd name="T1" fmla="*/ 3 h 8"/>
                  <a:gd name="T2" fmla="*/ 12 w 12"/>
                  <a:gd name="T3" fmla="*/ 8 h 8"/>
                  <a:gd name="T4" fmla="*/ 9 w 12"/>
                  <a:gd name="T5" fmla="*/ 5 h 8"/>
                  <a:gd name="T6" fmla="*/ 0 w 12"/>
                  <a:gd name="T7" fmla="*/ 0 h 8"/>
                  <a:gd name="T8" fmla="*/ 5 w 12"/>
                  <a:gd name="T9" fmla="*/ 0 h 8"/>
                  <a:gd name="T10" fmla="*/ 7 w 12"/>
                  <a:gd name="T11" fmla="*/ 3 h 8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8"/>
                  <a:gd name="T20" fmla="*/ 12 w 12"/>
                  <a:gd name="T21" fmla="*/ 8 h 8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8">
                    <a:moveTo>
                      <a:pt x="7" y="3"/>
                    </a:moveTo>
                    <a:lnTo>
                      <a:pt x="12" y="8"/>
                    </a:lnTo>
                    <a:lnTo>
                      <a:pt x="9" y="5"/>
                    </a:lnTo>
                    <a:lnTo>
                      <a:pt x="0" y="0"/>
                    </a:lnTo>
                    <a:lnTo>
                      <a:pt x="5" y="0"/>
                    </a:lnTo>
                    <a:lnTo>
                      <a:pt x="7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23" name="Freeform 103">
                <a:extLst>
                  <a:ext uri="{FF2B5EF4-FFF2-40B4-BE49-F238E27FC236}">
                    <a16:creationId xmlns:a16="http://schemas.microsoft.com/office/drawing/2014/main" id="{00000000-0008-0000-0100-0000A7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11"/>
                <a:ext cx="7" cy="25"/>
              </a:xfrm>
              <a:custGeom>
                <a:avLst/>
                <a:gdLst>
                  <a:gd name="T0" fmla="*/ 5 w 7"/>
                  <a:gd name="T1" fmla="*/ 25 h 25"/>
                  <a:gd name="T2" fmla="*/ 2 w 7"/>
                  <a:gd name="T3" fmla="*/ 20 h 25"/>
                  <a:gd name="T4" fmla="*/ 0 w 7"/>
                  <a:gd name="T5" fmla="*/ 3 h 25"/>
                  <a:gd name="T6" fmla="*/ 5 w 7"/>
                  <a:gd name="T7" fmla="*/ 0 h 25"/>
                  <a:gd name="T8" fmla="*/ 7 w 7"/>
                  <a:gd name="T9" fmla="*/ 8 h 25"/>
                  <a:gd name="T10" fmla="*/ 5 w 7"/>
                  <a:gd name="T11" fmla="*/ 18 h 25"/>
                  <a:gd name="T12" fmla="*/ 5 w 7"/>
                  <a:gd name="T13" fmla="*/ 25 h 25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7"/>
                  <a:gd name="T22" fmla="*/ 0 h 25"/>
                  <a:gd name="T23" fmla="*/ 7 w 7"/>
                  <a:gd name="T24" fmla="*/ 25 h 25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7" h="25">
                    <a:moveTo>
                      <a:pt x="5" y="25"/>
                    </a:moveTo>
                    <a:lnTo>
                      <a:pt x="2" y="20"/>
                    </a:lnTo>
                    <a:lnTo>
                      <a:pt x="0" y="3"/>
                    </a:lnTo>
                    <a:lnTo>
                      <a:pt x="5" y="0"/>
                    </a:lnTo>
                    <a:lnTo>
                      <a:pt x="7" y="8"/>
                    </a:lnTo>
                    <a:lnTo>
                      <a:pt x="5" y="18"/>
                    </a:lnTo>
                    <a:lnTo>
                      <a:pt x="5" y="25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24" name="Freeform 104">
                <a:extLst>
                  <a:ext uri="{FF2B5EF4-FFF2-40B4-BE49-F238E27FC236}">
                    <a16:creationId xmlns:a16="http://schemas.microsoft.com/office/drawing/2014/main" id="{00000000-0008-0000-0100-0000A8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184"/>
                <a:ext cx="135" cy="33"/>
              </a:xfrm>
              <a:custGeom>
                <a:avLst/>
                <a:gdLst>
                  <a:gd name="T0" fmla="*/ 0 w 135"/>
                  <a:gd name="T1" fmla="*/ 18 h 33"/>
                  <a:gd name="T2" fmla="*/ 14 w 135"/>
                  <a:gd name="T3" fmla="*/ 16 h 33"/>
                  <a:gd name="T4" fmla="*/ 22 w 135"/>
                  <a:gd name="T5" fmla="*/ 13 h 33"/>
                  <a:gd name="T6" fmla="*/ 37 w 135"/>
                  <a:gd name="T7" fmla="*/ 16 h 33"/>
                  <a:gd name="T8" fmla="*/ 44 w 135"/>
                  <a:gd name="T9" fmla="*/ 16 h 33"/>
                  <a:gd name="T10" fmla="*/ 54 w 135"/>
                  <a:gd name="T11" fmla="*/ 21 h 33"/>
                  <a:gd name="T12" fmla="*/ 68 w 135"/>
                  <a:gd name="T13" fmla="*/ 21 h 33"/>
                  <a:gd name="T14" fmla="*/ 71 w 135"/>
                  <a:gd name="T15" fmla="*/ 21 h 33"/>
                  <a:gd name="T16" fmla="*/ 73 w 135"/>
                  <a:gd name="T17" fmla="*/ 21 h 33"/>
                  <a:gd name="T18" fmla="*/ 76 w 135"/>
                  <a:gd name="T19" fmla="*/ 18 h 33"/>
                  <a:gd name="T20" fmla="*/ 86 w 135"/>
                  <a:gd name="T21" fmla="*/ 13 h 33"/>
                  <a:gd name="T22" fmla="*/ 93 w 135"/>
                  <a:gd name="T23" fmla="*/ 5 h 33"/>
                  <a:gd name="T24" fmla="*/ 95 w 135"/>
                  <a:gd name="T25" fmla="*/ 3 h 33"/>
                  <a:gd name="T26" fmla="*/ 98 w 135"/>
                  <a:gd name="T27" fmla="*/ 3 h 33"/>
                  <a:gd name="T28" fmla="*/ 115 w 135"/>
                  <a:gd name="T29" fmla="*/ 0 h 33"/>
                  <a:gd name="T30" fmla="*/ 118 w 135"/>
                  <a:gd name="T31" fmla="*/ 0 h 33"/>
                  <a:gd name="T32" fmla="*/ 120 w 135"/>
                  <a:gd name="T33" fmla="*/ 0 h 33"/>
                  <a:gd name="T34" fmla="*/ 127 w 135"/>
                  <a:gd name="T35" fmla="*/ 3 h 33"/>
                  <a:gd name="T36" fmla="*/ 127 w 135"/>
                  <a:gd name="T37" fmla="*/ 5 h 33"/>
                  <a:gd name="T38" fmla="*/ 130 w 135"/>
                  <a:gd name="T39" fmla="*/ 8 h 33"/>
                  <a:gd name="T40" fmla="*/ 135 w 135"/>
                  <a:gd name="T41" fmla="*/ 16 h 33"/>
                  <a:gd name="T42" fmla="*/ 135 w 135"/>
                  <a:gd name="T43" fmla="*/ 18 h 33"/>
                  <a:gd name="T44" fmla="*/ 135 w 135"/>
                  <a:gd name="T45" fmla="*/ 18 h 33"/>
                  <a:gd name="T46" fmla="*/ 135 w 135"/>
                  <a:gd name="T47" fmla="*/ 18 h 33"/>
                  <a:gd name="T48" fmla="*/ 135 w 135"/>
                  <a:gd name="T49" fmla="*/ 16 h 33"/>
                  <a:gd name="T50" fmla="*/ 132 w 135"/>
                  <a:gd name="T51" fmla="*/ 16 h 33"/>
                  <a:gd name="T52" fmla="*/ 130 w 135"/>
                  <a:gd name="T53" fmla="*/ 13 h 33"/>
                  <a:gd name="T54" fmla="*/ 130 w 135"/>
                  <a:gd name="T55" fmla="*/ 13 h 33"/>
                  <a:gd name="T56" fmla="*/ 127 w 135"/>
                  <a:gd name="T57" fmla="*/ 13 h 33"/>
                  <a:gd name="T58" fmla="*/ 125 w 135"/>
                  <a:gd name="T59" fmla="*/ 10 h 33"/>
                  <a:gd name="T60" fmla="*/ 122 w 135"/>
                  <a:gd name="T61" fmla="*/ 10 h 33"/>
                  <a:gd name="T62" fmla="*/ 120 w 135"/>
                  <a:gd name="T63" fmla="*/ 10 h 33"/>
                  <a:gd name="T64" fmla="*/ 105 w 135"/>
                  <a:gd name="T65" fmla="*/ 10 h 33"/>
                  <a:gd name="T66" fmla="*/ 103 w 135"/>
                  <a:gd name="T67" fmla="*/ 13 h 33"/>
                  <a:gd name="T68" fmla="*/ 100 w 135"/>
                  <a:gd name="T69" fmla="*/ 13 h 33"/>
                  <a:gd name="T70" fmla="*/ 93 w 135"/>
                  <a:gd name="T71" fmla="*/ 16 h 33"/>
                  <a:gd name="T72" fmla="*/ 88 w 135"/>
                  <a:gd name="T73" fmla="*/ 21 h 33"/>
                  <a:gd name="T74" fmla="*/ 73 w 135"/>
                  <a:gd name="T75" fmla="*/ 31 h 33"/>
                  <a:gd name="T76" fmla="*/ 73 w 135"/>
                  <a:gd name="T77" fmla="*/ 33 h 33"/>
                  <a:gd name="T78" fmla="*/ 71 w 135"/>
                  <a:gd name="T79" fmla="*/ 33 h 33"/>
                  <a:gd name="T80" fmla="*/ 56 w 135"/>
                  <a:gd name="T81" fmla="*/ 33 h 33"/>
                  <a:gd name="T82" fmla="*/ 49 w 135"/>
                  <a:gd name="T83" fmla="*/ 31 h 33"/>
                  <a:gd name="T84" fmla="*/ 29 w 135"/>
                  <a:gd name="T85" fmla="*/ 28 h 33"/>
                  <a:gd name="T86" fmla="*/ 19 w 135"/>
                  <a:gd name="T87" fmla="*/ 28 h 33"/>
                  <a:gd name="T88" fmla="*/ 10 w 135"/>
                  <a:gd name="T89" fmla="*/ 31 h 33"/>
                  <a:gd name="T90" fmla="*/ 10 w 135"/>
                  <a:gd name="T91" fmla="*/ 31 h 33"/>
                  <a:gd name="T92" fmla="*/ 0 w 135"/>
                  <a:gd name="T93" fmla="*/ 33 h 33"/>
                  <a:gd name="T94" fmla="*/ 0 w 135"/>
                  <a:gd name="T95" fmla="*/ 18 h 33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135"/>
                  <a:gd name="T145" fmla="*/ 0 h 33"/>
                  <a:gd name="T146" fmla="*/ 135 w 135"/>
                  <a:gd name="T147" fmla="*/ 33 h 33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135" h="33">
                    <a:moveTo>
                      <a:pt x="0" y="18"/>
                    </a:moveTo>
                    <a:lnTo>
                      <a:pt x="14" y="16"/>
                    </a:lnTo>
                    <a:lnTo>
                      <a:pt x="22" y="13"/>
                    </a:lnTo>
                    <a:lnTo>
                      <a:pt x="37" y="16"/>
                    </a:lnTo>
                    <a:lnTo>
                      <a:pt x="44" y="16"/>
                    </a:lnTo>
                    <a:lnTo>
                      <a:pt x="54" y="21"/>
                    </a:lnTo>
                    <a:lnTo>
                      <a:pt x="68" y="21"/>
                    </a:lnTo>
                    <a:lnTo>
                      <a:pt x="71" y="21"/>
                    </a:lnTo>
                    <a:lnTo>
                      <a:pt x="73" y="21"/>
                    </a:lnTo>
                    <a:lnTo>
                      <a:pt x="76" y="18"/>
                    </a:lnTo>
                    <a:lnTo>
                      <a:pt x="86" y="13"/>
                    </a:lnTo>
                    <a:lnTo>
                      <a:pt x="93" y="5"/>
                    </a:lnTo>
                    <a:lnTo>
                      <a:pt x="95" y="3"/>
                    </a:lnTo>
                    <a:lnTo>
                      <a:pt x="98" y="3"/>
                    </a:lnTo>
                    <a:lnTo>
                      <a:pt x="115" y="0"/>
                    </a:lnTo>
                    <a:lnTo>
                      <a:pt x="118" y="0"/>
                    </a:lnTo>
                    <a:lnTo>
                      <a:pt x="120" y="0"/>
                    </a:lnTo>
                    <a:lnTo>
                      <a:pt x="127" y="3"/>
                    </a:lnTo>
                    <a:lnTo>
                      <a:pt x="127" y="5"/>
                    </a:lnTo>
                    <a:lnTo>
                      <a:pt x="130" y="8"/>
                    </a:lnTo>
                    <a:lnTo>
                      <a:pt x="135" y="16"/>
                    </a:lnTo>
                    <a:lnTo>
                      <a:pt x="135" y="18"/>
                    </a:lnTo>
                    <a:lnTo>
                      <a:pt x="135" y="16"/>
                    </a:lnTo>
                    <a:lnTo>
                      <a:pt x="132" y="16"/>
                    </a:lnTo>
                    <a:lnTo>
                      <a:pt x="130" y="13"/>
                    </a:lnTo>
                    <a:lnTo>
                      <a:pt x="127" y="13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20" y="10"/>
                    </a:lnTo>
                    <a:lnTo>
                      <a:pt x="105" y="10"/>
                    </a:lnTo>
                    <a:lnTo>
                      <a:pt x="103" y="13"/>
                    </a:lnTo>
                    <a:lnTo>
                      <a:pt x="100" y="13"/>
                    </a:lnTo>
                    <a:lnTo>
                      <a:pt x="93" y="16"/>
                    </a:lnTo>
                    <a:lnTo>
                      <a:pt x="88" y="21"/>
                    </a:lnTo>
                    <a:lnTo>
                      <a:pt x="73" y="31"/>
                    </a:lnTo>
                    <a:lnTo>
                      <a:pt x="73" y="33"/>
                    </a:lnTo>
                    <a:lnTo>
                      <a:pt x="71" y="33"/>
                    </a:lnTo>
                    <a:lnTo>
                      <a:pt x="56" y="33"/>
                    </a:lnTo>
                    <a:lnTo>
                      <a:pt x="49" y="31"/>
                    </a:lnTo>
                    <a:lnTo>
                      <a:pt x="29" y="28"/>
                    </a:lnTo>
                    <a:lnTo>
                      <a:pt x="19" y="28"/>
                    </a:lnTo>
                    <a:lnTo>
                      <a:pt x="10" y="31"/>
                    </a:lnTo>
                    <a:lnTo>
                      <a:pt x="0" y="33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25" name="Freeform 105">
                <a:extLst>
                  <a:ext uri="{FF2B5EF4-FFF2-40B4-BE49-F238E27FC236}">
                    <a16:creationId xmlns:a16="http://schemas.microsoft.com/office/drawing/2014/main" id="{00000000-0008-0000-0100-0000A9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205"/>
                <a:ext cx="137" cy="42"/>
              </a:xfrm>
              <a:custGeom>
                <a:avLst/>
                <a:gdLst>
                  <a:gd name="T0" fmla="*/ 0 w 137"/>
                  <a:gd name="T1" fmla="*/ 27 h 42"/>
                  <a:gd name="T2" fmla="*/ 10 w 137"/>
                  <a:gd name="T3" fmla="*/ 22 h 42"/>
                  <a:gd name="T4" fmla="*/ 14 w 137"/>
                  <a:gd name="T5" fmla="*/ 22 h 42"/>
                  <a:gd name="T6" fmla="*/ 29 w 137"/>
                  <a:gd name="T7" fmla="*/ 20 h 42"/>
                  <a:gd name="T8" fmla="*/ 44 w 137"/>
                  <a:gd name="T9" fmla="*/ 22 h 42"/>
                  <a:gd name="T10" fmla="*/ 49 w 137"/>
                  <a:gd name="T11" fmla="*/ 22 h 42"/>
                  <a:gd name="T12" fmla="*/ 68 w 137"/>
                  <a:gd name="T13" fmla="*/ 22 h 42"/>
                  <a:gd name="T14" fmla="*/ 76 w 137"/>
                  <a:gd name="T15" fmla="*/ 20 h 42"/>
                  <a:gd name="T16" fmla="*/ 83 w 137"/>
                  <a:gd name="T17" fmla="*/ 15 h 42"/>
                  <a:gd name="T18" fmla="*/ 91 w 137"/>
                  <a:gd name="T19" fmla="*/ 7 h 42"/>
                  <a:gd name="T20" fmla="*/ 93 w 137"/>
                  <a:gd name="T21" fmla="*/ 7 h 42"/>
                  <a:gd name="T22" fmla="*/ 95 w 137"/>
                  <a:gd name="T23" fmla="*/ 5 h 42"/>
                  <a:gd name="T24" fmla="*/ 95 w 137"/>
                  <a:gd name="T25" fmla="*/ 5 h 42"/>
                  <a:gd name="T26" fmla="*/ 100 w 137"/>
                  <a:gd name="T27" fmla="*/ 2 h 42"/>
                  <a:gd name="T28" fmla="*/ 103 w 137"/>
                  <a:gd name="T29" fmla="*/ 2 h 42"/>
                  <a:gd name="T30" fmla="*/ 110 w 137"/>
                  <a:gd name="T31" fmla="*/ 0 h 42"/>
                  <a:gd name="T32" fmla="*/ 120 w 137"/>
                  <a:gd name="T33" fmla="*/ 0 h 42"/>
                  <a:gd name="T34" fmla="*/ 122 w 137"/>
                  <a:gd name="T35" fmla="*/ 0 h 42"/>
                  <a:gd name="T36" fmla="*/ 130 w 137"/>
                  <a:gd name="T37" fmla="*/ 0 h 42"/>
                  <a:gd name="T38" fmla="*/ 130 w 137"/>
                  <a:gd name="T39" fmla="*/ 0 h 42"/>
                  <a:gd name="T40" fmla="*/ 132 w 137"/>
                  <a:gd name="T41" fmla="*/ 0 h 42"/>
                  <a:gd name="T42" fmla="*/ 137 w 137"/>
                  <a:gd name="T43" fmla="*/ 5 h 42"/>
                  <a:gd name="T44" fmla="*/ 137 w 137"/>
                  <a:gd name="T45" fmla="*/ 15 h 42"/>
                  <a:gd name="T46" fmla="*/ 137 w 137"/>
                  <a:gd name="T47" fmla="*/ 15 h 42"/>
                  <a:gd name="T48" fmla="*/ 137 w 137"/>
                  <a:gd name="T49" fmla="*/ 12 h 42"/>
                  <a:gd name="T50" fmla="*/ 135 w 137"/>
                  <a:gd name="T51" fmla="*/ 12 h 42"/>
                  <a:gd name="T52" fmla="*/ 132 w 137"/>
                  <a:gd name="T53" fmla="*/ 10 h 42"/>
                  <a:gd name="T54" fmla="*/ 132 w 137"/>
                  <a:gd name="T55" fmla="*/ 10 h 42"/>
                  <a:gd name="T56" fmla="*/ 130 w 137"/>
                  <a:gd name="T57" fmla="*/ 10 h 42"/>
                  <a:gd name="T58" fmla="*/ 127 w 137"/>
                  <a:gd name="T59" fmla="*/ 10 h 42"/>
                  <a:gd name="T60" fmla="*/ 125 w 137"/>
                  <a:gd name="T61" fmla="*/ 10 h 42"/>
                  <a:gd name="T62" fmla="*/ 122 w 137"/>
                  <a:gd name="T63" fmla="*/ 10 h 42"/>
                  <a:gd name="T64" fmla="*/ 113 w 137"/>
                  <a:gd name="T65" fmla="*/ 10 h 42"/>
                  <a:gd name="T66" fmla="*/ 100 w 137"/>
                  <a:gd name="T67" fmla="*/ 12 h 42"/>
                  <a:gd name="T68" fmla="*/ 95 w 137"/>
                  <a:gd name="T69" fmla="*/ 17 h 42"/>
                  <a:gd name="T70" fmla="*/ 71 w 137"/>
                  <a:gd name="T71" fmla="*/ 32 h 42"/>
                  <a:gd name="T72" fmla="*/ 68 w 137"/>
                  <a:gd name="T73" fmla="*/ 35 h 42"/>
                  <a:gd name="T74" fmla="*/ 56 w 137"/>
                  <a:gd name="T75" fmla="*/ 35 h 42"/>
                  <a:gd name="T76" fmla="*/ 39 w 137"/>
                  <a:gd name="T77" fmla="*/ 32 h 42"/>
                  <a:gd name="T78" fmla="*/ 14 w 137"/>
                  <a:gd name="T79" fmla="*/ 35 h 42"/>
                  <a:gd name="T80" fmla="*/ 2 w 137"/>
                  <a:gd name="T81" fmla="*/ 40 h 42"/>
                  <a:gd name="T82" fmla="*/ 0 w 137"/>
                  <a:gd name="T83" fmla="*/ 42 h 42"/>
                  <a:gd name="T84" fmla="*/ 0 w 137"/>
                  <a:gd name="T85" fmla="*/ 42 h 42"/>
                  <a:gd name="T86" fmla="*/ 0 w 137"/>
                  <a:gd name="T87" fmla="*/ 35 h 42"/>
                  <a:gd name="T88" fmla="*/ 0 w 137"/>
                  <a:gd name="T89" fmla="*/ 27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37"/>
                  <a:gd name="T136" fmla="*/ 0 h 42"/>
                  <a:gd name="T137" fmla="*/ 137 w 137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37" h="42">
                    <a:moveTo>
                      <a:pt x="0" y="27"/>
                    </a:moveTo>
                    <a:lnTo>
                      <a:pt x="10" y="22"/>
                    </a:lnTo>
                    <a:lnTo>
                      <a:pt x="14" y="22"/>
                    </a:lnTo>
                    <a:lnTo>
                      <a:pt x="29" y="20"/>
                    </a:lnTo>
                    <a:lnTo>
                      <a:pt x="44" y="22"/>
                    </a:lnTo>
                    <a:lnTo>
                      <a:pt x="49" y="22"/>
                    </a:lnTo>
                    <a:lnTo>
                      <a:pt x="68" y="22"/>
                    </a:lnTo>
                    <a:lnTo>
                      <a:pt x="76" y="20"/>
                    </a:lnTo>
                    <a:lnTo>
                      <a:pt x="83" y="15"/>
                    </a:lnTo>
                    <a:lnTo>
                      <a:pt x="91" y="7"/>
                    </a:lnTo>
                    <a:lnTo>
                      <a:pt x="93" y="7"/>
                    </a:lnTo>
                    <a:lnTo>
                      <a:pt x="95" y="5"/>
                    </a:lnTo>
                    <a:lnTo>
                      <a:pt x="100" y="2"/>
                    </a:lnTo>
                    <a:lnTo>
                      <a:pt x="103" y="2"/>
                    </a:lnTo>
                    <a:lnTo>
                      <a:pt x="110" y="0"/>
                    </a:lnTo>
                    <a:lnTo>
                      <a:pt x="120" y="0"/>
                    </a:lnTo>
                    <a:lnTo>
                      <a:pt x="122" y="0"/>
                    </a:lnTo>
                    <a:lnTo>
                      <a:pt x="130" y="0"/>
                    </a:lnTo>
                    <a:lnTo>
                      <a:pt x="132" y="0"/>
                    </a:lnTo>
                    <a:lnTo>
                      <a:pt x="137" y="5"/>
                    </a:lnTo>
                    <a:lnTo>
                      <a:pt x="137" y="15"/>
                    </a:lnTo>
                    <a:lnTo>
                      <a:pt x="137" y="12"/>
                    </a:lnTo>
                    <a:lnTo>
                      <a:pt x="135" y="12"/>
                    </a:lnTo>
                    <a:lnTo>
                      <a:pt x="132" y="10"/>
                    </a:lnTo>
                    <a:lnTo>
                      <a:pt x="130" y="10"/>
                    </a:lnTo>
                    <a:lnTo>
                      <a:pt x="127" y="10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13" y="10"/>
                    </a:lnTo>
                    <a:lnTo>
                      <a:pt x="100" y="12"/>
                    </a:lnTo>
                    <a:lnTo>
                      <a:pt x="95" y="17"/>
                    </a:lnTo>
                    <a:lnTo>
                      <a:pt x="71" y="32"/>
                    </a:lnTo>
                    <a:lnTo>
                      <a:pt x="68" y="35"/>
                    </a:lnTo>
                    <a:lnTo>
                      <a:pt x="56" y="35"/>
                    </a:lnTo>
                    <a:lnTo>
                      <a:pt x="39" y="32"/>
                    </a:lnTo>
                    <a:lnTo>
                      <a:pt x="14" y="35"/>
                    </a:lnTo>
                    <a:lnTo>
                      <a:pt x="2" y="40"/>
                    </a:lnTo>
                    <a:lnTo>
                      <a:pt x="0" y="42"/>
                    </a:lnTo>
                    <a:lnTo>
                      <a:pt x="0" y="35"/>
                    </a:lnTo>
                    <a:lnTo>
                      <a:pt x="0" y="2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26" name="Freeform 106">
                <a:extLst>
                  <a:ext uri="{FF2B5EF4-FFF2-40B4-BE49-F238E27FC236}">
                    <a16:creationId xmlns:a16="http://schemas.microsoft.com/office/drawing/2014/main" id="{00000000-0008-0000-0100-0000AA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22"/>
                <a:ext cx="145" cy="56"/>
              </a:xfrm>
              <a:custGeom>
                <a:avLst/>
                <a:gdLst>
                  <a:gd name="T0" fmla="*/ 0 w 145"/>
                  <a:gd name="T1" fmla="*/ 41 h 56"/>
                  <a:gd name="T2" fmla="*/ 8 w 145"/>
                  <a:gd name="T3" fmla="*/ 38 h 56"/>
                  <a:gd name="T4" fmla="*/ 25 w 145"/>
                  <a:gd name="T5" fmla="*/ 31 h 56"/>
                  <a:gd name="T6" fmla="*/ 35 w 145"/>
                  <a:gd name="T7" fmla="*/ 28 h 56"/>
                  <a:gd name="T8" fmla="*/ 42 w 145"/>
                  <a:gd name="T9" fmla="*/ 28 h 56"/>
                  <a:gd name="T10" fmla="*/ 59 w 145"/>
                  <a:gd name="T11" fmla="*/ 28 h 56"/>
                  <a:gd name="T12" fmla="*/ 67 w 145"/>
                  <a:gd name="T13" fmla="*/ 28 h 56"/>
                  <a:gd name="T14" fmla="*/ 86 w 145"/>
                  <a:gd name="T15" fmla="*/ 20 h 56"/>
                  <a:gd name="T16" fmla="*/ 96 w 145"/>
                  <a:gd name="T17" fmla="*/ 13 h 56"/>
                  <a:gd name="T18" fmla="*/ 101 w 145"/>
                  <a:gd name="T19" fmla="*/ 8 h 56"/>
                  <a:gd name="T20" fmla="*/ 113 w 145"/>
                  <a:gd name="T21" fmla="*/ 3 h 56"/>
                  <a:gd name="T22" fmla="*/ 125 w 145"/>
                  <a:gd name="T23" fmla="*/ 0 h 56"/>
                  <a:gd name="T24" fmla="*/ 128 w 145"/>
                  <a:gd name="T25" fmla="*/ 0 h 56"/>
                  <a:gd name="T26" fmla="*/ 130 w 145"/>
                  <a:gd name="T27" fmla="*/ 0 h 56"/>
                  <a:gd name="T28" fmla="*/ 133 w 145"/>
                  <a:gd name="T29" fmla="*/ 3 h 56"/>
                  <a:gd name="T30" fmla="*/ 135 w 145"/>
                  <a:gd name="T31" fmla="*/ 3 h 56"/>
                  <a:gd name="T32" fmla="*/ 138 w 145"/>
                  <a:gd name="T33" fmla="*/ 3 h 56"/>
                  <a:gd name="T34" fmla="*/ 140 w 145"/>
                  <a:gd name="T35" fmla="*/ 5 h 56"/>
                  <a:gd name="T36" fmla="*/ 140 w 145"/>
                  <a:gd name="T37" fmla="*/ 10 h 56"/>
                  <a:gd name="T38" fmla="*/ 145 w 145"/>
                  <a:gd name="T39" fmla="*/ 15 h 56"/>
                  <a:gd name="T40" fmla="*/ 145 w 145"/>
                  <a:gd name="T41" fmla="*/ 15 h 56"/>
                  <a:gd name="T42" fmla="*/ 143 w 145"/>
                  <a:gd name="T43" fmla="*/ 15 h 56"/>
                  <a:gd name="T44" fmla="*/ 140 w 145"/>
                  <a:gd name="T45" fmla="*/ 15 h 56"/>
                  <a:gd name="T46" fmla="*/ 138 w 145"/>
                  <a:gd name="T47" fmla="*/ 13 h 56"/>
                  <a:gd name="T48" fmla="*/ 138 w 145"/>
                  <a:gd name="T49" fmla="*/ 13 h 56"/>
                  <a:gd name="T50" fmla="*/ 135 w 145"/>
                  <a:gd name="T51" fmla="*/ 13 h 56"/>
                  <a:gd name="T52" fmla="*/ 133 w 145"/>
                  <a:gd name="T53" fmla="*/ 13 h 56"/>
                  <a:gd name="T54" fmla="*/ 113 w 145"/>
                  <a:gd name="T55" fmla="*/ 18 h 56"/>
                  <a:gd name="T56" fmla="*/ 103 w 145"/>
                  <a:gd name="T57" fmla="*/ 20 h 56"/>
                  <a:gd name="T58" fmla="*/ 96 w 145"/>
                  <a:gd name="T59" fmla="*/ 28 h 56"/>
                  <a:gd name="T60" fmla="*/ 81 w 145"/>
                  <a:gd name="T61" fmla="*/ 36 h 56"/>
                  <a:gd name="T62" fmla="*/ 71 w 145"/>
                  <a:gd name="T63" fmla="*/ 38 h 56"/>
                  <a:gd name="T64" fmla="*/ 59 w 145"/>
                  <a:gd name="T65" fmla="*/ 41 h 56"/>
                  <a:gd name="T66" fmla="*/ 32 w 145"/>
                  <a:gd name="T67" fmla="*/ 43 h 56"/>
                  <a:gd name="T68" fmla="*/ 15 w 145"/>
                  <a:gd name="T69" fmla="*/ 51 h 56"/>
                  <a:gd name="T70" fmla="*/ 8 w 145"/>
                  <a:gd name="T71" fmla="*/ 56 h 56"/>
                  <a:gd name="T72" fmla="*/ 5 w 145"/>
                  <a:gd name="T73" fmla="*/ 56 h 56"/>
                  <a:gd name="T74" fmla="*/ 3 w 145"/>
                  <a:gd name="T75" fmla="*/ 56 h 56"/>
                  <a:gd name="T76" fmla="*/ 3 w 145"/>
                  <a:gd name="T77" fmla="*/ 48 h 56"/>
                  <a:gd name="T78" fmla="*/ 0 w 145"/>
                  <a:gd name="T79" fmla="*/ 41 h 5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145"/>
                  <a:gd name="T121" fmla="*/ 0 h 56"/>
                  <a:gd name="T122" fmla="*/ 145 w 145"/>
                  <a:gd name="T123" fmla="*/ 56 h 56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145" h="56">
                    <a:moveTo>
                      <a:pt x="0" y="41"/>
                    </a:moveTo>
                    <a:lnTo>
                      <a:pt x="8" y="38"/>
                    </a:lnTo>
                    <a:lnTo>
                      <a:pt x="25" y="31"/>
                    </a:lnTo>
                    <a:lnTo>
                      <a:pt x="35" y="28"/>
                    </a:lnTo>
                    <a:lnTo>
                      <a:pt x="42" y="28"/>
                    </a:lnTo>
                    <a:lnTo>
                      <a:pt x="59" y="28"/>
                    </a:lnTo>
                    <a:lnTo>
                      <a:pt x="67" y="28"/>
                    </a:lnTo>
                    <a:lnTo>
                      <a:pt x="86" y="20"/>
                    </a:lnTo>
                    <a:lnTo>
                      <a:pt x="96" y="13"/>
                    </a:lnTo>
                    <a:lnTo>
                      <a:pt x="101" y="8"/>
                    </a:lnTo>
                    <a:lnTo>
                      <a:pt x="113" y="3"/>
                    </a:lnTo>
                    <a:lnTo>
                      <a:pt x="125" y="0"/>
                    </a:lnTo>
                    <a:lnTo>
                      <a:pt x="128" y="0"/>
                    </a:lnTo>
                    <a:lnTo>
                      <a:pt x="130" y="0"/>
                    </a:lnTo>
                    <a:lnTo>
                      <a:pt x="133" y="3"/>
                    </a:lnTo>
                    <a:lnTo>
                      <a:pt x="135" y="3"/>
                    </a:lnTo>
                    <a:lnTo>
                      <a:pt x="138" y="3"/>
                    </a:lnTo>
                    <a:lnTo>
                      <a:pt x="140" y="5"/>
                    </a:lnTo>
                    <a:lnTo>
                      <a:pt x="140" y="10"/>
                    </a:lnTo>
                    <a:lnTo>
                      <a:pt x="145" y="15"/>
                    </a:lnTo>
                    <a:lnTo>
                      <a:pt x="143" y="15"/>
                    </a:lnTo>
                    <a:lnTo>
                      <a:pt x="140" y="15"/>
                    </a:lnTo>
                    <a:lnTo>
                      <a:pt x="138" y="13"/>
                    </a:lnTo>
                    <a:lnTo>
                      <a:pt x="135" y="13"/>
                    </a:lnTo>
                    <a:lnTo>
                      <a:pt x="133" y="13"/>
                    </a:lnTo>
                    <a:lnTo>
                      <a:pt x="113" y="18"/>
                    </a:lnTo>
                    <a:lnTo>
                      <a:pt x="103" y="20"/>
                    </a:lnTo>
                    <a:lnTo>
                      <a:pt x="96" y="28"/>
                    </a:lnTo>
                    <a:lnTo>
                      <a:pt x="81" y="36"/>
                    </a:lnTo>
                    <a:lnTo>
                      <a:pt x="71" y="38"/>
                    </a:lnTo>
                    <a:lnTo>
                      <a:pt x="59" y="41"/>
                    </a:lnTo>
                    <a:lnTo>
                      <a:pt x="32" y="43"/>
                    </a:lnTo>
                    <a:lnTo>
                      <a:pt x="15" y="51"/>
                    </a:lnTo>
                    <a:lnTo>
                      <a:pt x="8" y="56"/>
                    </a:lnTo>
                    <a:lnTo>
                      <a:pt x="5" y="56"/>
                    </a:lnTo>
                    <a:lnTo>
                      <a:pt x="3" y="56"/>
                    </a:lnTo>
                    <a:lnTo>
                      <a:pt x="3" y="48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27" name="Freeform 107">
                <a:extLst>
                  <a:ext uri="{FF2B5EF4-FFF2-40B4-BE49-F238E27FC236}">
                    <a16:creationId xmlns:a16="http://schemas.microsoft.com/office/drawing/2014/main" id="{00000000-0008-0000-0100-0000AB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99"/>
                <a:ext cx="7" cy="27"/>
              </a:xfrm>
              <a:custGeom>
                <a:avLst/>
                <a:gdLst>
                  <a:gd name="T0" fmla="*/ 0 w 7"/>
                  <a:gd name="T1" fmla="*/ 0 h 27"/>
                  <a:gd name="T2" fmla="*/ 0 w 7"/>
                  <a:gd name="T3" fmla="*/ 12 h 27"/>
                  <a:gd name="T4" fmla="*/ 0 w 7"/>
                  <a:gd name="T5" fmla="*/ 15 h 27"/>
                  <a:gd name="T6" fmla="*/ 2 w 7"/>
                  <a:gd name="T7" fmla="*/ 17 h 27"/>
                  <a:gd name="T8" fmla="*/ 5 w 7"/>
                  <a:gd name="T9" fmla="*/ 22 h 27"/>
                  <a:gd name="T10" fmla="*/ 5 w 7"/>
                  <a:gd name="T11" fmla="*/ 27 h 27"/>
                  <a:gd name="T12" fmla="*/ 7 w 7"/>
                  <a:gd name="T13" fmla="*/ 15 h 27"/>
                  <a:gd name="T14" fmla="*/ 7 w 7"/>
                  <a:gd name="T15" fmla="*/ 10 h 27"/>
                  <a:gd name="T16" fmla="*/ 7 w 7"/>
                  <a:gd name="T17" fmla="*/ 10 h 27"/>
                  <a:gd name="T18" fmla="*/ 5 w 7"/>
                  <a:gd name="T19" fmla="*/ 2 h 27"/>
                  <a:gd name="T20" fmla="*/ 0 w 7"/>
                  <a:gd name="T21" fmla="*/ 0 h 2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27"/>
                  <a:gd name="T35" fmla="*/ 7 w 7"/>
                  <a:gd name="T36" fmla="*/ 27 h 2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27">
                    <a:moveTo>
                      <a:pt x="0" y="0"/>
                    </a:moveTo>
                    <a:lnTo>
                      <a:pt x="0" y="12"/>
                    </a:lnTo>
                    <a:lnTo>
                      <a:pt x="0" y="15"/>
                    </a:lnTo>
                    <a:lnTo>
                      <a:pt x="2" y="17"/>
                    </a:lnTo>
                    <a:lnTo>
                      <a:pt x="5" y="22"/>
                    </a:lnTo>
                    <a:lnTo>
                      <a:pt x="5" y="27"/>
                    </a:lnTo>
                    <a:lnTo>
                      <a:pt x="7" y="15"/>
                    </a:lnTo>
                    <a:lnTo>
                      <a:pt x="7" y="10"/>
                    </a:lnTo>
                    <a:lnTo>
                      <a:pt x="5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28" name="Freeform 108">
                <a:extLst>
                  <a:ext uri="{FF2B5EF4-FFF2-40B4-BE49-F238E27FC236}">
                    <a16:creationId xmlns:a16="http://schemas.microsoft.com/office/drawing/2014/main" id="{00000000-0008-0000-0100-0000AC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2" y="116"/>
                <a:ext cx="39" cy="38"/>
              </a:xfrm>
              <a:custGeom>
                <a:avLst/>
                <a:gdLst>
                  <a:gd name="T0" fmla="*/ 0 w 39"/>
                  <a:gd name="T1" fmla="*/ 15 h 38"/>
                  <a:gd name="T2" fmla="*/ 5 w 39"/>
                  <a:gd name="T3" fmla="*/ 20 h 38"/>
                  <a:gd name="T4" fmla="*/ 12 w 39"/>
                  <a:gd name="T5" fmla="*/ 25 h 38"/>
                  <a:gd name="T6" fmla="*/ 22 w 39"/>
                  <a:gd name="T7" fmla="*/ 28 h 38"/>
                  <a:gd name="T8" fmla="*/ 34 w 39"/>
                  <a:gd name="T9" fmla="*/ 33 h 38"/>
                  <a:gd name="T10" fmla="*/ 37 w 39"/>
                  <a:gd name="T11" fmla="*/ 36 h 38"/>
                  <a:gd name="T12" fmla="*/ 37 w 39"/>
                  <a:gd name="T13" fmla="*/ 36 h 38"/>
                  <a:gd name="T14" fmla="*/ 37 w 39"/>
                  <a:gd name="T15" fmla="*/ 38 h 38"/>
                  <a:gd name="T16" fmla="*/ 37 w 39"/>
                  <a:gd name="T17" fmla="*/ 38 h 38"/>
                  <a:gd name="T18" fmla="*/ 39 w 39"/>
                  <a:gd name="T19" fmla="*/ 25 h 38"/>
                  <a:gd name="T20" fmla="*/ 39 w 39"/>
                  <a:gd name="T21" fmla="*/ 18 h 38"/>
                  <a:gd name="T22" fmla="*/ 37 w 39"/>
                  <a:gd name="T23" fmla="*/ 18 h 38"/>
                  <a:gd name="T24" fmla="*/ 37 w 39"/>
                  <a:gd name="T25" fmla="*/ 15 h 38"/>
                  <a:gd name="T26" fmla="*/ 32 w 39"/>
                  <a:gd name="T27" fmla="*/ 13 h 38"/>
                  <a:gd name="T28" fmla="*/ 24 w 39"/>
                  <a:gd name="T29" fmla="*/ 13 h 38"/>
                  <a:gd name="T30" fmla="*/ 17 w 39"/>
                  <a:gd name="T31" fmla="*/ 10 h 38"/>
                  <a:gd name="T32" fmla="*/ 5 w 39"/>
                  <a:gd name="T33" fmla="*/ 5 h 38"/>
                  <a:gd name="T34" fmla="*/ 5 w 39"/>
                  <a:gd name="T35" fmla="*/ 5 h 38"/>
                  <a:gd name="T36" fmla="*/ 5 w 39"/>
                  <a:gd name="T37" fmla="*/ 3 h 38"/>
                  <a:gd name="T38" fmla="*/ 2 w 39"/>
                  <a:gd name="T39" fmla="*/ 3 h 38"/>
                  <a:gd name="T40" fmla="*/ 2 w 39"/>
                  <a:gd name="T41" fmla="*/ 0 h 38"/>
                  <a:gd name="T42" fmla="*/ 0 w 39"/>
                  <a:gd name="T43" fmla="*/ 15 h 38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39"/>
                  <a:gd name="T67" fmla="*/ 0 h 38"/>
                  <a:gd name="T68" fmla="*/ 39 w 39"/>
                  <a:gd name="T69" fmla="*/ 38 h 38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39" h="38">
                    <a:moveTo>
                      <a:pt x="0" y="15"/>
                    </a:moveTo>
                    <a:lnTo>
                      <a:pt x="5" y="20"/>
                    </a:lnTo>
                    <a:lnTo>
                      <a:pt x="12" y="25"/>
                    </a:lnTo>
                    <a:lnTo>
                      <a:pt x="22" y="28"/>
                    </a:lnTo>
                    <a:lnTo>
                      <a:pt x="34" y="33"/>
                    </a:lnTo>
                    <a:lnTo>
                      <a:pt x="37" y="36"/>
                    </a:lnTo>
                    <a:lnTo>
                      <a:pt x="37" y="38"/>
                    </a:lnTo>
                    <a:lnTo>
                      <a:pt x="39" y="25"/>
                    </a:lnTo>
                    <a:lnTo>
                      <a:pt x="39" y="18"/>
                    </a:lnTo>
                    <a:lnTo>
                      <a:pt x="37" y="18"/>
                    </a:lnTo>
                    <a:lnTo>
                      <a:pt x="37" y="15"/>
                    </a:lnTo>
                    <a:lnTo>
                      <a:pt x="32" y="13"/>
                    </a:lnTo>
                    <a:lnTo>
                      <a:pt x="24" y="13"/>
                    </a:lnTo>
                    <a:lnTo>
                      <a:pt x="17" y="10"/>
                    </a:lnTo>
                    <a:lnTo>
                      <a:pt x="5" y="5"/>
                    </a:lnTo>
                    <a:lnTo>
                      <a:pt x="5" y="3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29" name="Freeform 109">
                <a:extLst>
                  <a:ext uri="{FF2B5EF4-FFF2-40B4-BE49-F238E27FC236}">
                    <a16:creationId xmlns:a16="http://schemas.microsoft.com/office/drawing/2014/main" id="{00000000-0008-0000-0100-0000AD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46"/>
                <a:ext cx="37" cy="31"/>
              </a:xfrm>
              <a:custGeom>
                <a:avLst/>
                <a:gdLst>
                  <a:gd name="T0" fmla="*/ 0 w 37"/>
                  <a:gd name="T1" fmla="*/ 0 h 31"/>
                  <a:gd name="T2" fmla="*/ 13 w 37"/>
                  <a:gd name="T3" fmla="*/ 16 h 31"/>
                  <a:gd name="T4" fmla="*/ 20 w 37"/>
                  <a:gd name="T5" fmla="*/ 21 h 31"/>
                  <a:gd name="T6" fmla="*/ 32 w 37"/>
                  <a:gd name="T7" fmla="*/ 26 h 31"/>
                  <a:gd name="T8" fmla="*/ 35 w 37"/>
                  <a:gd name="T9" fmla="*/ 26 h 31"/>
                  <a:gd name="T10" fmla="*/ 37 w 37"/>
                  <a:gd name="T11" fmla="*/ 31 h 31"/>
                  <a:gd name="T12" fmla="*/ 35 w 37"/>
                  <a:gd name="T13" fmla="*/ 23 h 31"/>
                  <a:gd name="T14" fmla="*/ 35 w 37"/>
                  <a:gd name="T15" fmla="*/ 21 h 31"/>
                  <a:gd name="T16" fmla="*/ 35 w 37"/>
                  <a:gd name="T17" fmla="*/ 18 h 31"/>
                  <a:gd name="T18" fmla="*/ 35 w 37"/>
                  <a:gd name="T19" fmla="*/ 16 h 31"/>
                  <a:gd name="T20" fmla="*/ 32 w 37"/>
                  <a:gd name="T21" fmla="*/ 13 h 31"/>
                  <a:gd name="T22" fmla="*/ 30 w 37"/>
                  <a:gd name="T23" fmla="*/ 11 h 31"/>
                  <a:gd name="T24" fmla="*/ 30 w 37"/>
                  <a:gd name="T25" fmla="*/ 11 h 31"/>
                  <a:gd name="T26" fmla="*/ 22 w 37"/>
                  <a:gd name="T27" fmla="*/ 8 h 31"/>
                  <a:gd name="T28" fmla="*/ 10 w 37"/>
                  <a:gd name="T29" fmla="*/ 6 h 31"/>
                  <a:gd name="T30" fmla="*/ 8 w 37"/>
                  <a:gd name="T31" fmla="*/ 3 h 31"/>
                  <a:gd name="T32" fmla="*/ 5 w 37"/>
                  <a:gd name="T33" fmla="*/ 3 h 31"/>
                  <a:gd name="T34" fmla="*/ 3 w 37"/>
                  <a:gd name="T35" fmla="*/ 0 h 31"/>
                  <a:gd name="T36" fmla="*/ 0 w 37"/>
                  <a:gd name="T37" fmla="*/ 0 h 31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7"/>
                  <a:gd name="T58" fmla="*/ 0 h 31"/>
                  <a:gd name="T59" fmla="*/ 37 w 37"/>
                  <a:gd name="T60" fmla="*/ 31 h 31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7" h="31">
                    <a:moveTo>
                      <a:pt x="0" y="0"/>
                    </a:moveTo>
                    <a:lnTo>
                      <a:pt x="13" y="16"/>
                    </a:lnTo>
                    <a:lnTo>
                      <a:pt x="20" y="21"/>
                    </a:lnTo>
                    <a:lnTo>
                      <a:pt x="32" y="26"/>
                    </a:lnTo>
                    <a:lnTo>
                      <a:pt x="35" y="26"/>
                    </a:lnTo>
                    <a:lnTo>
                      <a:pt x="37" y="31"/>
                    </a:lnTo>
                    <a:lnTo>
                      <a:pt x="35" y="23"/>
                    </a:lnTo>
                    <a:lnTo>
                      <a:pt x="35" y="21"/>
                    </a:lnTo>
                    <a:lnTo>
                      <a:pt x="35" y="18"/>
                    </a:lnTo>
                    <a:lnTo>
                      <a:pt x="35" y="16"/>
                    </a:lnTo>
                    <a:lnTo>
                      <a:pt x="32" y="13"/>
                    </a:lnTo>
                    <a:lnTo>
                      <a:pt x="30" y="11"/>
                    </a:lnTo>
                    <a:lnTo>
                      <a:pt x="22" y="8"/>
                    </a:lnTo>
                    <a:lnTo>
                      <a:pt x="10" y="6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30" name="Freeform 110">
                <a:extLst>
                  <a:ext uri="{FF2B5EF4-FFF2-40B4-BE49-F238E27FC236}">
                    <a16:creationId xmlns:a16="http://schemas.microsoft.com/office/drawing/2014/main" id="{00000000-0008-0000-0100-0000AE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4" y="174"/>
                <a:ext cx="25" cy="20"/>
              </a:xfrm>
              <a:custGeom>
                <a:avLst/>
                <a:gdLst>
                  <a:gd name="T0" fmla="*/ 7 w 25"/>
                  <a:gd name="T1" fmla="*/ 13 h 20"/>
                  <a:gd name="T2" fmla="*/ 10 w 25"/>
                  <a:gd name="T3" fmla="*/ 15 h 20"/>
                  <a:gd name="T4" fmla="*/ 20 w 25"/>
                  <a:gd name="T5" fmla="*/ 15 h 20"/>
                  <a:gd name="T6" fmla="*/ 25 w 25"/>
                  <a:gd name="T7" fmla="*/ 20 h 20"/>
                  <a:gd name="T8" fmla="*/ 20 w 25"/>
                  <a:gd name="T9" fmla="*/ 10 h 20"/>
                  <a:gd name="T10" fmla="*/ 20 w 25"/>
                  <a:gd name="T11" fmla="*/ 10 h 20"/>
                  <a:gd name="T12" fmla="*/ 12 w 25"/>
                  <a:gd name="T13" fmla="*/ 5 h 20"/>
                  <a:gd name="T14" fmla="*/ 2 w 25"/>
                  <a:gd name="T15" fmla="*/ 3 h 20"/>
                  <a:gd name="T16" fmla="*/ 2 w 25"/>
                  <a:gd name="T17" fmla="*/ 3 h 20"/>
                  <a:gd name="T18" fmla="*/ 0 w 25"/>
                  <a:gd name="T19" fmla="*/ 0 h 20"/>
                  <a:gd name="T20" fmla="*/ 5 w 25"/>
                  <a:gd name="T21" fmla="*/ 8 h 20"/>
                  <a:gd name="T22" fmla="*/ 7 w 25"/>
                  <a:gd name="T23" fmla="*/ 13 h 2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25"/>
                  <a:gd name="T37" fmla="*/ 0 h 20"/>
                  <a:gd name="T38" fmla="*/ 25 w 25"/>
                  <a:gd name="T39" fmla="*/ 20 h 20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25" h="20">
                    <a:moveTo>
                      <a:pt x="7" y="13"/>
                    </a:moveTo>
                    <a:lnTo>
                      <a:pt x="10" y="15"/>
                    </a:lnTo>
                    <a:lnTo>
                      <a:pt x="20" y="15"/>
                    </a:lnTo>
                    <a:lnTo>
                      <a:pt x="25" y="20"/>
                    </a:lnTo>
                    <a:lnTo>
                      <a:pt x="20" y="10"/>
                    </a:lnTo>
                    <a:lnTo>
                      <a:pt x="12" y="5"/>
                    </a:lnTo>
                    <a:lnTo>
                      <a:pt x="2" y="3"/>
                    </a:lnTo>
                    <a:lnTo>
                      <a:pt x="0" y="0"/>
                    </a:lnTo>
                    <a:lnTo>
                      <a:pt x="5" y="8"/>
                    </a:lnTo>
                    <a:lnTo>
                      <a:pt x="7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31" name="Freeform 111">
                <a:extLst>
                  <a:ext uri="{FF2B5EF4-FFF2-40B4-BE49-F238E27FC236}">
                    <a16:creationId xmlns:a16="http://schemas.microsoft.com/office/drawing/2014/main" id="{00000000-0008-0000-0100-0000AF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200"/>
                <a:ext cx="22" cy="12"/>
              </a:xfrm>
              <a:custGeom>
                <a:avLst/>
                <a:gdLst>
                  <a:gd name="T0" fmla="*/ 2 w 22"/>
                  <a:gd name="T1" fmla="*/ 7 h 12"/>
                  <a:gd name="T2" fmla="*/ 14 w 22"/>
                  <a:gd name="T3" fmla="*/ 7 h 12"/>
                  <a:gd name="T4" fmla="*/ 19 w 22"/>
                  <a:gd name="T5" fmla="*/ 10 h 12"/>
                  <a:gd name="T6" fmla="*/ 22 w 22"/>
                  <a:gd name="T7" fmla="*/ 12 h 12"/>
                  <a:gd name="T8" fmla="*/ 14 w 22"/>
                  <a:gd name="T9" fmla="*/ 2 h 12"/>
                  <a:gd name="T10" fmla="*/ 10 w 22"/>
                  <a:gd name="T11" fmla="*/ 0 h 12"/>
                  <a:gd name="T12" fmla="*/ 0 w 22"/>
                  <a:gd name="T13" fmla="*/ 0 h 12"/>
                  <a:gd name="T14" fmla="*/ 0 w 22"/>
                  <a:gd name="T15" fmla="*/ 0 h 12"/>
                  <a:gd name="T16" fmla="*/ 2 w 22"/>
                  <a:gd name="T17" fmla="*/ 7 h 12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22"/>
                  <a:gd name="T28" fmla="*/ 0 h 12"/>
                  <a:gd name="T29" fmla="*/ 22 w 22"/>
                  <a:gd name="T30" fmla="*/ 12 h 12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22" h="12">
                    <a:moveTo>
                      <a:pt x="2" y="7"/>
                    </a:moveTo>
                    <a:lnTo>
                      <a:pt x="14" y="7"/>
                    </a:lnTo>
                    <a:lnTo>
                      <a:pt x="19" y="10"/>
                    </a:lnTo>
                    <a:lnTo>
                      <a:pt x="22" y="12"/>
                    </a:lnTo>
                    <a:lnTo>
                      <a:pt x="14" y="2"/>
                    </a:lnTo>
                    <a:lnTo>
                      <a:pt x="10" y="0"/>
                    </a:lnTo>
                    <a:lnTo>
                      <a:pt x="0" y="0"/>
                    </a:lnTo>
                    <a:lnTo>
                      <a:pt x="2" y="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32" name="Freeform 112">
                <a:extLst>
                  <a:ext uri="{FF2B5EF4-FFF2-40B4-BE49-F238E27FC236}">
                    <a16:creationId xmlns:a16="http://schemas.microsoft.com/office/drawing/2014/main" id="{00000000-0008-0000-0100-0000B0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215"/>
                <a:ext cx="30" cy="15"/>
              </a:xfrm>
              <a:custGeom>
                <a:avLst/>
                <a:gdLst>
                  <a:gd name="T0" fmla="*/ 0 w 30"/>
                  <a:gd name="T1" fmla="*/ 2 h 15"/>
                  <a:gd name="T2" fmla="*/ 8 w 30"/>
                  <a:gd name="T3" fmla="*/ 2 h 15"/>
                  <a:gd name="T4" fmla="*/ 15 w 30"/>
                  <a:gd name="T5" fmla="*/ 0 h 15"/>
                  <a:gd name="T6" fmla="*/ 17 w 30"/>
                  <a:gd name="T7" fmla="*/ 0 h 15"/>
                  <a:gd name="T8" fmla="*/ 22 w 30"/>
                  <a:gd name="T9" fmla="*/ 2 h 15"/>
                  <a:gd name="T10" fmla="*/ 22 w 30"/>
                  <a:gd name="T11" fmla="*/ 2 h 15"/>
                  <a:gd name="T12" fmla="*/ 25 w 30"/>
                  <a:gd name="T13" fmla="*/ 5 h 15"/>
                  <a:gd name="T14" fmla="*/ 30 w 30"/>
                  <a:gd name="T15" fmla="*/ 15 h 15"/>
                  <a:gd name="T16" fmla="*/ 30 w 30"/>
                  <a:gd name="T17" fmla="*/ 15 h 15"/>
                  <a:gd name="T18" fmla="*/ 27 w 30"/>
                  <a:gd name="T19" fmla="*/ 12 h 15"/>
                  <a:gd name="T20" fmla="*/ 25 w 30"/>
                  <a:gd name="T21" fmla="*/ 12 h 15"/>
                  <a:gd name="T22" fmla="*/ 25 w 30"/>
                  <a:gd name="T23" fmla="*/ 10 h 15"/>
                  <a:gd name="T24" fmla="*/ 22 w 30"/>
                  <a:gd name="T25" fmla="*/ 10 h 15"/>
                  <a:gd name="T26" fmla="*/ 20 w 30"/>
                  <a:gd name="T27" fmla="*/ 10 h 15"/>
                  <a:gd name="T28" fmla="*/ 17 w 30"/>
                  <a:gd name="T29" fmla="*/ 10 h 15"/>
                  <a:gd name="T30" fmla="*/ 10 w 30"/>
                  <a:gd name="T31" fmla="*/ 10 h 15"/>
                  <a:gd name="T32" fmla="*/ 0 w 30"/>
                  <a:gd name="T33" fmla="*/ 15 h 15"/>
                  <a:gd name="T34" fmla="*/ 0 w 30"/>
                  <a:gd name="T35" fmla="*/ 5 h 15"/>
                  <a:gd name="T36" fmla="*/ 0 w 30"/>
                  <a:gd name="T37" fmla="*/ 2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0"/>
                  <a:gd name="T58" fmla="*/ 0 h 15"/>
                  <a:gd name="T59" fmla="*/ 30 w 30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0" h="15">
                    <a:moveTo>
                      <a:pt x="0" y="2"/>
                    </a:moveTo>
                    <a:lnTo>
                      <a:pt x="8" y="2"/>
                    </a:lnTo>
                    <a:lnTo>
                      <a:pt x="15" y="0"/>
                    </a:lnTo>
                    <a:lnTo>
                      <a:pt x="17" y="0"/>
                    </a:lnTo>
                    <a:lnTo>
                      <a:pt x="22" y="2"/>
                    </a:lnTo>
                    <a:lnTo>
                      <a:pt x="25" y="5"/>
                    </a:lnTo>
                    <a:lnTo>
                      <a:pt x="30" y="15"/>
                    </a:lnTo>
                    <a:lnTo>
                      <a:pt x="27" y="12"/>
                    </a:lnTo>
                    <a:lnTo>
                      <a:pt x="25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20" y="10"/>
                    </a:lnTo>
                    <a:lnTo>
                      <a:pt x="17" y="10"/>
                    </a:lnTo>
                    <a:lnTo>
                      <a:pt x="10" y="10"/>
                    </a:lnTo>
                    <a:lnTo>
                      <a:pt x="0" y="15"/>
                    </a:lnTo>
                    <a:lnTo>
                      <a:pt x="0" y="5"/>
                    </a:lnTo>
                    <a:lnTo>
                      <a:pt x="0" y="2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33" name="Freeform 113">
                <a:extLst>
                  <a:ext uri="{FF2B5EF4-FFF2-40B4-BE49-F238E27FC236}">
                    <a16:creationId xmlns:a16="http://schemas.microsoft.com/office/drawing/2014/main" id="{00000000-0008-0000-0100-0000B1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2" y="232"/>
                <a:ext cx="54" cy="23"/>
              </a:xfrm>
              <a:custGeom>
                <a:avLst/>
                <a:gdLst>
                  <a:gd name="T0" fmla="*/ 24 w 54"/>
                  <a:gd name="T1" fmla="*/ 5 h 23"/>
                  <a:gd name="T2" fmla="*/ 39 w 54"/>
                  <a:gd name="T3" fmla="*/ 0 h 23"/>
                  <a:gd name="T4" fmla="*/ 41 w 54"/>
                  <a:gd name="T5" fmla="*/ 0 h 23"/>
                  <a:gd name="T6" fmla="*/ 44 w 54"/>
                  <a:gd name="T7" fmla="*/ 0 h 23"/>
                  <a:gd name="T8" fmla="*/ 46 w 54"/>
                  <a:gd name="T9" fmla="*/ 0 h 23"/>
                  <a:gd name="T10" fmla="*/ 46 w 54"/>
                  <a:gd name="T11" fmla="*/ 0 h 23"/>
                  <a:gd name="T12" fmla="*/ 49 w 54"/>
                  <a:gd name="T13" fmla="*/ 3 h 23"/>
                  <a:gd name="T14" fmla="*/ 51 w 54"/>
                  <a:gd name="T15" fmla="*/ 3 h 23"/>
                  <a:gd name="T16" fmla="*/ 51 w 54"/>
                  <a:gd name="T17" fmla="*/ 5 h 23"/>
                  <a:gd name="T18" fmla="*/ 54 w 54"/>
                  <a:gd name="T19" fmla="*/ 15 h 23"/>
                  <a:gd name="T20" fmla="*/ 54 w 54"/>
                  <a:gd name="T21" fmla="*/ 13 h 23"/>
                  <a:gd name="T22" fmla="*/ 51 w 54"/>
                  <a:gd name="T23" fmla="*/ 13 h 23"/>
                  <a:gd name="T24" fmla="*/ 51 w 54"/>
                  <a:gd name="T25" fmla="*/ 10 h 23"/>
                  <a:gd name="T26" fmla="*/ 49 w 54"/>
                  <a:gd name="T27" fmla="*/ 10 h 23"/>
                  <a:gd name="T28" fmla="*/ 46 w 54"/>
                  <a:gd name="T29" fmla="*/ 8 h 23"/>
                  <a:gd name="T30" fmla="*/ 46 w 54"/>
                  <a:gd name="T31" fmla="*/ 8 h 23"/>
                  <a:gd name="T32" fmla="*/ 44 w 54"/>
                  <a:gd name="T33" fmla="*/ 8 h 23"/>
                  <a:gd name="T34" fmla="*/ 36 w 54"/>
                  <a:gd name="T35" fmla="*/ 10 h 23"/>
                  <a:gd name="T36" fmla="*/ 9 w 54"/>
                  <a:gd name="T37" fmla="*/ 23 h 23"/>
                  <a:gd name="T38" fmla="*/ 2 w 54"/>
                  <a:gd name="T39" fmla="*/ 23 h 23"/>
                  <a:gd name="T40" fmla="*/ 0 w 54"/>
                  <a:gd name="T41" fmla="*/ 23 h 23"/>
                  <a:gd name="T42" fmla="*/ 24 w 54"/>
                  <a:gd name="T43" fmla="*/ 5 h 23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54"/>
                  <a:gd name="T67" fmla="*/ 0 h 23"/>
                  <a:gd name="T68" fmla="*/ 54 w 54"/>
                  <a:gd name="T69" fmla="*/ 23 h 23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54" h="23">
                    <a:moveTo>
                      <a:pt x="24" y="5"/>
                    </a:moveTo>
                    <a:lnTo>
                      <a:pt x="39" y="0"/>
                    </a:lnTo>
                    <a:lnTo>
                      <a:pt x="41" y="0"/>
                    </a:lnTo>
                    <a:lnTo>
                      <a:pt x="44" y="0"/>
                    </a:lnTo>
                    <a:lnTo>
                      <a:pt x="46" y="0"/>
                    </a:lnTo>
                    <a:lnTo>
                      <a:pt x="49" y="3"/>
                    </a:lnTo>
                    <a:lnTo>
                      <a:pt x="51" y="3"/>
                    </a:lnTo>
                    <a:lnTo>
                      <a:pt x="51" y="5"/>
                    </a:lnTo>
                    <a:lnTo>
                      <a:pt x="54" y="15"/>
                    </a:lnTo>
                    <a:lnTo>
                      <a:pt x="54" y="13"/>
                    </a:lnTo>
                    <a:lnTo>
                      <a:pt x="51" y="13"/>
                    </a:lnTo>
                    <a:lnTo>
                      <a:pt x="51" y="10"/>
                    </a:lnTo>
                    <a:lnTo>
                      <a:pt x="49" y="10"/>
                    </a:lnTo>
                    <a:lnTo>
                      <a:pt x="46" y="8"/>
                    </a:lnTo>
                    <a:lnTo>
                      <a:pt x="44" y="8"/>
                    </a:lnTo>
                    <a:lnTo>
                      <a:pt x="36" y="10"/>
                    </a:lnTo>
                    <a:lnTo>
                      <a:pt x="9" y="23"/>
                    </a:lnTo>
                    <a:lnTo>
                      <a:pt x="2" y="23"/>
                    </a:lnTo>
                    <a:lnTo>
                      <a:pt x="0" y="23"/>
                    </a:lnTo>
                    <a:lnTo>
                      <a:pt x="24" y="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34" name="Freeform 114">
                <a:extLst>
                  <a:ext uri="{FF2B5EF4-FFF2-40B4-BE49-F238E27FC236}">
                    <a16:creationId xmlns:a16="http://schemas.microsoft.com/office/drawing/2014/main" id="{00000000-0008-0000-0100-0000B2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50"/>
                <a:ext cx="71" cy="28"/>
              </a:xfrm>
              <a:custGeom>
                <a:avLst/>
                <a:gdLst>
                  <a:gd name="T0" fmla="*/ 71 w 71"/>
                  <a:gd name="T1" fmla="*/ 13 h 28"/>
                  <a:gd name="T2" fmla="*/ 68 w 71"/>
                  <a:gd name="T3" fmla="*/ 5 h 28"/>
                  <a:gd name="T4" fmla="*/ 68 w 71"/>
                  <a:gd name="T5" fmla="*/ 5 h 28"/>
                  <a:gd name="T6" fmla="*/ 66 w 71"/>
                  <a:gd name="T7" fmla="*/ 3 h 28"/>
                  <a:gd name="T8" fmla="*/ 66 w 71"/>
                  <a:gd name="T9" fmla="*/ 3 h 28"/>
                  <a:gd name="T10" fmla="*/ 64 w 71"/>
                  <a:gd name="T11" fmla="*/ 0 h 28"/>
                  <a:gd name="T12" fmla="*/ 61 w 71"/>
                  <a:gd name="T13" fmla="*/ 0 h 28"/>
                  <a:gd name="T14" fmla="*/ 59 w 71"/>
                  <a:gd name="T15" fmla="*/ 0 h 28"/>
                  <a:gd name="T16" fmla="*/ 59 w 71"/>
                  <a:gd name="T17" fmla="*/ 0 h 28"/>
                  <a:gd name="T18" fmla="*/ 56 w 71"/>
                  <a:gd name="T19" fmla="*/ 0 h 28"/>
                  <a:gd name="T20" fmla="*/ 54 w 71"/>
                  <a:gd name="T21" fmla="*/ 0 h 28"/>
                  <a:gd name="T22" fmla="*/ 46 w 71"/>
                  <a:gd name="T23" fmla="*/ 3 h 28"/>
                  <a:gd name="T24" fmla="*/ 39 w 71"/>
                  <a:gd name="T25" fmla="*/ 5 h 28"/>
                  <a:gd name="T26" fmla="*/ 29 w 71"/>
                  <a:gd name="T27" fmla="*/ 13 h 28"/>
                  <a:gd name="T28" fmla="*/ 27 w 71"/>
                  <a:gd name="T29" fmla="*/ 13 h 28"/>
                  <a:gd name="T30" fmla="*/ 17 w 71"/>
                  <a:gd name="T31" fmla="*/ 18 h 28"/>
                  <a:gd name="T32" fmla="*/ 14 w 71"/>
                  <a:gd name="T33" fmla="*/ 18 h 28"/>
                  <a:gd name="T34" fmla="*/ 12 w 71"/>
                  <a:gd name="T35" fmla="*/ 18 h 28"/>
                  <a:gd name="T36" fmla="*/ 10 w 71"/>
                  <a:gd name="T37" fmla="*/ 18 h 28"/>
                  <a:gd name="T38" fmla="*/ 7 w 71"/>
                  <a:gd name="T39" fmla="*/ 18 h 28"/>
                  <a:gd name="T40" fmla="*/ 7 w 71"/>
                  <a:gd name="T41" fmla="*/ 15 h 28"/>
                  <a:gd name="T42" fmla="*/ 5 w 71"/>
                  <a:gd name="T43" fmla="*/ 15 h 28"/>
                  <a:gd name="T44" fmla="*/ 2 w 71"/>
                  <a:gd name="T45" fmla="*/ 15 h 28"/>
                  <a:gd name="T46" fmla="*/ 2 w 71"/>
                  <a:gd name="T47" fmla="*/ 15 h 28"/>
                  <a:gd name="T48" fmla="*/ 0 w 71"/>
                  <a:gd name="T49" fmla="*/ 18 h 28"/>
                  <a:gd name="T50" fmla="*/ 0 w 71"/>
                  <a:gd name="T51" fmla="*/ 23 h 28"/>
                  <a:gd name="T52" fmla="*/ 7 w 71"/>
                  <a:gd name="T53" fmla="*/ 28 h 28"/>
                  <a:gd name="T54" fmla="*/ 10 w 71"/>
                  <a:gd name="T55" fmla="*/ 28 h 28"/>
                  <a:gd name="T56" fmla="*/ 12 w 71"/>
                  <a:gd name="T57" fmla="*/ 28 h 28"/>
                  <a:gd name="T58" fmla="*/ 14 w 71"/>
                  <a:gd name="T59" fmla="*/ 28 h 28"/>
                  <a:gd name="T60" fmla="*/ 22 w 71"/>
                  <a:gd name="T61" fmla="*/ 25 h 28"/>
                  <a:gd name="T62" fmla="*/ 39 w 71"/>
                  <a:gd name="T63" fmla="*/ 20 h 28"/>
                  <a:gd name="T64" fmla="*/ 51 w 71"/>
                  <a:gd name="T65" fmla="*/ 13 h 28"/>
                  <a:gd name="T66" fmla="*/ 59 w 71"/>
                  <a:gd name="T67" fmla="*/ 10 h 28"/>
                  <a:gd name="T68" fmla="*/ 59 w 71"/>
                  <a:gd name="T69" fmla="*/ 10 h 28"/>
                  <a:gd name="T70" fmla="*/ 61 w 71"/>
                  <a:gd name="T71" fmla="*/ 10 h 28"/>
                  <a:gd name="T72" fmla="*/ 66 w 71"/>
                  <a:gd name="T73" fmla="*/ 10 h 28"/>
                  <a:gd name="T74" fmla="*/ 68 w 71"/>
                  <a:gd name="T75" fmla="*/ 13 h 28"/>
                  <a:gd name="T76" fmla="*/ 71 w 71"/>
                  <a:gd name="T77" fmla="*/ 13 h 28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w 71"/>
                  <a:gd name="T118" fmla="*/ 0 h 28"/>
                  <a:gd name="T119" fmla="*/ 71 w 71"/>
                  <a:gd name="T120" fmla="*/ 28 h 28"/>
                </a:gdLst>
                <a:ahLst/>
                <a:cxnLst>
                  <a:cxn ang="T78">
                    <a:pos x="T0" y="T1"/>
                  </a:cxn>
                  <a:cxn ang="T79">
                    <a:pos x="T2" y="T3"/>
                  </a:cxn>
                  <a:cxn ang="T80">
                    <a:pos x="T4" y="T5"/>
                  </a:cxn>
                  <a:cxn ang="T81">
                    <a:pos x="T6" y="T7"/>
                  </a:cxn>
                  <a:cxn ang="T82">
                    <a:pos x="T8" y="T9"/>
                  </a:cxn>
                  <a:cxn ang="T83">
                    <a:pos x="T10" y="T11"/>
                  </a:cxn>
                  <a:cxn ang="T84">
                    <a:pos x="T12" y="T13"/>
                  </a:cxn>
                  <a:cxn ang="T85">
                    <a:pos x="T14" y="T15"/>
                  </a:cxn>
                  <a:cxn ang="T86">
                    <a:pos x="T16" y="T17"/>
                  </a:cxn>
                  <a:cxn ang="T87">
                    <a:pos x="T18" y="T19"/>
                  </a:cxn>
                  <a:cxn ang="T88">
                    <a:pos x="T20" y="T21"/>
                  </a:cxn>
                  <a:cxn ang="T89">
                    <a:pos x="T22" y="T23"/>
                  </a:cxn>
                  <a:cxn ang="T90">
                    <a:pos x="T24" y="T25"/>
                  </a:cxn>
                  <a:cxn ang="T91">
                    <a:pos x="T26" y="T27"/>
                  </a:cxn>
                  <a:cxn ang="T92">
                    <a:pos x="T28" y="T29"/>
                  </a:cxn>
                  <a:cxn ang="T93">
                    <a:pos x="T30" y="T31"/>
                  </a:cxn>
                  <a:cxn ang="T94">
                    <a:pos x="T32" y="T33"/>
                  </a:cxn>
                  <a:cxn ang="T95">
                    <a:pos x="T34" y="T35"/>
                  </a:cxn>
                  <a:cxn ang="T96">
                    <a:pos x="T36" y="T37"/>
                  </a:cxn>
                  <a:cxn ang="T97">
                    <a:pos x="T38" y="T39"/>
                  </a:cxn>
                  <a:cxn ang="T98">
                    <a:pos x="T40" y="T41"/>
                  </a:cxn>
                  <a:cxn ang="T99">
                    <a:pos x="T42" y="T43"/>
                  </a:cxn>
                  <a:cxn ang="T100">
                    <a:pos x="T44" y="T45"/>
                  </a:cxn>
                  <a:cxn ang="T101">
                    <a:pos x="T46" y="T47"/>
                  </a:cxn>
                  <a:cxn ang="T102">
                    <a:pos x="T48" y="T49"/>
                  </a:cxn>
                  <a:cxn ang="T103">
                    <a:pos x="T50" y="T51"/>
                  </a:cxn>
                  <a:cxn ang="T104">
                    <a:pos x="T52" y="T53"/>
                  </a:cxn>
                  <a:cxn ang="T105">
                    <a:pos x="T54" y="T55"/>
                  </a:cxn>
                  <a:cxn ang="T106">
                    <a:pos x="T56" y="T57"/>
                  </a:cxn>
                  <a:cxn ang="T107">
                    <a:pos x="T58" y="T59"/>
                  </a:cxn>
                  <a:cxn ang="T108">
                    <a:pos x="T60" y="T61"/>
                  </a:cxn>
                  <a:cxn ang="T109">
                    <a:pos x="T62" y="T63"/>
                  </a:cxn>
                  <a:cxn ang="T110">
                    <a:pos x="T64" y="T65"/>
                  </a:cxn>
                  <a:cxn ang="T111">
                    <a:pos x="T66" y="T67"/>
                  </a:cxn>
                  <a:cxn ang="T112">
                    <a:pos x="T68" y="T69"/>
                  </a:cxn>
                  <a:cxn ang="T113">
                    <a:pos x="T70" y="T71"/>
                  </a:cxn>
                  <a:cxn ang="T114">
                    <a:pos x="T72" y="T73"/>
                  </a:cxn>
                  <a:cxn ang="T115">
                    <a:pos x="T74" y="T75"/>
                  </a:cxn>
                  <a:cxn ang="T116">
                    <a:pos x="T76" y="T77"/>
                  </a:cxn>
                </a:cxnLst>
                <a:rect l="T117" t="T118" r="T119" b="T120"/>
                <a:pathLst>
                  <a:path w="71" h="28">
                    <a:moveTo>
                      <a:pt x="71" y="13"/>
                    </a:moveTo>
                    <a:lnTo>
                      <a:pt x="68" y="5"/>
                    </a:lnTo>
                    <a:lnTo>
                      <a:pt x="66" y="3"/>
                    </a:lnTo>
                    <a:lnTo>
                      <a:pt x="64" y="0"/>
                    </a:lnTo>
                    <a:lnTo>
                      <a:pt x="61" y="0"/>
                    </a:lnTo>
                    <a:lnTo>
                      <a:pt x="59" y="0"/>
                    </a:lnTo>
                    <a:lnTo>
                      <a:pt x="56" y="0"/>
                    </a:lnTo>
                    <a:lnTo>
                      <a:pt x="54" y="0"/>
                    </a:lnTo>
                    <a:lnTo>
                      <a:pt x="46" y="3"/>
                    </a:lnTo>
                    <a:lnTo>
                      <a:pt x="39" y="5"/>
                    </a:lnTo>
                    <a:lnTo>
                      <a:pt x="29" y="13"/>
                    </a:lnTo>
                    <a:lnTo>
                      <a:pt x="27" y="13"/>
                    </a:lnTo>
                    <a:lnTo>
                      <a:pt x="17" y="18"/>
                    </a:lnTo>
                    <a:lnTo>
                      <a:pt x="14" y="18"/>
                    </a:lnTo>
                    <a:lnTo>
                      <a:pt x="12" y="18"/>
                    </a:lnTo>
                    <a:lnTo>
                      <a:pt x="10" y="18"/>
                    </a:lnTo>
                    <a:lnTo>
                      <a:pt x="7" y="18"/>
                    </a:lnTo>
                    <a:lnTo>
                      <a:pt x="7" y="15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8"/>
                    </a:lnTo>
                    <a:lnTo>
                      <a:pt x="0" y="23"/>
                    </a:lnTo>
                    <a:lnTo>
                      <a:pt x="7" y="28"/>
                    </a:lnTo>
                    <a:lnTo>
                      <a:pt x="10" y="28"/>
                    </a:lnTo>
                    <a:lnTo>
                      <a:pt x="12" y="28"/>
                    </a:lnTo>
                    <a:lnTo>
                      <a:pt x="14" y="28"/>
                    </a:lnTo>
                    <a:lnTo>
                      <a:pt x="22" y="25"/>
                    </a:lnTo>
                    <a:lnTo>
                      <a:pt x="39" y="20"/>
                    </a:lnTo>
                    <a:lnTo>
                      <a:pt x="51" y="13"/>
                    </a:lnTo>
                    <a:lnTo>
                      <a:pt x="59" y="10"/>
                    </a:lnTo>
                    <a:lnTo>
                      <a:pt x="61" y="10"/>
                    </a:lnTo>
                    <a:lnTo>
                      <a:pt x="66" y="10"/>
                    </a:lnTo>
                    <a:lnTo>
                      <a:pt x="68" y="13"/>
                    </a:lnTo>
                    <a:lnTo>
                      <a:pt x="71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35" name="Freeform 115">
                <a:extLst>
                  <a:ext uri="{FF2B5EF4-FFF2-40B4-BE49-F238E27FC236}">
                    <a16:creationId xmlns:a16="http://schemas.microsoft.com/office/drawing/2014/main" id="{00000000-0008-0000-0100-0000B3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35"/>
                <a:ext cx="34" cy="30"/>
              </a:xfrm>
              <a:custGeom>
                <a:avLst/>
                <a:gdLst>
                  <a:gd name="T0" fmla="*/ 0 w 34"/>
                  <a:gd name="T1" fmla="*/ 30 h 30"/>
                  <a:gd name="T2" fmla="*/ 2 w 34"/>
                  <a:gd name="T3" fmla="*/ 28 h 30"/>
                  <a:gd name="T4" fmla="*/ 5 w 34"/>
                  <a:gd name="T5" fmla="*/ 25 h 30"/>
                  <a:gd name="T6" fmla="*/ 5 w 34"/>
                  <a:gd name="T7" fmla="*/ 23 h 30"/>
                  <a:gd name="T8" fmla="*/ 7 w 34"/>
                  <a:gd name="T9" fmla="*/ 23 h 30"/>
                  <a:gd name="T10" fmla="*/ 10 w 34"/>
                  <a:gd name="T11" fmla="*/ 20 h 30"/>
                  <a:gd name="T12" fmla="*/ 17 w 34"/>
                  <a:gd name="T13" fmla="*/ 15 h 30"/>
                  <a:gd name="T14" fmla="*/ 32 w 34"/>
                  <a:gd name="T15" fmla="*/ 10 h 30"/>
                  <a:gd name="T16" fmla="*/ 34 w 34"/>
                  <a:gd name="T17" fmla="*/ 10 h 30"/>
                  <a:gd name="T18" fmla="*/ 34 w 34"/>
                  <a:gd name="T19" fmla="*/ 7 h 30"/>
                  <a:gd name="T20" fmla="*/ 34 w 34"/>
                  <a:gd name="T21" fmla="*/ 7 h 30"/>
                  <a:gd name="T22" fmla="*/ 34 w 34"/>
                  <a:gd name="T23" fmla="*/ 5 h 30"/>
                  <a:gd name="T24" fmla="*/ 32 w 34"/>
                  <a:gd name="T25" fmla="*/ 2 h 30"/>
                  <a:gd name="T26" fmla="*/ 27 w 34"/>
                  <a:gd name="T27" fmla="*/ 0 h 30"/>
                  <a:gd name="T28" fmla="*/ 14 w 34"/>
                  <a:gd name="T29" fmla="*/ 2 h 30"/>
                  <a:gd name="T30" fmla="*/ 5 w 34"/>
                  <a:gd name="T31" fmla="*/ 7 h 30"/>
                  <a:gd name="T32" fmla="*/ 5 w 34"/>
                  <a:gd name="T33" fmla="*/ 12 h 30"/>
                  <a:gd name="T34" fmla="*/ 2 w 34"/>
                  <a:gd name="T35" fmla="*/ 23 h 30"/>
                  <a:gd name="T36" fmla="*/ 0 w 34"/>
                  <a:gd name="T37" fmla="*/ 30 h 30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4"/>
                  <a:gd name="T58" fmla="*/ 0 h 30"/>
                  <a:gd name="T59" fmla="*/ 34 w 34"/>
                  <a:gd name="T60" fmla="*/ 30 h 30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4" h="30">
                    <a:moveTo>
                      <a:pt x="0" y="30"/>
                    </a:moveTo>
                    <a:lnTo>
                      <a:pt x="2" y="28"/>
                    </a:lnTo>
                    <a:lnTo>
                      <a:pt x="5" y="25"/>
                    </a:lnTo>
                    <a:lnTo>
                      <a:pt x="5" y="23"/>
                    </a:lnTo>
                    <a:lnTo>
                      <a:pt x="7" y="23"/>
                    </a:lnTo>
                    <a:lnTo>
                      <a:pt x="10" y="20"/>
                    </a:lnTo>
                    <a:lnTo>
                      <a:pt x="17" y="15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4" y="7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27" y="0"/>
                    </a:lnTo>
                    <a:lnTo>
                      <a:pt x="14" y="2"/>
                    </a:lnTo>
                    <a:lnTo>
                      <a:pt x="5" y="7"/>
                    </a:lnTo>
                    <a:lnTo>
                      <a:pt x="5" y="12"/>
                    </a:lnTo>
                    <a:lnTo>
                      <a:pt x="2" y="23"/>
                    </a:lnTo>
                    <a:lnTo>
                      <a:pt x="0" y="3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36" name="Freeform 116">
                <a:extLst>
                  <a:ext uri="{FF2B5EF4-FFF2-40B4-BE49-F238E27FC236}">
                    <a16:creationId xmlns:a16="http://schemas.microsoft.com/office/drawing/2014/main" id="{00000000-0008-0000-0100-0000B4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7" y="235"/>
                <a:ext cx="22" cy="12"/>
              </a:xfrm>
              <a:custGeom>
                <a:avLst/>
                <a:gdLst>
                  <a:gd name="T0" fmla="*/ 22 w 22"/>
                  <a:gd name="T1" fmla="*/ 0 h 12"/>
                  <a:gd name="T2" fmla="*/ 19 w 22"/>
                  <a:gd name="T3" fmla="*/ 2 h 12"/>
                  <a:gd name="T4" fmla="*/ 2 w 22"/>
                  <a:gd name="T5" fmla="*/ 7 h 12"/>
                  <a:gd name="T6" fmla="*/ 2 w 22"/>
                  <a:gd name="T7" fmla="*/ 10 h 12"/>
                  <a:gd name="T8" fmla="*/ 0 w 22"/>
                  <a:gd name="T9" fmla="*/ 10 h 12"/>
                  <a:gd name="T10" fmla="*/ 0 w 22"/>
                  <a:gd name="T11" fmla="*/ 12 h 12"/>
                  <a:gd name="T12" fmla="*/ 0 w 22"/>
                  <a:gd name="T13" fmla="*/ 7 h 12"/>
                  <a:gd name="T14" fmla="*/ 0 w 22"/>
                  <a:gd name="T15" fmla="*/ 5 h 12"/>
                  <a:gd name="T16" fmla="*/ 7 w 22"/>
                  <a:gd name="T17" fmla="*/ 2 h 12"/>
                  <a:gd name="T18" fmla="*/ 22 w 22"/>
                  <a:gd name="T19" fmla="*/ 0 h 12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22"/>
                  <a:gd name="T31" fmla="*/ 0 h 12"/>
                  <a:gd name="T32" fmla="*/ 22 w 22"/>
                  <a:gd name="T33" fmla="*/ 12 h 12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22" h="12">
                    <a:moveTo>
                      <a:pt x="22" y="0"/>
                    </a:moveTo>
                    <a:lnTo>
                      <a:pt x="19" y="2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7" y="2"/>
                    </a:lnTo>
                    <a:lnTo>
                      <a:pt x="2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37" name="Freeform 117">
                <a:extLst>
                  <a:ext uri="{FF2B5EF4-FFF2-40B4-BE49-F238E27FC236}">
                    <a16:creationId xmlns:a16="http://schemas.microsoft.com/office/drawing/2014/main" id="{00000000-0008-0000-0100-0000B5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154"/>
                <a:ext cx="49" cy="15"/>
              </a:xfrm>
              <a:custGeom>
                <a:avLst/>
                <a:gdLst>
                  <a:gd name="T0" fmla="*/ 0 w 49"/>
                  <a:gd name="T1" fmla="*/ 0 h 15"/>
                  <a:gd name="T2" fmla="*/ 2 w 49"/>
                  <a:gd name="T3" fmla="*/ 0 h 15"/>
                  <a:gd name="T4" fmla="*/ 5 w 49"/>
                  <a:gd name="T5" fmla="*/ 0 h 15"/>
                  <a:gd name="T6" fmla="*/ 7 w 49"/>
                  <a:gd name="T7" fmla="*/ 0 h 15"/>
                  <a:gd name="T8" fmla="*/ 19 w 49"/>
                  <a:gd name="T9" fmla="*/ 3 h 15"/>
                  <a:gd name="T10" fmla="*/ 27 w 49"/>
                  <a:gd name="T11" fmla="*/ 8 h 15"/>
                  <a:gd name="T12" fmla="*/ 29 w 49"/>
                  <a:gd name="T13" fmla="*/ 10 h 15"/>
                  <a:gd name="T14" fmla="*/ 37 w 49"/>
                  <a:gd name="T15" fmla="*/ 10 h 15"/>
                  <a:gd name="T16" fmla="*/ 44 w 49"/>
                  <a:gd name="T17" fmla="*/ 5 h 15"/>
                  <a:gd name="T18" fmla="*/ 49 w 49"/>
                  <a:gd name="T19" fmla="*/ 10 h 15"/>
                  <a:gd name="T20" fmla="*/ 49 w 49"/>
                  <a:gd name="T21" fmla="*/ 10 h 15"/>
                  <a:gd name="T22" fmla="*/ 49 w 49"/>
                  <a:gd name="T23" fmla="*/ 13 h 15"/>
                  <a:gd name="T24" fmla="*/ 46 w 49"/>
                  <a:gd name="T25" fmla="*/ 15 h 15"/>
                  <a:gd name="T26" fmla="*/ 39 w 49"/>
                  <a:gd name="T27" fmla="*/ 15 h 15"/>
                  <a:gd name="T28" fmla="*/ 29 w 49"/>
                  <a:gd name="T29" fmla="*/ 13 h 15"/>
                  <a:gd name="T30" fmla="*/ 22 w 49"/>
                  <a:gd name="T31" fmla="*/ 10 h 15"/>
                  <a:gd name="T32" fmla="*/ 7 w 49"/>
                  <a:gd name="T33" fmla="*/ 10 h 15"/>
                  <a:gd name="T34" fmla="*/ 0 w 49"/>
                  <a:gd name="T35" fmla="*/ 10 h 15"/>
                  <a:gd name="T36" fmla="*/ 0 w 49"/>
                  <a:gd name="T37" fmla="*/ 0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9"/>
                  <a:gd name="T58" fmla="*/ 0 h 15"/>
                  <a:gd name="T59" fmla="*/ 49 w 49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9" h="15">
                    <a:moveTo>
                      <a:pt x="0" y="0"/>
                    </a:move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9" y="3"/>
                    </a:lnTo>
                    <a:lnTo>
                      <a:pt x="27" y="8"/>
                    </a:lnTo>
                    <a:lnTo>
                      <a:pt x="29" y="10"/>
                    </a:lnTo>
                    <a:lnTo>
                      <a:pt x="37" y="10"/>
                    </a:lnTo>
                    <a:lnTo>
                      <a:pt x="44" y="5"/>
                    </a:lnTo>
                    <a:lnTo>
                      <a:pt x="49" y="10"/>
                    </a:lnTo>
                    <a:lnTo>
                      <a:pt x="49" y="13"/>
                    </a:lnTo>
                    <a:lnTo>
                      <a:pt x="46" y="15"/>
                    </a:lnTo>
                    <a:lnTo>
                      <a:pt x="39" y="15"/>
                    </a:lnTo>
                    <a:lnTo>
                      <a:pt x="29" y="13"/>
                    </a:lnTo>
                    <a:lnTo>
                      <a:pt x="22" y="10"/>
                    </a:lnTo>
                    <a:lnTo>
                      <a:pt x="7" y="10"/>
                    </a:lnTo>
                    <a:lnTo>
                      <a:pt x="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38" name="Freeform 118">
                <a:extLst>
                  <a:ext uri="{FF2B5EF4-FFF2-40B4-BE49-F238E27FC236}">
                    <a16:creationId xmlns:a16="http://schemas.microsoft.com/office/drawing/2014/main" id="{00000000-0008-0000-0100-0000B6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6" y="172"/>
                <a:ext cx="47" cy="12"/>
              </a:xfrm>
              <a:custGeom>
                <a:avLst/>
                <a:gdLst>
                  <a:gd name="T0" fmla="*/ 0 w 47"/>
                  <a:gd name="T1" fmla="*/ 0 h 12"/>
                  <a:gd name="T2" fmla="*/ 3 w 47"/>
                  <a:gd name="T3" fmla="*/ 0 h 12"/>
                  <a:gd name="T4" fmla="*/ 5 w 47"/>
                  <a:gd name="T5" fmla="*/ 0 h 12"/>
                  <a:gd name="T6" fmla="*/ 7 w 47"/>
                  <a:gd name="T7" fmla="*/ 0 h 12"/>
                  <a:gd name="T8" fmla="*/ 10 w 47"/>
                  <a:gd name="T9" fmla="*/ 0 h 12"/>
                  <a:gd name="T10" fmla="*/ 17 w 47"/>
                  <a:gd name="T11" fmla="*/ 0 h 12"/>
                  <a:gd name="T12" fmla="*/ 30 w 47"/>
                  <a:gd name="T13" fmla="*/ 5 h 12"/>
                  <a:gd name="T14" fmla="*/ 30 w 47"/>
                  <a:gd name="T15" fmla="*/ 5 h 12"/>
                  <a:gd name="T16" fmla="*/ 37 w 47"/>
                  <a:gd name="T17" fmla="*/ 5 h 12"/>
                  <a:gd name="T18" fmla="*/ 47 w 47"/>
                  <a:gd name="T19" fmla="*/ 0 h 12"/>
                  <a:gd name="T20" fmla="*/ 47 w 47"/>
                  <a:gd name="T21" fmla="*/ 10 h 12"/>
                  <a:gd name="T22" fmla="*/ 47 w 47"/>
                  <a:gd name="T23" fmla="*/ 10 h 12"/>
                  <a:gd name="T24" fmla="*/ 47 w 47"/>
                  <a:gd name="T25" fmla="*/ 12 h 12"/>
                  <a:gd name="T26" fmla="*/ 44 w 47"/>
                  <a:gd name="T27" fmla="*/ 12 h 12"/>
                  <a:gd name="T28" fmla="*/ 42 w 47"/>
                  <a:gd name="T29" fmla="*/ 12 h 12"/>
                  <a:gd name="T30" fmla="*/ 39 w 47"/>
                  <a:gd name="T31" fmla="*/ 12 h 12"/>
                  <a:gd name="T32" fmla="*/ 30 w 47"/>
                  <a:gd name="T33" fmla="*/ 10 h 12"/>
                  <a:gd name="T34" fmla="*/ 27 w 47"/>
                  <a:gd name="T35" fmla="*/ 10 h 12"/>
                  <a:gd name="T36" fmla="*/ 25 w 47"/>
                  <a:gd name="T37" fmla="*/ 10 h 12"/>
                  <a:gd name="T38" fmla="*/ 20 w 47"/>
                  <a:gd name="T39" fmla="*/ 10 h 12"/>
                  <a:gd name="T40" fmla="*/ 20 w 47"/>
                  <a:gd name="T41" fmla="*/ 10 h 12"/>
                  <a:gd name="T42" fmla="*/ 0 w 47"/>
                  <a:gd name="T43" fmla="*/ 0 h 12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2"/>
                  <a:gd name="T68" fmla="*/ 47 w 47"/>
                  <a:gd name="T69" fmla="*/ 12 h 12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2">
                    <a:moveTo>
                      <a:pt x="0" y="0"/>
                    </a:moveTo>
                    <a:lnTo>
                      <a:pt x="3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7" y="0"/>
                    </a:lnTo>
                    <a:lnTo>
                      <a:pt x="30" y="5"/>
                    </a:lnTo>
                    <a:lnTo>
                      <a:pt x="37" y="5"/>
                    </a:lnTo>
                    <a:lnTo>
                      <a:pt x="47" y="0"/>
                    </a:lnTo>
                    <a:lnTo>
                      <a:pt x="47" y="10"/>
                    </a:lnTo>
                    <a:lnTo>
                      <a:pt x="47" y="12"/>
                    </a:lnTo>
                    <a:lnTo>
                      <a:pt x="44" y="12"/>
                    </a:lnTo>
                    <a:lnTo>
                      <a:pt x="42" y="12"/>
                    </a:lnTo>
                    <a:lnTo>
                      <a:pt x="39" y="12"/>
                    </a:lnTo>
                    <a:lnTo>
                      <a:pt x="30" y="10"/>
                    </a:lnTo>
                    <a:lnTo>
                      <a:pt x="27" y="10"/>
                    </a:lnTo>
                    <a:lnTo>
                      <a:pt x="25" y="10"/>
                    </a:lnTo>
                    <a:lnTo>
                      <a:pt x="2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39" name="Freeform 119">
                <a:extLst>
                  <a:ext uri="{FF2B5EF4-FFF2-40B4-BE49-F238E27FC236}">
                    <a16:creationId xmlns:a16="http://schemas.microsoft.com/office/drawing/2014/main" id="{00000000-0008-0000-0100-0000B7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7"/>
                <a:ext cx="47" cy="23"/>
              </a:xfrm>
              <a:custGeom>
                <a:avLst/>
                <a:gdLst>
                  <a:gd name="T0" fmla="*/ 47 w 47"/>
                  <a:gd name="T1" fmla="*/ 23 h 23"/>
                  <a:gd name="T2" fmla="*/ 42 w 47"/>
                  <a:gd name="T3" fmla="*/ 17 h 23"/>
                  <a:gd name="T4" fmla="*/ 37 w 47"/>
                  <a:gd name="T5" fmla="*/ 15 h 23"/>
                  <a:gd name="T6" fmla="*/ 32 w 47"/>
                  <a:gd name="T7" fmla="*/ 12 h 23"/>
                  <a:gd name="T8" fmla="*/ 30 w 47"/>
                  <a:gd name="T9" fmla="*/ 12 h 23"/>
                  <a:gd name="T10" fmla="*/ 25 w 47"/>
                  <a:gd name="T11" fmla="*/ 10 h 23"/>
                  <a:gd name="T12" fmla="*/ 12 w 47"/>
                  <a:gd name="T13" fmla="*/ 7 h 23"/>
                  <a:gd name="T14" fmla="*/ 5 w 47"/>
                  <a:gd name="T15" fmla="*/ 10 h 23"/>
                  <a:gd name="T16" fmla="*/ 5 w 47"/>
                  <a:gd name="T17" fmla="*/ 10 h 23"/>
                  <a:gd name="T18" fmla="*/ 0 w 47"/>
                  <a:gd name="T19" fmla="*/ 2 h 23"/>
                  <a:gd name="T20" fmla="*/ 3 w 47"/>
                  <a:gd name="T21" fmla="*/ 0 h 23"/>
                  <a:gd name="T22" fmla="*/ 10 w 47"/>
                  <a:gd name="T23" fmla="*/ 0 h 23"/>
                  <a:gd name="T24" fmla="*/ 12 w 47"/>
                  <a:gd name="T25" fmla="*/ 2 h 23"/>
                  <a:gd name="T26" fmla="*/ 20 w 47"/>
                  <a:gd name="T27" fmla="*/ 2 h 23"/>
                  <a:gd name="T28" fmla="*/ 22 w 47"/>
                  <a:gd name="T29" fmla="*/ 5 h 23"/>
                  <a:gd name="T30" fmla="*/ 27 w 47"/>
                  <a:gd name="T31" fmla="*/ 7 h 23"/>
                  <a:gd name="T32" fmla="*/ 32 w 47"/>
                  <a:gd name="T33" fmla="*/ 10 h 23"/>
                  <a:gd name="T34" fmla="*/ 35 w 47"/>
                  <a:gd name="T35" fmla="*/ 12 h 23"/>
                  <a:gd name="T36" fmla="*/ 47 w 47"/>
                  <a:gd name="T37" fmla="*/ 23 h 23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7"/>
                  <a:gd name="T58" fmla="*/ 0 h 23"/>
                  <a:gd name="T59" fmla="*/ 47 w 47"/>
                  <a:gd name="T60" fmla="*/ 23 h 23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7" h="23">
                    <a:moveTo>
                      <a:pt x="47" y="23"/>
                    </a:moveTo>
                    <a:lnTo>
                      <a:pt x="42" y="17"/>
                    </a:lnTo>
                    <a:lnTo>
                      <a:pt x="37" y="15"/>
                    </a:lnTo>
                    <a:lnTo>
                      <a:pt x="32" y="12"/>
                    </a:lnTo>
                    <a:lnTo>
                      <a:pt x="30" y="12"/>
                    </a:lnTo>
                    <a:lnTo>
                      <a:pt x="25" y="10"/>
                    </a:lnTo>
                    <a:lnTo>
                      <a:pt x="12" y="7"/>
                    </a:lnTo>
                    <a:lnTo>
                      <a:pt x="5" y="10"/>
                    </a:lnTo>
                    <a:lnTo>
                      <a:pt x="0" y="2"/>
                    </a:lnTo>
                    <a:lnTo>
                      <a:pt x="3" y="0"/>
                    </a:lnTo>
                    <a:lnTo>
                      <a:pt x="10" y="0"/>
                    </a:lnTo>
                    <a:lnTo>
                      <a:pt x="12" y="2"/>
                    </a:lnTo>
                    <a:lnTo>
                      <a:pt x="20" y="2"/>
                    </a:lnTo>
                    <a:lnTo>
                      <a:pt x="22" y="5"/>
                    </a:lnTo>
                    <a:lnTo>
                      <a:pt x="27" y="7"/>
                    </a:lnTo>
                    <a:lnTo>
                      <a:pt x="32" y="10"/>
                    </a:lnTo>
                    <a:lnTo>
                      <a:pt x="35" y="12"/>
                    </a:lnTo>
                    <a:lnTo>
                      <a:pt x="47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40" name="Freeform 120">
                <a:extLst>
                  <a:ext uri="{FF2B5EF4-FFF2-40B4-BE49-F238E27FC236}">
                    <a16:creationId xmlns:a16="http://schemas.microsoft.com/office/drawing/2014/main" id="{00000000-0008-0000-0100-0000B8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189"/>
                <a:ext cx="17" cy="16"/>
              </a:xfrm>
              <a:custGeom>
                <a:avLst/>
                <a:gdLst>
                  <a:gd name="T0" fmla="*/ 0 w 17"/>
                  <a:gd name="T1" fmla="*/ 0 h 16"/>
                  <a:gd name="T2" fmla="*/ 2 w 17"/>
                  <a:gd name="T3" fmla="*/ 3 h 16"/>
                  <a:gd name="T4" fmla="*/ 15 w 17"/>
                  <a:gd name="T5" fmla="*/ 5 h 16"/>
                  <a:gd name="T6" fmla="*/ 17 w 17"/>
                  <a:gd name="T7" fmla="*/ 0 h 16"/>
                  <a:gd name="T8" fmla="*/ 15 w 17"/>
                  <a:gd name="T9" fmla="*/ 13 h 16"/>
                  <a:gd name="T10" fmla="*/ 17 w 17"/>
                  <a:gd name="T11" fmla="*/ 16 h 16"/>
                  <a:gd name="T12" fmla="*/ 15 w 17"/>
                  <a:gd name="T13" fmla="*/ 13 h 16"/>
                  <a:gd name="T14" fmla="*/ 7 w 17"/>
                  <a:gd name="T15" fmla="*/ 8 h 16"/>
                  <a:gd name="T16" fmla="*/ 0 w 17"/>
                  <a:gd name="T17" fmla="*/ 0 h 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7"/>
                  <a:gd name="T28" fmla="*/ 0 h 16"/>
                  <a:gd name="T29" fmla="*/ 17 w 17"/>
                  <a:gd name="T30" fmla="*/ 16 h 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7" h="16">
                    <a:moveTo>
                      <a:pt x="0" y="0"/>
                    </a:moveTo>
                    <a:lnTo>
                      <a:pt x="2" y="3"/>
                    </a:lnTo>
                    <a:lnTo>
                      <a:pt x="15" y="5"/>
                    </a:lnTo>
                    <a:lnTo>
                      <a:pt x="17" y="0"/>
                    </a:lnTo>
                    <a:lnTo>
                      <a:pt x="15" y="13"/>
                    </a:lnTo>
                    <a:lnTo>
                      <a:pt x="17" y="16"/>
                    </a:lnTo>
                    <a:lnTo>
                      <a:pt x="15" y="13"/>
                    </a:lnTo>
                    <a:lnTo>
                      <a:pt x="7" y="8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41" name="Freeform 121">
                <a:extLst>
                  <a:ext uri="{FF2B5EF4-FFF2-40B4-BE49-F238E27FC236}">
                    <a16:creationId xmlns:a16="http://schemas.microsoft.com/office/drawing/2014/main" id="{00000000-0008-0000-0100-0000B9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9" y="194"/>
                <a:ext cx="51" cy="23"/>
              </a:xfrm>
              <a:custGeom>
                <a:avLst/>
                <a:gdLst>
                  <a:gd name="T0" fmla="*/ 51 w 51"/>
                  <a:gd name="T1" fmla="*/ 23 h 23"/>
                  <a:gd name="T2" fmla="*/ 44 w 51"/>
                  <a:gd name="T3" fmla="*/ 18 h 23"/>
                  <a:gd name="T4" fmla="*/ 27 w 51"/>
                  <a:gd name="T5" fmla="*/ 11 h 23"/>
                  <a:gd name="T6" fmla="*/ 22 w 51"/>
                  <a:gd name="T7" fmla="*/ 8 h 23"/>
                  <a:gd name="T8" fmla="*/ 14 w 51"/>
                  <a:gd name="T9" fmla="*/ 8 h 23"/>
                  <a:gd name="T10" fmla="*/ 12 w 51"/>
                  <a:gd name="T11" fmla="*/ 8 h 23"/>
                  <a:gd name="T12" fmla="*/ 9 w 51"/>
                  <a:gd name="T13" fmla="*/ 8 h 23"/>
                  <a:gd name="T14" fmla="*/ 7 w 51"/>
                  <a:gd name="T15" fmla="*/ 8 h 23"/>
                  <a:gd name="T16" fmla="*/ 0 w 51"/>
                  <a:gd name="T17" fmla="*/ 0 h 23"/>
                  <a:gd name="T18" fmla="*/ 4 w 51"/>
                  <a:gd name="T19" fmla="*/ 0 h 23"/>
                  <a:gd name="T20" fmla="*/ 17 w 51"/>
                  <a:gd name="T21" fmla="*/ 0 h 23"/>
                  <a:gd name="T22" fmla="*/ 19 w 51"/>
                  <a:gd name="T23" fmla="*/ 3 h 23"/>
                  <a:gd name="T24" fmla="*/ 24 w 51"/>
                  <a:gd name="T25" fmla="*/ 3 h 23"/>
                  <a:gd name="T26" fmla="*/ 27 w 51"/>
                  <a:gd name="T27" fmla="*/ 3 h 23"/>
                  <a:gd name="T28" fmla="*/ 29 w 51"/>
                  <a:gd name="T29" fmla="*/ 6 h 23"/>
                  <a:gd name="T30" fmla="*/ 39 w 51"/>
                  <a:gd name="T31" fmla="*/ 8 h 23"/>
                  <a:gd name="T32" fmla="*/ 44 w 51"/>
                  <a:gd name="T33" fmla="*/ 13 h 23"/>
                  <a:gd name="T34" fmla="*/ 46 w 51"/>
                  <a:gd name="T35" fmla="*/ 13 h 23"/>
                  <a:gd name="T36" fmla="*/ 49 w 51"/>
                  <a:gd name="T37" fmla="*/ 16 h 23"/>
                  <a:gd name="T38" fmla="*/ 51 w 51"/>
                  <a:gd name="T39" fmla="*/ 23 h 23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51"/>
                  <a:gd name="T61" fmla="*/ 0 h 23"/>
                  <a:gd name="T62" fmla="*/ 51 w 51"/>
                  <a:gd name="T63" fmla="*/ 23 h 23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51" h="23">
                    <a:moveTo>
                      <a:pt x="51" y="23"/>
                    </a:moveTo>
                    <a:lnTo>
                      <a:pt x="44" y="18"/>
                    </a:lnTo>
                    <a:lnTo>
                      <a:pt x="27" y="11"/>
                    </a:lnTo>
                    <a:lnTo>
                      <a:pt x="22" y="8"/>
                    </a:lnTo>
                    <a:lnTo>
                      <a:pt x="14" y="8"/>
                    </a:lnTo>
                    <a:lnTo>
                      <a:pt x="12" y="8"/>
                    </a:lnTo>
                    <a:lnTo>
                      <a:pt x="9" y="8"/>
                    </a:lnTo>
                    <a:lnTo>
                      <a:pt x="7" y="8"/>
                    </a:lnTo>
                    <a:lnTo>
                      <a:pt x="0" y="0"/>
                    </a:lnTo>
                    <a:lnTo>
                      <a:pt x="4" y="0"/>
                    </a:lnTo>
                    <a:lnTo>
                      <a:pt x="17" y="0"/>
                    </a:lnTo>
                    <a:lnTo>
                      <a:pt x="19" y="3"/>
                    </a:lnTo>
                    <a:lnTo>
                      <a:pt x="24" y="3"/>
                    </a:lnTo>
                    <a:lnTo>
                      <a:pt x="27" y="3"/>
                    </a:lnTo>
                    <a:lnTo>
                      <a:pt x="29" y="6"/>
                    </a:lnTo>
                    <a:lnTo>
                      <a:pt x="39" y="8"/>
                    </a:lnTo>
                    <a:lnTo>
                      <a:pt x="44" y="13"/>
                    </a:lnTo>
                    <a:lnTo>
                      <a:pt x="46" y="13"/>
                    </a:lnTo>
                    <a:lnTo>
                      <a:pt x="49" y="16"/>
                    </a:lnTo>
                    <a:lnTo>
                      <a:pt x="51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42" name="Freeform 122">
                <a:extLst>
                  <a:ext uri="{FF2B5EF4-FFF2-40B4-BE49-F238E27FC236}">
                    <a16:creationId xmlns:a16="http://schemas.microsoft.com/office/drawing/2014/main" id="{00000000-0008-0000-0100-0000BA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1" y="210"/>
                <a:ext cx="49" cy="17"/>
              </a:xfrm>
              <a:custGeom>
                <a:avLst/>
                <a:gdLst>
                  <a:gd name="T0" fmla="*/ 49 w 49"/>
                  <a:gd name="T1" fmla="*/ 17 h 17"/>
                  <a:gd name="T2" fmla="*/ 44 w 49"/>
                  <a:gd name="T3" fmla="*/ 15 h 17"/>
                  <a:gd name="T4" fmla="*/ 37 w 49"/>
                  <a:gd name="T5" fmla="*/ 15 h 17"/>
                  <a:gd name="T6" fmla="*/ 32 w 49"/>
                  <a:gd name="T7" fmla="*/ 15 h 17"/>
                  <a:gd name="T8" fmla="*/ 29 w 49"/>
                  <a:gd name="T9" fmla="*/ 12 h 17"/>
                  <a:gd name="T10" fmla="*/ 24 w 49"/>
                  <a:gd name="T11" fmla="*/ 12 h 17"/>
                  <a:gd name="T12" fmla="*/ 19 w 49"/>
                  <a:gd name="T13" fmla="*/ 12 h 17"/>
                  <a:gd name="T14" fmla="*/ 7 w 49"/>
                  <a:gd name="T15" fmla="*/ 12 h 17"/>
                  <a:gd name="T16" fmla="*/ 5 w 49"/>
                  <a:gd name="T17" fmla="*/ 12 h 17"/>
                  <a:gd name="T18" fmla="*/ 0 w 49"/>
                  <a:gd name="T19" fmla="*/ 2 h 17"/>
                  <a:gd name="T20" fmla="*/ 2 w 49"/>
                  <a:gd name="T21" fmla="*/ 0 h 17"/>
                  <a:gd name="T22" fmla="*/ 5 w 49"/>
                  <a:gd name="T23" fmla="*/ 0 h 17"/>
                  <a:gd name="T24" fmla="*/ 7 w 49"/>
                  <a:gd name="T25" fmla="*/ 0 h 17"/>
                  <a:gd name="T26" fmla="*/ 10 w 49"/>
                  <a:gd name="T27" fmla="*/ 0 h 17"/>
                  <a:gd name="T28" fmla="*/ 12 w 49"/>
                  <a:gd name="T29" fmla="*/ 0 h 17"/>
                  <a:gd name="T30" fmla="*/ 24 w 49"/>
                  <a:gd name="T31" fmla="*/ 5 h 17"/>
                  <a:gd name="T32" fmla="*/ 37 w 49"/>
                  <a:gd name="T33" fmla="*/ 10 h 17"/>
                  <a:gd name="T34" fmla="*/ 44 w 49"/>
                  <a:gd name="T35" fmla="*/ 12 h 17"/>
                  <a:gd name="T36" fmla="*/ 46 w 49"/>
                  <a:gd name="T37" fmla="*/ 17 h 17"/>
                  <a:gd name="T38" fmla="*/ 49 w 49"/>
                  <a:gd name="T39" fmla="*/ 17 h 17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49"/>
                  <a:gd name="T61" fmla="*/ 0 h 17"/>
                  <a:gd name="T62" fmla="*/ 49 w 49"/>
                  <a:gd name="T63" fmla="*/ 17 h 17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49" h="17">
                    <a:moveTo>
                      <a:pt x="49" y="17"/>
                    </a:moveTo>
                    <a:lnTo>
                      <a:pt x="44" y="15"/>
                    </a:lnTo>
                    <a:lnTo>
                      <a:pt x="37" y="15"/>
                    </a:lnTo>
                    <a:lnTo>
                      <a:pt x="32" y="15"/>
                    </a:lnTo>
                    <a:lnTo>
                      <a:pt x="29" y="12"/>
                    </a:lnTo>
                    <a:lnTo>
                      <a:pt x="24" y="12"/>
                    </a:lnTo>
                    <a:lnTo>
                      <a:pt x="19" y="12"/>
                    </a:lnTo>
                    <a:lnTo>
                      <a:pt x="7" y="12"/>
                    </a:lnTo>
                    <a:lnTo>
                      <a:pt x="5" y="12"/>
                    </a:lnTo>
                    <a:lnTo>
                      <a:pt x="0" y="2"/>
                    </a:ln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0"/>
                    </a:lnTo>
                    <a:lnTo>
                      <a:pt x="24" y="5"/>
                    </a:lnTo>
                    <a:lnTo>
                      <a:pt x="37" y="10"/>
                    </a:lnTo>
                    <a:lnTo>
                      <a:pt x="44" y="12"/>
                    </a:lnTo>
                    <a:lnTo>
                      <a:pt x="46" y="17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43" name="Freeform 123">
                <a:extLst>
                  <a:ext uri="{FF2B5EF4-FFF2-40B4-BE49-F238E27FC236}">
                    <a16:creationId xmlns:a16="http://schemas.microsoft.com/office/drawing/2014/main" id="{00000000-0008-0000-0100-0000BB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1" y="230"/>
                <a:ext cx="51" cy="17"/>
              </a:xfrm>
              <a:custGeom>
                <a:avLst/>
                <a:gdLst>
                  <a:gd name="T0" fmla="*/ 49 w 51"/>
                  <a:gd name="T1" fmla="*/ 17 h 17"/>
                  <a:gd name="T2" fmla="*/ 49 w 51"/>
                  <a:gd name="T3" fmla="*/ 17 h 17"/>
                  <a:gd name="T4" fmla="*/ 46 w 51"/>
                  <a:gd name="T5" fmla="*/ 15 h 17"/>
                  <a:gd name="T6" fmla="*/ 44 w 51"/>
                  <a:gd name="T7" fmla="*/ 12 h 17"/>
                  <a:gd name="T8" fmla="*/ 41 w 51"/>
                  <a:gd name="T9" fmla="*/ 12 h 17"/>
                  <a:gd name="T10" fmla="*/ 39 w 51"/>
                  <a:gd name="T11" fmla="*/ 10 h 17"/>
                  <a:gd name="T12" fmla="*/ 36 w 51"/>
                  <a:gd name="T13" fmla="*/ 10 h 17"/>
                  <a:gd name="T14" fmla="*/ 34 w 51"/>
                  <a:gd name="T15" fmla="*/ 10 h 17"/>
                  <a:gd name="T16" fmla="*/ 32 w 51"/>
                  <a:gd name="T17" fmla="*/ 10 h 17"/>
                  <a:gd name="T18" fmla="*/ 27 w 51"/>
                  <a:gd name="T19" fmla="*/ 10 h 17"/>
                  <a:gd name="T20" fmla="*/ 24 w 51"/>
                  <a:gd name="T21" fmla="*/ 10 h 17"/>
                  <a:gd name="T22" fmla="*/ 2 w 51"/>
                  <a:gd name="T23" fmla="*/ 7 h 17"/>
                  <a:gd name="T24" fmla="*/ 0 w 51"/>
                  <a:gd name="T25" fmla="*/ 2 h 17"/>
                  <a:gd name="T26" fmla="*/ 0 w 51"/>
                  <a:gd name="T27" fmla="*/ 0 h 17"/>
                  <a:gd name="T28" fmla="*/ 2 w 51"/>
                  <a:gd name="T29" fmla="*/ 0 h 17"/>
                  <a:gd name="T30" fmla="*/ 14 w 51"/>
                  <a:gd name="T31" fmla="*/ 2 h 17"/>
                  <a:gd name="T32" fmla="*/ 19 w 51"/>
                  <a:gd name="T33" fmla="*/ 2 h 17"/>
                  <a:gd name="T34" fmla="*/ 24 w 51"/>
                  <a:gd name="T35" fmla="*/ 2 h 17"/>
                  <a:gd name="T36" fmla="*/ 27 w 51"/>
                  <a:gd name="T37" fmla="*/ 2 h 17"/>
                  <a:gd name="T38" fmla="*/ 29 w 51"/>
                  <a:gd name="T39" fmla="*/ 0 h 17"/>
                  <a:gd name="T40" fmla="*/ 34 w 51"/>
                  <a:gd name="T41" fmla="*/ 0 h 17"/>
                  <a:gd name="T42" fmla="*/ 36 w 51"/>
                  <a:gd name="T43" fmla="*/ 0 h 17"/>
                  <a:gd name="T44" fmla="*/ 39 w 51"/>
                  <a:gd name="T45" fmla="*/ 0 h 17"/>
                  <a:gd name="T46" fmla="*/ 41 w 51"/>
                  <a:gd name="T47" fmla="*/ 2 h 17"/>
                  <a:gd name="T48" fmla="*/ 44 w 51"/>
                  <a:gd name="T49" fmla="*/ 2 h 17"/>
                  <a:gd name="T50" fmla="*/ 46 w 51"/>
                  <a:gd name="T51" fmla="*/ 5 h 17"/>
                  <a:gd name="T52" fmla="*/ 49 w 51"/>
                  <a:gd name="T53" fmla="*/ 7 h 17"/>
                  <a:gd name="T54" fmla="*/ 51 w 51"/>
                  <a:gd name="T55" fmla="*/ 7 h 17"/>
                  <a:gd name="T56" fmla="*/ 51 w 51"/>
                  <a:gd name="T57" fmla="*/ 10 h 17"/>
                  <a:gd name="T58" fmla="*/ 51 w 51"/>
                  <a:gd name="T59" fmla="*/ 15 h 17"/>
                  <a:gd name="T60" fmla="*/ 49 w 51"/>
                  <a:gd name="T61" fmla="*/ 17 h 17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w 51"/>
                  <a:gd name="T94" fmla="*/ 0 h 17"/>
                  <a:gd name="T95" fmla="*/ 51 w 51"/>
                  <a:gd name="T96" fmla="*/ 17 h 17"/>
                </a:gdLst>
                <a:ahLst/>
                <a:cxnLst>
                  <a:cxn ang="T62">
                    <a:pos x="T0" y="T1"/>
                  </a:cxn>
                  <a:cxn ang="T63">
                    <a:pos x="T2" y="T3"/>
                  </a:cxn>
                  <a:cxn ang="T64">
                    <a:pos x="T4" y="T5"/>
                  </a:cxn>
                  <a:cxn ang="T65">
                    <a:pos x="T6" y="T7"/>
                  </a:cxn>
                  <a:cxn ang="T66">
                    <a:pos x="T8" y="T9"/>
                  </a:cxn>
                  <a:cxn ang="T67">
                    <a:pos x="T10" y="T11"/>
                  </a:cxn>
                  <a:cxn ang="T68">
                    <a:pos x="T12" y="T13"/>
                  </a:cxn>
                  <a:cxn ang="T69">
                    <a:pos x="T14" y="T15"/>
                  </a:cxn>
                  <a:cxn ang="T70">
                    <a:pos x="T16" y="T17"/>
                  </a:cxn>
                  <a:cxn ang="T71">
                    <a:pos x="T18" y="T19"/>
                  </a:cxn>
                  <a:cxn ang="T72">
                    <a:pos x="T20" y="T21"/>
                  </a:cxn>
                  <a:cxn ang="T73">
                    <a:pos x="T22" y="T23"/>
                  </a:cxn>
                  <a:cxn ang="T74">
                    <a:pos x="T24" y="T25"/>
                  </a:cxn>
                  <a:cxn ang="T75">
                    <a:pos x="T26" y="T27"/>
                  </a:cxn>
                  <a:cxn ang="T76">
                    <a:pos x="T28" y="T29"/>
                  </a:cxn>
                  <a:cxn ang="T77">
                    <a:pos x="T30" y="T31"/>
                  </a:cxn>
                  <a:cxn ang="T78">
                    <a:pos x="T32" y="T33"/>
                  </a:cxn>
                  <a:cxn ang="T79">
                    <a:pos x="T34" y="T35"/>
                  </a:cxn>
                  <a:cxn ang="T80">
                    <a:pos x="T36" y="T37"/>
                  </a:cxn>
                  <a:cxn ang="T81">
                    <a:pos x="T38" y="T39"/>
                  </a:cxn>
                  <a:cxn ang="T82">
                    <a:pos x="T40" y="T41"/>
                  </a:cxn>
                  <a:cxn ang="T83">
                    <a:pos x="T42" y="T43"/>
                  </a:cxn>
                  <a:cxn ang="T84">
                    <a:pos x="T44" y="T45"/>
                  </a:cxn>
                  <a:cxn ang="T85">
                    <a:pos x="T46" y="T47"/>
                  </a:cxn>
                  <a:cxn ang="T86">
                    <a:pos x="T48" y="T49"/>
                  </a:cxn>
                  <a:cxn ang="T87">
                    <a:pos x="T50" y="T51"/>
                  </a:cxn>
                  <a:cxn ang="T88">
                    <a:pos x="T52" y="T53"/>
                  </a:cxn>
                  <a:cxn ang="T89">
                    <a:pos x="T54" y="T55"/>
                  </a:cxn>
                  <a:cxn ang="T90">
                    <a:pos x="T56" y="T57"/>
                  </a:cxn>
                  <a:cxn ang="T91">
                    <a:pos x="T58" y="T59"/>
                  </a:cxn>
                  <a:cxn ang="T92">
                    <a:pos x="T60" y="T61"/>
                  </a:cxn>
                </a:cxnLst>
                <a:rect l="T93" t="T94" r="T95" b="T96"/>
                <a:pathLst>
                  <a:path w="51" h="17">
                    <a:moveTo>
                      <a:pt x="49" y="17"/>
                    </a:moveTo>
                    <a:lnTo>
                      <a:pt x="49" y="17"/>
                    </a:lnTo>
                    <a:lnTo>
                      <a:pt x="46" y="15"/>
                    </a:lnTo>
                    <a:lnTo>
                      <a:pt x="44" y="12"/>
                    </a:lnTo>
                    <a:lnTo>
                      <a:pt x="41" y="12"/>
                    </a:lnTo>
                    <a:lnTo>
                      <a:pt x="39" y="10"/>
                    </a:lnTo>
                    <a:lnTo>
                      <a:pt x="36" y="10"/>
                    </a:lnTo>
                    <a:lnTo>
                      <a:pt x="34" y="10"/>
                    </a:lnTo>
                    <a:lnTo>
                      <a:pt x="32" y="10"/>
                    </a:lnTo>
                    <a:lnTo>
                      <a:pt x="27" y="10"/>
                    </a:lnTo>
                    <a:lnTo>
                      <a:pt x="24" y="10"/>
                    </a:lnTo>
                    <a:lnTo>
                      <a:pt x="2" y="7"/>
                    </a:lnTo>
                    <a:lnTo>
                      <a:pt x="0" y="2"/>
                    </a:lnTo>
                    <a:lnTo>
                      <a:pt x="0" y="0"/>
                    </a:lnTo>
                    <a:lnTo>
                      <a:pt x="2" y="0"/>
                    </a:lnTo>
                    <a:lnTo>
                      <a:pt x="14" y="2"/>
                    </a:lnTo>
                    <a:lnTo>
                      <a:pt x="19" y="2"/>
                    </a:lnTo>
                    <a:lnTo>
                      <a:pt x="24" y="2"/>
                    </a:lnTo>
                    <a:lnTo>
                      <a:pt x="27" y="2"/>
                    </a:lnTo>
                    <a:lnTo>
                      <a:pt x="29" y="0"/>
                    </a:lnTo>
                    <a:lnTo>
                      <a:pt x="34" y="0"/>
                    </a:lnTo>
                    <a:lnTo>
                      <a:pt x="36" y="0"/>
                    </a:lnTo>
                    <a:lnTo>
                      <a:pt x="39" y="0"/>
                    </a:lnTo>
                    <a:lnTo>
                      <a:pt x="41" y="2"/>
                    </a:lnTo>
                    <a:lnTo>
                      <a:pt x="44" y="2"/>
                    </a:lnTo>
                    <a:lnTo>
                      <a:pt x="46" y="5"/>
                    </a:lnTo>
                    <a:lnTo>
                      <a:pt x="49" y="7"/>
                    </a:lnTo>
                    <a:lnTo>
                      <a:pt x="51" y="7"/>
                    </a:lnTo>
                    <a:lnTo>
                      <a:pt x="51" y="10"/>
                    </a:lnTo>
                    <a:lnTo>
                      <a:pt x="51" y="15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44" name="Freeform 124">
                <a:extLst>
                  <a:ext uri="{FF2B5EF4-FFF2-40B4-BE49-F238E27FC236}">
                    <a16:creationId xmlns:a16="http://schemas.microsoft.com/office/drawing/2014/main" id="{00000000-0008-0000-0100-0000BC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3" y="240"/>
                <a:ext cx="47" cy="25"/>
              </a:xfrm>
              <a:custGeom>
                <a:avLst/>
                <a:gdLst>
                  <a:gd name="T0" fmla="*/ 44 w 47"/>
                  <a:gd name="T1" fmla="*/ 25 h 25"/>
                  <a:gd name="T2" fmla="*/ 15 w 47"/>
                  <a:gd name="T3" fmla="*/ 13 h 25"/>
                  <a:gd name="T4" fmla="*/ 10 w 47"/>
                  <a:gd name="T5" fmla="*/ 7 h 25"/>
                  <a:gd name="T6" fmla="*/ 3 w 47"/>
                  <a:gd name="T7" fmla="*/ 2 h 25"/>
                  <a:gd name="T8" fmla="*/ 0 w 47"/>
                  <a:gd name="T9" fmla="*/ 0 h 25"/>
                  <a:gd name="T10" fmla="*/ 10 w 47"/>
                  <a:gd name="T11" fmla="*/ 5 h 25"/>
                  <a:gd name="T12" fmla="*/ 12 w 47"/>
                  <a:gd name="T13" fmla="*/ 7 h 25"/>
                  <a:gd name="T14" fmla="*/ 17 w 47"/>
                  <a:gd name="T15" fmla="*/ 7 h 25"/>
                  <a:gd name="T16" fmla="*/ 20 w 47"/>
                  <a:gd name="T17" fmla="*/ 7 h 25"/>
                  <a:gd name="T18" fmla="*/ 32 w 47"/>
                  <a:gd name="T19" fmla="*/ 10 h 25"/>
                  <a:gd name="T20" fmla="*/ 34 w 47"/>
                  <a:gd name="T21" fmla="*/ 10 h 25"/>
                  <a:gd name="T22" fmla="*/ 37 w 47"/>
                  <a:gd name="T23" fmla="*/ 10 h 25"/>
                  <a:gd name="T24" fmla="*/ 47 w 47"/>
                  <a:gd name="T25" fmla="*/ 15 h 25"/>
                  <a:gd name="T26" fmla="*/ 44 w 47"/>
                  <a:gd name="T27" fmla="*/ 23 h 25"/>
                  <a:gd name="T28" fmla="*/ 44 w 47"/>
                  <a:gd name="T29" fmla="*/ 23 h 25"/>
                  <a:gd name="T30" fmla="*/ 44 w 47"/>
                  <a:gd name="T31" fmla="*/ 25 h 25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w 47"/>
                  <a:gd name="T49" fmla="*/ 0 h 25"/>
                  <a:gd name="T50" fmla="*/ 47 w 47"/>
                  <a:gd name="T51" fmla="*/ 25 h 25"/>
                </a:gdLst>
                <a:ahLst/>
                <a:cxnLst>
                  <a:cxn ang="T32">
                    <a:pos x="T0" y="T1"/>
                  </a:cxn>
                  <a:cxn ang="T33">
                    <a:pos x="T2" y="T3"/>
                  </a:cxn>
                  <a:cxn ang="T34">
                    <a:pos x="T4" y="T5"/>
                  </a:cxn>
                  <a:cxn ang="T35">
                    <a:pos x="T6" y="T7"/>
                  </a:cxn>
                  <a:cxn ang="T36">
                    <a:pos x="T8" y="T9"/>
                  </a:cxn>
                  <a:cxn ang="T37">
                    <a:pos x="T10" y="T11"/>
                  </a:cxn>
                  <a:cxn ang="T38">
                    <a:pos x="T12" y="T13"/>
                  </a:cxn>
                  <a:cxn ang="T39">
                    <a:pos x="T14" y="T15"/>
                  </a:cxn>
                  <a:cxn ang="T40">
                    <a:pos x="T16" y="T17"/>
                  </a:cxn>
                  <a:cxn ang="T41">
                    <a:pos x="T18" y="T19"/>
                  </a:cxn>
                  <a:cxn ang="T42">
                    <a:pos x="T20" y="T21"/>
                  </a:cxn>
                  <a:cxn ang="T43">
                    <a:pos x="T22" y="T23"/>
                  </a:cxn>
                  <a:cxn ang="T44">
                    <a:pos x="T24" y="T25"/>
                  </a:cxn>
                  <a:cxn ang="T45">
                    <a:pos x="T26" y="T27"/>
                  </a:cxn>
                  <a:cxn ang="T46">
                    <a:pos x="T28" y="T29"/>
                  </a:cxn>
                  <a:cxn ang="T47">
                    <a:pos x="T30" y="T31"/>
                  </a:cxn>
                </a:cxnLst>
                <a:rect l="T48" t="T49" r="T50" b="T51"/>
                <a:pathLst>
                  <a:path w="47" h="25">
                    <a:moveTo>
                      <a:pt x="44" y="25"/>
                    </a:moveTo>
                    <a:lnTo>
                      <a:pt x="15" y="13"/>
                    </a:lnTo>
                    <a:lnTo>
                      <a:pt x="10" y="7"/>
                    </a:lnTo>
                    <a:lnTo>
                      <a:pt x="3" y="2"/>
                    </a:lnTo>
                    <a:lnTo>
                      <a:pt x="0" y="0"/>
                    </a:lnTo>
                    <a:lnTo>
                      <a:pt x="10" y="5"/>
                    </a:lnTo>
                    <a:lnTo>
                      <a:pt x="12" y="7"/>
                    </a:lnTo>
                    <a:lnTo>
                      <a:pt x="17" y="7"/>
                    </a:lnTo>
                    <a:lnTo>
                      <a:pt x="20" y="7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7" y="10"/>
                    </a:lnTo>
                    <a:lnTo>
                      <a:pt x="47" y="15"/>
                    </a:lnTo>
                    <a:lnTo>
                      <a:pt x="44" y="23"/>
                    </a:lnTo>
                    <a:lnTo>
                      <a:pt x="44" y="2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45" name="Freeform 125">
                <a:extLst>
                  <a:ext uri="{FF2B5EF4-FFF2-40B4-BE49-F238E27FC236}">
                    <a16:creationId xmlns:a16="http://schemas.microsoft.com/office/drawing/2014/main" id="{00000000-0008-0000-0100-0000BD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6" y="242"/>
                <a:ext cx="7" cy="11"/>
              </a:xfrm>
              <a:custGeom>
                <a:avLst/>
                <a:gdLst>
                  <a:gd name="T0" fmla="*/ 2 w 7"/>
                  <a:gd name="T1" fmla="*/ 11 h 11"/>
                  <a:gd name="T2" fmla="*/ 2 w 7"/>
                  <a:gd name="T3" fmla="*/ 8 h 11"/>
                  <a:gd name="T4" fmla="*/ 2 w 7"/>
                  <a:gd name="T5" fmla="*/ 8 h 11"/>
                  <a:gd name="T6" fmla="*/ 2 w 7"/>
                  <a:gd name="T7" fmla="*/ 8 h 11"/>
                  <a:gd name="T8" fmla="*/ 2 w 7"/>
                  <a:gd name="T9" fmla="*/ 8 h 11"/>
                  <a:gd name="T10" fmla="*/ 2 w 7"/>
                  <a:gd name="T11" fmla="*/ 8 h 11"/>
                  <a:gd name="T12" fmla="*/ 2 w 7"/>
                  <a:gd name="T13" fmla="*/ 8 h 11"/>
                  <a:gd name="T14" fmla="*/ 2 w 7"/>
                  <a:gd name="T15" fmla="*/ 8 h 11"/>
                  <a:gd name="T16" fmla="*/ 2 w 7"/>
                  <a:gd name="T17" fmla="*/ 5 h 11"/>
                  <a:gd name="T18" fmla="*/ 4 w 7"/>
                  <a:gd name="T19" fmla="*/ 5 h 11"/>
                  <a:gd name="T20" fmla="*/ 4 w 7"/>
                  <a:gd name="T21" fmla="*/ 5 h 11"/>
                  <a:gd name="T22" fmla="*/ 4 w 7"/>
                  <a:gd name="T23" fmla="*/ 5 h 11"/>
                  <a:gd name="T24" fmla="*/ 4 w 7"/>
                  <a:gd name="T25" fmla="*/ 5 h 11"/>
                  <a:gd name="T26" fmla="*/ 4 w 7"/>
                  <a:gd name="T27" fmla="*/ 5 h 11"/>
                  <a:gd name="T28" fmla="*/ 7 w 7"/>
                  <a:gd name="T29" fmla="*/ 5 h 11"/>
                  <a:gd name="T30" fmla="*/ 7 w 7"/>
                  <a:gd name="T31" fmla="*/ 5 h 11"/>
                  <a:gd name="T32" fmla="*/ 7 w 7"/>
                  <a:gd name="T33" fmla="*/ 5 h 11"/>
                  <a:gd name="T34" fmla="*/ 7 w 7"/>
                  <a:gd name="T35" fmla="*/ 5 h 11"/>
                  <a:gd name="T36" fmla="*/ 0 w 7"/>
                  <a:gd name="T37" fmla="*/ 0 h 11"/>
                  <a:gd name="T38" fmla="*/ 2 w 7"/>
                  <a:gd name="T39" fmla="*/ 11 h 11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7"/>
                  <a:gd name="T61" fmla="*/ 0 h 11"/>
                  <a:gd name="T62" fmla="*/ 7 w 7"/>
                  <a:gd name="T63" fmla="*/ 11 h 11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7" h="11">
                    <a:moveTo>
                      <a:pt x="2" y="11"/>
                    </a:moveTo>
                    <a:lnTo>
                      <a:pt x="2" y="8"/>
                    </a:lnTo>
                    <a:lnTo>
                      <a:pt x="2" y="5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0" y="0"/>
                    </a:lnTo>
                    <a:lnTo>
                      <a:pt x="2" y="1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46" name="Freeform 126">
                <a:extLst>
                  <a:ext uri="{FF2B5EF4-FFF2-40B4-BE49-F238E27FC236}">
                    <a16:creationId xmlns:a16="http://schemas.microsoft.com/office/drawing/2014/main" id="{00000000-0008-0000-0100-0000BE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5" y="260"/>
                <a:ext cx="35" cy="13"/>
              </a:xfrm>
              <a:custGeom>
                <a:avLst/>
                <a:gdLst>
                  <a:gd name="T0" fmla="*/ 0 w 35"/>
                  <a:gd name="T1" fmla="*/ 0 h 13"/>
                  <a:gd name="T2" fmla="*/ 15 w 35"/>
                  <a:gd name="T3" fmla="*/ 5 h 13"/>
                  <a:gd name="T4" fmla="*/ 25 w 35"/>
                  <a:gd name="T5" fmla="*/ 8 h 13"/>
                  <a:gd name="T6" fmla="*/ 27 w 35"/>
                  <a:gd name="T7" fmla="*/ 10 h 13"/>
                  <a:gd name="T8" fmla="*/ 32 w 35"/>
                  <a:gd name="T9" fmla="*/ 13 h 13"/>
                  <a:gd name="T10" fmla="*/ 35 w 35"/>
                  <a:gd name="T11" fmla="*/ 13 h 13"/>
                  <a:gd name="T12" fmla="*/ 22 w 35"/>
                  <a:gd name="T13" fmla="*/ 13 h 13"/>
                  <a:gd name="T14" fmla="*/ 15 w 35"/>
                  <a:gd name="T15" fmla="*/ 13 h 13"/>
                  <a:gd name="T16" fmla="*/ 5 w 35"/>
                  <a:gd name="T17" fmla="*/ 3 h 13"/>
                  <a:gd name="T18" fmla="*/ 0 w 35"/>
                  <a:gd name="T19" fmla="*/ 0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35"/>
                  <a:gd name="T31" fmla="*/ 0 h 13"/>
                  <a:gd name="T32" fmla="*/ 35 w 35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35" h="13">
                    <a:moveTo>
                      <a:pt x="0" y="0"/>
                    </a:moveTo>
                    <a:lnTo>
                      <a:pt x="15" y="5"/>
                    </a:lnTo>
                    <a:lnTo>
                      <a:pt x="25" y="8"/>
                    </a:lnTo>
                    <a:lnTo>
                      <a:pt x="27" y="10"/>
                    </a:lnTo>
                    <a:lnTo>
                      <a:pt x="32" y="13"/>
                    </a:lnTo>
                    <a:lnTo>
                      <a:pt x="35" y="13"/>
                    </a:lnTo>
                    <a:lnTo>
                      <a:pt x="22" y="13"/>
                    </a:lnTo>
                    <a:lnTo>
                      <a:pt x="15" y="13"/>
                    </a:lnTo>
                    <a:lnTo>
                      <a:pt x="5" y="3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47" name="Freeform 127">
                <a:extLst>
                  <a:ext uri="{FF2B5EF4-FFF2-40B4-BE49-F238E27FC236}">
                    <a16:creationId xmlns:a16="http://schemas.microsoft.com/office/drawing/2014/main" id="{00000000-0008-0000-0100-0000BF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255"/>
                <a:ext cx="12" cy="15"/>
              </a:xfrm>
              <a:custGeom>
                <a:avLst/>
                <a:gdLst>
                  <a:gd name="T0" fmla="*/ 0 w 12"/>
                  <a:gd name="T1" fmla="*/ 15 h 15"/>
                  <a:gd name="T2" fmla="*/ 0 w 12"/>
                  <a:gd name="T3" fmla="*/ 15 h 15"/>
                  <a:gd name="T4" fmla="*/ 0 w 12"/>
                  <a:gd name="T5" fmla="*/ 15 h 15"/>
                  <a:gd name="T6" fmla="*/ 0 w 12"/>
                  <a:gd name="T7" fmla="*/ 13 h 15"/>
                  <a:gd name="T8" fmla="*/ 2 w 12"/>
                  <a:gd name="T9" fmla="*/ 13 h 15"/>
                  <a:gd name="T10" fmla="*/ 2 w 12"/>
                  <a:gd name="T11" fmla="*/ 13 h 15"/>
                  <a:gd name="T12" fmla="*/ 2 w 12"/>
                  <a:gd name="T13" fmla="*/ 13 h 15"/>
                  <a:gd name="T14" fmla="*/ 2 w 12"/>
                  <a:gd name="T15" fmla="*/ 10 h 15"/>
                  <a:gd name="T16" fmla="*/ 2 w 12"/>
                  <a:gd name="T17" fmla="*/ 10 h 15"/>
                  <a:gd name="T18" fmla="*/ 2 w 12"/>
                  <a:gd name="T19" fmla="*/ 10 h 15"/>
                  <a:gd name="T20" fmla="*/ 5 w 12"/>
                  <a:gd name="T21" fmla="*/ 8 h 15"/>
                  <a:gd name="T22" fmla="*/ 5 w 12"/>
                  <a:gd name="T23" fmla="*/ 8 h 15"/>
                  <a:gd name="T24" fmla="*/ 5 w 12"/>
                  <a:gd name="T25" fmla="*/ 8 h 15"/>
                  <a:gd name="T26" fmla="*/ 2 w 12"/>
                  <a:gd name="T27" fmla="*/ 5 h 15"/>
                  <a:gd name="T28" fmla="*/ 2 w 12"/>
                  <a:gd name="T29" fmla="*/ 5 h 15"/>
                  <a:gd name="T30" fmla="*/ 2 w 12"/>
                  <a:gd name="T31" fmla="*/ 3 h 15"/>
                  <a:gd name="T32" fmla="*/ 2 w 12"/>
                  <a:gd name="T33" fmla="*/ 3 h 15"/>
                  <a:gd name="T34" fmla="*/ 2 w 12"/>
                  <a:gd name="T35" fmla="*/ 0 h 15"/>
                  <a:gd name="T36" fmla="*/ 2 w 12"/>
                  <a:gd name="T37" fmla="*/ 3 h 15"/>
                  <a:gd name="T38" fmla="*/ 2 w 12"/>
                  <a:gd name="T39" fmla="*/ 3 h 15"/>
                  <a:gd name="T40" fmla="*/ 2 w 12"/>
                  <a:gd name="T41" fmla="*/ 3 h 15"/>
                  <a:gd name="T42" fmla="*/ 2 w 12"/>
                  <a:gd name="T43" fmla="*/ 3 h 15"/>
                  <a:gd name="T44" fmla="*/ 2 w 12"/>
                  <a:gd name="T45" fmla="*/ 3 h 15"/>
                  <a:gd name="T46" fmla="*/ 5 w 12"/>
                  <a:gd name="T47" fmla="*/ 3 h 15"/>
                  <a:gd name="T48" fmla="*/ 5 w 12"/>
                  <a:gd name="T49" fmla="*/ 3 h 15"/>
                  <a:gd name="T50" fmla="*/ 5 w 12"/>
                  <a:gd name="T51" fmla="*/ 3 h 15"/>
                  <a:gd name="T52" fmla="*/ 5 w 12"/>
                  <a:gd name="T53" fmla="*/ 3 h 15"/>
                  <a:gd name="T54" fmla="*/ 5 w 12"/>
                  <a:gd name="T55" fmla="*/ 3 h 15"/>
                  <a:gd name="T56" fmla="*/ 5 w 12"/>
                  <a:gd name="T57" fmla="*/ 5 h 15"/>
                  <a:gd name="T58" fmla="*/ 7 w 12"/>
                  <a:gd name="T59" fmla="*/ 5 h 15"/>
                  <a:gd name="T60" fmla="*/ 7 w 12"/>
                  <a:gd name="T61" fmla="*/ 5 h 15"/>
                  <a:gd name="T62" fmla="*/ 7 w 12"/>
                  <a:gd name="T63" fmla="*/ 5 h 15"/>
                  <a:gd name="T64" fmla="*/ 7 w 12"/>
                  <a:gd name="T65" fmla="*/ 8 h 15"/>
                  <a:gd name="T66" fmla="*/ 10 w 12"/>
                  <a:gd name="T67" fmla="*/ 8 h 15"/>
                  <a:gd name="T68" fmla="*/ 10 w 12"/>
                  <a:gd name="T69" fmla="*/ 8 h 15"/>
                  <a:gd name="T70" fmla="*/ 10 w 12"/>
                  <a:gd name="T71" fmla="*/ 8 h 15"/>
                  <a:gd name="T72" fmla="*/ 10 w 12"/>
                  <a:gd name="T73" fmla="*/ 10 h 15"/>
                  <a:gd name="T74" fmla="*/ 12 w 12"/>
                  <a:gd name="T75" fmla="*/ 10 h 15"/>
                  <a:gd name="T76" fmla="*/ 12 w 12"/>
                  <a:gd name="T77" fmla="*/ 10 h 15"/>
                  <a:gd name="T78" fmla="*/ 12 w 12"/>
                  <a:gd name="T79" fmla="*/ 13 h 15"/>
                  <a:gd name="T80" fmla="*/ 12 w 12"/>
                  <a:gd name="T81" fmla="*/ 13 h 15"/>
                  <a:gd name="T82" fmla="*/ 12 w 12"/>
                  <a:gd name="T83" fmla="*/ 13 h 15"/>
                  <a:gd name="T84" fmla="*/ 12 w 12"/>
                  <a:gd name="T85" fmla="*/ 13 h 15"/>
                  <a:gd name="T86" fmla="*/ 12 w 12"/>
                  <a:gd name="T87" fmla="*/ 13 h 15"/>
                  <a:gd name="T88" fmla="*/ 12 w 12"/>
                  <a:gd name="T89" fmla="*/ 13 h 15"/>
                  <a:gd name="T90" fmla="*/ 10 w 12"/>
                  <a:gd name="T91" fmla="*/ 13 h 15"/>
                  <a:gd name="T92" fmla="*/ 10 w 12"/>
                  <a:gd name="T93" fmla="*/ 13 h 15"/>
                  <a:gd name="T94" fmla="*/ 10 w 12"/>
                  <a:gd name="T95" fmla="*/ 13 h 15"/>
                  <a:gd name="T96" fmla="*/ 7 w 12"/>
                  <a:gd name="T97" fmla="*/ 13 h 15"/>
                  <a:gd name="T98" fmla="*/ 7 w 12"/>
                  <a:gd name="T99" fmla="*/ 13 h 15"/>
                  <a:gd name="T100" fmla="*/ 7 w 12"/>
                  <a:gd name="T101" fmla="*/ 13 h 15"/>
                  <a:gd name="T102" fmla="*/ 5 w 12"/>
                  <a:gd name="T103" fmla="*/ 15 h 15"/>
                  <a:gd name="T104" fmla="*/ 5 w 12"/>
                  <a:gd name="T105" fmla="*/ 15 h 15"/>
                  <a:gd name="T106" fmla="*/ 2 w 12"/>
                  <a:gd name="T107" fmla="*/ 15 h 15"/>
                  <a:gd name="T108" fmla="*/ 2 w 12"/>
                  <a:gd name="T109" fmla="*/ 15 h 15"/>
                  <a:gd name="T110" fmla="*/ 2 w 12"/>
                  <a:gd name="T111" fmla="*/ 15 h 15"/>
                  <a:gd name="T112" fmla="*/ 0 w 12"/>
                  <a:gd name="T113" fmla="*/ 15 h 15"/>
                  <a:gd name="T114" fmla="*/ 0 w 12"/>
                  <a:gd name="T115" fmla="*/ 15 h 15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w 12"/>
                  <a:gd name="T175" fmla="*/ 0 h 15"/>
                  <a:gd name="T176" fmla="*/ 12 w 12"/>
                  <a:gd name="T177" fmla="*/ 15 h 15"/>
                </a:gdLst>
                <a:ahLst/>
                <a:cxnLst>
                  <a:cxn ang="T116">
                    <a:pos x="T0" y="T1"/>
                  </a:cxn>
                  <a:cxn ang="T117">
                    <a:pos x="T2" y="T3"/>
                  </a:cxn>
                  <a:cxn ang="T118">
                    <a:pos x="T4" y="T5"/>
                  </a:cxn>
                  <a:cxn ang="T119">
                    <a:pos x="T6" y="T7"/>
                  </a:cxn>
                  <a:cxn ang="T120">
                    <a:pos x="T8" y="T9"/>
                  </a:cxn>
                  <a:cxn ang="T121">
                    <a:pos x="T10" y="T11"/>
                  </a:cxn>
                  <a:cxn ang="T122">
                    <a:pos x="T12" y="T13"/>
                  </a:cxn>
                  <a:cxn ang="T123">
                    <a:pos x="T14" y="T15"/>
                  </a:cxn>
                  <a:cxn ang="T124">
                    <a:pos x="T16" y="T17"/>
                  </a:cxn>
                  <a:cxn ang="T125">
                    <a:pos x="T18" y="T19"/>
                  </a:cxn>
                  <a:cxn ang="T126">
                    <a:pos x="T20" y="T21"/>
                  </a:cxn>
                  <a:cxn ang="T127">
                    <a:pos x="T22" y="T23"/>
                  </a:cxn>
                  <a:cxn ang="T128">
                    <a:pos x="T24" y="T25"/>
                  </a:cxn>
                  <a:cxn ang="T129">
                    <a:pos x="T26" y="T27"/>
                  </a:cxn>
                  <a:cxn ang="T130">
                    <a:pos x="T28" y="T29"/>
                  </a:cxn>
                  <a:cxn ang="T131">
                    <a:pos x="T30" y="T31"/>
                  </a:cxn>
                  <a:cxn ang="T132">
                    <a:pos x="T32" y="T33"/>
                  </a:cxn>
                  <a:cxn ang="T133">
                    <a:pos x="T34" y="T35"/>
                  </a:cxn>
                  <a:cxn ang="T134">
                    <a:pos x="T36" y="T37"/>
                  </a:cxn>
                  <a:cxn ang="T135">
                    <a:pos x="T38" y="T39"/>
                  </a:cxn>
                  <a:cxn ang="T136">
                    <a:pos x="T40" y="T41"/>
                  </a:cxn>
                  <a:cxn ang="T137">
                    <a:pos x="T42" y="T43"/>
                  </a:cxn>
                  <a:cxn ang="T138">
                    <a:pos x="T44" y="T45"/>
                  </a:cxn>
                  <a:cxn ang="T139">
                    <a:pos x="T46" y="T47"/>
                  </a:cxn>
                  <a:cxn ang="T140">
                    <a:pos x="T48" y="T49"/>
                  </a:cxn>
                  <a:cxn ang="T141">
                    <a:pos x="T50" y="T51"/>
                  </a:cxn>
                  <a:cxn ang="T142">
                    <a:pos x="T52" y="T53"/>
                  </a:cxn>
                  <a:cxn ang="T143">
                    <a:pos x="T54" y="T55"/>
                  </a:cxn>
                  <a:cxn ang="T144">
                    <a:pos x="T56" y="T57"/>
                  </a:cxn>
                  <a:cxn ang="T145">
                    <a:pos x="T58" y="T59"/>
                  </a:cxn>
                  <a:cxn ang="T146">
                    <a:pos x="T60" y="T61"/>
                  </a:cxn>
                  <a:cxn ang="T147">
                    <a:pos x="T62" y="T63"/>
                  </a:cxn>
                  <a:cxn ang="T148">
                    <a:pos x="T64" y="T65"/>
                  </a:cxn>
                  <a:cxn ang="T149">
                    <a:pos x="T66" y="T67"/>
                  </a:cxn>
                  <a:cxn ang="T150">
                    <a:pos x="T68" y="T69"/>
                  </a:cxn>
                  <a:cxn ang="T151">
                    <a:pos x="T70" y="T71"/>
                  </a:cxn>
                  <a:cxn ang="T152">
                    <a:pos x="T72" y="T73"/>
                  </a:cxn>
                  <a:cxn ang="T153">
                    <a:pos x="T74" y="T75"/>
                  </a:cxn>
                  <a:cxn ang="T154">
                    <a:pos x="T76" y="T77"/>
                  </a:cxn>
                  <a:cxn ang="T155">
                    <a:pos x="T78" y="T79"/>
                  </a:cxn>
                  <a:cxn ang="T156">
                    <a:pos x="T80" y="T81"/>
                  </a:cxn>
                  <a:cxn ang="T157">
                    <a:pos x="T82" y="T83"/>
                  </a:cxn>
                  <a:cxn ang="T158">
                    <a:pos x="T84" y="T85"/>
                  </a:cxn>
                  <a:cxn ang="T159">
                    <a:pos x="T86" y="T87"/>
                  </a:cxn>
                  <a:cxn ang="T160">
                    <a:pos x="T88" y="T89"/>
                  </a:cxn>
                  <a:cxn ang="T161">
                    <a:pos x="T90" y="T91"/>
                  </a:cxn>
                  <a:cxn ang="T162">
                    <a:pos x="T92" y="T93"/>
                  </a:cxn>
                  <a:cxn ang="T163">
                    <a:pos x="T94" y="T95"/>
                  </a:cxn>
                  <a:cxn ang="T164">
                    <a:pos x="T96" y="T97"/>
                  </a:cxn>
                  <a:cxn ang="T165">
                    <a:pos x="T98" y="T99"/>
                  </a:cxn>
                  <a:cxn ang="T166">
                    <a:pos x="T100" y="T101"/>
                  </a:cxn>
                  <a:cxn ang="T167">
                    <a:pos x="T102" y="T103"/>
                  </a:cxn>
                  <a:cxn ang="T168">
                    <a:pos x="T104" y="T105"/>
                  </a:cxn>
                  <a:cxn ang="T169">
                    <a:pos x="T106" y="T107"/>
                  </a:cxn>
                  <a:cxn ang="T170">
                    <a:pos x="T108" y="T109"/>
                  </a:cxn>
                  <a:cxn ang="T171">
                    <a:pos x="T110" y="T111"/>
                  </a:cxn>
                  <a:cxn ang="T172">
                    <a:pos x="T112" y="T113"/>
                  </a:cxn>
                  <a:cxn ang="T173">
                    <a:pos x="T114" y="T115"/>
                  </a:cxn>
                </a:cxnLst>
                <a:rect l="T174" t="T175" r="T176" b="T177"/>
                <a:pathLst>
                  <a:path w="12" h="15">
                    <a:moveTo>
                      <a:pt x="0" y="15"/>
                    </a:moveTo>
                    <a:lnTo>
                      <a:pt x="0" y="15"/>
                    </a:lnTo>
                    <a:lnTo>
                      <a:pt x="0" y="13"/>
                    </a:lnTo>
                    <a:lnTo>
                      <a:pt x="2" y="13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2" y="5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2" y="3"/>
                    </a:lnTo>
                    <a:lnTo>
                      <a:pt x="5" y="3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7" y="8"/>
                    </a:lnTo>
                    <a:lnTo>
                      <a:pt x="10" y="8"/>
                    </a:lnTo>
                    <a:lnTo>
                      <a:pt x="10" y="10"/>
                    </a:lnTo>
                    <a:lnTo>
                      <a:pt x="12" y="10"/>
                    </a:lnTo>
                    <a:lnTo>
                      <a:pt x="12" y="13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48" name="Freeform 128">
                <a:extLst>
                  <a:ext uri="{FF2B5EF4-FFF2-40B4-BE49-F238E27FC236}">
                    <a16:creationId xmlns:a16="http://schemas.microsoft.com/office/drawing/2014/main" id="{00000000-0008-0000-0100-0000C0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55"/>
                <a:ext cx="20" cy="18"/>
              </a:xfrm>
              <a:custGeom>
                <a:avLst/>
                <a:gdLst>
                  <a:gd name="T0" fmla="*/ 10 w 20"/>
                  <a:gd name="T1" fmla="*/ 18 h 18"/>
                  <a:gd name="T2" fmla="*/ 7 w 20"/>
                  <a:gd name="T3" fmla="*/ 18 h 18"/>
                  <a:gd name="T4" fmla="*/ 10 w 20"/>
                  <a:gd name="T5" fmla="*/ 13 h 18"/>
                  <a:gd name="T6" fmla="*/ 7 w 20"/>
                  <a:gd name="T7" fmla="*/ 13 h 18"/>
                  <a:gd name="T8" fmla="*/ 7 w 20"/>
                  <a:gd name="T9" fmla="*/ 13 h 18"/>
                  <a:gd name="T10" fmla="*/ 0 w 20"/>
                  <a:gd name="T11" fmla="*/ 3 h 18"/>
                  <a:gd name="T12" fmla="*/ 7 w 20"/>
                  <a:gd name="T13" fmla="*/ 0 h 18"/>
                  <a:gd name="T14" fmla="*/ 10 w 20"/>
                  <a:gd name="T15" fmla="*/ 0 h 18"/>
                  <a:gd name="T16" fmla="*/ 12 w 20"/>
                  <a:gd name="T17" fmla="*/ 3 h 18"/>
                  <a:gd name="T18" fmla="*/ 17 w 20"/>
                  <a:gd name="T19" fmla="*/ 10 h 18"/>
                  <a:gd name="T20" fmla="*/ 20 w 20"/>
                  <a:gd name="T21" fmla="*/ 10 h 18"/>
                  <a:gd name="T22" fmla="*/ 15 w 20"/>
                  <a:gd name="T23" fmla="*/ 10 h 18"/>
                  <a:gd name="T24" fmla="*/ 10 w 20"/>
                  <a:gd name="T25" fmla="*/ 18 h 1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20"/>
                  <a:gd name="T40" fmla="*/ 0 h 18"/>
                  <a:gd name="T41" fmla="*/ 20 w 20"/>
                  <a:gd name="T42" fmla="*/ 18 h 1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20" h="18">
                    <a:moveTo>
                      <a:pt x="10" y="18"/>
                    </a:moveTo>
                    <a:lnTo>
                      <a:pt x="7" y="18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0" y="3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3"/>
                    </a:lnTo>
                    <a:lnTo>
                      <a:pt x="17" y="10"/>
                    </a:lnTo>
                    <a:lnTo>
                      <a:pt x="20" y="10"/>
                    </a:lnTo>
                    <a:lnTo>
                      <a:pt x="15" y="10"/>
                    </a:lnTo>
                    <a:lnTo>
                      <a:pt x="1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49" name="Freeform 129">
                <a:extLst>
                  <a:ext uri="{FF2B5EF4-FFF2-40B4-BE49-F238E27FC236}">
                    <a16:creationId xmlns:a16="http://schemas.microsoft.com/office/drawing/2014/main" id="{00000000-0008-0000-0100-0000C1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2" y="96"/>
                <a:ext cx="162" cy="98"/>
              </a:xfrm>
              <a:custGeom>
                <a:avLst/>
                <a:gdLst>
                  <a:gd name="T0" fmla="*/ 7 w 162"/>
                  <a:gd name="T1" fmla="*/ 23 h 98"/>
                  <a:gd name="T2" fmla="*/ 19 w 162"/>
                  <a:gd name="T3" fmla="*/ 50 h 98"/>
                  <a:gd name="T4" fmla="*/ 32 w 162"/>
                  <a:gd name="T5" fmla="*/ 91 h 98"/>
                  <a:gd name="T6" fmla="*/ 37 w 162"/>
                  <a:gd name="T7" fmla="*/ 91 h 98"/>
                  <a:gd name="T8" fmla="*/ 42 w 162"/>
                  <a:gd name="T9" fmla="*/ 88 h 98"/>
                  <a:gd name="T10" fmla="*/ 54 w 162"/>
                  <a:gd name="T11" fmla="*/ 86 h 98"/>
                  <a:gd name="T12" fmla="*/ 69 w 162"/>
                  <a:gd name="T13" fmla="*/ 86 h 98"/>
                  <a:gd name="T14" fmla="*/ 76 w 162"/>
                  <a:gd name="T15" fmla="*/ 88 h 98"/>
                  <a:gd name="T16" fmla="*/ 81 w 162"/>
                  <a:gd name="T17" fmla="*/ 93 h 98"/>
                  <a:gd name="T18" fmla="*/ 86 w 162"/>
                  <a:gd name="T19" fmla="*/ 96 h 98"/>
                  <a:gd name="T20" fmla="*/ 91 w 162"/>
                  <a:gd name="T21" fmla="*/ 96 h 98"/>
                  <a:gd name="T22" fmla="*/ 96 w 162"/>
                  <a:gd name="T23" fmla="*/ 96 h 98"/>
                  <a:gd name="T24" fmla="*/ 103 w 162"/>
                  <a:gd name="T25" fmla="*/ 96 h 98"/>
                  <a:gd name="T26" fmla="*/ 110 w 162"/>
                  <a:gd name="T27" fmla="*/ 93 h 98"/>
                  <a:gd name="T28" fmla="*/ 125 w 162"/>
                  <a:gd name="T29" fmla="*/ 83 h 98"/>
                  <a:gd name="T30" fmla="*/ 132 w 162"/>
                  <a:gd name="T31" fmla="*/ 81 h 98"/>
                  <a:gd name="T32" fmla="*/ 142 w 162"/>
                  <a:gd name="T33" fmla="*/ 78 h 98"/>
                  <a:gd name="T34" fmla="*/ 150 w 162"/>
                  <a:gd name="T35" fmla="*/ 81 h 98"/>
                  <a:gd name="T36" fmla="*/ 162 w 162"/>
                  <a:gd name="T37" fmla="*/ 96 h 98"/>
                  <a:gd name="T38" fmla="*/ 132 w 162"/>
                  <a:gd name="T39" fmla="*/ 50 h 98"/>
                  <a:gd name="T40" fmla="*/ 125 w 162"/>
                  <a:gd name="T41" fmla="*/ 23 h 98"/>
                  <a:gd name="T42" fmla="*/ 125 w 162"/>
                  <a:gd name="T43" fmla="*/ 10 h 98"/>
                  <a:gd name="T44" fmla="*/ 125 w 162"/>
                  <a:gd name="T45" fmla="*/ 3 h 98"/>
                  <a:gd name="T46" fmla="*/ 115 w 162"/>
                  <a:gd name="T47" fmla="*/ 0 h 98"/>
                  <a:gd name="T48" fmla="*/ 108 w 162"/>
                  <a:gd name="T49" fmla="*/ 3 h 98"/>
                  <a:gd name="T50" fmla="*/ 96 w 162"/>
                  <a:gd name="T51" fmla="*/ 5 h 98"/>
                  <a:gd name="T52" fmla="*/ 78 w 162"/>
                  <a:gd name="T53" fmla="*/ 10 h 98"/>
                  <a:gd name="T54" fmla="*/ 76 w 162"/>
                  <a:gd name="T55" fmla="*/ 13 h 98"/>
                  <a:gd name="T56" fmla="*/ 59 w 162"/>
                  <a:gd name="T57" fmla="*/ 5 h 98"/>
                  <a:gd name="T58" fmla="*/ 49 w 162"/>
                  <a:gd name="T59" fmla="*/ 5 h 98"/>
                  <a:gd name="T60" fmla="*/ 42 w 162"/>
                  <a:gd name="T61" fmla="*/ 3 h 98"/>
                  <a:gd name="T62" fmla="*/ 29 w 162"/>
                  <a:gd name="T63" fmla="*/ 3 h 98"/>
                  <a:gd name="T64" fmla="*/ 17 w 162"/>
                  <a:gd name="T65" fmla="*/ 5 h 98"/>
                  <a:gd name="T66" fmla="*/ 0 w 162"/>
                  <a:gd name="T67" fmla="*/ 10 h 98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62"/>
                  <a:gd name="T103" fmla="*/ 0 h 98"/>
                  <a:gd name="T104" fmla="*/ 162 w 162"/>
                  <a:gd name="T105" fmla="*/ 98 h 98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62" h="98">
                    <a:moveTo>
                      <a:pt x="0" y="10"/>
                    </a:moveTo>
                    <a:lnTo>
                      <a:pt x="7" y="23"/>
                    </a:lnTo>
                    <a:lnTo>
                      <a:pt x="10" y="28"/>
                    </a:lnTo>
                    <a:lnTo>
                      <a:pt x="19" y="50"/>
                    </a:lnTo>
                    <a:lnTo>
                      <a:pt x="27" y="73"/>
                    </a:lnTo>
                    <a:lnTo>
                      <a:pt x="32" y="91"/>
                    </a:lnTo>
                    <a:lnTo>
                      <a:pt x="32" y="96"/>
                    </a:lnTo>
                    <a:lnTo>
                      <a:pt x="37" y="91"/>
                    </a:lnTo>
                    <a:lnTo>
                      <a:pt x="39" y="88"/>
                    </a:lnTo>
                    <a:lnTo>
                      <a:pt x="42" y="88"/>
                    </a:lnTo>
                    <a:lnTo>
                      <a:pt x="44" y="88"/>
                    </a:lnTo>
                    <a:lnTo>
                      <a:pt x="54" y="86"/>
                    </a:lnTo>
                    <a:lnTo>
                      <a:pt x="61" y="86"/>
                    </a:lnTo>
                    <a:lnTo>
                      <a:pt x="69" y="86"/>
                    </a:lnTo>
                    <a:lnTo>
                      <a:pt x="73" y="88"/>
                    </a:lnTo>
                    <a:lnTo>
                      <a:pt x="76" y="88"/>
                    </a:lnTo>
                    <a:lnTo>
                      <a:pt x="78" y="91"/>
                    </a:lnTo>
                    <a:lnTo>
                      <a:pt x="81" y="93"/>
                    </a:lnTo>
                    <a:lnTo>
                      <a:pt x="83" y="93"/>
                    </a:lnTo>
                    <a:lnTo>
                      <a:pt x="86" y="96"/>
                    </a:lnTo>
                    <a:lnTo>
                      <a:pt x="88" y="96"/>
                    </a:lnTo>
                    <a:lnTo>
                      <a:pt x="91" y="96"/>
                    </a:lnTo>
                    <a:lnTo>
                      <a:pt x="93" y="98"/>
                    </a:lnTo>
                    <a:lnTo>
                      <a:pt x="96" y="96"/>
                    </a:lnTo>
                    <a:lnTo>
                      <a:pt x="100" y="96"/>
                    </a:lnTo>
                    <a:lnTo>
                      <a:pt x="103" y="96"/>
                    </a:lnTo>
                    <a:lnTo>
                      <a:pt x="108" y="93"/>
                    </a:lnTo>
                    <a:lnTo>
                      <a:pt x="110" y="93"/>
                    </a:lnTo>
                    <a:lnTo>
                      <a:pt x="123" y="86"/>
                    </a:lnTo>
                    <a:lnTo>
                      <a:pt x="125" y="83"/>
                    </a:lnTo>
                    <a:lnTo>
                      <a:pt x="127" y="81"/>
                    </a:lnTo>
                    <a:lnTo>
                      <a:pt x="132" y="81"/>
                    </a:lnTo>
                    <a:lnTo>
                      <a:pt x="137" y="78"/>
                    </a:lnTo>
                    <a:lnTo>
                      <a:pt x="142" y="78"/>
                    </a:lnTo>
                    <a:lnTo>
                      <a:pt x="142" y="81"/>
                    </a:lnTo>
                    <a:lnTo>
                      <a:pt x="150" y="81"/>
                    </a:lnTo>
                    <a:lnTo>
                      <a:pt x="157" y="86"/>
                    </a:lnTo>
                    <a:lnTo>
                      <a:pt x="162" y="96"/>
                    </a:lnTo>
                    <a:lnTo>
                      <a:pt x="145" y="68"/>
                    </a:lnTo>
                    <a:lnTo>
                      <a:pt x="132" y="50"/>
                    </a:lnTo>
                    <a:lnTo>
                      <a:pt x="132" y="45"/>
                    </a:lnTo>
                    <a:lnTo>
                      <a:pt x="125" y="23"/>
                    </a:lnTo>
                    <a:lnTo>
                      <a:pt x="125" y="18"/>
                    </a:lnTo>
                    <a:lnTo>
                      <a:pt x="125" y="10"/>
                    </a:lnTo>
                    <a:lnTo>
                      <a:pt x="123" y="8"/>
                    </a:lnTo>
                    <a:lnTo>
                      <a:pt x="125" y="3"/>
                    </a:lnTo>
                    <a:lnTo>
                      <a:pt x="120" y="3"/>
                    </a:lnTo>
                    <a:lnTo>
                      <a:pt x="115" y="0"/>
                    </a:lnTo>
                    <a:lnTo>
                      <a:pt x="113" y="0"/>
                    </a:lnTo>
                    <a:lnTo>
                      <a:pt x="108" y="3"/>
                    </a:lnTo>
                    <a:lnTo>
                      <a:pt x="105" y="3"/>
                    </a:lnTo>
                    <a:lnTo>
                      <a:pt x="96" y="5"/>
                    </a:lnTo>
                    <a:lnTo>
                      <a:pt x="81" y="10"/>
                    </a:lnTo>
                    <a:lnTo>
                      <a:pt x="78" y="10"/>
                    </a:lnTo>
                    <a:lnTo>
                      <a:pt x="76" y="13"/>
                    </a:lnTo>
                    <a:lnTo>
                      <a:pt x="73" y="10"/>
                    </a:lnTo>
                    <a:lnTo>
                      <a:pt x="59" y="5"/>
                    </a:lnTo>
                    <a:lnTo>
                      <a:pt x="54" y="5"/>
                    </a:lnTo>
                    <a:lnTo>
                      <a:pt x="49" y="5"/>
                    </a:lnTo>
                    <a:lnTo>
                      <a:pt x="46" y="3"/>
                    </a:lnTo>
                    <a:lnTo>
                      <a:pt x="42" y="3"/>
                    </a:lnTo>
                    <a:lnTo>
                      <a:pt x="34" y="3"/>
                    </a:lnTo>
                    <a:lnTo>
                      <a:pt x="29" y="3"/>
                    </a:lnTo>
                    <a:lnTo>
                      <a:pt x="22" y="5"/>
                    </a:lnTo>
                    <a:lnTo>
                      <a:pt x="17" y="5"/>
                    </a:lnTo>
                    <a:lnTo>
                      <a:pt x="10" y="8"/>
                    </a:lnTo>
                    <a:lnTo>
                      <a:pt x="0" y="10"/>
                    </a:lnTo>
                    <a:close/>
                  </a:path>
                </a:pathLst>
              </a:custGeom>
              <a:solidFill>
                <a:srgbClr val="0000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50" name="Freeform 130">
                <a:extLst>
                  <a:ext uri="{FF2B5EF4-FFF2-40B4-BE49-F238E27FC236}">
                    <a16:creationId xmlns:a16="http://schemas.microsoft.com/office/drawing/2014/main" id="{00000000-0008-0000-0100-0000C2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1" y="106"/>
                <a:ext cx="10" cy="8"/>
              </a:xfrm>
              <a:custGeom>
                <a:avLst/>
                <a:gdLst>
                  <a:gd name="T0" fmla="*/ 3 w 10"/>
                  <a:gd name="T1" fmla="*/ 0 h 8"/>
                  <a:gd name="T2" fmla="*/ 3 w 10"/>
                  <a:gd name="T3" fmla="*/ 3 h 8"/>
                  <a:gd name="T4" fmla="*/ 0 w 10"/>
                  <a:gd name="T5" fmla="*/ 3 h 8"/>
                  <a:gd name="T6" fmla="*/ 3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0 h 8"/>
                  <a:gd name="T18" fmla="*/ 5 w 10"/>
                  <a:gd name="T19" fmla="*/ 3 h 8"/>
                  <a:gd name="T20" fmla="*/ 3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51" name="Freeform 131">
                <a:extLst>
                  <a:ext uri="{FF2B5EF4-FFF2-40B4-BE49-F238E27FC236}">
                    <a16:creationId xmlns:a16="http://schemas.microsoft.com/office/drawing/2014/main" id="{00000000-0008-0000-0100-0000C3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6" y="121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52" name="Freeform 132">
                <a:extLst>
                  <a:ext uri="{FF2B5EF4-FFF2-40B4-BE49-F238E27FC236}">
                    <a16:creationId xmlns:a16="http://schemas.microsoft.com/office/drawing/2014/main" id="{00000000-0008-0000-0100-0000C4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3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3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5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53" name="Freeform 133">
                <a:extLst>
                  <a:ext uri="{FF2B5EF4-FFF2-40B4-BE49-F238E27FC236}">
                    <a16:creationId xmlns:a16="http://schemas.microsoft.com/office/drawing/2014/main" id="{00000000-0008-0000-0100-0000C5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6" y="154"/>
                <a:ext cx="8" cy="8"/>
              </a:xfrm>
              <a:custGeom>
                <a:avLst/>
                <a:gdLst>
                  <a:gd name="T0" fmla="*/ 3 w 8"/>
                  <a:gd name="T1" fmla="*/ 0 h 8"/>
                  <a:gd name="T2" fmla="*/ 3 w 8"/>
                  <a:gd name="T3" fmla="*/ 3 h 8"/>
                  <a:gd name="T4" fmla="*/ 0 w 8"/>
                  <a:gd name="T5" fmla="*/ 3 h 8"/>
                  <a:gd name="T6" fmla="*/ 3 w 8"/>
                  <a:gd name="T7" fmla="*/ 5 h 8"/>
                  <a:gd name="T8" fmla="*/ 3 w 8"/>
                  <a:gd name="T9" fmla="*/ 8 h 8"/>
                  <a:gd name="T10" fmla="*/ 5 w 8"/>
                  <a:gd name="T11" fmla="*/ 5 h 8"/>
                  <a:gd name="T12" fmla="*/ 8 w 8"/>
                  <a:gd name="T13" fmla="*/ 8 h 8"/>
                  <a:gd name="T14" fmla="*/ 8 w 8"/>
                  <a:gd name="T15" fmla="*/ 3 h 8"/>
                  <a:gd name="T16" fmla="*/ 8 w 8"/>
                  <a:gd name="T17" fmla="*/ 0 h 8"/>
                  <a:gd name="T18" fmla="*/ 5 w 8"/>
                  <a:gd name="T19" fmla="*/ 3 h 8"/>
                  <a:gd name="T20" fmla="*/ 3 w 8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8"/>
                  <a:gd name="T35" fmla="*/ 8 w 8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3"/>
                    </a:lnTo>
                    <a:lnTo>
                      <a:pt x="8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54" name="Freeform 134">
                <a:extLst>
                  <a:ext uri="{FF2B5EF4-FFF2-40B4-BE49-F238E27FC236}">
                    <a16:creationId xmlns:a16="http://schemas.microsoft.com/office/drawing/2014/main" id="{00000000-0008-0000-0100-0000C6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69"/>
                <a:ext cx="9" cy="8"/>
              </a:xfrm>
              <a:custGeom>
                <a:avLst/>
                <a:gdLst>
                  <a:gd name="T0" fmla="*/ 5 w 9"/>
                  <a:gd name="T1" fmla="*/ 0 h 8"/>
                  <a:gd name="T2" fmla="*/ 5 w 9"/>
                  <a:gd name="T3" fmla="*/ 3 h 8"/>
                  <a:gd name="T4" fmla="*/ 0 w 9"/>
                  <a:gd name="T5" fmla="*/ 3 h 8"/>
                  <a:gd name="T6" fmla="*/ 5 w 9"/>
                  <a:gd name="T7" fmla="*/ 5 h 8"/>
                  <a:gd name="T8" fmla="*/ 5 w 9"/>
                  <a:gd name="T9" fmla="*/ 8 h 8"/>
                  <a:gd name="T10" fmla="*/ 7 w 9"/>
                  <a:gd name="T11" fmla="*/ 5 h 8"/>
                  <a:gd name="T12" fmla="*/ 9 w 9"/>
                  <a:gd name="T13" fmla="*/ 8 h 8"/>
                  <a:gd name="T14" fmla="*/ 7 w 9"/>
                  <a:gd name="T15" fmla="*/ 3 h 8"/>
                  <a:gd name="T16" fmla="*/ 9 w 9"/>
                  <a:gd name="T17" fmla="*/ 0 h 8"/>
                  <a:gd name="T18" fmla="*/ 7 w 9"/>
                  <a:gd name="T19" fmla="*/ 3 h 8"/>
                  <a:gd name="T20" fmla="*/ 5 w 9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8"/>
                  <a:gd name="T35" fmla="*/ 9 w 9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9" y="8"/>
                    </a:lnTo>
                    <a:lnTo>
                      <a:pt x="7" y="3"/>
                    </a:lnTo>
                    <a:lnTo>
                      <a:pt x="9" y="0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55" name="Freeform 135">
                <a:extLst>
                  <a:ext uri="{FF2B5EF4-FFF2-40B4-BE49-F238E27FC236}">
                    <a16:creationId xmlns:a16="http://schemas.microsoft.com/office/drawing/2014/main" id="{00000000-0008-0000-0100-0000C7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0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7 h 10"/>
                  <a:gd name="T16" fmla="*/ 7 w 7"/>
                  <a:gd name="T17" fmla="*/ 5 h 10"/>
                  <a:gd name="T18" fmla="*/ 5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56" name="Freeform 136">
                <a:extLst>
                  <a:ext uri="{FF2B5EF4-FFF2-40B4-BE49-F238E27FC236}">
                    <a16:creationId xmlns:a16="http://schemas.microsoft.com/office/drawing/2014/main" id="{00000000-0008-0000-0100-0000C8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1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3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57" name="Freeform 137">
                <a:extLst>
                  <a:ext uri="{FF2B5EF4-FFF2-40B4-BE49-F238E27FC236}">
                    <a16:creationId xmlns:a16="http://schemas.microsoft.com/office/drawing/2014/main" id="{00000000-0008-0000-0100-0000C9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4" y="11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4 w 7"/>
                  <a:gd name="T11" fmla="*/ 7 h 10"/>
                  <a:gd name="T12" fmla="*/ 7 w 7"/>
                  <a:gd name="T13" fmla="*/ 10 h 10"/>
                  <a:gd name="T14" fmla="*/ 4 w 7"/>
                  <a:gd name="T15" fmla="*/ 7 h 10"/>
                  <a:gd name="T16" fmla="*/ 7 w 7"/>
                  <a:gd name="T17" fmla="*/ 5 h 10"/>
                  <a:gd name="T18" fmla="*/ 4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4" y="7"/>
                    </a:lnTo>
                    <a:lnTo>
                      <a:pt x="7" y="10"/>
                    </a:lnTo>
                    <a:lnTo>
                      <a:pt x="4" y="7"/>
                    </a:lnTo>
                    <a:lnTo>
                      <a:pt x="7" y="5"/>
                    </a:lnTo>
                    <a:lnTo>
                      <a:pt x="4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58" name="Freeform 138">
                <a:extLst>
                  <a:ext uri="{FF2B5EF4-FFF2-40B4-BE49-F238E27FC236}">
                    <a16:creationId xmlns:a16="http://schemas.microsoft.com/office/drawing/2014/main" id="{00000000-0008-0000-0100-0000CA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26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59" name="Freeform 139">
                <a:extLst>
                  <a:ext uri="{FF2B5EF4-FFF2-40B4-BE49-F238E27FC236}">
                    <a16:creationId xmlns:a16="http://schemas.microsoft.com/office/drawing/2014/main" id="{00000000-0008-0000-0100-0000CB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34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2 h 10"/>
                  <a:gd name="T4" fmla="*/ 0 w 8"/>
                  <a:gd name="T5" fmla="*/ 2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7 h 10"/>
                  <a:gd name="T12" fmla="*/ 8 w 8"/>
                  <a:gd name="T13" fmla="*/ 10 h 10"/>
                  <a:gd name="T14" fmla="*/ 5 w 8"/>
                  <a:gd name="T15" fmla="*/ 5 h 10"/>
                  <a:gd name="T16" fmla="*/ 8 w 8"/>
                  <a:gd name="T17" fmla="*/ 2 h 10"/>
                  <a:gd name="T18" fmla="*/ 5 w 8"/>
                  <a:gd name="T19" fmla="*/ 2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7"/>
                    </a:lnTo>
                    <a:lnTo>
                      <a:pt x="8" y="10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60" name="Freeform 140">
                <a:extLst>
                  <a:ext uri="{FF2B5EF4-FFF2-40B4-BE49-F238E27FC236}">
                    <a16:creationId xmlns:a16="http://schemas.microsoft.com/office/drawing/2014/main" id="{00000000-0008-0000-0100-0000CC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1" y="144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2 h 8"/>
                  <a:gd name="T4" fmla="*/ 0 w 10"/>
                  <a:gd name="T5" fmla="*/ 2 h 8"/>
                  <a:gd name="T6" fmla="*/ 5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2 h 8"/>
                  <a:gd name="T18" fmla="*/ 5 w 10"/>
                  <a:gd name="T19" fmla="*/ 2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61" name="Freeform 141">
                <a:extLst>
                  <a:ext uri="{FF2B5EF4-FFF2-40B4-BE49-F238E27FC236}">
                    <a16:creationId xmlns:a16="http://schemas.microsoft.com/office/drawing/2014/main" id="{00000000-0008-0000-0100-0000CD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52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2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62" name="Freeform 142">
                <a:extLst>
                  <a:ext uri="{FF2B5EF4-FFF2-40B4-BE49-F238E27FC236}">
                    <a16:creationId xmlns:a16="http://schemas.microsoft.com/office/drawing/2014/main" id="{00000000-0008-0000-0100-0000CE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6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7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3 h 8"/>
                  <a:gd name="T18" fmla="*/ 7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63" name="Freeform 143">
                <a:extLst>
                  <a:ext uri="{FF2B5EF4-FFF2-40B4-BE49-F238E27FC236}">
                    <a16:creationId xmlns:a16="http://schemas.microsoft.com/office/drawing/2014/main" id="{00000000-0008-0000-0100-0000CF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67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7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2 h 7"/>
                  <a:gd name="T18" fmla="*/ 7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64" name="Freeform 144">
                <a:extLst>
                  <a:ext uri="{FF2B5EF4-FFF2-40B4-BE49-F238E27FC236}">
                    <a16:creationId xmlns:a16="http://schemas.microsoft.com/office/drawing/2014/main" id="{00000000-0008-0000-0100-0000D0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0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10 h 10"/>
                  <a:gd name="T14" fmla="*/ 7 w 10"/>
                  <a:gd name="T15" fmla="*/ 7 h 10"/>
                  <a:gd name="T16" fmla="*/ 10 w 10"/>
                  <a:gd name="T17" fmla="*/ 5 h 10"/>
                  <a:gd name="T18" fmla="*/ 5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10"/>
                    </a:lnTo>
                    <a:lnTo>
                      <a:pt x="7" y="7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65" name="Freeform 145">
                <a:extLst>
                  <a:ext uri="{FF2B5EF4-FFF2-40B4-BE49-F238E27FC236}">
                    <a16:creationId xmlns:a16="http://schemas.microsoft.com/office/drawing/2014/main" id="{00000000-0008-0000-0100-0000D1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1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66" name="Freeform 146">
                <a:extLst>
                  <a:ext uri="{FF2B5EF4-FFF2-40B4-BE49-F238E27FC236}">
                    <a16:creationId xmlns:a16="http://schemas.microsoft.com/office/drawing/2014/main" id="{00000000-0008-0000-0100-0000D2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1" y="12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7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5 h 10"/>
                  <a:gd name="T16" fmla="*/ 7 w 7"/>
                  <a:gd name="T17" fmla="*/ 5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67" name="Freeform 147">
                <a:extLst>
                  <a:ext uri="{FF2B5EF4-FFF2-40B4-BE49-F238E27FC236}">
                    <a16:creationId xmlns:a16="http://schemas.microsoft.com/office/drawing/2014/main" id="{00000000-0008-0000-0100-0000D3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2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2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68" name="Freeform 148">
                <a:extLst>
                  <a:ext uri="{FF2B5EF4-FFF2-40B4-BE49-F238E27FC236}">
                    <a16:creationId xmlns:a16="http://schemas.microsoft.com/office/drawing/2014/main" id="{00000000-0008-0000-0100-0000D4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36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3 h 10"/>
                  <a:gd name="T4" fmla="*/ 0 w 10"/>
                  <a:gd name="T5" fmla="*/ 3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8 h 10"/>
                  <a:gd name="T16" fmla="*/ 10 w 10"/>
                  <a:gd name="T17" fmla="*/ 5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8"/>
                    </a:lnTo>
                    <a:lnTo>
                      <a:pt x="10" y="5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69" name="Freeform 149">
                <a:extLst>
                  <a:ext uri="{FF2B5EF4-FFF2-40B4-BE49-F238E27FC236}">
                    <a16:creationId xmlns:a16="http://schemas.microsoft.com/office/drawing/2014/main" id="{00000000-0008-0000-0100-0000D5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8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70" name="Freeform 150">
                <a:extLst>
                  <a:ext uri="{FF2B5EF4-FFF2-40B4-BE49-F238E27FC236}">
                    <a16:creationId xmlns:a16="http://schemas.microsoft.com/office/drawing/2014/main" id="{00000000-0008-0000-0100-0000D6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5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8 h 10"/>
                  <a:gd name="T10" fmla="*/ 4 w 7"/>
                  <a:gd name="T11" fmla="*/ 8 h 10"/>
                  <a:gd name="T12" fmla="*/ 7 w 7"/>
                  <a:gd name="T13" fmla="*/ 10 h 10"/>
                  <a:gd name="T14" fmla="*/ 4 w 7"/>
                  <a:gd name="T15" fmla="*/ 5 h 10"/>
                  <a:gd name="T16" fmla="*/ 7 w 7"/>
                  <a:gd name="T17" fmla="*/ 5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4" y="8"/>
                    </a:lnTo>
                    <a:lnTo>
                      <a:pt x="7" y="10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71" name="Freeform 151">
                <a:extLst>
                  <a:ext uri="{FF2B5EF4-FFF2-40B4-BE49-F238E27FC236}">
                    <a16:creationId xmlns:a16="http://schemas.microsoft.com/office/drawing/2014/main" id="{00000000-0008-0000-0100-0000D7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3 h 8"/>
                  <a:gd name="T18" fmla="*/ 5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72" name="Freeform 152">
                <a:extLst>
                  <a:ext uri="{FF2B5EF4-FFF2-40B4-BE49-F238E27FC236}">
                    <a16:creationId xmlns:a16="http://schemas.microsoft.com/office/drawing/2014/main" id="{00000000-0008-0000-0100-0000D8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69"/>
                <a:ext cx="10" cy="13"/>
              </a:xfrm>
              <a:custGeom>
                <a:avLst/>
                <a:gdLst>
                  <a:gd name="T0" fmla="*/ 5 w 10"/>
                  <a:gd name="T1" fmla="*/ 0 h 13"/>
                  <a:gd name="T2" fmla="*/ 5 w 10"/>
                  <a:gd name="T3" fmla="*/ 3 h 13"/>
                  <a:gd name="T4" fmla="*/ 0 w 10"/>
                  <a:gd name="T5" fmla="*/ 3 h 13"/>
                  <a:gd name="T6" fmla="*/ 5 w 10"/>
                  <a:gd name="T7" fmla="*/ 5 h 13"/>
                  <a:gd name="T8" fmla="*/ 5 w 10"/>
                  <a:gd name="T9" fmla="*/ 10 h 13"/>
                  <a:gd name="T10" fmla="*/ 7 w 10"/>
                  <a:gd name="T11" fmla="*/ 8 h 13"/>
                  <a:gd name="T12" fmla="*/ 10 w 10"/>
                  <a:gd name="T13" fmla="*/ 13 h 13"/>
                  <a:gd name="T14" fmla="*/ 7 w 10"/>
                  <a:gd name="T15" fmla="*/ 8 h 13"/>
                  <a:gd name="T16" fmla="*/ 10 w 10"/>
                  <a:gd name="T17" fmla="*/ 5 h 13"/>
                  <a:gd name="T18" fmla="*/ 7 w 10"/>
                  <a:gd name="T19" fmla="*/ 5 h 13"/>
                  <a:gd name="T20" fmla="*/ 5 w 10"/>
                  <a:gd name="T21" fmla="*/ 0 h 13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3"/>
                  <a:gd name="T35" fmla="*/ 10 w 10"/>
                  <a:gd name="T36" fmla="*/ 13 h 13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3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3"/>
                    </a:lnTo>
                    <a:lnTo>
                      <a:pt x="7" y="8"/>
                    </a:lnTo>
                    <a:lnTo>
                      <a:pt x="10" y="5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73" name="Freeform 153">
                <a:extLst>
                  <a:ext uri="{FF2B5EF4-FFF2-40B4-BE49-F238E27FC236}">
                    <a16:creationId xmlns:a16="http://schemas.microsoft.com/office/drawing/2014/main" id="{00000000-0008-0000-0100-0000D9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11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74" name="Freeform 154">
                <a:extLst>
                  <a:ext uri="{FF2B5EF4-FFF2-40B4-BE49-F238E27FC236}">
                    <a16:creationId xmlns:a16="http://schemas.microsoft.com/office/drawing/2014/main" id="{00000000-0008-0000-0100-0000DA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6" y="119"/>
                <a:ext cx="9" cy="10"/>
              </a:xfrm>
              <a:custGeom>
                <a:avLst/>
                <a:gdLst>
                  <a:gd name="T0" fmla="*/ 5 w 9"/>
                  <a:gd name="T1" fmla="*/ 0 h 10"/>
                  <a:gd name="T2" fmla="*/ 5 w 9"/>
                  <a:gd name="T3" fmla="*/ 2 h 10"/>
                  <a:gd name="T4" fmla="*/ 0 w 9"/>
                  <a:gd name="T5" fmla="*/ 0 h 10"/>
                  <a:gd name="T6" fmla="*/ 5 w 9"/>
                  <a:gd name="T7" fmla="*/ 5 h 10"/>
                  <a:gd name="T8" fmla="*/ 5 w 9"/>
                  <a:gd name="T9" fmla="*/ 7 h 10"/>
                  <a:gd name="T10" fmla="*/ 7 w 9"/>
                  <a:gd name="T11" fmla="*/ 7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2 h 10"/>
                  <a:gd name="T18" fmla="*/ 7 w 9"/>
                  <a:gd name="T19" fmla="*/ 2 h 10"/>
                  <a:gd name="T20" fmla="*/ 5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7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75" name="Freeform 155">
                <a:extLst>
                  <a:ext uri="{FF2B5EF4-FFF2-40B4-BE49-F238E27FC236}">
                    <a16:creationId xmlns:a16="http://schemas.microsoft.com/office/drawing/2014/main" id="{00000000-0008-0000-0100-0000DB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2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5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10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5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5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10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5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76" name="Freeform 156">
                <a:extLst>
                  <a:ext uri="{FF2B5EF4-FFF2-40B4-BE49-F238E27FC236}">
                    <a16:creationId xmlns:a16="http://schemas.microsoft.com/office/drawing/2014/main" id="{00000000-0008-0000-0100-0000DC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31"/>
                <a:ext cx="9" cy="10"/>
              </a:xfrm>
              <a:custGeom>
                <a:avLst/>
                <a:gdLst>
                  <a:gd name="T0" fmla="*/ 2 w 9"/>
                  <a:gd name="T1" fmla="*/ 0 h 10"/>
                  <a:gd name="T2" fmla="*/ 2 w 9"/>
                  <a:gd name="T3" fmla="*/ 3 h 10"/>
                  <a:gd name="T4" fmla="*/ 0 w 9"/>
                  <a:gd name="T5" fmla="*/ 5 h 10"/>
                  <a:gd name="T6" fmla="*/ 2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2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77" name="Freeform 157">
                <a:extLst>
                  <a:ext uri="{FF2B5EF4-FFF2-40B4-BE49-F238E27FC236}">
                    <a16:creationId xmlns:a16="http://schemas.microsoft.com/office/drawing/2014/main" id="{00000000-0008-0000-0100-0000DD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3" y="141"/>
                <a:ext cx="10" cy="11"/>
              </a:xfrm>
              <a:custGeom>
                <a:avLst/>
                <a:gdLst>
                  <a:gd name="T0" fmla="*/ 2 w 10"/>
                  <a:gd name="T1" fmla="*/ 0 h 11"/>
                  <a:gd name="T2" fmla="*/ 2 w 10"/>
                  <a:gd name="T3" fmla="*/ 3 h 11"/>
                  <a:gd name="T4" fmla="*/ 0 w 10"/>
                  <a:gd name="T5" fmla="*/ 3 h 11"/>
                  <a:gd name="T6" fmla="*/ 2 w 10"/>
                  <a:gd name="T7" fmla="*/ 5 h 11"/>
                  <a:gd name="T8" fmla="*/ 2 w 10"/>
                  <a:gd name="T9" fmla="*/ 11 h 11"/>
                  <a:gd name="T10" fmla="*/ 5 w 10"/>
                  <a:gd name="T11" fmla="*/ 8 h 11"/>
                  <a:gd name="T12" fmla="*/ 10 w 10"/>
                  <a:gd name="T13" fmla="*/ 11 h 11"/>
                  <a:gd name="T14" fmla="*/ 7 w 10"/>
                  <a:gd name="T15" fmla="*/ 5 h 11"/>
                  <a:gd name="T16" fmla="*/ 10 w 10"/>
                  <a:gd name="T17" fmla="*/ 5 h 11"/>
                  <a:gd name="T18" fmla="*/ 5 w 10"/>
                  <a:gd name="T19" fmla="*/ 3 h 11"/>
                  <a:gd name="T20" fmla="*/ 2 w 10"/>
                  <a:gd name="T21" fmla="*/ 0 h 11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1"/>
                  <a:gd name="T35" fmla="*/ 10 w 10"/>
                  <a:gd name="T36" fmla="*/ 11 h 11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1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1"/>
                    </a:lnTo>
                    <a:lnTo>
                      <a:pt x="5" y="8"/>
                    </a:lnTo>
                    <a:lnTo>
                      <a:pt x="10" y="11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78" name="Freeform 158">
                <a:extLst>
                  <a:ext uri="{FF2B5EF4-FFF2-40B4-BE49-F238E27FC236}">
                    <a16:creationId xmlns:a16="http://schemas.microsoft.com/office/drawing/2014/main" id="{00000000-0008-0000-0100-0000DE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8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3 h 10"/>
                  <a:gd name="T6" fmla="*/ 2 w 7"/>
                  <a:gd name="T7" fmla="*/ 5 h 10"/>
                  <a:gd name="T8" fmla="*/ 2 w 7"/>
                  <a:gd name="T9" fmla="*/ 8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8 h 10"/>
                  <a:gd name="T16" fmla="*/ 7 w 7"/>
                  <a:gd name="T17" fmla="*/ 5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79" name="Freeform 159">
                <a:extLst>
                  <a:ext uri="{FF2B5EF4-FFF2-40B4-BE49-F238E27FC236}">
                    <a16:creationId xmlns:a16="http://schemas.microsoft.com/office/drawing/2014/main" id="{00000000-0008-0000-0100-0000DF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3 h 10"/>
                  <a:gd name="T4" fmla="*/ 0 w 10"/>
                  <a:gd name="T5" fmla="*/ 3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5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80" name="Freeform 160">
                <a:extLst>
                  <a:ext uri="{FF2B5EF4-FFF2-40B4-BE49-F238E27FC236}">
                    <a16:creationId xmlns:a16="http://schemas.microsoft.com/office/drawing/2014/main" id="{00000000-0008-0000-0100-0000E0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6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3 w 10"/>
                  <a:gd name="T3" fmla="*/ 3 h 10"/>
                  <a:gd name="T4" fmla="*/ 0 w 10"/>
                  <a:gd name="T5" fmla="*/ 0 h 10"/>
                  <a:gd name="T6" fmla="*/ 5 w 10"/>
                  <a:gd name="T7" fmla="*/ 5 h 10"/>
                  <a:gd name="T8" fmla="*/ 3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3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3" y="3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81" name="Freeform 161">
                <a:extLst>
                  <a:ext uri="{FF2B5EF4-FFF2-40B4-BE49-F238E27FC236}">
                    <a16:creationId xmlns:a16="http://schemas.microsoft.com/office/drawing/2014/main" id="{00000000-0008-0000-0100-0000E1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3" y="177"/>
                <a:ext cx="9" cy="7"/>
              </a:xfrm>
              <a:custGeom>
                <a:avLst/>
                <a:gdLst>
                  <a:gd name="T0" fmla="*/ 5 w 9"/>
                  <a:gd name="T1" fmla="*/ 0 h 7"/>
                  <a:gd name="T2" fmla="*/ 5 w 9"/>
                  <a:gd name="T3" fmla="*/ 2 h 7"/>
                  <a:gd name="T4" fmla="*/ 0 w 9"/>
                  <a:gd name="T5" fmla="*/ 2 h 7"/>
                  <a:gd name="T6" fmla="*/ 5 w 9"/>
                  <a:gd name="T7" fmla="*/ 5 h 7"/>
                  <a:gd name="T8" fmla="*/ 5 w 9"/>
                  <a:gd name="T9" fmla="*/ 7 h 7"/>
                  <a:gd name="T10" fmla="*/ 5 w 9"/>
                  <a:gd name="T11" fmla="*/ 5 h 7"/>
                  <a:gd name="T12" fmla="*/ 9 w 9"/>
                  <a:gd name="T13" fmla="*/ 7 h 7"/>
                  <a:gd name="T14" fmla="*/ 7 w 9"/>
                  <a:gd name="T15" fmla="*/ 5 h 7"/>
                  <a:gd name="T16" fmla="*/ 9 w 9"/>
                  <a:gd name="T17" fmla="*/ 2 h 7"/>
                  <a:gd name="T18" fmla="*/ 5 w 9"/>
                  <a:gd name="T19" fmla="*/ 2 h 7"/>
                  <a:gd name="T20" fmla="*/ 5 w 9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7"/>
                  <a:gd name="T35" fmla="*/ 9 w 9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9" y="7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82" name="Freeform 162">
                <a:extLst>
                  <a:ext uri="{FF2B5EF4-FFF2-40B4-BE49-F238E27FC236}">
                    <a16:creationId xmlns:a16="http://schemas.microsoft.com/office/drawing/2014/main" id="{00000000-0008-0000-0100-0000E2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0" y="10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5 h 7"/>
                  <a:gd name="T14" fmla="*/ 5 w 8"/>
                  <a:gd name="T15" fmla="*/ 2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5"/>
                    </a:lnTo>
                    <a:lnTo>
                      <a:pt x="5" y="2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83" name="Freeform 163">
                <a:extLst>
                  <a:ext uri="{FF2B5EF4-FFF2-40B4-BE49-F238E27FC236}">
                    <a16:creationId xmlns:a16="http://schemas.microsoft.com/office/drawing/2014/main" id="{00000000-0008-0000-0100-0000E3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5" y="11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84" name="Freeform 164">
                <a:extLst>
                  <a:ext uri="{FF2B5EF4-FFF2-40B4-BE49-F238E27FC236}">
                    <a16:creationId xmlns:a16="http://schemas.microsoft.com/office/drawing/2014/main" id="{00000000-0008-0000-0100-0000E4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24"/>
                <a:ext cx="7" cy="10"/>
              </a:xfrm>
              <a:custGeom>
                <a:avLst/>
                <a:gdLst>
                  <a:gd name="T0" fmla="*/ 3 w 7"/>
                  <a:gd name="T1" fmla="*/ 0 h 10"/>
                  <a:gd name="T2" fmla="*/ 3 w 7"/>
                  <a:gd name="T3" fmla="*/ 2 h 10"/>
                  <a:gd name="T4" fmla="*/ 0 w 7"/>
                  <a:gd name="T5" fmla="*/ 5 h 10"/>
                  <a:gd name="T6" fmla="*/ 3 w 7"/>
                  <a:gd name="T7" fmla="*/ 5 h 10"/>
                  <a:gd name="T8" fmla="*/ 3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0 h 10"/>
                  <a:gd name="T18" fmla="*/ 5 w 7"/>
                  <a:gd name="T19" fmla="*/ 2 h 10"/>
                  <a:gd name="T20" fmla="*/ 3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85" name="Freeform 165">
                <a:extLst>
                  <a:ext uri="{FF2B5EF4-FFF2-40B4-BE49-F238E27FC236}">
                    <a16:creationId xmlns:a16="http://schemas.microsoft.com/office/drawing/2014/main" id="{00000000-0008-0000-0100-0000E5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3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5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86" name="Freeform 166">
                <a:extLst>
                  <a:ext uri="{FF2B5EF4-FFF2-40B4-BE49-F238E27FC236}">
                    <a16:creationId xmlns:a16="http://schemas.microsoft.com/office/drawing/2014/main" id="{00000000-0008-0000-0100-0000E6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3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2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2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87" name="Freeform 167">
                <a:extLst>
                  <a:ext uri="{FF2B5EF4-FFF2-40B4-BE49-F238E27FC236}">
                    <a16:creationId xmlns:a16="http://schemas.microsoft.com/office/drawing/2014/main" id="{00000000-0008-0000-0100-0000E7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52"/>
                <a:ext cx="7" cy="7"/>
              </a:xfrm>
              <a:custGeom>
                <a:avLst/>
                <a:gdLst>
                  <a:gd name="T0" fmla="*/ 3 w 7"/>
                  <a:gd name="T1" fmla="*/ 0 h 7"/>
                  <a:gd name="T2" fmla="*/ 3 w 7"/>
                  <a:gd name="T3" fmla="*/ 2 h 7"/>
                  <a:gd name="T4" fmla="*/ 0 w 7"/>
                  <a:gd name="T5" fmla="*/ 2 h 7"/>
                  <a:gd name="T6" fmla="*/ 3 w 7"/>
                  <a:gd name="T7" fmla="*/ 5 h 7"/>
                  <a:gd name="T8" fmla="*/ 3 w 7"/>
                  <a:gd name="T9" fmla="*/ 7 h 7"/>
                  <a:gd name="T10" fmla="*/ 5 w 7"/>
                  <a:gd name="T11" fmla="*/ 5 h 7"/>
                  <a:gd name="T12" fmla="*/ 7 w 7"/>
                  <a:gd name="T13" fmla="*/ 7 h 7"/>
                  <a:gd name="T14" fmla="*/ 5 w 7"/>
                  <a:gd name="T15" fmla="*/ 5 h 7"/>
                  <a:gd name="T16" fmla="*/ 7 w 7"/>
                  <a:gd name="T17" fmla="*/ 0 h 7"/>
                  <a:gd name="T18" fmla="*/ 5 w 7"/>
                  <a:gd name="T19" fmla="*/ 2 h 7"/>
                  <a:gd name="T20" fmla="*/ 3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5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88" name="Freeform 168">
                <a:extLst>
                  <a:ext uri="{FF2B5EF4-FFF2-40B4-BE49-F238E27FC236}">
                    <a16:creationId xmlns:a16="http://schemas.microsoft.com/office/drawing/2014/main" id="{00000000-0008-0000-0100-0000E8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57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89" name="Freeform 169">
                <a:extLst>
                  <a:ext uri="{FF2B5EF4-FFF2-40B4-BE49-F238E27FC236}">
                    <a16:creationId xmlns:a16="http://schemas.microsoft.com/office/drawing/2014/main" id="{00000000-0008-0000-0100-0000E9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8" y="164"/>
                <a:ext cx="9" cy="10"/>
              </a:xfrm>
              <a:custGeom>
                <a:avLst/>
                <a:gdLst>
                  <a:gd name="T0" fmla="*/ 4 w 9"/>
                  <a:gd name="T1" fmla="*/ 0 h 10"/>
                  <a:gd name="T2" fmla="*/ 4 w 9"/>
                  <a:gd name="T3" fmla="*/ 3 h 10"/>
                  <a:gd name="T4" fmla="*/ 0 w 9"/>
                  <a:gd name="T5" fmla="*/ 5 h 10"/>
                  <a:gd name="T6" fmla="*/ 4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4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4" y="0"/>
                    </a:moveTo>
                    <a:lnTo>
                      <a:pt x="4" y="3"/>
                    </a:lnTo>
                    <a:lnTo>
                      <a:pt x="0" y="5"/>
                    </a:lnTo>
                    <a:lnTo>
                      <a:pt x="4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4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90" name="Freeform 170">
                <a:extLst>
                  <a:ext uri="{FF2B5EF4-FFF2-40B4-BE49-F238E27FC236}">
                    <a16:creationId xmlns:a16="http://schemas.microsoft.com/office/drawing/2014/main" id="{00000000-0008-0000-0100-0000EA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72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91" name="Freeform 171">
                <a:extLst>
                  <a:ext uri="{FF2B5EF4-FFF2-40B4-BE49-F238E27FC236}">
                    <a16:creationId xmlns:a16="http://schemas.microsoft.com/office/drawing/2014/main" id="{00000000-0008-0000-0100-0000EB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0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8 h 10"/>
                  <a:gd name="T8" fmla="*/ 5 w 10"/>
                  <a:gd name="T9" fmla="*/ 10 h 10"/>
                  <a:gd name="T10" fmla="*/ 7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7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8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92" name="Freeform 172">
                <a:extLst>
                  <a:ext uri="{FF2B5EF4-FFF2-40B4-BE49-F238E27FC236}">
                    <a16:creationId xmlns:a16="http://schemas.microsoft.com/office/drawing/2014/main" id="{00000000-0008-0000-0100-0000EC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1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93" name="Freeform 173">
                <a:extLst>
                  <a:ext uri="{FF2B5EF4-FFF2-40B4-BE49-F238E27FC236}">
                    <a16:creationId xmlns:a16="http://schemas.microsoft.com/office/drawing/2014/main" id="{00000000-0008-0000-0100-0000ED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1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7 w 10"/>
                  <a:gd name="T11" fmla="*/ 5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7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94" name="Freeform 174">
                <a:extLst>
                  <a:ext uri="{FF2B5EF4-FFF2-40B4-BE49-F238E27FC236}">
                    <a16:creationId xmlns:a16="http://schemas.microsoft.com/office/drawing/2014/main" id="{00000000-0008-0000-0100-0000EE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29"/>
                <a:ext cx="10" cy="7"/>
              </a:xfrm>
              <a:custGeom>
                <a:avLst/>
                <a:gdLst>
                  <a:gd name="T0" fmla="*/ 2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2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95" name="Freeform 175">
                <a:extLst>
                  <a:ext uri="{FF2B5EF4-FFF2-40B4-BE49-F238E27FC236}">
                    <a16:creationId xmlns:a16="http://schemas.microsoft.com/office/drawing/2014/main" id="{00000000-0008-0000-0100-0000EF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3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96" name="Freeform 176">
                <a:extLst>
                  <a:ext uri="{FF2B5EF4-FFF2-40B4-BE49-F238E27FC236}">
                    <a16:creationId xmlns:a16="http://schemas.microsoft.com/office/drawing/2014/main" id="{00000000-0008-0000-0100-0000F0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8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97" name="Freeform 177">
                <a:extLst>
                  <a:ext uri="{FF2B5EF4-FFF2-40B4-BE49-F238E27FC236}">
                    <a16:creationId xmlns:a16="http://schemas.microsoft.com/office/drawing/2014/main" id="{00000000-0008-0000-0100-0000F1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0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8 h 10"/>
                  <a:gd name="T14" fmla="*/ 7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98" name="Freeform 178">
                <a:extLst>
                  <a:ext uri="{FF2B5EF4-FFF2-40B4-BE49-F238E27FC236}">
                    <a16:creationId xmlns:a16="http://schemas.microsoft.com/office/drawing/2014/main" id="{00000000-0008-0000-0100-0000F2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7 w 10"/>
                  <a:gd name="T13" fmla="*/ 8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3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3699" name="Freeform 179">
                <a:extLst>
                  <a:ext uri="{FF2B5EF4-FFF2-40B4-BE49-F238E27FC236}">
                    <a16:creationId xmlns:a16="http://schemas.microsoft.com/office/drawing/2014/main" id="{00000000-0008-0000-0100-0000F30A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5" y="16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4 w 7"/>
                  <a:gd name="T11" fmla="*/ 8 h 10"/>
                  <a:gd name="T12" fmla="*/ 7 w 7"/>
                  <a:gd name="T13" fmla="*/ 8 h 10"/>
                  <a:gd name="T14" fmla="*/ 4 w 7"/>
                  <a:gd name="T15" fmla="*/ 5 h 10"/>
                  <a:gd name="T16" fmla="*/ 7 w 7"/>
                  <a:gd name="T17" fmla="*/ 3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7" y="8"/>
                    </a:lnTo>
                    <a:lnTo>
                      <a:pt x="4" y="5"/>
                    </a:lnTo>
                    <a:lnTo>
                      <a:pt x="7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</xdr:grp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</xdr:row>
      <xdr:rowOff>0</xdr:rowOff>
    </xdr:from>
    <xdr:to>
      <xdr:col>4</xdr:col>
      <xdr:colOff>0</xdr:colOff>
      <xdr:row>5</xdr:row>
      <xdr:rowOff>0</xdr:rowOff>
    </xdr:to>
    <xdr:grpSp>
      <xdr:nvGrpSpPr>
        <xdr:cNvPr id="2" name="Group 18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>
          <a:grpSpLocks/>
        </xdr:cNvGrpSpPr>
      </xdr:nvGrpSpPr>
      <xdr:grpSpPr bwMode="auto">
        <a:xfrm>
          <a:off x="209550" y="598714"/>
          <a:ext cx="4199164" cy="1020536"/>
          <a:chOff x="16" y="14"/>
          <a:chExt cx="298" cy="128"/>
        </a:xfrm>
      </xdr:grpSpPr>
      <xdr:grpSp>
        <xdr:nvGrpSpPr>
          <xdr:cNvPr id="3" name="Group 8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GrpSpPr>
            <a:grpSpLocks/>
          </xdr:cNvGrpSpPr>
        </xdr:nvGrpSpPr>
        <xdr:grpSpPr bwMode="auto">
          <a:xfrm>
            <a:off x="14" y="20"/>
            <a:ext cx="121" cy="25"/>
            <a:chOff x="101" y="149"/>
            <a:chExt cx="334" cy="58"/>
          </a:xfrm>
        </xdr:grpSpPr>
        <xdr:sp macro="" textlink="">
          <xdr:nvSpPr>
            <xdr:cNvPr id="169" name="Freeform 9">
              <a:extLst>
                <a:ext uri="{FF2B5EF4-FFF2-40B4-BE49-F238E27FC236}">
                  <a16:creationId xmlns:a16="http://schemas.microsoft.com/office/drawing/2014/main" id="{00000000-0008-0000-0200-0000A9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3" y="157"/>
              <a:ext cx="58" cy="42"/>
            </a:xfrm>
            <a:custGeom>
              <a:avLst/>
              <a:gdLst>
                <a:gd name="T0" fmla="*/ 37 w 58"/>
                <a:gd name="T1" fmla="*/ 39 h 42"/>
                <a:gd name="T2" fmla="*/ 46 w 58"/>
                <a:gd name="T3" fmla="*/ 35 h 42"/>
                <a:gd name="T4" fmla="*/ 52 w 58"/>
                <a:gd name="T5" fmla="*/ 27 h 42"/>
                <a:gd name="T6" fmla="*/ 56 w 58"/>
                <a:gd name="T7" fmla="*/ 20 h 42"/>
                <a:gd name="T8" fmla="*/ 52 w 58"/>
                <a:gd name="T9" fmla="*/ 10 h 42"/>
                <a:gd name="T10" fmla="*/ 44 w 58"/>
                <a:gd name="T11" fmla="*/ 6 h 42"/>
                <a:gd name="T12" fmla="*/ 37 w 58"/>
                <a:gd name="T13" fmla="*/ 10 h 42"/>
                <a:gd name="T14" fmla="*/ 33 w 58"/>
                <a:gd name="T15" fmla="*/ 25 h 42"/>
                <a:gd name="T16" fmla="*/ 27 w 58"/>
                <a:gd name="T17" fmla="*/ 37 h 42"/>
                <a:gd name="T18" fmla="*/ 16 w 58"/>
                <a:gd name="T19" fmla="*/ 42 h 42"/>
                <a:gd name="T20" fmla="*/ 6 w 58"/>
                <a:gd name="T21" fmla="*/ 39 h 42"/>
                <a:gd name="T22" fmla="*/ 0 w 58"/>
                <a:gd name="T23" fmla="*/ 27 h 42"/>
                <a:gd name="T24" fmla="*/ 2 w 58"/>
                <a:gd name="T25" fmla="*/ 14 h 42"/>
                <a:gd name="T26" fmla="*/ 0 w 58"/>
                <a:gd name="T27" fmla="*/ 8 h 42"/>
                <a:gd name="T28" fmla="*/ 17 w 58"/>
                <a:gd name="T29" fmla="*/ 8 h 42"/>
                <a:gd name="T30" fmla="*/ 6 w 58"/>
                <a:gd name="T31" fmla="*/ 18 h 42"/>
                <a:gd name="T32" fmla="*/ 2 w 58"/>
                <a:gd name="T33" fmla="*/ 27 h 42"/>
                <a:gd name="T34" fmla="*/ 8 w 58"/>
                <a:gd name="T35" fmla="*/ 37 h 42"/>
                <a:gd name="T36" fmla="*/ 16 w 58"/>
                <a:gd name="T37" fmla="*/ 37 h 42"/>
                <a:gd name="T38" fmla="*/ 21 w 58"/>
                <a:gd name="T39" fmla="*/ 27 h 42"/>
                <a:gd name="T40" fmla="*/ 25 w 58"/>
                <a:gd name="T41" fmla="*/ 10 h 42"/>
                <a:gd name="T42" fmla="*/ 31 w 58"/>
                <a:gd name="T43" fmla="*/ 4 h 42"/>
                <a:gd name="T44" fmla="*/ 40 w 58"/>
                <a:gd name="T45" fmla="*/ 0 h 42"/>
                <a:gd name="T46" fmla="*/ 48 w 58"/>
                <a:gd name="T47" fmla="*/ 4 h 42"/>
                <a:gd name="T48" fmla="*/ 54 w 58"/>
                <a:gd name="T49" fmla="*/ 10 h 42"/>
                <a:gd name="T50" fmla="*/ 58 w 58"/>
                <a:gd name="T51" fmla="*/ 20 h 42"/>
                <a:gd name="T52" fmla="*/ 56 w 58"/>
                <a:gd name="T53" fmla="*/ 29 h 42"/>
                <a:gd name="T54" fmla="*/ 56 w 58"/>
                <a:gd name="T55" fmla="*/ 41 h 42"/>
                <a:gd name="T56" fmla="*/ 37 w 58"/>
                <a:gd name="T57" fmla="*/ 42 h 42"/>
                <a:gd name="T58" fmla="*/ 4 w 58"/>
                <a:gd name="T59" fmla="*/ 12 h 42"/>
                <a:gd name="T60" fmla="*/ 4 w 58"/>
                <a:gd name="T61" fmla="*/ 18 h 42"/>
                <a:gd name="T62" fmla="*/ 10 w 58"/>
                <a:gd name="T63" fmla="*/ 12 h 42"/>
                <a:gd name="T64" fmla="*/ 12 w 58"/>
                <a:gd name="T65" fmla="*/ 10 h 42"/>
                <a:gd name="T66" fmla="*/ 54 w 58"/>
                <a:gd name="T67" fmla="*/ 41 h 42"/>
                <a:gd name="T68" fmla="*/ 52 w 58"/>
                <a:gd name="T69" fmla="*/ 35 h 42"/>
                <a:gd name="T70" fmla="*/ 48 w 58"/>
                <a:gd name="T71" fmla="*/ 39 h 42"/>
                <a:gd name="T72" fmla="*/ 44 w 58"/>
                <a:gd name="T73" fmla="*/ 41 h 42"/>
                <a:gd name="T74" fmla="*/ 16 w 58"/>
                <a:gd name="T75" fmla="*/ 41 h 42"/>
                <a:gd name="T76" fmla="*/ 25 w 58"/>
                <a:gd name="T77" fmla="*/ 39 h 42"/>
                <a:gd name="T78" fmla="*/ 31 w 58"/>
                <a:gd name="T79" fmla="*/ 31 h 42"/>
                <a:gd name="T80" fmla="*/ 33 w 58"/>
                <a:gd name="T81" fmla="*/ 14 h 42"/>
                <a:gd name="T82" fmla="*/ 37 w 58"/>
                <a:gd name="T83" fmla="*/ 8 h 42"/>
                <a:gd name="T84" fmla="*/ 44 w 58"/>
                <a:gd name="T85" fmla="*/ 6 h 42"/>
                <a:gd name="T86" fmla="*/ 46 w 58"/>
                <a:gd name="T87" fmla="*/ 4 h 42"/>
                <a:gd name="T88" fmla="*/ 39 w 58"/>
                <a:gd name="T89" fmla="*/ 4 h 42"/>
                <a:gd name="T90" fmla="*/ 31 w 58"/>
                <a:gd name="T91" fmla="*/ 14 h 42"/>
                <a:gd name="T92" fmla="*/ 27 w 58"/>
                <a:gd name="T93" fmla="*/ 29 h 42"/>
                <a:gd name="T94" fmla="*/ 21 w 58"/>
                <a:gd name="T95" fmla="*/ 37 h 42"/>
                <a:gd name="T96" fmla="*/ 14 w 58"/>
                <a:gd name="T97" fmla="*/ 41 h 42"/>
                <a:gd name="T98" fmla="*/ 12 w 58"/>
                <a:gd name="T99" fmla="*/ 41 h 42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8"/>
                <a:gd name="T151" fmla="*/ 0 h 42"/>
                <a:gd name="T152" fmla="*/ 58 w 58"/>
                <a:gd name="T153" fmla="*/ 42 h 42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8" h="42">
                  <a:moveTo>
                    <a:pt x="37" y="42"/>
                  </a:moveTo>
                  <a:lnTo>
                    <a:pt x="37" y="39"/>
                  </a:lnTo>
                  <a:lnTo>
                    <a:pt x="42" y="37"/>
                  </a:lnTo>
                  <a:lnTo>
                    <a:pt x="46" y="35"/>
                  </a:lnTo>
                  <a:lnTo>
                    <a:pt x="50" y="31"/>
                  </a:lnTo>
                  <a:lnTo>
                    <a:pt x="52" y="27"/>
                  </a:lnTo>
                  <a:lnTo>
                    <a:pt x="54" y="23"/>
                  </a:lnTo>
                  <a:lnTo>
                    <a:pt x="56" y="20"/>
                  </a:lnTo>
                  <a:lnTo>
                    <a:pt x="54" y="14"/>
                  </a:lnTo>
                  <a:lnTo>
                    <a:pt x="52" y="10"/>
                  </a:lnTo>
                  <a:lnTo>
                    <a:pt x="48" y="8"/>
                  </a:lnTo>
                  <a:lnTo>
                    <a:pt x="44" y="6"/>
                  </a:lnTo>
                  <a:lnTo>
                    <a:pt x="40" y="8"/>
                  </a:lnTo>
                  <a:lnTo>
                    <a:pt x="37" y="10"/>
                  </a:lnTo>
                  <a:lnTo>
                    <a:pt x="35" y="16"/>
                  </a:lnTo>
                  <a:lnTo>
                    <a:pt x="33" y="25"/>
                  </a:lnTo>
                  <a:lnTo>
                    <a:pt x="31" y="33"/>
                  </a:lnTo>
                  <a:lnTo>
                    <a:pt x="27" y="37"/>
                  </a:lnTo>
                  <a:lnTo>
                    <a:pt x="23" y="41"/>
                  </a:lnTo>
                  <a:lnTo>
                    <a:pt x="16" y="42"/>
                  </a:lnTo>
                  <a:lnTo>
                    <a:pt x="10" y="42"/>
                  </a:lnTo>
                  <a:lnTo>
                    <a:pt x="6" y="39"/>
                  </a:lnTo>
                  <a:lnTo>
                    <a:pt x="2" y="33"/>
                  </a:lnTo>
                  <a:lnTo>
                    <a:pt x="0" y="27"/>
                  </a:lnTo>
                  <a:lnTo>
                    <a:pt x="0" y="20"/>
                  </a:lnTo>
                  <a:lnTo>
                    <a:pt x="2" y="14"/>
                  </a:lnTo>
                  <a:lnTo>
                    <a:pt x="0" y="10"/>
                  </a:lnTo>
                  <a:lnTo>
                    <a:pt x="0" y="8"/>
                  </a:lnTo>
                  <a:lnTo>
                    <a:pt x="17" y="6"/>
                  </a:lnTo>
                  <a:lnTo>
                    <a:pt x="17" y="8"/>
                  </a:lnTo>
                  <a:lnTo>
                    <a:pt x="10" y="12"/>
                  </a:lnTo>
                  <a:lnTo>
                    <a:pt x="6" y="18"/>
                  </a:lnTo>
                  <a:lnTo>
                    <a:pt x="2" y="21"/>
                  </a:lnTo>
                  <a:lnTo>
                    <a:pt x="2" y="27"/>
                  </a:lnTo>
                  <a:lnTo>
                    <a:pt x="4" y="33"/>
                  </a:lnTo>
                  <a:lnTo>
                    <a:pt x="8" y="37"/>
                  </a:lnTo>
                  <a:lnTo>
                    <a:pt x="12" y="39"/>
                  </a:lnTo>
                  <a:lnTo>
                    <a:pt x="16" y="37"/>
                  </a:lnTo>
                  <a:lnTo>
                    <a:pt x="17" y="35"/>
                  </a:lnTo>
                  <a:lnTo>
                    <a:pt x="21" y="27"/>
                  </a:lnTo>
                  <a:lnTo>
                    <a:pt x="23" y="18"/>
                  </a:lnTo>
                  <a:lnTo>
                    <a:pt x="25" y="10"/>
                  </a:lnTo>
                  <a:lnTo>
                    <a:pt x="27" y="6"/>
                  </a:lnTo>
                  <a:lnTo>
                    <a:pt x="31" y="4"/>
                  </a:lnTo>
                  <a:lnTo>
                    <a:pt x="35" y="2"/>
                  </a:lnTo>
                  <a:lnTo>
                    <a:pt x="40" y="0"/>
                  </a:lnTo>
                  <a:lnTo>
                    <a:pt x="44" y="2"/>
                  </a:lnTo>
                  <a:lnTo>
                    <a:pt x="48" y="4"/>
                  </a:lnTo>
                  <a:lnTo>
                    <a:pt x="52" y="6"/>
                  </a:lnTo>
                  <a:lnTo>
                    <a:pt x="54" y="10"/>
                  </a:lnTo>
                  <a:lnTo>
                    <a:pt x="56" y="16"/>
                  </a:lnTo>
                  <a:lnTo>
                    <a:pt x="58" y="20"/>
                  </a:lnTo>
                  <a:lnTo>
                    <a:pt x="56" y="25"/>
                  </a:lnTo>
                  <a:lnTo>
                    <a:pt x="56" y="29"/>
                  </a:lnTo>
                  <a:lnTo>
                    <a:pt x="54" y="35"/>
                  </a:lnTo>
                  <a:lnTo>
                    <a:pt x="56" y="41"/>
                  </a:lnTo>
                  <a:lnTo>
                    <a:pt x="56" y="42"/>
                  </a:lnTo>
                  <a:lnTo>
                    <a:pt x="37" y="42"/>
                  </a:lnTo>
                  <a:close/>
                  <a:moveTo>
                    <a:pt x="12" y="10"/>
                  </a:moveTo>
                  <a:lnTo>
                    <a:pt x="4" y="12"/>
                  </a:lnTo>
                  <a:lnTo>
                    <a:pt x="4" y="14"/>
                  </a:lnTo>
                  <a:lnTo>
                    <a:pt x="4" y="18"/>
                  </a:lnTo>
                  <a:lnTo>
                    <a:pt x="6" y="14"/>
                  </a:lnTo>
                  <a:lnTo>
                    <a:pt x="10" y="12"/>
                  </a:lnTo>
                  <a:lnTo>
                    <a:pt x="12" y="10"/>
                  </a:lnTo>
                  <a:close/>
                  <a:moveTo>
                    <a:pt x="44" y="41"/>
                  </a:moveTo>
                  <a:lnTo>
                    <a:pt x="54" y="41"/>
                  </a:lnTo>
                  <a:lnTo>
                    <a:pt x="52" y="39"/>
                  </a:lnTo>
                  <a:lnTo>
                    <a:pt x="52" y="35"/>
                  </a:lnTo>
                  <a:lnTo>
                    <a:pt x="50" y="37"/>
                  </a:lnTo>
                  <a:lnTo>
                    <a:pt x="48" y="39"/>
                  </a:lnTo>
                  <a:lnTo>
                    <a:pt x="44" y="41"/>
                  </a:lnTo>
                  <a:close/>
                  <a:moveTo>
                    <a:pt x="12" y="41"/>
                  </a:moveTo>
                  <a:lnTo>
                    <a:pt x="16" y="41"/>
                  </a:lnTo>
                  <a:lnTo>
                    <a:pt x="21" y="41"/>
                  </a:lnTo>
                  <a:lnTo>
                    <a:pt x="25" y="39"/>
                  </a:lnTo>
                  <a:lnTo>
                    <a:pt x="27" y="35"/>
                  </a:lnTo>
                  <a:lnTo>
                    <a:pt x="31" y="31"/>
                  </a:lnTo>
                  <a:lnTo>
                    <a:pt x="31" y="21"/>
                  </a:lnTo>
                  <a:lnTo>
                    <a:pt x="33" y="14"/>
                  </a:lnTo>
                  <a:lnTo>
                    <a:pt x="35" y="10"/>
                  </a:lnTo>
                  <a:lnTo>
                    <a:pt x="37" y="8"/>
                  </a:lnTo>
                  <a:lnTo>
                    <a:pt x="40" y="6"/>
                  </a:lnTo>
                  <a:lnTo>
                    <a:pt x="44" y="6"/>
                  </a:lnTo>
                  <a:lnTo>
                    <a:pt x="50" y="8"/>
                  </a:lnTo>
                  <a:lnTo>
                    <a:pt x="46" y="4"/>
                  </a:lnTo>
                  <a:lnTo>
                    <a:pt x="42" y="4"/>
                  </a:lnTo>
                  <a:lnTo>
                    <a:pt x="39" y="4"/>
                  </a:lnTo>
                  <a:lnTo>
                    <a:pt x="35" y="6"/>
                  </a:lnTo>
                  <a:lnTo>
                    <a:pt x="31" y="14"/>
                  </a:lnTo>
                  <a:lnTo>
                    <a:pt x="29" y="23"/>
                  </a:lnTo>
                  <a:lnTo>
                    <a:pt x="27" y="29"/>
                  </a:lnTo>
                  <a:lnTo>
                    <a:pt x="25" y="35"/>
                  </a:lnTo>
                  <a:lnTo>
                    <a:pt x="21" y="37"/>
                  </a:lnTo>
                  <a:lnTo>
                    <a:pt x="17" y="41"/>
                  </a:lnTo>
                  <a:lnTo>
                    <a:pt x="14" y="41"/>
                  </a:lnTo>
                  <a:lnTo>
                    <a:pt x="12" y="4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0" name="Freeform 10">
              <a:extLst>
                <a:ext uri="{FF2B5EF4-FFF2-40B4-BE49-F238E27FC236}">
                  <a16:creationId xmlns:a16="http://schemas.microsoft.com/office/drawing/2014/main" id="{00000000-0008-0000-0200-0000AA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39" y="154"/>
              <a:ext cx="56" cy="46"/>
            </a:xfrm>
            <a:custGeom>
              <a:avLst/>
              <a:gdLst>
                <a:gd name="T0" fmla="*/ 56 w 56"/>
                <a:gd name="T1" fmla="*/ 0 h 46"/>
                <a:gd name="T2" fmla="*/ 54 w 56"/>
                <a:gd name="T3" fmla="*/ 19 h 46"/>
                <a:gd name="T4" fmla="*/ 54 w 56"/>
                <a:gd name="T5" fmla="*/ 15 h 46"/>
                <a:gd name="T6" fmla="*/ 50 w 56"/>
                <a:gd name="T7" fmla="*/ 15 h 46"/>
                <a:gd name="T8" fmla="*/ 27 w 56"/>
                <a:gd name="T9" fmla="*/ 17 h 46"/>
                <a:gd name="T10" fmla="*/ 27 w 56"/>
                <a:gd name="T11" fmla="*/ 24 h 46"/>
                <a:gd name="T12" fmla="*/ 50 w 56"/>
                <a:gd name="T13" fmla="*/ 30 h 46"/>
                <a:gd name="T14" fmla="*/ 54 w 56"/>
                <a:gd name="T15" fmla="*/ 24 h 46"/>
                <a:gd name="T16" fmla="*/ 56 w 56"/>
                <a:gd name="T17" fmla="*/ 44 h 46"/>
                <a:gd name="T18" fmla="*/ 54 w 56"/>
                <a:gd name="T19" fmla="*/ 40 h 46"/>
                <a:gd name="T20" fmla="*/ 14 w 56"/>
                <a:gd name="T21" fmla="*/ 38 h 46"/>
                <a:gd name="T22" fmla="*/ 6 w 56"/>
                <a:gd name="T23" fmla="*/ 46 h 46"/>
                <a:gd name="T24" fmla="*/ 0 w 56"/>
                <a:gd name="T25" fmla="*/ 32 h 46"/>
                <a:gd name="T26" fmla="*/ 27 w 56"/>
                <a:gd name="T27" fmla="*/ 30 h 46"/>
                <a:gd name="T28" fmla="*/ 21 w 56"/>
                <a:gd name="T29" fmla="*/ 17 h 46"/>
                <a:gd name="T30" fmla="*/ 27 w 56"/>
                <a:gd name="T31" fmla="*/ 7 h 46"/>
                <a:gd name="T32" fmla="*/ 48 w 56"/>
                <a:gd name="T33" fmla="*/ 5 h 46"/>
                <a:gd name="T34" fmla="*/ 54 w 56"/>
                <a:gd name="T35" fmla="*/ 3 h 46"/>
                <a:gd name="T36" fmla="*/ 54 w 56"/>
                <a:gd name="T37" fmla="*/ 0 h 46"/>
                <a:gd name="T38" fmla="*/ 50 w 56"/>
                <a:gd name="T39" fmla="*/ 13 h 46"/>
                <a:gd name="T40" fmla="*/ 54 w 56"/>
                <a:gd name="T41" fmla="*/ 15 h 46"/>
                <a:gd name="T42" fmla="*/ 50 w 56"/>
                <a:gd name="T43" fmla="*/ 9 h 46"/>
                <a:gd name="T44" fmla="*/ 29 w 56"/>
                <a:gd name="T45" fmla="*/ 11 h 46"/>
                <a:gd name="T46" fmla="*/ 23 w 56"/>
                <a:gd name="T47" fmla="*/ 17 h 46"/>
                <a:gd name="T48" fmla="*/ 31 w 56"/>
                <a:gd name="T49" fmla="*/ 13 h 46"/>
                <a:gd name="T50" fmla="*/ 14 w 56"/>
                <a:gd name="T51" fmla="*/ 38 h 46"/>
                <a:gd name="T52" fmla="*/ 52 w 56"/>
                <a:gd name="T53" fmla="*/ 38 h 46"/>
                <a:gd name="T54" fmla="*/ 54 w 56"/>
                <a:gd name="T55" fmla="*/ 38 h 46"/>
                <a:gd name="T56" fmla="*/ 50 w 56"/>
                <a:gd name="T57" fmla="*/ 34 h 46"/>
                <a:gd name="T58" fmla="*/ 10 w 56"/>
                <a:gd name="T59" fmla="*/ 36 h 46"/>
                <a:gd name="T60" fmla="*/ 6 w 56"/>
                <a:gd name="T61" fmla="*/ 40 h 46"/>
                <a:gd name="T62" fmla="*/ 10 w 56"/>
                <a:gd name="T63" fmla="*/ 38 h 46"/>
                <a:gd name="T64" fmla="*/ 14 w 56"/>
                <a:gd name="T65" fmla="*/ 38 h 4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56"/>
                <a:gd name="T100" fmla="*/ 0 h 46"/>
                <a:gd name="T101" fmla="*/ 56 w 56"/>
                <a:gd name="T102" fmla="*/ 46 h 46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56" h="46">
                  <a:moveTo>
                    <a:pt x="54" y="0"/>
                  </a:moveTo>
                  <a:lnTo>
                    <a:pt x="56" y="0"/>
                  </a:lnTo>
                  <a:lnTo>
                    <a:pt x="56" y="19"/>
                  </a:lnTo>
                  <a:lnTo>
                    <a:pt x="54" y="19"/>
                  </a:lnTo>
                  <a:lnTo>
                    <a:pt x="54" y="17"/>
                  </a:lnTo>
                  <a:lnTo>
                    <a:pt x="54" y="15"/>
                  </a:lnTo>
                  <a:lnTo>
                    <a:pt x="52" y="15"/>
                  </a:lnTo>
                  <a:lnTo>
                    <a:pt x="50" y="15"/>
                  </a:lnTo>
                  <a:lnTo>
                    <a:pt x="33" y="15"/>
                  </a:lnTo>
                  <a:lnTo>
                    <a:pt x="27" y="17"/>
                  </a:lnTo>
                  <a:lnTo>
                    <a:pt x="25" y="21"/>
                  </a:lnTo>
                  <a:lnTo>
                    <a:pt x="27" y="24"/>
                  </a:lnTo>
                  <a:lnTo>
                    <a:pt x="31" y="30"/>
                  </a:lnTo>
                  <a:lnTo>
                    <a:pt x="50" y="30"/>
                  </a:lnTo>
                  <a:lnTo>
                    <a:pt x="54" y="28"/>
                  </a:lnTo>
                  <a:lnTo>
                    <a:pt x="54" y="24"/>
                  </a:lnTo>
                  <a:lnTo>
                    <a:pt x="56" y="24"/>
                  </a:lnTo>
                  <a:lnTo>
                    <a:pt x="56" y="44"/>
                  </a:lnTo>
                  <a:lnTo>
                    <a:pt x="54" y="44"/>
                  </a:lnTo>
                  <a:lnTo>
                    <a:pt x="54" y="40"/>
                  </a:lnTo>
                  <a:lnTo>
                    <a:pt x="50" y="38"/>
                  </a:lnTo>
                  <a:lnTo>
                    <a:pt x="14" y="38"/>
                  </a:lnTo>
                  <a:lnTo>
                    <a:pt x="10" y="40"/>
                  </a:lnTo>
                  <a:lnTo>
                    <a:pt x="6" y="46"/>
                  </a:lnTo>
                  <a:lnTo>
                    <a:pt x="0" y="32"/>
                  </a:lnTo>
                  <a:lnTo>
                    <a:pt x="0" y="30"/>
                  </a:lnTo>
                  <a:lnTo>
                    <a:pt x="27" y="30"/>
                  </a:lnTo>
                  <a:lnTo>
                    <a:pt x="23" y="23"/>
                  </a:lnTo>
                  <a:lnTo>
                    <a:pt x="21" y="17"/>
                  </a:lnTo>
                  <a:lnTo>
                    <a:pt x="23" y="11"/>
                  </a:lnTo>
                  <a:lnTo>
                    <a:pt x="27" y="7"/>
                  </a:lnTo>
                  <a:lnTo>
                    <a:pt x="33" y="5"/>
                  </a:lnTo>
                  <a:lnTo>
                    <a:pt x="48" y="5"/>
                  </a:lnTo>
                  <a:lnTo>
                    <a:pt x="52" y="5"/>
                  </a:lnTo>
                  <a:lnTo>
                    <a:pt x="54" y="3"/>
                  </a:lnTo>
                  <a:lnTo>
                    <a:pt x="54" y="2"/>
                  </a:lnTo>
                  <a:lnTo>
                    <a:pt x="54" y="0"/>
                  </a:lnTo>
                  <a:close/>
                  <a:moveTo>
                    <a:pt x="31" y="13"/>
                  </a:moveTo>
                  <a:lnTo>
                    <a:pt x="50" y="13"/>
                  </a:lnTo>
                  <a:lnTo>
                    <a:pt x="52" y="13"/>
                  </a:lnTo>
                  <a:lnTo>
                    <a:pt x="54" y="15"/>
                  </a:lnTo>
                  <a:lnTo>
                    <a:pt x="52" y="11"/>
                  </a:lnTo>
                  <a:lnTo>
                    <a:pt x="50" y="9"/>
                  </a:lnTo>
                  <a:lnTo>
                    <a:pt x="33" y="9"/>
                  </a:lnTo>
                  <a:lnTo>
                    <a:pt x="29" y="11"/>
                  </a:lnTo>
                  <a:lnTo>
                    <a:pt x="25" y="13"/>
                  </a:lnTo>
                  <a:lnTo>
                    <a:pt x="23" y="17"/>
                  </a:lnTo>
                  <a:lnTo>
                    <a:pt x="27" y="15"/>
                  </a:lnTo>
                  <a:lnTo>
                    <a:pt x="31" y="13"/>
                  </a:lnTo>
                  <a:close/>
                  <a:moveTo>
                    <a:pt x="14" y="38"/>
                  </a:moveTo>
                  <a:lnTo>
                    <a:pt x="50" y="38"/>
                  </a:lnTo>
                  <a:lnTo>
                    <a:pt x="52" y="38"/>
                  </a:lnTo>
                  <a:lnTo>
                    <a:pt x="54" y="38"/>
                  </a:lnTo>
                  <a:lnTo>
                    <a:pt x="54" y="36"/>
                  </a:lnTo>
                  <a:lnTo>
                    <a:pt x="50" y="34"/>
                  </a:lnTo>
                  <a:lnTo>
                    <a:pt x="14" y="34"/>
                  </a:lnTo>
                  <a:lnTo>
                    <a:pt x="10" y="36"/>
                  </a:lnTo>
                  <a:lnTo>
                    <a:pt x="6" y="38"/>
                  </a:lnTo>
                  <a:lnTo>
                    <a:pt x="6" y="40"/>
                  </a:lnTo>
                  <a:lnTo>
                    <a:pt x="6" y="44"/>
                  </a:lnTo>
                  <a:lnTo>
                    <a:pt x="10" y="38"/>
                  </a:lnTo>
                  <a:lnTo>
                    <a:pt x="14" y="3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1" name="Freeform 11">
              <a:extLst>
                <a:ext uri="{FF2B5EF4-FFF2-40B4-BE49-F238E27FC236}">
                  <a16:creationId xmlns:a16="http://schemas.microsoft.com/office/drawing/2014/main" id="{00000000-0008-0000-0200-0000AB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91" y="170"/>
              <a:ext cx="37" cy="37"/>
            </a:xfrm>
            <a:custGeom>
              <a:avLst/>
              <a:gdLst>
                <a:gd name="T0" fmla="*/ 14 w 37"/>
                <a:gd name="T1" fmla="*/ 35 h 37"/>
                <a:gd name="T2" fmla="*/ 6 w 37"/>
                <a:gd name="T3" fmla="*/ 31 h 37"/>
                <a:gd name="T4" fmla="*/ 2 w 37"/>
                <a:gd name="T5" fmla="*/ 23 h 37"/>
                <a:gd name="T6" fmla="*/ 2 w 37"/>
                <a:gd name="T7" fmla="*/ 14 h 37"/>
                <a:gd name="T8" fmla="*/ 6 w 37"/>
                <a:gd name="T9" fmla="*/ 6 h 37"/>
                <a:gd name="T10" fmla="*/ 14 w 37"/>
                <a:gd name="T11" fmla="*/ 0 h 37"/>
                <a:gd name="T12" fmla="*/ 25 w 37"/>
                <a:gd name="T13" fmla="*/ 2 h 37"/>
                <a:gd name="T14" fmla="*/ 35 w 37"/>
                <a:gd name="T15" fmla="*/ 12 h 37"/>
                <a:gd name="T16" fmla="*/ 35 w 37"/>
                <a:gd name="T17" fmla="*/ 23 h 37"/>
                <a:gd name="T18" fmla="*/ 31 w 37"/>
                <a:gd name="T19" fmla="*/ 31 h 37"/>
                <a:gd name="T20" fmla="*/ 23 w 37"/>
                <a:gd name="T21" fmla="*/ 35 h 37"/>
                <a:gd name="T22" fmla="*/ 19 w 37"/>
                <a:gd name="T23" fmla="*/ 37 h 37"/>
                <a:gd name="T24" fmla="*/ 31 w 37"/>
                <a:gd name="T25" fmla="*/ 27 h 37"/>
                <a:gd name="T26" fmla="*/ 23 w 37"/>
                <a:gd name="T27" fmla="*/ 31 h 37"/>
                <a:gd name="T28" fmla="*/ 12 w 37"/>
                <a:gd name="T29" fmla="*/ 31 h 37"/>
                <a:gd name="T30" fmla="*/ 2 w 37"/>
                <a:gd name="T31" fmla="*/ 23 h 37"/>
                <a:gd name="T32" fmla="*/ 12 w 37"/>
                <a:gd name="T33" fmla="*/ 33 h 37"/>
                <a:gd name="T34" fmla="*/ 23 w 37"/>
                <a:gd name="T35" fmla="*/ 35 h 37"/>
                <a:gd name="T36" fmla="*/ 33 w 37"/>
                <a:gd name="T37" fmla="*/ 27 h 37"/>
                <a:gd name="T38" fmla="*/ 35 w 37"/>
                <a:gd name="T39" fmla="*/ 21 h 37"/>
                <a:gd name="T40" fmla="*/ 23 w 37"/>
                <a:gd name="T41" fmla="*/ 25 h 37"/>
                <a:gd name="T42" fmla="*/ 33 w 37"/>
                <a:gd name="T43" fmla="*/ 21 h 37"/>
                <a:gd name="T44" fmla="*/ 33 w 37"/>
                <a:gd name="T45" fmla="*/ 14 h 37"/>
                <a:gd name="T46" fmla="*/ 19 w 37"/>
                <a:gd name="T47" fmla="*/ 10 h 37"/>
                <a:gd name="T48" fmla="*/ 8 w 37"/>
                <a:gd name="T49" fmla="*/ 12 h 37"/>
                <a:gd name="T50" fmla="*/ 2 w 37"/>
                <a:gd name="T51" fmla="*/ 18 h 37"/>
                <a:gd name="T52" fmla="*/ 6 w 37"/>
                <a:gd name="T53" fmla="*/ 23 h 37"/>
                <a:gd name="T54" fmla="*/ 16 w 37"/>
                <a:gd name="T55" fmla="*/ 25 h 37"/>
                <a:gd name="T56" fmla="*/ 33 w 37"/>
                <a:gd name="T57" fmla="*/ 12 h 37"/>
                <a:gd name="T58" fmla="*/ 27 w 37"/>
                <a:gd name="T59" fmla="*/ 8 h 37"/>
                <a:gd name="T60" fmla="*/ 19 w 37"/>
                <a:gd name="T61" fmla="*/ 6 h 37"/>
                <a:gd name="T62" fmla="*/ 10 w 37"/>
                <a:gd name="T63" fmla="*/ 8 h 37"/>
                <a:gd name="T64" fmla="*/ 2 w 37"/>
                <a:gd name="T65" fmla="*/ 14 h 37"/>
                <a:gd name="T66" fmla="*/ 10 w 37"/>
                <a:gd name="T67" fmla="*/ 10 h 37"/>
                <a:gd name="T68" fmla="*/ 21 w 37"/>
                <a:gd name="T69" fmla="*/ 8 h 37"/>
                <a:gd name="T70" fmla="*/ 33 w 37"/>
                <a:gd name="T71" fmla="*/ 12 h 37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37"/>
                <a:gd name="T109" fmla="*/ 0 h 37"/>
                <a:gd name="T110" fmla="*/ 37 w 37"/>
                <a:gd name="T111" fmla="*/ 37 h 37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37" h="37">
                  <a:moveTo>
                    <a:pt x="19" y="37"/>
                  </a:moveTo>
                  <a:lnTo>
                    <a:pt x="14" y="35"/>
                  </a:lnTo>
                  <a:lnTo>
                    <a:pt x="10" y="33"/>
                  </a:lnTo>
                  <a:lnTo>
                    <a:pt x="6" y="31"/>
                  </a:lnTo>
                  <a:lnTo>
                    <a:pt x="2" y="27"/>
                  </a:lnTo>
                  <a:lnTo>
                    <a:pt x="2" y="23"/>
                  </a:lnTo>
                  <a:lnTo>
                    <a:pt x="0" y="18"/>
                  </a:lnTo>
                  <a:lnTo>
                    <a:pt x="2" y="14"/>
                  </a:lnTo>
                  <a:lnTo>
                    <a:pt x="2" y="10"/>
                  </a:lnTo>
                  <a:lnTo>
                    <a:pt x="6" y="6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8" y="0"/>
                  </a:lnTo>
                  <a:lnTo>
                    <a:pt x="25" y="2"/>
                  </a:lnTo>
                  <a:lnTo>
                    <a:pt x="31" y="6"/>
                  </a:lnTo>
                  <a:lnTo>
                    <a:pt x="35" y="12"/>
                  </a:lnTo>
                  <a:lnTo>
                    <a:pt x="37" y="18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7"/>
                  </a:lnTo>
                  <a:close/>
                  <a:moveTo>
                    <a:pt x="35" y="21"/>
                  </a:moveTo>
                  <a:lnTo>
                    <a:pt x="31" y="27"/>
                  </a:lnTo>
                  <a:lnTo>
                    <a:pt x="27" y="29"/>
                  </a:lnTo>
                  <a:lnTo>
                    <a:pt x="23" y="31"/>
                  </a:lnTo>
                  <a:lnTo>
                    <a:pt x="18" y="33"/>
                  </a:lnTo>
                  <a:lnTo>
                    <a:pt x="12" y="31"/>
                  </a:lnTo>
                  <a:lnTo>
                    <a:pt x="8" y="27"/>
                  </a:lnTo>
                  <a:lnTo>
                    <a:pt x="2" y="23"/>
                  </a:lnTo>
                  <a:lnTo>
                    <a:pt x="6" y="29"/>
                  </a:lnTo>
                  <a:lnTo>
                    <a:pt x="12" y="33"/>
                  </a:lnTo>
                  <a:lnTo>
                    <a:pt x="19" y="35"/>
                  </a:lnTo>
                  <a:lnTo>
                    <a:pt x="23" y="35"/>
                  </a:lnTo>
                  <a:lnTo>
                    <a:pt x="29" y="31"/>
                  </a:lnTo>
                  <a:lnTo>
                    <a:pt x="33" y="27"/>
                  </a:lnTo>
                  <a:lnTo>
                    <a:pt x="35" y="21"/>
                  </a:lnTo>
                  <a:close/>
                  <a:moveTo>
                    <a:pt x="16" y="25"/>
                  </a:moveTo>
                  <a:lnTo>
                    <a:pt x="23" y="25"/>
                  </a:lnTo>
                  <a:lnTo>
                    <a:pt x="29" y="23"/>
                  </a:lnTo>
                  <a:lnTo>
                    <a:pt x="33" y="21"/>
                  </a:lnTo>
                  <a:lnTo>
                    <a:pt x="35" y="18"/>
                  </a:lnTo>
                  <a:lnTo>
                    <a:pt x="33" y="14"/>
                  </a:lnTo>
                  <a:lnTo>
                    <a:pt x="27" y="10"/>
                  </a:lnTo>
                  <a:lnTo>
                    <a:pt x="19" y="10"/>
                  </a:lnTo>
                  <a:lnTo>
                    <a:pt x="14" y="10"/>
                  </a:lnTo>
                  <a:lnTo>
                    <a:pt x="8" y="12"/>
                  </a:lnTo>
                  <a:lnTo>
                    <a:pt x="4" y="16"/>
                  </a:lnTo>
                  <a:lnTo>
                    <a:pt x="2" y="18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0" y="25"/>
                  </a:lnTo>
                  <a:lnTo>
                    <a:pt x="16" y="25"/>
                  </a:lnTo>
                  <a:close/>
                  <a:moveTo>
                    <a:pt x="33" y="12"/>
                  </a:moveTo>
                  <a:lnTo>
                    <a:pt x="31" y="10"/>
                  </a:lnTo>
                  <a:lnTo>
                    <a:pt x="27" y="8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4" y="6"/>
                  </a:lnTo>
                  <a:lnTo>
                    <a:pt x="10" y="8"/>
                  </a:lnTo>
                  <a:lnTo>
                    <a:pt x="6" y="10"/>
                  </a:lnTo>
                  <a:lnTo>
                    <a:pt x="2" y="14"/>
                  </a:lnTo>
                  <a:lnTo>
                    <a:pt x="6" y="12"/>
                  </a:lnTo>
                  <a:lnTo>
                    <a:pt x="10" y="10"/>
                  </a:lnTo>
                  <a:lnTo>
                    <a:pt x="14" y="8"/>
                  </a:lnTo>
                  <a:lnTo>
                    <a:pt x="21" y="8"/>
                  </a:lnTo>
                  <a:lnTo>
                    <a:pt x="27" y="10"/>
                  </a:lnTo>
                  <a:lnTo>
                    <a:pt x="33" y="12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2" name="Freeform 12">
              <a:extLst>
                <a:ext uri="{FF2B5EF4-FFF2-40B4-BE49-F238E27FC236}">
                  <a16:creationId xmlns:a16="http://schemas.microsoft.com/office/drawing/2014/main" id="{00000000-0008-0000-0200-0000AC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5" y="159"/>
              <a:ext cx="35" cy="62"/>
            </a:xfrm>
            <a:custGeom>
              <a:avLst/>
              <a:gdLst>
                <a:gd name="T0" fmla="*/ 35 w 35"/>
                <a:gd name="T1" fmla="*/ 20 h 62"/>
                <a:gd name="T2" fmla="*/ 16 w 35"/>
                <a:gd name="T3" fmla="*/ 31 h 62"/>
                <a:gd name="T4" fmla="*/ 35 w 35"/>
                <a:gd name="T5" fmla="*/ 42 h 62"/>
                <a:gd name="T6" fmla="*/ 4 w 35"/>
                <a:gd name="T7" fmla="*/ 60 h 62"/>
                <a:gd name="T8" fmla="*/ 0 w 35"/>
                <a:gd name="T9" fmla="*/ 62 h 62"/>
                <a:gd name="T10" fmla="*/ 2 w 35"/>
                <a:gd name="T11" fmla="*/ 44 h 62"/>
                <a:gd name="T12" fmla="*/ 6 w 35"/>
                <a:gd name="T13" fmla="*/ 46 h 62"/>
                <a:gd name="T14" fmla="*/ 8 w 35"/>
                <a:gd name="T15" fmla="*/ 44 h 62"/>
                <a:gd name="T16" fmla="*/ 14 w 35"/>
                <a:gd name="T17" fmla="*/ 33 h 62"/>
                <a:gd name="T18" fmla="*/ 4 w 35"/>
                <a:gd name="T19" fmla="*/ 39 h 62"/>
                <a:gd name="T20" fmla="*/ 0 w 35"/>
                <a:gd name="T21" fmla="*/ 41 h 62"/>
                <a:gd name="T22" fmla="*/ 2 w 35"/>
                <a:gd name="T23" fmla="*/ 21 h 62"/>
                <a:gd name="T24" fmla="*/ 4 w 35"/>
                <a:gd name="T25" fmla="*/ 25 h 62"/>
                <a:gd name="T26" fmla="*/ 10 w 35"/>
                <a:gd name="T27" fmla="*/ 23 h 62"/>
                <a:gd name="T28" fmla="*/ 14 w 35"/>
                <a:gd name="T29" fmla="*/ 14 h 62"/>
                <a:gd name="T30" fmla="*/ 10 w 35"/>
                <a:gd name="T31" fmla="*/ 12 h 62"/>
                <a:gd name="T32" fmla="*/ 4 w 35"/>
                <a:gd name="T33" fmla="*/ 12 h 62"/>
                <a:gd name="T34" fmla="*/ 0 w 35"/>
                <a:gd name="T35" fmla="*/ 16 h 62"/>
                <a:gd name="T36" fmla="*/ 2 w 35"/>
                <a:gd name="T37" fmla="*/ 0 h 62"/>
                <a:gd name="T38" fmla="*/ 12 w 35"/>
                <a:gd name="T39" fmla="*/ 10 h 62"/>
                <a:gd name="T40" fmla="*/ 2 w 35"/>
                <a:gd name="T41" fmla="*/ 6 h 62"/>
                <a:gd name="T42" fmla="*/ 4 w 35"/>
                <a:gd name="T43" fmla="*/ 10 h 62"/>
                <a:gd name="T44" fmla="*/ 4 w 35"/>
                <a:gd name="T45" fmla="*/ 8 h 62"/>
                <a:gd name="T46" fmla="*/ 2 w 35"/>
                <a:gd name="T47" fmla="*/ 6 h 62"/>
                <a:gd name="T48" fmla="*/ 33 w 35"/>
                <a:gd name="T49" fmla="*/ 21 h 62"/>
                <a:gd name="T50" fmla="*/ 31 w 35"/>
                <a:gd name="T51" fmla="*/ 21 h 62"/>
                <a:gd name="T52" fmla="*/ 25 w 35"/>
                <a:gd name="T53" fmla="*/ 21 h 62"/>
                <a:gd name="T54" fmla="*/ 4 w 35"/>
                <a:gd name="T55" fmla="*/ 33 h 62"/>
                <a:gd name="T56" fmla="*/ 2 w 35"/>
                <a:gd name="T57" fmla="*/ 39 h 62"/>
                <a:gd name="T58" fmla="*/ 8 w 35"/>
                <a:gd name="T59" fmla="*/ 35 h 62"/>
                <a:gd name="T60" fmla="*/ 10 w 35"/>
                <a:gd name="T61" fmla="*/ 54 h 62"/>
                <a:gd name="T62" fmla="*/ 33 w 35"/>
                <a:gd name="T63" fmla="*/ 42 h 62"/>
                <a:gd name="T64" fmla="*/ 25 w 35"/>
                <a:gd name="T65" fmla="*/ 44 h 62"/>
                <a:gd name="T66" fmla="*/ 4 w 35"/>
                <a:gd name="T67" fmla="*/ 54 h 62"/>
                <a:gd name="T68" fmla="*/ 2 w 35"/>
                <a:gd name="T69" fmla="*/ 58 h 62"/>
                <a:gd name="T70" fmla="*/ 6 w 35"/>
                <a:gd name="T71" fmla="*/ 56 h 62"/>
                <a:gd name="T72" fmla="*/ 10 w 35"/>
                <a:gd name="T73" fmla="*/ 54 h 62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35"/>
                <a:gd name="T112" fmla="*/ 0 h 62"/>
                <a:gd name="T113" fmla="*/ 35 w 35"/>
                <a:gd name="T114" fmla="*/ 62 h 62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35" h="62">
                  <a:moveTo>
                    <a:pt x="12" y="10"/>
                  </a:moveTo>
                  <a:lnTo>
                    <a:pt x="35" y="20"/>
                  </a:lnTo>
                  <a:lnTo>
                    <a:pt x="35" y="23"/>
                  </a:lnTo>
                  <a:lnTo>
                    <a:pt x="16" y="31"/>
                  </a:lnTo>
                  <a:lnTo>
                    <a:pt x="35" y="41"/>
                  </a:lnTo>
                  <a:lnTo>
                    <a:pt x="35" y="42"/>
                  </a:lnTo>
                  <a:lnTo>
                    <a:pt x="8" y="56"/>
                  </a:lnTo>
                  <a:lnTo>
                    <a:pt x="4" y="60"/>
                  </a:lnTo>
                  <a:lnTo>
                    <a:pt x="2" y="62"/>
                  </a:lnTo>
                  <a:lnTo>
                    <a:pt x="0" y="62"/>
                  </a:lnTo>
                  <a:lnTo>
                    <a:pt x="0" y="44"/>
                  </a:lnTo>
                  <a:lnTo>
                    <a:pt x="2" y="44"/>
                  </a:lnTo>
                  <a:lnTo>
                    <a:pt x="4" y="46"/>
                  </a:lnTo>
                  <a:lnTo>
                    <a:pt x="6" y="46"/>
                  </a:lnTo>
                  <a:lnTo>
                    <a:pt x="8" y="46"/>
                  </a:lnTo>
                  <a:lnTo>
                    <a:pt x="8" y="44"/>
                  </a:lnTo>
                  <a:lnTo>
                    <a:pt x="23" y="39"/>
                  </a:lnTo>
                  <a:lnTo>
                    <a:pt x="14" y="33"/>
                  </a:lnTo>
                  <a:lnTo>
                    <a:pt x="8" y="35"/>
                  </a:lnTo>
                  <a:lnTo>
                    <a:pt x="4" y="39"/>
                  </a:lnTo>
                  <a:lnTo>
                    <a:pt x="2" y="41"/>
                  </a:lnTo>
                  <a:lnTo>
                    <a:pt x="0" y="41"/>
                  </a:lnTo>
                  <a:lnTo>
                    <a:pt x="0" y="21"/>
                  </a:lnTo>
                  <a:lnTo>
                    <a:pt x="2" y="21"/>
                  </a:lnTo>
                  <a:lnTo>
                    <a:pt x="2" y="25"/>
                  </a:lnTo>
                  <a:lnTo>
                    <a:pt x="4" y="25"/>
                  </a:lnTo>
                  <a:lnTo>
                    <a:pt x="6" y="25"/>
                  </a:lnTo>
                  <a:lnTo>
                    <a:pt x="10" y="23"/>
                  </a:lnTo>
                  <a:lnTo>
                    <a:pt x="23" y="18"/>
                  </a:lnTo>
                  <a:lnTo>
                    <a:pt x="14" y="14"/>
                  </a:lnTo>
                  <a:lnTo>
                    <a:pt x="12" y="12"/>
                  </a:lnTo>
                  <a:lnTo>
                    <a:pt x="10" y="12"/>
                  </a:lnTo>
                  <a:lnTo>
                    <a:pt x="6" y="12"/>
                  </a:lnTo>
                  <a:lnTo>
                    <a:pt x="4" y="12"/>
                  </a:lnTo>
                  <a:lnTo>
                    <a:pt x="2" y="16"/>
                  </a:lnTo>
                  <a:lnTo>
                    <a:pt x="0" y="16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12" y="10"/>
                  </a:lnTo>
                  <a:close/>
                  <a:moveTo>
                    <a:pt x="2" y="6"/>
                  </a:moveTo>
                  <a:lnTo>
                    <a:pt x="2" y="12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4" y="8"/>
                  </a:lnTo>
                  <a:lnTo>
                    <a:pt x="2" y="6"/>
                  </a:lnTo>
                  <a:close/>
                  <a:moveTo>
                    <a:pt x="8" y="35"/>
                  </a:moveTo>
                  <a:lnTo>
                    <a:pt x="33" y="21"/>
                  </a:lnTo>
                  <a:lnTo>
                    <a:pt x="31" y="21"/>
                  </a:lnTo>
                  <a:lnTo>
                    <a:pt x="29" y="21"/>
                  </a:lnTo>
                  <a:lnTo>
                    <a:pt x="25" y="21"/>
                  </a:lnTo>
                  <a:lnTo>
                    <a:pt x="8" y="31"/>
                  </a:lnTo>
                  <a:lnTo>
                    <a:pt x="4" y="33"/>
                  </a:lnTo>
                  <a:lnTo>
                    <a:pt x="2" y="35"/>
                  </a:lnTo>
                  <a:lnTo>
                    <a:pt x="2" y="39"/>
                  </a:lnTo>
                  <a:lnTo>
                    <a:pt x="4" y="37"/>
                  </a:lnTo>
                  <a:lnTo>
                    <a:pt x="8" y="35"/>
                  </a:lnTo>
                  <a:close/>
                  <a:moveTo>
                    <a:pt x="10" y="54"/>
                  </a:moveTo>
                  <a:lnTo>
                    <a:pt x="33" y="42"/>
                  </a:lnTo>
                  <a:lnTo>
                    <a:pt x="31" y="41"/>
                  </a:lnTo>
                  <a:lnTo>
                    <a:pt x="25" y="44"/>
                  </a:lnTo>
                  <a:lnTo>
                    <a:pt x="8" y="52"/>
                  </a:lnTo>
                  <a:lnTo>
                    <a:pt x="4" y="54"/>
                  </a:lnTo>
                  <a:lnTo>
                    <a:pt x="2" y="56"/>
                  </a:lnTo>
                  <a:lnTo>
                    <a:pt x="2" y="58"/>
                  </a:lnTo>
                  <a:lnTo>
                    <a:pt x="4" y="58"/>
                  </a:lnTo>
                  <a:lnTo>
                    <a:pt x="6" y="56"/>
                  </a:lnTo>
                  <a:lnTo>
                    <a:pt x="10" y="5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3" name="Freeform 13">
              <a:extLst>
                <a:ext uri="{FF2B5EF4-FFF2-40B4-BE49-F238E27FC236}">
                  <a16:creationId xmlns:a16="http://schemas.microsoft.com/office/drawing/2014/main" id="{00000000-0008-0000-0200-0000AD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4" y="172"/>
              <a:ext cx="37" cy="34"/>
            </a:xfrm>
            <a:custGeom>
              <a:avLst/>
              <a:gdLst>
                <a:gd name="T0" fmla="*/ 4 w 37"/>
                <a:gd name="T1" fmla="*/ 12 h 34"/>
                <a:gd name="T2" fmla="*/ 4 w 37"/>
                <a:gd name="T3" fmla="*/ 19 h 34"/>
                <a:gd name="T4" fmla="*/ 16 w 37"/>
                <a:gd name="T5" fmla="*/ 25 h 34"/>
                <a:gd name="T6" fmla="*/ 27 w 37"/>
                <a:gd name="T7" fmla="*/ 19 h 34"/>
                <a:gd name="T8" fmla="*/ 27 w 37"/>
                <a:gd name="T9" fmla="*/ 8 h 34"/>
                <a:gd name="T10" fmla="*/ 27 w 37"/>
                <a:gd name="T11" fmla="*/ 0 h 34"/>
                <a:gd name="T12" fmla="*/ 35 w 37"/>
                <a:gd name="T13" fmla="*/ 10 h 34"/>
                <a:gd name="T14" fmla="*/ 37 w 37"/>
                <a:gd name="T15" fmla="*/ 17 h 34"/>
                <a:gd name="T16" fmla="*/ 35 w 37"/>
                <a:gd name="T17" fmla="*/ 27 h 34"/>
                <a:gd name="T18" fmla="*/ 27 w 37"/>
                <a:gd name="T19" fmla="*/ 33 h 34"/>
                <a:gd name="T20" fmla="*/ 19 w 37"/>
                <a:gd name="T21" fmla="*/ 34 h 34"/>
                <a:gd name="T22" fmla="*/ 6 w 37"/>
                <a:gd name="T23" fmla="*/ 29 h 34"/>
                <a:gd name="T24" fmla="*/ 0 w 37"/>
                <a:gd name="T25" fmla="*/ 15 h 34"/>
                <a:gd name="T26" fmla="*/ 4 w 37"/>
                <a:gd name="T27" fmla="*/ 4 h 34"/>
                <a:gd name="T28" fmla="*/ 12 w 37"/>
                <a:gd name="T29" fmla="*/ 4 h 34"/>
                <a:gd name="T30" fmla="*/ 12 w 37"/>
                <a:gd name="T31" fmla="*/ 10 h 34"/>
                <a:gd name="T32" fmla="*/ 8 w 37"/>
                <a:gd name="T33" fmla="*/ 12 h 34"/>
                <a:gd name="T34" fmla="*/ 6 w 37"/>
                <a:gd name="T35" fmla="*/ 12 h 34"/>
                <a:gd name="T36" fmla="*/ 12 w 37"/>
                <a:gd name="T37" fmla="*/ 10 h 34"/>
                <a:gd name="T38" fmla="*/ 12 w 37"/>
                <a:gd name="T39" fmla="*/ 4 h 34"/>
                <a:gd name="T40" fmla="*/ 8 w 37"/>
                <a:gd name="T41" fmla="*/ 8 h 34"/>
                <a:gd name="T42" fmla="*/ 4 w 37"/>
                <a:gd name="T43" fmla="*/ 8 h 34"/>
                <a:gd name="T44" fmla="*/ 6 w 37"/>
                <a:gd name="T45" fmla="*/ 10 h 34"/>
                <a:gd name="T46" fmla="*/ 10 w 37"/>
                <a:gd name="T47" fmla="*/ 10 h 34"/>
                <a:gd name="T48" fmla="*/ 2 w 37"/>
                <a:gd name="T49" fmla="*/ 21 h 34"/>
                <a:gd name="T50" fmla="*/ 14 w 37"/>
                <a:gd name="T51" fmla="*/ 33 h 34"/>
                <a:gd name="T52" fmla="*/ 23 w 37"/>
                <a:gd name="T53" fmla="*/ 33 h 34"/>
                <a:gd name="T54" fmla="*/ 31 w 37"/>
                <a:gd name="T55" fmla="*/ 29 h 34"/>
                <a:gd name="T56" fmla="*/ 35 w 37"/>
                <a:gd name="T57" fmla="*/ 21 h 34"/>
                <a:gd name="T58" fmla="*/ 35 w 37"/>
                <a:gd name="T59" fmla="*/ 12 h 34"/>
                <a:gd name="T60" fmla="*/ 33 w 37"/>
                <a:gd name="T61" fmla="*/ 15 h 34"/>
                <a:gd name="T62" fmla="*/ 25 w 37"/>
                <a:gd name="T63" fmla="*/ 29 h 34"/>
                <a:gd name="T64" fmla="*/ 16 w 37"/>
                <a:gd name="T65" fmla="*/ 31 h 34"/>
                <a:gd name="T66" fmla="*/ 6 w 37"/>
                <a:gd name="T67" fmla="*/ 25 h 34"/>
                <a:gd name="T68" fmla="*/ 2 w 37"/>
                <a:gd name="T69" fmla="*/ 21 h 34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34"/>
                <a:gd name="T107" fmla="*/ 37 w 37"/>
                <a:gd name="T108" fmla="*/ 34 h 34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34">
                  <a:moveTo>
                    <a:pt x="6" y="12"/>
                  </a:moveTo>
                  <a:lnTo>
                    <a:pt x="4" y="12"/>
                  </a:lnTo>
                  <a:lnTo>
                    <a:pt x="2" y="13"/>
                  </a:lnTo>
                  <a:lnTo>
                    <a:pt x="4" y="19"/>
                  </a:lnTo>
                  <a:lnTo>
                    <a:pt x="10" y="23"/>
                  </a:lnTo>
                  <a:lnTo>
                    <a:pt x="16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3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5" y="10"/>
                  </a:lnTo>
                  <a:lnTo>
                    <a:pt x="35" y="13"/>
                  </a:lnTo>
                  <a:lnTo>
                    <a:pt x="37" y="17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4"/>
                  </a:lnTo>
                  <a:lnTo>
                    <a:pt x="19" y="34"/>
                  </a:lnTo>
                  <a:lnTo>
                    <a:pt x="14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4" y="8"/>
                  </a:lnTo>
                  <a:lnTo>
                    <a:pt x="12" y="10"/>
                  </a:lnTo>
                  <a:lnTo>
                    <a:pt x="10" y="12"/>
                  </a:lnTo>
                  <a:lnTo>
                    <a:pt x="8" y="12"/>
                  </a:lnTo>
                  <a:lnTo>
                    <a:pt x="6" y="12"/>
                  </a:lnTo>
                  <a:close/>
                  <a:moveTo>
                    <a:pt x="10" y="10"/>
                  </a:moveTo>
                  <a:lnTo>
                    <a:pt x="12" y="10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6"/>
                  </a:lnTo>
                  <a:lnTo>
                    <a:pt x="4" y="8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8" y="10"/>
                  </a:lnTo>
                  <a:lnTo>
                    <a:pt x="10" y="10"/>
                  </a:lnTo>
                  <a:close/>
                  <a:moveTo>
                    <a:pt x="2" y="21"/>
                  </a:moveTo>
                  <a:lnTo>
                    <a:pt x="8" y="29"/>
                  </a:lnTo>
                  <a:lnTo>
                    <a:pt x="14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5" y="12"/>
                  </a:lnTo>
                  <a:lnTo>
                    <a:pt x="31" y="8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6" y="31"/>
                  </a:lnTo>
                  <a:lnTo>
                    <a:pt x="12" y="29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4" name="Freeform 14">
              <a:extLst>
                <a:ext uri="{FF2B5EF4-FFF2-40B4-BE49-F238E27FC236}">
                  <a16:creationId xmlns:a16="http://schemas.microsoft.com/office/drawing/2014/main" id="{00000000-0008-0000-0200-0000AE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9" y="173"/>
              <a:ext cx="37" cy="32"/>
            </a:xfrm>
            <a:custGeom>
              <a:avLst/>
              <a:gdLst>
                <a:gd name="T0" fmla="*/ 6 w 37"/>
                <a:gd name="T1" fmla="*/ 23 h 32"/>
                <a:gd name="T2" fmla="*/ 12 w 37"/>
                <a:gd name="T3" fmla="*/ 23 h 32"/>
                <a:gd name="T4" fmla="*/ 12 w 37"/>
                <a:gd name="T5" fmla="*/ 30 h 32"/>
                <a:gd name="T6" fmla="*/ 6 w 37"/>
                <a:gd name="T7" fmla="*/ 28 h 32"/>
                <a:gd name="T8" fmla="*/ 0 w 37"/>
                <a:gd name="T9" fmla="*/ 15 h 32"/>
                <a:gd name="T10" fmla="*/ 6 w 37"/>
                <a:gd name="T11" fmla="*/ 5 h 32"/>
                <a:gd name="T12" fmla="*/ 29 w 37"/>
                <a:gd name="T13" fmla="*/ 3 h 32"/>
                <a:gd name="T14" fmla="*/ 31 w 37"/>
                <a:gd name="T15" fmla="*/ 0 h 32"/>
                <a:gd name="T16" fmla="*/ 35 w 37"/>
                <a:gd name="T17" fmla="*/ 2 h 32"/>
                <a:gd name="T18" fmla="*/ 35 w 37"/>
                <a:gd name="T19" fmla="*/ 11 h 32"/>
                <a:gd name="T20" fmla="*/ 35 w 37"/>
                <a:gd name="T21" fmla="*/ 19 h 32"/>
                <a:gd name="T22" fmla="*/ 35 w 37"/>
                <a:gd name="T23" fmla="*/ 30 h 32"/>
                <a:gd name="T24" fmla="*/ 25 w 37"/>
                <a:gd name="T25" fmla="*/ 30 h 32"/>
                <a:gd name="T26" fmla="*/ 18 w 37"/>
                <a:gd name="T27" fmla="*/ 21 h 32"/>
                <a:gd name="T28" fmla="*/ 8 w 37"/>
                <a:gd name="T29" fmla="*/ 13 h 32"/>
                <a:gd name="T30" fmla="*/ 2 w 37"/>
                <a:gd name="T31" fmla="*/ 19 h 32"/>
                <a:gd name="T32" fmla="*/ 6 w 37"/>
                <a:gd name="T33" fmla="*/ 23 h 32"/>
                <a:gd name="T34" fmla="*/ 12 w 37"/>
                <a:gd name="T35" fmla="*/ 11 h 32"/>
                <a:gd name="T36" fmla="*/ 33 w 37"/>
                <a:gd name="T37" fmla="*/ 11 h 32"/>
                <a:gd name="T38" fmla="*/ 35 w 37"/>
                <a:gd name="T39" fmla="*/ 5 h 32"/>
                <a:gd name="T40" fmla="*/ 29 w 37"/>
                <a:gd name="T41" fmla="*/ 9 h 32"/>
                <a:gd name="T42" fmla="*/ 4 w 37"/>
                <a:gd name="T43" fmla="*/ 9 h 32"/>
                <a:gd name="T44" fmla="*/ 6 w 37"/>
                <a:gd name="T45" fmla="*/ 13 h 32"/>
                <a:gd name="T46" fmla="*/ 12 w 37"/>
                <a:gd name="T47" fmla="*/ 11 h 32"/>
                <a:gd name="T48" fmla="*/ 16 w 37"/>
                <a:gd name="T49" fmla="*/ 13 h 32"/>
                <a:gd name="T50" fmla="*/ 27 w 37"/>
                <a:gd name="T51" fmla="*/ 23 h 32"/>
                <a:gd name="T52" fmla="*/ 31 w 37"/>
                <a:gd name="T53" fmla="*/ 19 h 32"/>
                <a:gd name="T54" fmla="*/ 29 w 37"/>
                <a:gd name="T55" fmla="*/ 13 h 32"/>
                <a:gd name="T56" fmla="*/ 33 w 37"/>
                <a:gd name="T57" fmla="*/ 26 h 32"/>
                <a:gd name="T58" fmla="*/ 25 w 37"/>
                <a:gd name="T59" fmla="*/ 26 h 32"/>
                <a:gd name="T60" fmla="*/ 25 w 37"/>
                <a:gd name="T61" fmla="*/ 28 h 32"/>
                <a:gd name="T62" fmla="*/ 33 w 37"/>
                <a:gd name="T63" fmla="*/ 28 h 32"/>
                <a:gd name="T64" fmla="*/ 35 w 37"/>
                <a:gd name="T65" fmla="*/ 21 h 32"/>
                <a:gd name="T66" fmla="*/ 10 w 37"/>
                <a:gd name="T67" fmla="*/ 25 h 32"/>
                <a:gd name="T68" fmla="*/ 8 w 37"/>
                <a:gd name="T69" fmla="*/ 26 h 32"/>
                <a:gd name="T70" fmla="*/ 2 w 37"/>
                <a:gd name="T71" fmla="*/ 25 h 32"/>
                <a:gd name="T72" fmla="*/ 10 w 37"/>
                <a:gd name="T73" fmla="*/ 30 h 32"/>
                <a:gd name="T74" fmla="*/ 12 w 37"/>
                <a:gd name="T75" fmla="*/ 26 h 32"/>
                <a:gd name="T76" fmla="*/ 10 w 37"/>
                <a:gd name="T77" fmla="*/ 25 h 32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7"/>
                <a:gd name="T118" fmla="*/ 0 h 32"/>
                <a:gd name="T119" fmla="*/ 37 w 37"/>
                <a:gd name="T120" fmla="*/ 32 h 32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7" h="32">
                  <a:moveTo>
                    <a:pt x="6" y="23"/>
                  </a:moveTo>
                  <a:lnTo>
                    <a:pt x="6" y="23"/>
                  </a:lnTo>
                  <a:lnTo>
                    <a:pt x="8" y="21"/>
                  </a:lnTo>
                  <a:lnTo>
                    <a:pt x="12" y="23"/>
                  </a:lnTo>
                  <a:lnTo>
                    <a:pt x="12" y="26"/>
                  </a:lnTo>
                  <a:lnTo>
                    <a:pt x="12" y="30"/>
                  </a:lnTo>
                  <a:lnTo>
                    <a:pt x="10" y="30"/>
                  </a:lnTo>
                  <a:lnTo>
                    <a:pt x="6" y="28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5"/>
                  </a:lnTo>
                  <a:lnTo>
                    <a:pt x="10" y="3"/>
                  </a:lnTo>
                  <a:lnTo>
                    <a:pt x="29" y="3"/>
                  </a:lnTo>
                  <a:lnTo>
                    <a:pt x="33" y="2"/>
                  </a:lnTo>
                  <a:lnTo>
                    <a:pt x="31" y="0"/>
                  </a:lnTo>
                  <a:lnTo>
                    <a:pt x="33" y="0"/>
                  </a:lnTo>
                  <a:lnTo>
                    <a:pt x="35" y="2"/>
                  </a:lnTo>
                  <a:lnTo>
                    <a:pt x="37" y="7"/>
                  </a:lnTo>
                  <a:lnTo>
                    <a:pt x="35" y="11"/>
                  </a:lnTo>
                  <a:lnTo>
                    <a:pt x="31" y="13"/>
                  </a:lnTo>
                  <a:lnTo>
                    <a:pt x="35" y="19"/>
                  </a:lnTo>
                  <a:lnTo>
                    <a:pt x="37" y="25"/>
                  </a:lnTo>
                  <a:lnTo>
                    <a:pt x="35" y="30"/>
                  </a:lnTo>
                  <a:lnTo>
                    <a:pt x="29" y="32"/>
                  </a:lnTo>
                  <a:lnTo>
                    <a:pt x="25" y="30"/>
                  </a:lnTo>
                  <a:lnTo>
                    <a:pt x="21" y="26"/>
                  </a:lnTo>
                  <a:lnTo>
                    <a:pt x="18" y="21"/>
                  </a:lnTo>
                  <a:lnTo>
                    <a:pt x="14" y="13"/>
                  </a:lnTo>
                  <a:lnTo>
                    <a:pt x="8" y="13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6" y="23"/>
                  </a:lnTo>
                  <a:close/>
                  <a:moveTo>
                    <a:pt x="12" y="11"/>
                  </a:moveTo>
                  <a:lnTo>
                    <a:pt x="25" y="11"/>
                  </a:lnTo>
                  <a:lnTo>
                    <a:pt x="33" y="11"/>
                  </a:lnTo>
                  <a:lnTo>
                    <a:pt x="35" y="7"/>
                  </a:lnTo>
                  <a:lnTo>
                    <a:pt x="35" y="5"/>
                  </a:lnTo>
                  <a:lnTo>
                    <a:pt x="33" y="7"/>
                  </a:lnTo>
                  <a:lnTo>
                    <a:pt x="29" y="9"/>
                  </a:lnTo>
                  <a:lnTo>
                    <a:pt x="10" y="9"/>
                  </a:lnTo>
                  <a:lnTo>
                    <a:pt x="4" y="9"/>
                  </a:lnTo>
                  <a:lnTo>
                    <a:pt x="2" y="15"/>
                  </a:lnTo>
                  <a:lnTo>
                    <a:pt x="6" y="13"/>
                  </a:lnTo>
                  <a:lnTo>
                    <a:pt x="12" y="11"/>
                  </a:lnTo>
                  <a:close/>
                  <a:moveTo>
                    <a:pt x="29" y="13"/>
                  </a:moveTo>
                  <a:lnTo>
                    <a:pt x="16" y="13"/>
                  </a:lnTo>
                  <a:lnTo>
                    <a:pt x="21" y="21"/>
                  </a:lnTo>
                  <a:lnTo>
                    <a:pt x="27" y="23"/>
                  </a:lnTo>
                  <a:lnTo>
                    <a:pt x="31" y="21"/>
                  </a:lnTo>
                  <a:lnTo>
                    <a:pt x="31" y="19"/>
                  </a:lnTo>
                  <a:lnTo>
                    <a:pt x="29" y="13"/>
                  </a:lnTo>
                  <a:close/>
                  <a:moveTo>
                    <a:pt x="35" y="21"/>
                  </a:moveTo>
                  <a:lnTo>
                    <a:pt x="33" y="26"/>
                  </a:lnTo>
                  <a:lnTo>
                    <a:pt x="29" y="28"/>
                  </a:lnTo>
                  <a:lnTo>
                    <a:pt x="25" y="26"/>
                  </a:lnTo>
                  <a:lnTo>
                    <a:pt x="21" y="25"/>
                  </a:lnTo>
                  <a:lnTo>
                    <a:pt x="25" y="28"/>
                  </a:lnTo>
                  <a:lnTo>
                    <a:pt x="29" y="30"/>
                  </a:lnTo>
                  <a:lnTo>
                    <a:pt x="33" y="28"/>
                  </a:lnTo>
                  <a:lnTo>
                    <a:pt x="35" y="25"/>
                  </a:lnTo>
                  <a:lnTo>
                    <a:pt x="35" y="21"/>
                  </a:lnTo>
                  <a:close/>
                  <a:moveTo>
                    <a:pt x="10" y="25"/>
                  </a:moveTo>
                  <a:lnTo>
                    <a:pt x="10" y="26"/>
                  </a:lnTo>
                  <a:lnTo>
                    <a:pt x="8" y="26"/>
                  </a:lnTo>
                  <a:lnTo>
                    <a:pt x="6" y="26"/>
                  </a:lnTo>
                  <a:lnTo>
                    <a:pt x="2" y="25"/>
                  </a:lnTo>
                  <a:lnTo>
                    <a:pt x="6" y="28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2" y="26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5" name="Freeform 15">
              <a:extLst>
                <a:ext uri="{FF2B5EF4-FFF2-40B4-BE49-F238E27FC236}">
                  <a16:creationId xmlns:a16="http://schemas.microsoft.com/office/drawing/2014/main" id="{00000000-0008-0000-0200-0000AF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63" y="174"/>
              <a:ext cx="37" cy="29"/>
            </a:xfrm>
            <a:custGeom>
              <a:avLst/>
              <a:gdLst>
                <a:gd name="T0" fmla="*/ 23 w 37"/>
                <a:gd name="T1" fmla="*/ 29 h 29"/>
                <a:gd name="T2" fmla="*/ 29 w 37"/>
                <a:gd name="T3" fmla="*/ 23 h 29"/>
                <a:gd name="T4" fmla="*/ 33 w 37"/>
                <a:gd name="T5" fmla="*/ 15 h 29"/>
                <a:gd name="T6" fmla="*/ 33 w 37"/>
                <a:gd name="T7" fmla="*/ 10 h 29"/>
                <a:gd name="T8" fmla="*/ 27 w 37"/>
                <a:gd name="T9" fmla="*/ 10 h 29"/>
                <a:gd name="T10" fmla="*/ 19 w 37"/>
                <a:gd name="T11" fmla="*/ 23 h 29"/>
                <a:gd name="T12" fmla="*/ 14 w 37"/>
                <a:gd name="T13" fmla="*/ 27 h 29"/>
                <a:gd name="T14" fmla="*/ 8 w 37"/>
                <a:gd name="T15" fmla="*/ 27 h 29"/>
                <a:gd name="T16" fmla="*/ 2 w 37"/>
                <a:gd name="T17" fmla="*/ 21 h 29"/>
                <a:gd name="T18" fmla="*/ 2 w 37"/>
                <a:gd name="T19" fmla="*/ 10 h 29"/>
                <a:gd name="T20" fmla="*/ 12 w 37"/>
                <a:gd name="T21" fmla="*/ 2 h 29"/>
                <a:gd name="T22" fmla="*/ 8 w 37"/>
                <a:gd name="T23" fmla="*/ 10 h 29"/>
                <a:gd name="T24" fmla="*/ 4 w 37"/>
                <a:gd name="T25" fmla="*/ 15 h 29"/>
                <a:gd name="T26" fmla="*/ 4 w 37"/>
                <a:gd name="T27" fmla="*/ 21 h 29"/>
                <a:gd name="T28" fmla="*/ 10 w 37"/>
                <a:gd name="T29" fmla="*/ 21 h 29"/>
                <a:gd name="T30" fmla="*/ 18 w 37"/>
                <a:gd name="T31" fmla="*/ 6 h 29"/>
                <a:gd name="T32" fmla="*/ 25 w 37"/>
                <a:gd name="T33" fmla="*/ 0 h 29"/>
                <a:gd name="T34" fmla="*/ 35 w 37"/>
                <a:gd name="T35" fmla="*/ 8 h 29"/>
                <a:gd name="T36" fmla="*/ 35 w 37"/>
                <a:gd name="T37" fmla="*/ 21 h 29"/>
                <a:gd name="T38" fmla="*/ 33 w 37"/>
                <a:gd name="T39" fmla="*/ 29 h 29"/>
                <a:gd name="T40" fmla="*/ 31 w 37"/>
                <a:gd name="T41" fmla="*/ 27 h 29"/>
                <a:gd name="T42" fmla="*/ 31 w 37"/>
                <a:gd name="T43" fmla="*/ 23 h 29"/>
                <a:gd name="T44" fmla="*/ 27 w 37"/>
                <a:gd name="T45" fmla="*/ 27 h 29"/>
                <a:gd name="T46" fmla="*/ 29 w 37"/>
                <a:gd name="T47" fmla="*/ 6 h 29"/>
                <a:gd name="T48" fmla="*/ 23 w 37"/>
                <a:gd name="T49" fmla="*/ 6 h 29"/>
                <a:gd name="T50" fmla="*/ 18 w 37"/>
                <a:gd name="T51" fmla="*/ 19 h 29"/>
                <a:gd name="T52" fmla="*/ 10 w 37"/>
                <a:gd name="T53" fmla="*/ 25 h 29"/>
                <a:gd name="T54" fmla="*/ 8 w 37"/>
                <a:gd name="T55" fmla="*/ 27 h 29"/>
                <a:gd name="T56" fmla="*/ 14 w 37"/>
                <a:gd name="T57" fmla="*/ 27 h 29"/>
                <a:gd name="T58" fmla="*/ 21 w 37"/>
                <a:gd name="T59" fmla="*/ 17 h 29"/>
                <a:gd name="T60" fmla="*/ 29 w 37"/>
                <a:gd name="T61" fmla="*/ 6 h 29"/>
                <a:gd name="T62" fmla="*/ 31 w 37"/>
                <a:gd name="T63" fmla="*/ 8 h 29"/>
                <a:gd name="T64" fmla="*/ 4 w 37"/>
                <a:gd name="T65" fmla="*/ 8 h 29"/>
                <a:gd name="T66" fmla="*/ 2 w 37"/>
                <a:gd name="T67" fmla="*/ 15 h 29"/>
                <a:gd name="T68" fmla="*/ 10 w 37"/>
                <a:gd name="T69" fmla="*/ 8 h 2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29"/>
                <a:gd name="T107" fmla="*/ 37 w 37"/>
                <a:gd name="T108" fmla="*/ 29 h 2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29">
                  <a:moveTo>
                    <a:pt x="33" y="29"/>
                  </a:moveTo>
                  <a:lnTo>
                    <a:pt x="23" y="29"/>
                  </a:lnTo>
                  <a:lnTo>
                    <a:pt x="23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33" y="15"/>
                  </a:lnTo>
                  <a:lnTo>
                    <a:pt x="35" y="14"/>
                  </a:lnTo>
                  <a:lnTo>
                    <a:pt x="33" y="10"/>
                  </a:lnTo>
                  <a:lnTo>
                    <a:pt x="29" y="8"/>
                  </a:lnTo>
                  <a:lnTo>
                    <a:pt x="27" y="10"/>
                  </a:lnTo>
                  <a:lnTo>
                    <a:pt x="21" y="17"/>
                  </a:lnTo>
                  <a:lnTo>
                    <a:pt x="19" y="23"/>
                  </a:lnTo>
                  <a:lnTo>
                    <a:pt x="18" y="25"/>
                  </a:lnTo>
                  <a:lnTo>
                    <a:pt x="14" y="27"/>
                  </a:lnTo>
                  <a:lnTo>
                    <a:pt x="12" y="29"/>
                  </a:lnTo>
                  <a:lnTo>
                    <a:pt x="8" y="27"/>
                  </a:lnTo>
                  <a:lnTo>
                    <a:pt x="4" y="25"/>
                  </a:lnTo>
                  <a:lnTo>
                    <a:pt x="2" y="21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2" y="2"/>
                  </a:lnTo>
                  <a:lnTo>
                    <a:pt x="12" y="2"/>
                  </a:lnTo>
                  <a:lnTo>
                    <a:pt x="12" y="6"/>
                  </a:lnTo>
                  <a:lnTo>
                    <a:pt x="8" y="10"/>
                  </a:lnTo>
                  <a:lnTo>
                    <a:pt x="6" y="14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8" y="23"/>
                  </a:lnTo>
                  <a:lnTo>
                    <a:pt x="10" y="21"/>
                  </a:lnTo>
                  <a:lnTo>
                    <a:pt x="14" y="15"/>
                  </a:lnTo>
                  <a:lnTo>
                    <a:pt x="18" y="6"/>
                  </a:lnTo>
                  <a:lnTo>
                    <a:pt x="21" y="0"/>
                  </a:lnTo>
                  <a:lnTo>
                    <a:pt x="25" y="0"/>
                  </a:lnTo>
                  <a:lnTo>
                    <a:pt x="31" y="2"/>
                  </a:lnTo>
                  <a:lnTo>
                    <a:pt x="35" y="8"/>
                  </a:lnTo>
                  <a:lnTo>
                    <a:pt x="37" y="15"/>
                  </a:lnTo>
                  <a:lnTo>
                    <a:pt x="35" y="21"/>
                  </a:lnTo>
                  <a:lnTo>
                    <a:pt x="33" y="29"/>
                  </a:lnTo>
                  <a:close/>
                  <a:moveTo>
                    <a:pt x="27" y="27"/>
                  </a:moveTo>
                  <a:lnTo>
                    <a:pt x="31" y="27"/>
                  </a:lnTo>
                  <a:lnTo>
                    <a:pt x="35" y="19"/>
                  </a:lnTo>
                  <a:lnTo>
                    <a:pt x="31" y="23"/>
                  </a:lnTo>
                  <a:lnTo>
                    <a:pt x="27" y="27"/>
                  </a:lnTo>
                  <a:close/>
                  <a:moveTo>
                    <a:pt x="31" y="8"/>
                  </a:moveTo>
                  <a:lnTo>
                    <a:pt x="29" y="6"/>
                  </a:lnTo>
                  <a:lnTo>
                    <a:pt x="27" y="2"/>
                  </a:lnTo>
                  <a:lnTo>
                    <a:pt x="23" y="6"/>
                  </a:lnTo>
                  <a:lnTo>
                    <a:pt x="21" y="12"/>
                  </a:lnTo>
                  <a:lnTo>
                    <a:pt x="18" y="19"/>
                  </a:lnTo>
                  <a:lnTo>
                    <a:pt x="14" y="25"/>
                  </a:lnTo>
                  <a:lnTo>
                    <a:pt x="10" y="25"/>
                  </a:lnTo>
                  <a:lnTo>
                    <a:pt x="4" y="25"/>
                  </a:lnTo>
                  <a:lnTo>
                    <a:pt x="8" y="27"/>
                  </a:lnTo>
                  <a:lnTo>
                    <a:pt x="12" y="27"/>
                  </a:lnTo>
                  <a:lnTo>
                    <a:pt x="14" y="27"/>
                  </a:lnTo>
                  <a:lnTo>
                    <a:pt x="18" y="25"/>
                  </a:lnTo>
                  <a:lnTo>
                    <a:pt x="21" y="17"/>
                  </a:lnTo>
                  <a:lnTo>
                    <a:pt x="25" y="10"/>
                  </a:lnTo>
                  <a:lnTo>
                    <a:pt x="29" y="6"/>
                  </a:lnTo>
                  <a:lnTo>
                    <a:pt x="31" y="8"/>
                  </a:lnTo>
                  <a:close/>
                  <a:moveTo>
                    <a:pt x="10" y="8"/>
                  </a:moveTo>
                  <a:lnTo>
                    <a:pt x="4" y="8"/>
                  </a:lnTo>
                  <a:lnTo>
                    <a:pt x="2" y="12"/>
                  </a:lnTo>
                  <a:lnTo>
                    <a:pt x="2" y="15"/>
                  </a:lnTo>
                  <a:lnTo>
                    <a:pt x="4" y="12"/>
                  </a:lnTo>
                  <a:lnTo>
                    <a:pt x="10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6" name="Freeform 16">
              <a:extLst>
                <a:ext uri="{FF2B5EF4-FFF2-40B4-BE49-F238E27FC236}">
                  <a16:creationId xmlns:a16="http://schemas.microsoft.com/office/drawing/2014/main" id="{00000000-0008-0000-0200-0000B0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00" y="173"/>
              <a:ext cx="37" cy="32"/>
            </a:xfrm>
            <a:custGeom>
              <a:avLst/>
              <a:gdLst>
                <a:gd name="T0" fmla="*/ 27 w 37"/>
                <a:gd name="T1" fmla="*/ 0 h 32"/>
                <a:gd name="T2" fmla="*/ 35 w 37"/>
                <a:gd name="T3" fmla="*/ 11 h 32"/>
                <a:gd name="T4" fmla="*/ 35 w 37"/>
                <a:gd name="T5" fmla="*/ 21 h 32"/>
                <a:gd name="T6" fmla="*/ 31 w 37"/>
                <a:gd name="T7" fmla="*/ 29 h 32"/>
                <a:gd name="T8" fmla="*/ 25 w 37"/>
                <a:gd name="T9" fmla="*/ 32 h 32"/>
                <a:gd name="T10" fmla="*/ 12 w 37"/>
                <a:gd name="T11" fmla="*/ 32 h 32"/>
                <a:gd name="T12" fmla="*/ 2 w 37"/>
                <a:gd name="T13" fmla="*/ 23 h 32"/>
                <a:gd name="T14" fmla="*/ 2 w 37"/>
                <a:gd name="T15" fmla="*/ 9 h 32"/>
                <a:gd name="T16" fmla="*/ 10 w 37"/>
                <a:gd name="T17" fmla="*/ 2 h 32"/>
                <a:gd name="T18" fmla="*/ 14 w 37"/>
                <a:gd name="T19" fmla="*/ 25 h 32"/>
                <a:gd name="T20" fmla="*/ 25 w 37"/>
                <a:gd name="T21" fmla="*/ 21 h 32"/>
                <a:gd name="T22" fmla="*/ 29 w 37"/>
                <a:gd name="T23" fmla="*/ 11 h 32"/>
                <a:gd name="T24" fmla="*/ 25 w 37"/>
                <a:gd name="T25" fmla="*/ 2 h 32"/>
                <a:gd name="T26" fmla="*/ 12 w 37"/>
                <a:gd name="T27" fmla="*/ 9 h 32"/>
                <a:gd name="T28" fmla="*/ 6 w 37"/>
                <a:gd name="T29" fmla="*/ 8 h 32"/>
                <a:gd name="T30" fmla="*/ 6 w 37"/>
                <a:gd name="T31" fmla="*/ 9 h 32"/>
                <a:gd name="T32" fmla="*/ 12 w 37"/>
                <a:gd name="T33" fmla="*/ 9 h 32"/>
                <a:gd name="T34" fmla="*/ 12 w 37"/>
                <a:gd name="T35" fmla="*/ 9 h 32"/>
                <a:gd name="T36" fmla="*/ 8 w 37"/>
                <a:gd name="T37" fmla="*/ 11 h 32"/>
                <a:gd name="T38" fmla="*/ 2 w 37"/>
                <a:gd name="T39" fmla="*/ 17 h 32"/>
                <a:gd name="T40" fmla="*/ 6 w 37"/>
                <a:gd name="T41" fmla="*/ 23 h 32"/>
                <a:gd name="T42" fmla="*/ 12 w 37"/>
                <a:gd name="T43" fmla="*/ 25 h 32"/>
                <a:gd name="T44" fmla="*/ 8 w 37"/>
                <a:gd name="T45" fmla="*/ 27 h 32"/>
                <a:gd name="T46" fmla="*/ 16 w 37"/>
                <a:gd name="T47" fmla="*/ 31 h 32"/>
                <a:gd name="T48" fmla="*/ 25 w 37"/>
                <a:gd name="T49" fmla="*/ 31 h 32"/>
                <a:gd name="T50" fmla="*/ 35 w 37"/>
                <a:gd name="T51" fmla="*/ 23 h 32"/>
                <a:gd name="T52" fmla="*/ 35 w 37"/>
                <a:gd name="T53" fmla="*/ 9 h 32"/>
                <a:gd name="T54" fmla="*/ 31 w 37"/>
                <a:gd name="T55" fmla="*/ 9 h 32"/>
                <a:gd name="T56" fmla="*/ 31 w 37"/>
                <a:gd name="T57" fmla="*/ 21 h 32"/>
                <a:gd name="T58" fmla="*/ 23 w 37"/>
                <a:gd name="T59" fmla="*/ 29 h 32"/>
                <a:gd name="T60" fmla="*/ 12 w 37"/>
                <a:gd name="T61" fmla="*/ 29 h 32"/>
                <a:gd name="T62" fmla="*/ 4 w 37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7"/>
                <a:gd name="T97" fmla="*/ 0 h 32"/>
                <a:gd name="T98" fmla="*/ 37 w 37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7" h="32">
                  <a:moveTo>
                    <a:pt x="25" y="2"/>
                  </a:moveTo>
                  <a:lnTo>
                    <a:pt x="27" y="0"/>
                  </a:lnTo>
                  <a:lnTo>
                    <a:pt x="33" y="6"/>
                  </a:lnTo>
                  <a:lnTo>
                    <a:pt x="35" y="11"/>
                  </a:lnTo>
                  <a:lnTo>
                    <a:pt x="37" y="17"/>
                  </a:lnTo>
                  <a:lnTo>
                    <a:pt x="35" y="21"/>
                  </a:lnTo>
                  <a:lnTo>
                    <a:pt x="35" y="25"/>
                  </a:lnTo>
                  <a:lnTo>
                    <a:pt x="31" y="29"/>
                  </a:lnTo>
                  <a:lnTo>
                    <a:pt x="29" y="31"/>
                  </a:lnTo>
                  <a:lnTo>
                    <a:pt x="25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4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9" y="15"/>
                  </a:lnTo>
                  <a:lnTo>
                    <a:pt x="29" y="11"/>
                  </a:lnTo>
                  <a:lnTo>
                    <a:pt x="27" y="8"/>
                  </a:lnTo>
                  <a:lnTo>
                    <a:pt x="25" y="2"/>
                  </a:lnTo>
                  <a:close/>
                  <a:moveTo>
                    <a:pt x="12" y="9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9"/>
                  </a:lnTo>
                  <a:lnTo>
                    <a:pt x="12" y="9"/>
                  </a:lnTo>
                  <a:close/>
                  <a:moveTo>
                    <a:pt x="12" y="25"/>
                  </a:moveTo>
                  <a:lnTo>
                    <a:pt x="12" y="9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2" y="31"/>
                  </a:lnTo>
                  <a:lnTo>
                    <a:pt x="16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5" y="23"/>
                  </a:lnTo>
                  <a:lnTo>
                    <a:pt x="35" y="17"/>
                  </a:lnTo>
                  <a:lnTo>
                    <a:pt x="35" y="9"/>
                  </a:lnTo>
                  <a:lnTo>
                    <a:pt x="29" y="4"/>
                  </a:lnTo>
                  <a:lnTo>
                    <a:pt x="31" y="9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8" y="29"/>
                  </a:lnTo>
                  <a:lnTo>
                    <a:pt x="12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4" name="Group 17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GrpSpPr>
            <a:grpSpLocks/>
          </xdr:cNvGrpSpPr>
        </xdr:nvGrpSpPr>
        <xdr:grpSpPr bwMode="auto">
          <a:xfrm>
            <a:off x="16" y="60"/>
            <a:ext cx="109" cy="24"/>
            <a:chOff x="96" y="243"/>
            <a:chExt cx="293" cy="56"/>
          </a:xfrm>
        </xdr:grpSpPr>
        <xdr:sp macro="" textlink="">
          <xdr:nvSpPr>
            <xdr:cNvPr id="162" name="Freeform 18">
              <a:extLst>
                <a:ext uri="{FF2B5EF4-FFF2-40B4-BE49-F238E27FC236}">
                  <a16:creationId xmlns:a16="http://schemas.microsoft.com/office/drawing/2014/main" id="{00000000-0008-0000-0200-0000A2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7" y="242"/>
              <a:ext cx="56" cy="57"/>
            </a:xfrm>
            <a:custGeom>
              <a:avLst/>
              <a:gdLst>
                <a:gd name="T0" fmla="*/ 46 w 56"/>
                <a:gd name="T1" fmla="*/ 17 h 57"/>
                <a:gd name="T2" fmla="*/ 34 w 56"/>
                <a:gd name="T3" fmla="*/ 23 h 57"/>
                <a:gd name="T4" fmla="*/ 34 w 56"/>
                <a:gd name="T5" fmla="*/ 42 h 57"/>
                <a:gd name="T6" fmla="*/ 42 w 56"/>
                <a:gd name="T7" fmla="*/ 44 h 57"/>
                <a:gd name="T8" fmla="*/ 46 w 56"/>
                <a:gd name="T9" fmla="*/ 46 h 57"/>
                <a:gd name="T10" fmla="*/ 52 w 56"/>
                <a:gd name="T11" fmla="*/ 44 h 57"/>
                <a:gd name="T12" fmla="*/ 54 w 56"/>
                <a:gd name="T13" fmla="*/ 38 h 57"/>
                <a:gd name="T14" fmla="*/ 56 w 56"/>
                <a:gd name="T15" fmla="*/ 38 h 57"/>
                <a:gd name="T16" fmla="*/ 56 w 56"/>
                <a:gd name="T17" fmla="*/ 57 h 57"/>
                <a:gd name="T18" fmla="*/ 54 w 56"/>
                <a:gd name="T19" fmla="*/ 57 h 57"/>
                <a:gd name="T20" fmla="*/ 50 w 56"/>
                <a:gd name="T21" fmla="*/ 52 h 57"/>
                <a:gd name="T22" fmla="*/ 44 w 56"/>
                <a:gd name="T23" fmla="*/ 48 h 57"/>
                <a:gd name="T24" fmla="*/ 10 w 56"/>
                <a:gd name="T25" fmla="*/ 34 h 57"/>
                <a:gd name="T26" fmla="*/ 6 w 56"/>
                <a:gd name="T27" fmla="*/ 36 h 57"/>
                <a:gd name="T28" fmla="*/ 6 w 56"/>
                <a:gd name="T29" fmla="*/ 40 h 57"/>
                <a:gd name="T30" fmla="*/ 4 w 56"/>
                <a:gd name="T31" fmla="*/ 40 h 57"/>
                <a:gd name="T32" fmla="*/ 0 w 56"/>
                <a:gd name="T33" fmla="*/ 31 h 57"/>
                <a:gd name="T34" fmla="*/ 0 w 56"/>
                <a:gd name="T35" fmla="*/ 27 h 57"/>
                <a:gd name="T36" fmla="*/ 46 w 56"/>
                <a:gd name="T37" fmla="*/ 8 h 57"/>
                <a:gd name="T38" fmla="*/ 52 w 56"/>
                <a:gd name="T39" fmla="*/ 4 h 57"/>
                <a:gd name="T40" fmla="*/ 54 w 56"/>
                <a:gd name="T41" fmla="*/ 0 h 57"/>
                <a:gd name="T42" fmla="*/ 56 w 56"/>
                <a:gd name="T43" fmla="*/ 0 h 57"/>
                <a:gd name="T44" fmla="*/ 56 w 56"/>
                <a:gd name="T45" fmla="*/ 23 h 57"/>
                <a:gd name="T46" fmla="*/ 54 w 56"/>
                <a:gd name="T47" fmla="*/ 23 h 57"/>
                <a:gd name="T48" fmla="*/ 52 w 56"/>
                <a:gd name="T49" fmla="*/ 19 h 57"/>
                <a:gd name="T50" fmla="*/ 50 w 56"/>
                <a:gd name="T51" fmla="*/ 17 h 57"/>
                <a:gd name="T52" fmla="*/ 46 w 56"/>
                <a:gd name="T53" fmla="*/ 17 h 57"/>
                <a:gd name="T54" fmla="*/ 46 w 56"/>
                <a:gd name="T55" fmla="*/ 17 h 57"/>
                <a:gd name="T56" fmla="*/ 33 w 56"/>
                <a:gd name="T57" fmla="*/ 40 h 57"/>
                <a:gd name="T58" fmla="*/ 33 w 56"/>
                <a:gd name="T59" fmla="*/ 23 h 57"/>
                <a:gd name="T60" fmla="*/ 11 w 56"/>
                <a:gd name="T61" fmla="*/ 32 h 57"/>
                <a:gd name="T62" fmla="*/ 33 w 56"/>
                <a:gd name="T63" fmla="*/ 40 h 57"/>
                <a:gd name="T64" fmla="*/ 44 w 56"/>
                <a:gd name="T65" fmla="*/ 15 h 57"/>
                <a:gd name="T66" fmla="*/ 10 w 56"/>
                <a:gd name="T67" fmla="*/ 29 h 57"/>
                <a:gd name="T68" fmla="*/ 6 w 56"/>
                <a:gd name="T69" fmla="*/ 31 h 57"/>
                <a:gd name="T70" fmla="*/ 6 w 56"/>
                <a:gd name="T71" fmla="*/ 34 h 57"/>
                <a:gd name="T72" fmla="*/ 6 w 56"/>
                <a:gd name="T73" fmla="*/ 36 h 57"/>
                <a:gd name="T74" fmla="*/ 8 w 56"/>
                <a:gd name="T75" fmla="*/ 32 h 57"/>
                <a:gd name="T76" fmla="*/ 10 w 56"/>
                <a:gd name="T77" fmla="*/ 31 h 57"/>
                <a:gd name="T78" fmla="*/ 46 w 56"/>
                <a:gd name="T79" fmla="*/ 17 h 57"/>
                <a:gd name="T80" fmla="*/ 50 w 56"/>
                <a:gd name="T81" fmla="*/ 15 h 57"/>
                <a:gd name="T82" fmla="*/ 52 w 56"/>
                <a:gd name="T83" fmla="*/ 17 h 57"/>
                <a:gd name="T84" fmla="*/ 54 w 56"/>
                <a:gd name="T85" fmla="*/ 17 h 57"/>
                <a:gd name="T86" fmla="*/ 54 w 56"/>
                <a:gd name="T87" fmla="*/ 17 h 57"/>
                <a:gd name="T88" fmla="*/ 52 w 56"/>
                <a:gd name="T89" fmla="*/ 15 h 57"/>
                <a:gd name="T90" fmla="*/ 50 w 56"/>
                <a:gd name="T91" fmla="*/ 13 h 57"/>
                <a:gd name="T92" fmla="*/ 44 w 56"/>
                <a:gd name="T93" fmla="*/ 15 h 57"/>
                <a:gd name="T94" fmla="*/ 44 w 56"/>
                <a:gd name="T95" fmla="*/ 15 h 57"/>
                <a:gd name="T96" fmla="*/ 54 w 56"/>
                <a:gd name="T97" fmla="*/ 53 h 57"/>
                <a:gd name="T98" fmla="*/ 54 w 56"/>
                <a:gd name="T99" fmla="*/ 46 h 57"/>
                <a:gd name="T100" fmla="*/ 48 w 56"/>
                <a:gd name="T101" fmla="*/ 48 h 57"/>
                <a:gd name="T102" fmla="*/ 48 w 56"/>
                <a:gd name="T103" fmla="*/ 48 h 57"/>
                <a:gd name="T104" fmla="*/ 52 w 56"/>
                <a:gd name="T105" fmla="*/ 50 h 57"/>
                <a:gd name="T106" fmla="*/ 54 w 56"/>
                <a:gd name="T107" fmla="*/ 53 h 57"/>
                <a:gd name="T108" fmla="*/ 54 w 56"/>
                <a:gd name="T109" fmla="*/ 53 h 57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56"/>
                <a:gd name="T166" fmla="*/ 0 h 57"/>
                <a:gd name="T167" fmla="*/ 56 w 56"/>
                <a:gd name="T168" fmla="*/ 57 h 57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56" h="57">
                  <a:moveTo>
                    <a:pt x="46" y="17"/>
                  </a:moveTo>
                  <a:lnTo>
                    <a:pt x="34" y="23"/>
                  </a:lnTo>
                  <a:lnTo>
                    <a:pt x="34" y="42"/>
                  </a:lnTo>
                  <a:lnTo>
                    <a:pt x="42" y="44"/>
                  </a:lnTo>
                  <a:lnTo>
                    <a:pt x="46" y="46"/>
                  </a:lnTo>
                  <a:lnTo>
                    <a:pt x="52" y="44"/>
                  </a:lnTo>
                  <a:lnTo>
                    <a:pt x="54" y="38"/>
                  </a:lnTo>
                  <a:lnTo>
                    <a:pt x="56" y="38"/>
                  </a:lnTo>
                  <a:lnTo>
                    <a:pt x="56" y="57"/>
                  </a:lnTo>
                  <a:lnTo>
                    <a:pt x="54" y="57"/>
                  </a:lnTo>
                  <a:lnTo>
                    <a:pt x="50" y="52"/>
                  </a:lnTo>
                  <a:lnTo>
                    <a:pt x="44" y="48"/>
                  </a:lnTo>
                  <a:lnTo>
                    <a:pt x="10" y="34"/>
                  </a:lnTo>
                  <a:lnTo>
                    <a:pt x="6" y="36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0" y="31"/>
                  </a:lnTo>
                  <a:lnTo>
                    <a:pt x="0" y="27"/>
                  </a:lnTo>
                  <a:lnTo>
                    <a:pt x="46" y="8"/>
                  </a:lnTo>
                  <a:lnTo>
                    <a:pt x="52" y="4"/>
                  </a:lnTo>
                  <a:lnTo>
                    <a:pt x="54" y="0"/>
                  </a:lnTo>
                  <a:lnTo>
                    <a:pt x="56" y="0"/>
                  </a:lnTo>
                  <a:lnTo>
                    <a:pt x="56" y="23"/>
                  </a:lnTo>
                  <a:lnTo>
                    <a:pt x="54" y="23"/>
                  </a:lnTo>
                  <a:lnTo>
                    <a:pt x="52" y="19"/>
                  </a:lnTo>
                  <a:lnTo>
                    <a:pt x="50" y="17"/>
                  </a:lnTo>
                  <a:lnTo>
                    <a:pt x="46" y="17"/>
                  </a:lnTo>
                  <a:close/>
                  <a:moveTo>
                    <a:pt x="33" y="40"/>
                  </a:moveTo>
                  <a:lnTo>
                    <a:pt x="33" y="23"/>
                  </a:lnTo>
                  <a:lnTo>
                    <a:pt x="11" y="32"/>
                  </a:lnTo>
                  <a:lnTo>
                    <a:pt x="33" y="40"/>
                  </a:lnTo>
                  <a:close/>
                  <a:moveTo>
                    <a:pt x="44" y="15"/>
                  </a:moveTo>
                  <a:lnTo>
                    <a:pt x="10" y="29"/>
                  </a:lnTo>
                  <a:lnTo>
                    <a:pt x="6" y="31"/>
                  </a:lnTo>
                  <a:lnTo>
                    <a:pt x="6" y="34"/>
                  </a:lnTo>
                  <a:lnTo>
                    <a:pt x="6" y="36"/>
                  </a:lnTo>
                  <a:lnTo>
                    <a:pt x="8" y="32"/>
                  </a:lnTo>
                  <a:lnTo>
                    <a:pt x="10" y="31"/>
                  </a:lnTo>
                  <a:lnTo>
                    <a:pt x="46" y="17"/>
                  </a:lnTo>
                  <a:lnTo>
                    <a:pt x="50" y="15"/>
                  </a:lnTo>
                  <a:lnTo>
                    <a:pt x="52" y="17"/>
                  </a:lnTo>
                  <a:lnTo>
                    <a:pt x="54" y="17"/>
                  </a:lnTo>
                  <a:lnTo>
                    <a:pt x="52" y="15"/>
                  </a:lnTo>
                  <a:lnTo>
                    <a:pt x="50" y="13"/>
                  </a:lnTo>
                  <a:lnTo>
                    <a:pt x="44" y="15"/>
                  </a:lnTo>
                  <a:close/>
                  <a:moveTo>
                    <a:pt x="54" y="53"/>
                  </a:moveTo>
                  <a:lnTo>
                    <a:pt x="54" y="46"/>
                  </a:lnTo>
                  <a:lnTo>
                    <a:pt x="48" y="48"/>
                  </a:lnTo>
                  <a:lnTo>
                    <a:pt x="52" y="50"/>
                  </a:lnTo>
                  <a:lnTo>
                    <a:pt x="54" y="5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3" name="Freeform 19">
              <a:extLst>
                <a:ext uri="{FF2B5EF4-FFF2-40B4-BE49-F238E27FC236}">
                  <a16:creationId xmlns:a16="http://schemas.microsoft.com/office/drawing/2014/main" id="{00000000-0008-0000-0200-0000A3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4" y="247"/>
              <a:ext cx="35" cy="69"/>
            </a:xfrm>
            <a:custGeom>
              <a:avLst/>
              <a:gdLst>
                <a:gd name="T0" fmla="*/ 29 w 35"/>
                <a:gd name="T1" fmla="*/ 31 h 69"/>
                <a:gd name="T2" fmla="*/ 33 w 35"/>
                <a:gd name="T3" fmla="*/ 27 h 69"/>
                <a:gd name="T4" fmla="*/ 33 w 35"/>
                <a:gd name="T5" fmla="*/ 25 h 69"/>
                <a:gd name="T6" fmla="*/ 35 w 35"/>
                <a:gd name="T7" fmla="*/ 44 h 69"/>
                <a:gd name="T8" fmla="*/ 33 w 35"/>
                <a:gd name="T9" fmla="*/ 40 h 69"/>
                <a:gd name="T10" fmla="*/ 12 w 35"/>
                <a:gd name="T11" fmla="*/ 39 h 69"/>
                <a:gd name="T12" fmla="*/ 4 w 35"/>
                <a:gd name="T13" fmla="*/ 44 h 69"/>
                <a:gd name="T14" fmla="*/ 8 w 35"/>
                <a:gd name="T15" fmla="*/ 54 h 69"/>
                <a:gd name="T16" fmla="*/ 33 w 35"/>
                <a:gd name="T17" fmla="*/ 54 h 69"/>
                <a:gd name="T18" fmla="*/ 35 w 35"/>
                <a:gd name="T19" fmla="*/ 50 h 69"/>
                <a:gd name="T20" fmla="*/ 33 w 35"/>
                <a:gd name="T21" fmla="*/ 69 h 69"/>
                <a:gd name="T22" fmla="*/ 33 w 35"/>
                <a:gd name="T23" fmla="*/ 65 h 69"/>
                <a:gd name="T24" fmla="*/ 29 w 35"/>
                <a:gd name="T25" fmla="*/ 63 h 69"/>
                <a:gd name="T26" fmla="*/ 8 w 35"/>
                <a:gd name="T27" fmla="*/ 65 h 69"/>
                <a:gd name="T28" fmla="*/ 4 w 35"/>
                <a:gd name="T29" fmla="*/ 69 h 69"/>
                <a:gd name="T30" fmla="*/ 0 w 35"/>
                <a:gd name="T31" fmla="*/ 54 h 69"/>
                <a:gd name="T32" fmla="*/ 2 w 35"/>
                <a:gd name="T33" fmla="*/ 48 h 69"/>
                <a:gd name="T34" fmla="*/ 0 w 35"/>
                <a:gd name="T35" fmla="*/ 37 h 69"/>
                <a:gd name="T36" fmla="*/ 6 w 35"/>
                <a:gd name="T37" fmla="*/ 31 h 69"/>
                <a:gd name="T38" fmla="*/ 0 w 35"/>
                <a:gd name="T39" fmla="*/ 18 h 69"/>
                <a:gd name="T40" fmla="*/ 6 w 35"/>
                <a:gd name="T41" fmla="*/ 8 h 69"/>
                <a:gd name="T42" fmla="*/ 29 w 35"/>
                <a:gd name="T43" fmla="*/ 6 h 69"/>
                <a:gd name="T44" fmla="*/ 33 w 35"/>
                <a:gd name="T45" fmla="*/ 4 h 69"/>
                <a:gd name="T46" fmla="*/ 35 w 35"/>
                <a:gd name="T47" fmla="*/ 0 h 69"/>
                <a:gd name="T48" fmla="*/ 33 w 35"/>
                <a:gd name="T49" fmla="*/ 19 h 69"/>
                <a:gd name="T50" fmla="*/ 31 w 35"/>
                <a:gd name="T51" fmla="*/ 16 h 69"/>
                <a:gd name="T52" fmla="*/ 12 w 35"/>
                <a:gd name="T53" fmla="*/ 16 h 69"/>
                <a:gd name="T54" fmla="*/ 4 w 35"/>
                <a:gd name="T55" fmla="*/ 18 h 69"/>
                <a:gd name="T56" fmla="*/ 4 w 35"/>
                <a:gd name="T57" fmla="*/ 25 h 69"/>
                <a:gd name="T58" fmla="*/ 8 w 35"/>
                <a:gd name="T59" fmla="*/ 31 h 69"/>
                <a:gd name="T60" fmla="*/ 10 w 35"/>
                <a:gd name="T61" fmla="*/ 35 h 69"/>
                <a:gd name="T62" fmla="*/ 4 w 35"/>
                <a:gd name="T63" fmla="*/ 37 h 69"/>
                <a:gd name="T64" fmla="*/ 6 w 35"/>
                <a:gd name="T65" fmla="*/ 39 h 69"/>
                <a:gd name="T66" fmla="*/ 29 w 35"/>
                <a:gd name="T67" fmla="*/ 39 h 69"/>
                <a:gd name="T68" fmla="*/ 33 w 35"/>
                <a:gd name="T69" fmla="*/ 40 h 69"/>
                <a:gd name="T70" fmla="*/ 27 w 35"/>
                <a:gd name="T71" fmla="*/ 35 h 69"/>
                <a:gd name="T72" fmla="*/ 27 w 35"/>
                <a:gd name="T73" fmla="*/ 12 h 69"/>
                <a:gd name="T74" fmla="*/ 6 w 35"/>
                <a:gd name="T75" fmla="*/ 12 h 69"/>
                <a:gd name="T76" fmla="*/ 2 w 35"/>
                <a:gd name="T77" fmla="*/ 19 h 69"/>
                <a:gd name="T78" fmla="*/ 10 w 35"/>
                <a:gd name="T79" fmla="*/ 14 h 69"/>
                <a:gd name="T80" fmla="*/ 31 w 35"/>
                <a:gd name="T81" fmla="*/ 14 h 69"/>
                <a:gd name="T82" fmla="*/ 33 w 35"/>
                <a:gd name="T83" fmla="*/ 14 h 69"/>
                <a:gd name="T84" fmla="*/ 27 w 35"/>
                <a:gd name="T85" fmla="*/ 12 h 69"/>
                <a:gd name="T86" fmla="*/ 27 w 35"/>
                <a:gd name="T87" fmla="*/ 60 h 69"/>
                <a:gd name="T88" fmla="*/ 8 w 35"/>
                <a:gd name="T89" fmla="*/ 61 h 69"/>
                <a:gd name="T90" fmla="*/ 6 w 35"/>
                <a:gd name="T91" fmla="*/ 67 h 69"/>
                <a:gd name="T92" fmla="*/ 13 w 35"/>
                <a:gd name="T93" fmla="*/ 61 h 69"/>
                <a:gd name="T94" fmla="*/ 31 w 35"/>
                <a:gd name="T95" fmla="*/ 63 h 69"/>
                <a:gd name="T96" fmla="*/ 31 w 35"/>
                <a:gd name="T97" fmla="*/ 60 h 69"/>
                <a:gd name="T98" fmla="*/ 27 w 35"/>
                <a:gd name="T99" fmla="*/ 60 h 69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35"/>
                <a:gd name="T151" fmla="*/ 0 h 69"/>
                <a:gd name="T152" fmla="*/ 35 w 35"/>
                <a:gd name="T153" fmla="*/ 69 h 69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35" h="69">
                  <a:moveTo>
                    <a:pt x="8" y="31"/>
                  </a:moveTo>
                  <a:lnTo>
                    <a:pt x="29" y="31"/>
                  </a:lnTo>
                  <a:lnTo>
                    <a:pt x="31" y="29"/>
                  </a:lnTo>
                  <a:lnTo>
                    <a:pt x="33" y="27"/>
                  </a:lnTo>
                  <a:lnTo>
                    <a:pt x="33" y="25"/>
                  </a:lnTo>
                  <a:lnTo>
                    <a:pt x="35" y="25"/>
                  </a:lnTo>
                  <a:lnTo>
                    <a:pt x="35" y="44"/>
                  </a:lnTo>
                  <a:lnTo>
                    <a:pt x="33" y="44"/>
                  </a:lnTo>
                  <a:lnTo>
                    <a:pt x="33" y="40"/>
                  </a:lnTo>
                  <a:lnTo>
                    <a:pt x="29" y="39"/>
                  </a:lnTo>
                  <a:lnTo>
                    <a:pt x="12" y="39"/>
                  </a:lnTo>
                  <a:lnTo>
                    <a:pt x="6" y="40"/>
                  </a:lnTo>
                  <a:lnTo>
                    <a:pt x="4" y="44"/>
                  </a:lnTo>
                  <a:lnTo>
                    <a:pt x="4" y="50"/>
                  </a:lnTo>
                  <a:lnTo>
                    <a:pt x="8" y="54"/>
                  </a:lnTo>
                  <a:lnTo>
                    <a:pt x="29" y="54"/>
                  </a:lnTo>
                  <a:lnTo>
                    <a:pt x="33" y="54"/>
                  </a:lnTo>
                  <a:lnTo>
                    <a:pt x="33" y="50"/>
                  </a:lnTo>
                  <a:lnTo>
                    <a:pt x="35" y="50"/>
                  </a:lnTo>
                  <a:lnTo>
                    <a:pt x="35" y="69"/>
                  </a:lnTo>
                  <a:lnTo>
                    <a:pt x="33" y="69"/>
                  </a:lnTo>
                  <a:lnTo>
                    <a:pt x="33" y="65"/>
                  </a:lnTo>
                  <a:lnTo>
                    <a:pt x="31" y="63"/>
                  </a:lnTo>
                  <a:lnTo>
                    <a:pt x="29" y="63"/>
                  </a:lnTo>
                  <a:lnTo>
                    <a:pt x="12" y="63"/>
                  </a:lnTo>
                  <a:lnTo>
                    <a:pt x="8" y="65"/>
                  </a:lnTo>
                  <a:lnTo>
                    <a:pt x="6" y="69"/>
                  </a:lnTo>
                  <a:lnTo>
                    <a:pt x="4" y="69"/>
                  </a:lnTo>
                  <a:lnTo>
                    <a:pt x="0" y="56"/>
                  </a:lnTo>
                  <a:lnTo>
                    <a:pt x="0" y="54"/>
                  </a:lnTo>
                  <a:lnTo>
                    <a:pt x="6" y="54"/>
                  </a:lnTo>
                  <a:lnTo>
                    <a:pt x="2" y="48"/>
                  </a:lnTo>
                  <a:lnTo>
                    <a:pt x="0" y="42"/>
                  </a:lnTo>
                  <a:lnTo>
                    <a:pt x="0" y="37"/>
                  </a:lnTo>
                  <a:lnTo>
                    <a:pt x="2" y="35"/>
                  </a:lnTo>
                  <a:lnTo>
                    <a:pt x="6" y="31"/>
                  </a:lnTo>
                  <a:lnTo>
                    <a:pt x="2" y="25"/>
                  </a:lnTo>
                  <a:lnTo>
                    <a:pt x="0" y="18"/>
                  </a:lnTo>
                  <a:lnTo>
                    <a:pt x="2" y="12"/>
                  </a:lnTo>
                  <a:lnTo>
                    <a:pt x="6" y="8"/>
                  </a:lnTo>
                  <a:lnTo>
                    <a:pt x="12" y="6"/>
                  </a:lnTo>
                  <a:lnTo>
                    <a:pt x="29" y="6"/>
                  </a:lnTo>
                  <a:lnTo>
                    <a:pt x="31" y="6"/>
                  </a:lnTo>
                  <a:lnTo>
                    <a:pt x="33" y="4"/>
                  </a:lnTo>
                  <a:lnTo>
                    <a:pt x="33" y="0"/>
                  </a:lnTo>
                  <a:lnTo>
                    <a:pt x="35" y="0"/>
                  </a:lnTo>
                  <a:lnTo>
                    <a:pt x="35" y="19"/>
                  </a:lnTo>
                  <a:lnTo>
                    <a:pt x="33" y="19"/>
                  </a:lnTo>
                  <a:lnTo>
                    <a:pt x="31" y="16"/>
                  </a:lnTo>
                  <a:lnTo>
                    <a:pt x="29" y="16"/>
                  </a:lnTo>
                  <a:lnTo>
                    <a:pt x="12" y="16"/>
                  </a:lnTo>
                  <a:lnTo>
                    <a:pt x="6" y="16"/>
                  </a:lnTo>
                  <a:lnTo>
                    <a:pt x="4" y="18"/>
                  </a:lnTo>
                  <a:lnTo>
                    <a:pt x="4" y="21"/>
                  </a:lnTo>
                  <a:lnTo>
                    <a:pt x="4" y="25"/>
                  </a:lnTo>
                  <a:lnTo>
                    <a:pt x="8" y="31"/>
                  </a:lnTo>
                  <a:close/>
                  <a:moveTo>
                    <a:pt x="27" y="35"/>
                  </a:moveTo>
                  <a:lnTo>
                    <a:pt x="10" y="35"/>
                  </a:lnTo>
                  <a:lnTo>
                    <a:pt x="6" y="37"/>
                  </a:lnTo>
                  <a:lnTo>
                    <a:pt x="4" y="37"/>
                  </a:lnTo>
                  <a:lnTo>
                    <a:pt x="2" y="42"/>
                  </a:lnTo>
                  <a:lnTo>
                    <a:pt x="6" y="39"/>
                  </a:lnTo>
                  <a:lnTo>
                    <a:pt x="12" y="39"/>
                  </a:lnTo>
                  <a:lnTo>
                    <a:pt x="29" y="39"/>
                  </a:lnTo>
                  <a:lnTo>
                    <a:pt x="31" y="39"/>
                  </a:lnTo>
                  <a:lnTo>
                    <a:pt x="33" y="40"/>
                  </a:lnTo>
                  <a:lnTo>
                    <a:pt x="31" y="37"/>
                  </a:lnTo>
                  <a:lnTo>
                    <a:pt x="27" y="35"/>
                  </a:lnTo>
                  <a:close/>
                  <a:moveTo>
                    <a:pt x="27" y="12"/>
                  </a:moveTo>
                  <a:lnTo>
                    <a:pt x="10" y="12"/>
                  </a:lnTo>
                  <a:lnTo>
                    <a:pt x="6" y="12"/>
                  </a:lnTo>
                  <a:lnTo>
                    <a:pt x="4" y="14"/>
                  </a:lnTo>
                  <a:lnTo>
                    <a:pt x="2" y="19"/>
                  </a:lnTo>
                  <a:lnTo>
                    <a:pt x="6" y="16"/>
                  </a:lnTo>
                  <a:lnTo>
                    <a:pt x="10" y="14"/>
                  </a:lnTo>
                  <a:lnTo>
                    <a:pt x="27" y="14"/>
                  </a:lnTo>
                  <a:lnTo>
                    <a:pt x="31" y="14"/>
                  </a:lnTo>
                  <a:lnTo>
                    <a:pt x="33" y="16"/>
                  </a:lnTo>
                  <a:lnTo>
                    <a:pt x="33" y="14"/>
                  </a:lnTo>
                  <a:lnTo>
                    <a:pt x="31" y="12"/>
                  </a:lnTo>
                  <a:lnTo>
                    <a:pt x="27" y="12"/>
                  </a:lnTo>
                  <a:close/>
                  <a:moveTo>
                    <a:pt x="27" y="60"/>
                  </a:moveTo>
                  <a:lnTo>
                    <a:pt x="12" y="60"/>
                  </a:lnTo>
                  <a:lnTo>
                    <a:pt x="8" y="61"/>
                  </a:lnTo>
                  <a:lnTo>
                    <a:pt x="6" y="65"/>
                  </a:lnTo>
                  <a:lnTo>
                    <a:pt x="6" y="67"/>
                  </a:lnTo>
                  <a:lnTo>
                    <a:pt x="8" y="63"/>
                  </a:lnTo>
                  <a:lnTo>
                    <a:pt x="13" y="61"/>
                  </a:lnTo>
                  <a:lnTo>
                    <a:pt x="27" y="61"/>
                  </a:lnTo>
                  <a:lnTo>
                    <a:pt x="31" y="63"/>
                  </a:lnTo>
                  <a:lnTo>
                    <a:pt x="33" y="63"/>
                  </a:lnTo>
                  <a:lnTo>
                    <a:pt x="31" y="60"/>
                  </a:lnTo>
                  <a:lnTo>
                    <a:pt x="27" y="6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4" name="Freeform 20">
              <a:extLst>
                <a:ext uri="{FF2B5EF4-FFF2-40B4-BE49-F238E27FC236}">
                  <a16:creationId xmlns:a16="http://schemas.microsoft.com/office/drawing/2014/main" id="{00000000-0008-0000-0200-0000A4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29" y="266"/>
              <a:ext cx="35" cy="32"/>
            </a:xfrm>
            <a:custGeom>
              <a:avLst/>
              <a:gdLst>
                <a:gd name="T0" fmla="*/ 25 w 35"/>
                <a:gd name="T1" fmla="*/ 0 h 32"/>
                <a:gd name="T2" fmla="*/ 35 w 35"/>
                <a:gd name="T3" fmla="*/ 11 h 32"/>
                <a:gd name="T4" fmla="*/ 35 w 35"/>
                <a:gd name="T5" fmla="*/ 21 h 32"/>
                <a:gd name="T6" fmla="*/ 31 w 35"/>
                <a:gd name="T7" fmla="*/ 29 h 32"/>
                <a:gd name="T8" fmla="*/ 23 w 35"/>
                <a:gd name="T9" fmla="*/ 32 h 32"/>
                <a:gd name="T10" fmla="*/ 12 w 35"/>
                <a:gd name="T11" fmla="*/ 32 h 32"/>
                <a:gd name="T12" fmla="*/ 2 w 35"/>
                <a:gd name="T13" fmla="*/ 23 h 32"/>
                <a:gd name="T14" fmla="*/ 2 w 35"/>
                <a:gd name="T15" fmla="*/ 10 h 32"/>
                <a:gd name="T16" fmla="*/ 10 w 35"/>
                <a:gd name="T17" fmla="*/ 2 h 32"/>
                <a:gd name="T18" fmla="*/ 13 w 35"/>
                <a:gd name="T19" fmla="*/ 25 h 32"/>
                <a:gd name="T20" fmla="*/ 25 w 35"/>
                <a:gd name="T21" fmla="*/ 21 h 32"/>
                <a:gd name="T22" fmla="*/ 29 w 35"/>
                <a:gd name="T23" fmla="*/ 11 h 32"/>
                <a:gd name="T24" fmla="*/ 25 w 35"/>
                <a:gd name="T25" fmla="*/ 2 h 32"/>
                <a:gd name="T26" fmla="*/ 12 w 35"/>
                <a:gd name="T27" fmla="*/ 10 h 32"/>
                <a:gd name="T28" fmla="*/ 6 w 35"/>
                <a:gd name="T29" fmla="*/ 8 h 32"/>
                <a:gd name="T30" fmla="*/ 6 w 35"/>
                <a:gd name="T31" fmla="*/ 10 h 32"/>
                <a:gd name="T32" fmla="*/ 12 w 35"/>
                <a:gd name="T33" fmla="*/ 10 h 32"/>
                <a:gd name="T34" fmla="*/ 12 w 35"/>
                <a:gd name="T35" fmla="*/ 10 h 32"/>
                <a:gd name="T36" fmla="*/ 6 w 35"/>
                <a:gd name="T37" fmla="*/ 11 h 32"/>
                <a:gd name="T38" fmla="*/ 2 w 35"/>
                <a:gd name="T39" fmla="*/ 17 h 32"/>
                <a:gd name="T40" fmla="*/ 6 w 35"/>
                <a:gd name="T41" fmla="*/ 23 h 32"/>
                <a:gd name="T42" fmla="*/ 12 w 35"/>
                <a:gd name="T43" fmla="*/ 25 h 32"/>
                <a:gd name="T44" fmla="*/ 8 w 35"/>
                <a:gd name="T45" fmla="*/ 27 h 32"/>
                <a:gd name="T46" fmla="*/ 15 w 35"/>
                <a:gd name="T47" fmla="*/ 31 h 32"/>
                <a:gd name="T48" fmla="*/ 25 w 35"/>
                <a:gd name="T49" fmla="*/ 31 h 32"/>
                <a:gd name="T50" fmla="*/ 33 w 35"/>
                <a:gd name="T51" fmla="*/ 23 h 32"/>
                <a:gd name="T52" fmla="*/ 33 w 35"/>
                <a:gd name="T53" fmla="*/ 10 h 32"/>
                <a:gd name="T54" fmla="*/ 31 w 35"/>
                <a:gd name="T55" fmla="*/ 10 h 32"/>
                <a:gd name="T56" fmla="*/ 31 w 35"/>
                <a:gd name="T57" fmla="*/ 21 h 32"/>
                <a:gd name="T58" fmla="*/ 23 w 35"/>
                <a:gd name="T59" fmla="*/ 29 h 32"/>
                <a:gd name="T60" fmla="*/ 10 w 35"/>
                <a:gd name="T61" fmla="*/ 29 h 32"/>
                <a:gd name="T62" fmla="*/ 4 w 35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5"/>
                <a:gd name="T97" fmla="*/ 0 h 32"/>
                <a:gd name="T98" fmla="*/ 35 w 35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5" h="32">
                  <a:moveTo>
                    <a:pt x="25" y="2"/>
                  </a:moveTo>
                  <a:lnTo>
                    <a:pt x="25" y="0"/>
                  </a:lnTo>
                  <a:lnTo>
                    <a:pt x="31" y="6"/>
                  </a:lnTo>
                  <a:lnTo>
                    <a:pt x="35" y="11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5"/>
                  </a:lnTo>
                  <a:lnTo>
                    <a:pt x="31" y="29"/>
                  </a:lnTo>
                  <a:lnTo>
                    <a:pt x="27" y="31"/>
                  </a:lnTo>
                  <a:lnTo>
                    <a:pt x="23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3" y="0"/>
                  </a:lnTo>
                  <a:lnTo>
                    <a:pt x="13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7" y="15"/>
                  </a:lnTo>
                  <a:lnTo>
                    <a:pt x="29" y="11"/>
                  </a:lnTo>
                  <a:lnTo>
                    <a:pt x="27" y="6"/>
                  </a:lnTo>
                  <a:lnTo>
                    <a:pt x="25" y="2"/>
                  </a:lnTo>
                  <a:close/>
                  <a:moveTo>
                    <a:pt x="12" y="10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10"/>
                  </a:lnTo>
                  <a:lnTo>
                    <a:pt x="12" y="10"/>
                  </a:lnTo>
                  <a:close/>
                  <a:moveTo>
                    <a:pt x="12" y="25"/>
                  </a:moveTo>
                  <a:lnTo>
                    <a:pt x="12" y="10"/>
                  </a:lnTo>
                  <a:lnTo>
                    <a:pt x="10" y="10"/>
                  </a:lnTo>
                  <a:lnTo>
                    <a:pt x="6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9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0" y="31"/>
                  </a:lnTo>
                  <a:lnTo>
                    <a:pt x="15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3" y="23"/>
                  </a:lnTo>
                  <a:lnTo>
                    <a:pt x="35" y="17"/>
                  </a:lnTo>
                  <a:lnTo>
                    <a:pt x="33" y="10"/>
                  </a:lnTo>
                  <a:lnTo>
                    <a:pt x="29" y="4"/>
                  </a:lnTo>
                  <a:lnTo>
                    <a:pt x="31" y="10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7" y="29"/>
                  </a:lnTo>
                  <a:lnTo>
                    <a:pt x="10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5" name="Freeform 21">
              <a:extLst>
                <a:ext uri="{FF2B5EF4-FFF2-40B4-BE49-F238E27FC236}">
                  <a16:creationId xmlns:a16="http://schemas.microsoft.com/office/drawing/2014/main" id="{00000000-0008-0000-0200-0000A5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1" y="267"/>
              <a:ext cx="35" cy="29"/>
            </a:xfrm>
            <a:custGeom>
              <a:avLst/>
              <a:gdLst>
                <a:gd name="T0" fmla="*/ 0 w 35"/>
                <a:gd name="T1" fmla="*/ 14 h 29"/>
                <a:gd name="T2" fmla="*/ 6 w 35"/>
                <a:gd name="T3" fmla="*/ 14 h 29"/>
                <a:gd name="T4" fmla="*/ 2 w 35"/>
                <a:gd name="T5" fmla="*/ 8 h 29"/>
                <a:gd name="T6" fmla="*/ 0 w 35"/>
                <a:gd name="T7" fmla="*/ 4 h 29"/>
                <a:gd name="T8" fmla="*/ 2 w 35"/>
                <a:gd name="T9" fmla="*/ 0 h 29"/>
                <a:gd name="T10" fmla="*/ 6 w 35"/>
                <a:gd name="T11" fmla="*/ 0 h 29"/>
                <a:gd name="T12" fmla="*/ 8 w 35"/>
                <a:gd name="T13" fmla="*/ 0 h 29"/>
                <a:gd name="T14" fmla="*/ 10 w 35"/>
                <a:gd name="T15" fmla="*/ 4 h 29"/>
                <a:gd name="T16" fmla="*/ 10 w 35"/>
                <a:gd name="T17" fmla="*/ 6 h 29"/>
                <a:gd name="T18" fmla="*/ 10 w 35"/>
                <a:gd name="T19" fmla="*/ 8 h 29"/>
                <a:gd name="T20" fmla="*/ 8 w 35"/>
                <a:gd name="T21" fmla="*/ 8 h 29"/>
                <a:gd name="T22" fmla="*/ 8 w 35"/>
                <a:gd name="T23" fmla="*/ 10 h 29"/>
                <a:gd name="T24" fmla="*/ 8 w 35"/>
                <a:gd name="T25" fmla="*/ 10 h 29"/>
                <a:gd name="T26" fmla="*/ 8 w 35"/>
                <a:gd name="T27" fmla="*/ 12 h 29"/>
                <a:gd name="T28" fmla="*/ 10 w 35"/>
                <a:gd name="T29" fmla="*/ 14 h 29"/>
                <a:gd name="T30" fmla="*/ 29 w 35"/>
                <a:gd name="T31" fmla="*/ 14 h 29"/>
                <a:gd name="T32" fmla="*/ 31 w 35"/>
                <a:gd name="T33" fmla="*/ 12 h 29"/>
                <a:gd name="T34" fmla="*/ 33 w 35"/>
                <a:gd name="T35" fmla="*/ 12 h 29"/>
                <a:gd name="T36" fmla="*/ 33 w 35"/>
                <a:gd name="T37" fmla="*/ 6 h 29"/>
                <a:gd name="T38" fmla="*/ 35 w 35"/>
                <a:gd name="T39" fmla="*/ 6 h 29"/>
                <a:gd name="T40" fmla="*/ 35 w 35"/>
                <a:gd name="T41" fmla="*/ 29 h 29"/>
                <a:gd name="T42" fmla="*/ 33 w 35"/>
                <a:gd name="T43" fmla="*/ 29 h 29"/>
                <a:gd name="T44" fmla="*/ 33 w 35"/>
                <a:gd name="T45" fmla="*/ 27 h 29"/>
                <a:gd name="T46" fmla="*/ 31 w 35"/>
                <a:gd name="T47" fmla="*/ 23 h 29"/>
                <a:gd name="T48" fmla="*/ 29 w 35"/>
                <a:gd name="T49" fmla="*/ 21 h 29"/>
                <a:gd name="T50" fmla="*/ 12 w 35"/>
                <a:gd name="T51" fmla="*/ 21 h 29"/>
                <a:gd name="T52" fmla="*/ 8 w 35"/>
                <a:gd name="T53" fmla="*/ 23 h 29"/>
                <a:gd name="T54" fmla="*/ 6 w 35"/>
                <a:gd name="T55" fmla="*/ 29 h 29"/>
                <a:gd name="T56" fmla="*/ 4 w 35"/>
                <a:gd name="T57" fmla="*/ 29 h 29"/>
                <a:gd name="T58" fmla="*/ 0 w 35"/>
                <a:gd name="T59" fmla="*/ 16 h 29"/>
                <a:gd name="T60" fmla="*/ 0 w 35"/>
                <a:gd name="T61" fmla="*/ 14 h 29"/>
                <a:gd name="T62" fmla="*/ 12 w 35"/>
                <a:gd name="T63" fmla="*/ 21 h 29"/>
                <a:gd name="T64" fmla="*/ 29 w 35"/>
                <a:gd name="T65" fmla="*/ 21 h 29"/>
                <a:gd name="T66" fmla="*/ 31 w 35"/>
                <a:gd name="T67" fmla="*/ 21 h 29"/>
                <a:gd name="T68" fmla="*/ 33 w 35"/>
                <a:gd name="T69" fmla="*/ 23 h 29"/>
                <a:gd name="T70" fmla="*/ 31 w 35"/>
                <a:gd name="T71" fmla="*/ 20 h 29"/>
                <a:gd name="T72" fmla="*/ 29 w 35"/>
                <a:gd name="T73" fmla="*/ 18 h 29"/>
                <a:gd name="T74" fmla="*/ 12 w 35"/>
                <a:gd name="T75" fmla="*/ 18 h 29"/>
                <a:gd name="T76" fmla="*/ 6 w 35"/>
                <a:gd name="T77" fmla="*/ 20 h 29"/>
                <a:gd name="T78" fmla="*/ 6 w 35"/>
                <a:gd name="T79" fmla="*/ 23 h 29"/>
                <a:gd name="T80" fmla="*/ 6 w 35"/>
                <a:gd name="T81" fmla="*/ 25 h 29"/>
                <a:gd name="T82" fmla="*/ 6 w 35"/>
                <a:gd name="T83" fmla="*/ 25 h 29"/>
                <a:gd name="T84" fmla="*/ 8 w 35"/>
                <a:gd name="T85" fmla="*/ 21 h 29"/>
                <a:gd name="T86" fmla="*/ 12 w 35"/>
                <a:gd name="T87" fmla="*/ 21 h 29"/>
                <a:gd name="T88" fmla="*/ 12 w 35"/>
                <a:gd name="T89" fmla="*/ 21 h 29"/>
                <a:gd name="T90" fmla="*/ 6 w 35"/>
                <a:gd name="T91" fmla="*/ 10 h 29"/>
                <a:gd name="T92" fmla="*/ 6 w 35"/>
                <a:gd name="T93" fmla="*/ 8 h 29"/>
                <a:gd name="T94" fmla="*/ 8 w 35"/>
                <a:gd name="T95" fmla="*/ 4 h 29"/>
                <a:gd name="T96" fmla="*/ 6 w 35"/>
                <a:gd name="T97" fmla="*/ 0 h 29"/>
                <a:gd name="T98" fmla="*/ 6 w 35"/>
                <a:gd name="T99" fmla="*/ 2 h 29"/>
                <a:gd name="T100" fmla="*/ 6 w 35"/>
                <a:gd name="T101" fmla="*/ 4 h 29"/>
                <a:gd name="T102" fmla="*/ 4 w 35"/>
                <a:gd name="T103" fmla="*/ 8 h 29"/>
                <a:gd name="T104" fmla="*/ 6 w 35"/>
                <a:gd name="T105" fmla="*/ 10 h 29"/>
                <a:gd name="T106" fmla="*/ 6 w 35"/>
                <a:gd name="T107" fmla="*/ 10 h 29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w 35"/>
                <a:gd name="T163" fmla="*/ 0 h 29"/>
                <a:gd name="T164" fmla="*/ 35 w 35"/>
                <a:gd name="T165" fmla="*/ 29 h 29"/>
              </a:gdLst>
              <a:ahLst/>
              <a:cxnLst>
                <a:cxn ang="T108">
                  <a:pos x="T0" y="T1"/>
                </a:cxn>
                <a:cxn ang="T109">
                  <a:pos x="T2" y="T3"/>
                </a:cxn>
                <a:cxn ang="T110">
                  <a:pos x="T4" y="T5"/>
                </a:cxn>
                <a:cxn ang="T111">
                  <a:pos x="T6" y="T7"/>
                </a:cxn>
                <a:cxn ang="T112">
                  <a:pos x="T8" y="T9"/>
                </a:cxn>
                <a:cxn ang="T113">
                  <a:pos x="T10" y="T11"/>
                </a:cxn>
                <a:cxn ang="T114">
                  <a:pos x="T12" y="T13"/>
                </a:cxn>
                <a:cxn ang="T115">
                  <a:pos x="T14" y="T15"/>
                </a:cxn>
                <a:cxn ang="T116">
                  <a:pos x="T16" y="T17"/>
                </a:cxn>
                <a:cxn ang="T117">
                  <a:pos x="T18" y="T19"/>
                </a:cxn>
                <a:cxn ang="T118">
                  <a:pos x="T20" y="T21"/>
                </a:cxn>
                <a:cxn ang="T119">
                  <a:pos x="T22" y="T23"/>
                </a:cxn>
                <a:cxn ang="T120">
                  <a:pos x="T24" y="T25"/>
                </a:cxn>
                <a:cxn ang="T121">
                  <a:pos x="T26" y="T27"/>
                </a:cxn>
                <a:cxn ang="T122">
                  <a:pos x="T28" y="T29"/>
                </a:cxn>
                <a:cxn ang="T123">
                  <a:pos x="T30" y="T31"/>
                </a:cxn>
                <a:cxn ang="T124">
                  <a:pos x="T32" y="T33"/>
                </a:cxn>
                <a:cxn ang="T125">
                  <a:pos x="T34" y="T35"/>
                </a:cxn>
                <a:cxn ang="T126">
                  <a:pos x="T36" y="T37"/>
                </a:cxn>
                <a:cxn ang="T127">
                  <a:pos x="T38" y="T39"/>
                </a:cxn>
                <a:cxn ang="T128">
                  <a:pos x="T40" y="T41"/>
                </a:cxn>
                <a:cxn ang="T129">
                  <a:pos x="T42" y="T43"/>
                </a:cxn>
                <a:cxn ang="T130">
                  <a:pos x="T44" y="T45"/>
                </a:cxn>
                <a:cxn ang="T131">
                  <a:pos x="T46" y="T47"/>
                </a:cxn>
                <a:cxn ang="T132">
                  <a:pos x="T48" y="T49"/>
                </a:cxn>
                <a:cxn ang="T133">
                  <a:pos x="T50" y="T51"/>
                </a:cxn>
                <a:cxn ang="T134">
                  <a:pos x="T52" y="T53"/>
                </a:cxn>
                <a:cxn ang="T135">
                  <a:pos x="T54" y="T55"/>
                </a:cxn>
                <a:cxn ang="T136">
                  <a:pos x="T56" y="T57"/>
                </a:cxn>
                <a:cxn ang="T137">
                  <a:pos x="T58" y="T59"/>
                </a:cxn>
                <a:cxn ang="T138">
                  <a:pos x="T60" y="T61"/>
                </a:cxn>
                <a:cxn ang="T139">
                  <a:pos x="T62" y="T63"/>
                </a:cxn>
                <a:cxn ang="T140">
                  <a:pos x="T64" y="T65"/>
                </a:cxn>
                <a:cxn ang="T141">
                  <a:pos x="T66" y="T67"/>
                </a:cxn>
                <a:cxn ang="T142">
                  <a:pos x="T68" y="T69"/>
                </a:cxn>
                <a:cxn ang="T143">
                  <a:pos x="T70" y="T71"/>
                </a:cxn>
                <a:cxn ang="T144">
                  <a:pos x="T72" y="T73"/>
                </a:cxn>
                <a:cxn ang="T145">
                  <a:pos x="T74" y="T75"/>
                </a:cxn>
                <a:cxn ang="T146">
                  <a:pos x="T76" y="T77"/>
                </a:cxn>
                <a:cxn ang="T147">
                  <a:pos x="T78" y="T79"/>
                </a:cxn>
                <a:cxn ang="T148">
                  <a:pos x="T80" y="T81"/>
                </a:cxn>
                <a:cxn ang="T149">
                  <a:pos x="T82" y="T83"/>
                </a:cxn>
                <a:cxn ang="T150">
                  <a:pos x="T84" y="T85"/>
                </a:cxn>
                <a:cxn ang="T151">
                  <a:pos x="T86" y="T87"/>
                </a:cxn>
                <a:cxn ang="T152">
                  <a:pos x="T88" y="T89"/>
                </a:cxn>
                <a:cxn ang="T153">
                  <a:pos x="T90" y="T91"/>
                </a:cxn>
                <a:cxn ang="T154">
                  <a:pos x="T92" y="T93"/>
                </a:cxn>
                <a:cxn ang="T155">
                  <a:pos x="T94" y="T95"/>
                </a:cxn>
                <a:cxn ang="T156">
                  <a:pos x="T96" y="T97"/>
                </a:cxn>
                <a:cxn ang="T157">
                  <a:pos x="T98" y="T99"/>
                </a:cxn>
                <a:cxn ang="T158">
                  <a:pos x="T100" y="T101"/>
                </a:cxn>
                <a:cxn ang="T159">
                  <a:pos x="T102" y="T103"/>
                </a:cxn>
                <a:cxn ang="T160">
                  <a:pos x="T104" y="T105"/>
                </a:cxn>
                <a:cxn ang="T161">
                  <a:pos x="T106" y="T107"/>
                </a:cxn>
              </a:cxnLst>
              <a:rect l="T162" t="T163" r="T164" b="T165"/>
              <a:pathLst>
                <a:path w="35" h="29">
                  <a:moveTo>
                    <a:pt x="0" y="14"/>
                  </a:moveTo>
                  <a:lnTo>
                    <a:pt x="6" y="14"/>
                  </a:lnTo>
                  <a:lnTo>
                    <a:pt x="2" y="8"/>
                  </a:lnTo>
                  <a:lnTo>
                    <a:pt x="0" y="4"/>
                  </a:lnTo>
                  <a:lnTo>
                    <a:pt x="2" y="0"/>
                  </a:lnTo>
                  <a:lnTo>
                    <a:pt x="6" y="0"/>
                  </a:lnTo>
                  <a:lnTo>
                    <a:pt x="8" y="0"/>
                  </a:lnTo>
                  <a:lnTo>
                    <a:pt x="10" y="4"/>
                  </a:lnTo>
                  <a:lnTo>
                    <a:pt x="10" y="6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10"/>
                  </a:lnTo>
                  <a:lnTo>
                    <a:pt x="8" y="12"/>
                  </a:lnTo>
                  <a:lnTo>
                    <a:pt x="10" y="14"/>
                  </a:lnTo>
                  <a:lnTo>
                    <a:pt x="29" y="14"/>
                  </a:lnTo>
                  <a:lnTo>
                    <a:pt x="31" y="12"/>
                  </a:lnTo>
                  <a:lnTo>
                    <a:pt x="33" y="12"/>
                  </a:lnTo>
                  <a:lnTo>
                    <a:pt x="33" y="6"/>
                  </a:lnTo>
                  <a:lnTo>
                    <a:pt x="35" y="6"/>
                  </a:lnTo>
                  <a:lnTo>
                    <a:pt x="35" y="29"/>
                  </a:lnTo>
                  <a:lnTo>
                    <a:pt x="33" y="29"/>
                  </a:lnTo>
                  <a:lnTo>
                    <a:pt x="33" y="27"/>
                  </a:lnTo>
                  <a:lnTo>
                    <a:pt x="31" y="23"/>
                  </a:lnTo>
                  <a:lnTo>
                    <a:pt x="29" y="21"/>
                  </a:lnTo>
                  <a:lnTo>
                    <a:pt x="12" y="21"/>
                  </a:lnTo>
                  <a:lnTo>
                    <a:pt x="8" y="23"/>
                  </a:lnTo>
                  <a:lnTo>
                    <a:pt x="6" y="29"/>
                  </a:lnTo>
                  <a:lnTo>
                    <a:pt x="4" y="29"/>
                  </a:lnTo>
                  <a:lnTo>
                    <a:pt x="0" y="16"/>
                  </a:lnTo>
                  <a:lnTo>
                    <a:pt x="0" y="14"/>
                  </a:lnTo>
                  <a:close/>
                  <a:moveTo>
                    <a:pt x="12" y="21"/>
                  </a:moveTo>
                  <a:lnTo>
                    <a:pt x="29" y="21"/>
                  </a:lnTo>
                  <a:lnTo>
                    <a:pt x="31" y="21"/>
                  </a:lnTo>
                  <a:lnTo>
                    <a:pt x="33" y="23"/>
                  </a:lnTo>
                  <a:lnTo>
                    <a:pt x="31" y="20"/>
                  </a:lnTo>
                  <a:lnTo>
                    <a:pt x="29" y="18"/>
                  </a:lnTo>
                  <a:lnTo>
                    <a:pt x="12" y="18"/>
                  </a:lnTo>
                  <a:lnTo>
                    <a:pt x="6" y="20"/>
                  </a:lnTo>
                  <a:lnTo>
                    <a:pt x="6" y="23"/>
                  </a:lnTo>
                  <a:lnTo>
                    <a:pt x="6" y="25"/>
                  </a:lnTo>
                  <a:lnTo>
                    <a:pt x="8" y="21"/>
                  </a:lnTo>
                  <a:lnTo>
                    <a:pt x="12" y="21"/>
                  </a:lnTo>
                  <a:close/>
                  <a:moveTo>
                    <a:pt x="6" y="10"/>
                  </a:moveTo>
                  <a:lnTo>
                    <a:pt x="6" y="8"/>
                  </a:lnTo>
                  <a:lnTo>
                    <a:pt x="8" y="4"/>
                  </a:lnTo>
                  <a:lnTo>
                    <a:pt x="6" y="0"/>
                  </a:lnTo>
                  <a:lnTo>
                    <a:pt x="6" y="2"/>
                  </a:lnTo>
                  <a:lnTo>
                    <a:pt x="6" y="4"/>
                  </a:lnTo>
                  <a:lnTo>
                    <a:pt x="4" y="8"/>
                  </a:lnTo>
                  <a:lnTo>
                    <a:pt x="6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6" name="Freeform 22">
              <a:extLst>
                <a:ext uri="{FF2B5EF4-FFF2-40B4-BE49-F238E27FC236}">
                  <a16:creationId xmlns:a16="http://schemas.microsoft.com/office/drawing/2014/main" id="{00000000-0008-0000-0200-0000A6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80" y="262"/>
              <a:ext cx="54" cy="20"/>
            </a:xfrm>
            <a:custGeom>
              <a:avLst/>
              <a:gdLst>
                <a:gd name="T0" fmla="*/ 19 w 54"/>
                <a:gd name="T1" fmla="*/ 6 h 20"/>
                <a:gd name="T2" fmla="*/ 48 w 54"/>
                <a:gd name="T3" fmla="*/ 6 h 20"/>
                <a:gd name="T4" fmla="*/ 50 w 54"/>
                <a:gd name="T5" fmla="*/ 6 h 20"/>
                <a:gd name="T6" fmla="*/ 52 w 54"/>
                <a:gd name="T7" fmla="*/ 4 h 20"/>
                <a:gd name="T8" fmla="*/ 52 w 54"/>
                <a:gd name="T9" fmla="*/ 0 h 20"/>
                <a:gd name="T10" fmla="*/ 54 w 54"/>
                <a:gd name="T11" fmla="*/ 0 h 20"/>
                <a:gd name="T12" fmla="*/ 54 w 54"/>
                <a:gd name="T13" fmla="*/ 20 h 20"/>
                <a:gd name="T14" fmla="*/ 52 w 54"/>
                <a:gd name="T15" fmla="*/ 20 h 20"/>
                <a:gd name="T16" fmla="*/ 50 w 54"/>
                <a:gd name="T17" fmla="*/ 16 h 20"/>
                <a:gd name="T18" fmla="*/ 48 w 54"/>
                <a:gd name="T19" fmla="*/ 16 h 20"/>
                <a:gd name="T20" fmla="*/ 29 w 54"/>
                <a:gd name="T21" fmla="*/ 16 h 20"/>
                <a:gd name="T22" fmla="*/ 27 w 54"/>
                <a:gd name="T23" fmla="*/ 16 h 20"/>
                <a:gd name="T24" fmla="*/ 25 w 54"/>
                <a:gd name="T25" fmla="*/ 20 h 20"/>
                <a:gd name="T26" fmla="*/ 23 w 54"/>
                <a:gd name="T27" fmla="*/ 20 h 20"/>
                <a:gd name="T28" fmla="*/ 19 w 54"/>
                <a:gd name="T29" fmla="*/ 8 h 20"/>
                <a:gd name="T30" fmla="*/ 19 w 54"/>
                <a:gd name="T31" fmla="*/ 6 h 20"/>
                <a:gd name="T32" fmla="*/ 29 w 54"/>
                <a:gd name="T33" fmla="*/ 14 h 20"/>
                <a:gd name="T34" fmla="*/ 48 w 54"/>
                <a:gd name="T35" fmla="*/ 14 h 20"/>
                <a:gd name="T36" fmla="*/ 52 w 54"/>
                <a:gd name="T37" fmla="*/ 16 h 20"/>
                <a:gd name="T38" fmla="*/ 50 w 54"/>
                <a:gd name="T39" fmla="*/ 12 h 20"/>
                <a:gd name="T40" fmla="*/ 48 w 54"/>
                <a:gd name="T41" fmla="*/ 12 h 20"/>
                <a:gd name="T42" fmla="*/ 29 w 54"/>
                <a:gd name="T43" fmla="*/ 12 h 20"/>
                <a:gd name="T44" fmla="*/ 25 w 54"/>
                <a:gd name="T45" fmla="*/ 12 h 20"/>
                <a:gd name="T46" fmla="*/ 25 w 54"/>
                <a:gd name="T47" fmla="*/ 16 h 20"/>
                <a:gd name="T48" fmla="*/ 25 w 54"/>
                <a:gd name="T49" fmla="*/ 18 h 20"/>
                <a:gd name="T50" fmla="*/ 27 w 54"/>
                <a:gd name="T51" fmla="*/ 14 h 20"/>
                <a:gd name="T52" fmla="*/ 29 w 54"/>
                <a:gd name="T53" fmla="*/ 14 h 20"/>
                <a:gd name="T54" fmla="*/ 29 w 54"/>
                <a:gd name="T55" fmla="*/ 14 h 20"/>
                <a:gd name="T56" fmla="*/ 0 w 54"/>
                <a:gd name="T57" fmla="*/ 12 h 20"/>
                <a:gd name="T58" fmla="*/ 0 w 54"/>
                <a:gd name="T59" fmla="*/ 8 h 20"/>
                <a:gd name="T60" fmla="*/ 4 w 54"/>
                <a:gd name="T61" fmla="*/ 6 h 20"/>
                <a:gd name="T62" fmla="*/ 6 w 54"/>
                <a:gd name="T63" fmla="*/ 6 h 20"/>
                <a:gd name="T64" fmla="*/ 8 w 54"/>
                <a:gd name="T65" fmla="*/ 6 h 20"/>
                <a:gd name="T66" fmla="*/ 9 w 54"/>
                <a:gd name="T67" fmla="*/ 8 h 20"/>
                <a:gd name="T68" fmla="*/ 11 w 54"/>
                <a:gd name="T69" fmla="*/ 12 h 20"/>
                <a:gd name="T70" fmla="*/ 9 w 54"/>
                <a:gd name="T71" fmla="*/ 16 h 20"/>
                <a:gd name="T72" fmla="*/ 6 w 54"/>
                <a:gd name="T73" fmla="*/ 16 h 20"/>
                <a:gd name="T74" fmla="*/ 4 w 54"/>
                <a:gd name="T75" fmla="*/ 16 h 20"/>
                <a:gd name="T76" fmla="*/ 0 w 54"/>
                <a:gd name="T77" fmla="*/ 14 h 20"/>
                <a:gd name="T78" fmla="*/ 0 w 54"/>
                <a:gd name="T79" fmla="*/ 12 h 20"/>
                <a:gd name="T80" fmla="*/ 0 w 54"/>
                <a:gd name="T81" fmla="*/ 12 h 20"/>
                <a:gd name="T82" fmla="*/ 2 w 54"/>
                <a:gd name="T83" fmla="*/ 10 h 20"/>
                <a:gd name="T84" fmla="*/ 2 w 54"/>
                <a:gd name="T85" fmla="*/ 14 h 20"/>
                <a:gd name="T86" fmla="*/ 6 w 54"/>
                <a:gd name="T87" fmla="*/ 16 h 20"/>
                <a:gd name="T88" fmla="*/ 8 w 54"/>
                <a:gd name="T89" fmla="*/ 14 h 20"/>
                <a:gd name="T90" fmla="*/ 9 w 54"/>
                <a:gd name="T91" fmla="*/ 10 h 20"/>
                <a:gd name="T92" fmla="*/ 8 w 54"/>
                <a:gd name="T93" fmla="*/ 12 h 20"/>
                <a:gd name="T94" fmla="*/ 6 w 54"/>
                <a:gd name="T95" fmla="*/ 12 h 20"/>
                <a:gd name="T96" fmla="*/ 2 w 54"/>
                <a:gd name="T97" fmla="*/ 10 h 20"/>
                <a:gd name="T98" fmla="*/ 2 w 54"/>
                <a:gd name="T99" fmla="*/ 10 h 20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4"/>
                <a:gd name="T151" fmla="*/ 0 h 20"/>
                <a:gd name="T152" fmla="*/ 54 w 54"/>
                <a:gd name="T153" fmla="*/ 20 h 20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4" h="20">
                  <a:moveTo>
                    <a:pt x="19" y="6"/>
                  </a:moveTo>
                  <a:lnTo>
                    <a:pt x="48" y="6"/>
                  </a:lnTo>
                  <a:lnTo>
                    <a:pt x="50" y="6"/>
                  </a:lnTo>
                  <a:lnTo>
                    <a:pt x="52" y="4"/>
                  </a:lnTo>
                  <a:lnTo>
                    <a:pt x="52" y="0"/>
                  </a:lnTo>
                  <a:lnTo>
                    <a:pt x="54" y="0"/>
                  </a:lnTo>
                  <a:lnTo>
                    <a:pt x="54" y="20"/>
                  </a:lnTo>
                  <a:lnTo>
                    <a:pt x="52" y="20"/>
                  </a:lnTo>
                  <a:lnTo>
                    <a:pt x="50" y="16"/>
                  </a:lnTo>
                  <a:lnTo>
                    <a:pt x="48" y="16"/>
                  </a:lnTo>
                  <a:lnTo>
                    <a:pt x="29" y="16"/>
                  </a:lnTo>
                  <a:lnTo>
                    <a:pt x="27" y="16"/>
                  </a:lnTo>
                  <a:lnTo>
                    <a:pt x="25" y="20"/>
                  </a:lnTo>
                  <a:lnTo>
                    <a:pt x="23" y="20"/>
                  </a:lnTo>
                  <a:lnTo>
                    <a:pt x="19" y="8"/>
                  </a:lnTo>
                  <a:lnTo>
                    <a:pt x="19" y="6"/>
                  </a:lnTo>
                  <a:close/>
                  <a:moveTo>
                    <a:pt x="29" y="14"/>
                  </a:moveTo>
                  <a:lnTo>
                    <a:pt x="48" y="14"/>
                  </a:lnTo>
                  <a:lnTo>
                    <a:pt x="52" y="16"/>
                  </a:lnTo>
                  <a:lnTo>
                    <a:pt x="50" y="12"/>
                  </a:lnTo>
                  <a:lnTo>
                    <a:pt x="48" y="12"/>
                  </a:lnTo>
                  <a:lnTo>
                    <a:pt x="29" y="12"/>
                  </a:lnTo>
                  <a:lnTo>
                    <a:pt x="25" y="12"/>
                  </a:lnTo>
                  <a:lnTo>
                    <a:pt x="25" y="16"/>
                  </a:lnTo>
                  <a:lnTo>
                    <a:pt x="25" y="18"/>
                  </a:lnTo>
                  <a:lnTo>
                    <a:pt x="27" y="14"/>
                  </a:lnTo>
                  <a:lnTo>
                    <a:pt x="29" y="14"/>
                  </a:lnTo>
                  <a:close/>
                  <a:moveTo>
                    <a:pt x="0" y="12"/>
                  </a:moveTo>
                  <a:lnTo>
                    <a:pt x="0" y="8"/>
                  </a:lnTo>
                  <a:lnTo>
                    <a:pt x="4" y="6"/>
                  </a:lnTo>
                  <a:lnTo>
                    <a:pt x="6" y="6"/>
                  </a:lnTo>
                  <a:lnTo>
                    <a:pt x="8" y="6"/>
                  </a:lnTo>
                  <a:lnTo>
                    <a:pt x="9" y="8"/>
                  </a:lnTo>
                  <a:lnTo>
                    <a:pt x="11" y="12"/>
                  </a:lnTo>
                  <a:lnTo>
                    <a:pt x="9" y="16"/>
                  </a:lnTo>
                  <a:lnTo>
                    <a:pt x="6" y="16"/>
                  </a:lnTo>
                  <a:lnTo>
                    <a:pt x="4" y="16"/>
                  </a:lnTo>
                  <a:lnTo>
                    <a:pt x="0" y="14"/>
                  </a:lnTo>
                  <a:lnTo>
                    <a:pt x="0" y="12"/>
                  </a:lnTo>
                  <a:close/>
                  <a:moveTo>
                    <a:pt x="2" y="10"/>
                  </a:moveTo>
                  <a:lnTo>
                    <a:pt x="2" y="14"/>
                  </a:lnTo>
                  <a:lnTo>
                    <a:pt x="6" y="16"/>
                  </a:lnTo>
                  <a:lnTo>
                    <a:pt x="8" y="14"/>
                  </a:lnTo>
                  <a:lnTo>
                    <a:pt x="9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2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7" name="Freeform 23">
              <a:extLst>
                <a:ext uri="{FF2B5EF4-FFF2-40B4-BE49-F238E27FC236}">
                  <a16:creationId xmlns:a16="http://schemas.microsoft.com/office/drawing/2014/main" id="{00000000-0008-0000-0200-0000A7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17" y="264"/>
              <a:ext cx="35" cy="35"/>
            </a:xfrm>
            <a:custGeom>
              <a:avLst/>
              <a:gdLst>
                <a:gd name="T0" fmla="*/ 2 w 35"/>
                <a:gd name="T1" fmla="*/ 12 h 35"/>
                <a:gd name="T2" fmla="*/ 4 w 35"/>
                <a:gd name="T3" fmla="*/ 19 h 35"/>
                <a:gd name="T4" fmla="*/ 15 w 35"/>
                <a:gd name="T5" fmla="*/ 25 h 35"/>
                <a:gd name="T6" fmla="*/ 27 w 35"/>
                <a:gd name="T7" fmla="*/ 19 h 35"/>
                <a:gd name="T8" fmla="*/ 27 w 35"/>
                <a:gd name="T9" fmla="*/ 8 h 35"/>
                <a:gd name="T10" fmla="*/ 27 w 35"/>
                <a:gd name="T11" fmla="*/ 0 h 35"/>
                <a:gd name="T12" fmla="*/ 33 w 35"/>
                <a:gd name="T13" fmla="*/ 8 h 35"/>
                <a:gd name="T14" fmla="*/ 35 w 35"/>
                <a:gd name="T15" fmla="*/ 17 h 35"/>
                <a:gd name="T16" fmla="*/ 33 w 35"/>
                <a:gd name="T17" fmla="*/ 27 h 35"/>
                <a:gd name="T18" fmla="*/ 27 w 35"/>
                <a:gd name="T19" fmla="*/ 33 h 35"/>
                <a:gd name="T20" fmla="*/ 19 w 35"/>
                <a:gd name="T21" fmla="*/ 35 h 35"/>
                <a:gd name="T22" fmla="*/ 6 w 35"/>
                <a:gd name="T23" fmla="*/ 29 h 35"/>
                <a:gd name="T24" fmla="*/ 0 w 35"/>
                <a:gd name="T25" fmla="*/ 14 h 35"/>
                <a:gd name="T26" fmla="*/ 4 w 35"/>
                <a:gd name="T27" fmla="*/ 4 h 35"/>
                <a:gd name="T28" fmla="*/ 12 w 35"/>
                <a:gd name="T29" fmla="*/ 4 h 35"/>
                <a:gd name="T30" fmla="*/ 12 w 35"/>
                <a:gd name="T31" fmla="*/ 10 h 35"/>
                <a:gd name="T32" fmla="*/ 6 w 35"/>
                <a:gd name="T33" fmla="*/ 12 h 35"/>
                <a:gd name="T34" fmla="*/ 4 w 35"/>
                <a:gd name="T35" fmla="*/ 10 h 35"/>
                <a:gd name="T36" fmla="*/ 10 w 35"/>
                <a:gd name="T37" fmla="*/ 8 h 35"/>
                <a:gd name="T38" fmla="*/ 12 w 35"/>
                <a:gd name="T39" fmla="*/ 4 h 35"/>
                <a:gd name="T40" fmla="*/ 8 w 35"/>
                <a:gd name="T41" fmla="*/ 6 h 35"/>
                <a:gd name="T42" fmla="*/ 4 w 35"/>
                <a:gd name="T43" fmla="*/ 8 h 35"/>
                <a:gd name="T44" fmla="*/ 6 w 35"/>
                <a:gd name="T45" fmla="*/ 8 h 35"/>
                <a:gd name="T46" fmla="*/ 8 w 35"/>
                <a:gd name="T47" fmla="*/ 10 h 35"/>
                <a:gd name="T48" fmla="*/ 2 w 35"/>
                <a:gd name="T49" fmla="*/ 21 h 35"/>
                <a:gd name="T50" fmla="*/ 12 w 35"/>
                <a:gd name="T51" fmla="*/ 33 h 35"/>
                <a:gd name="T52" fmla="*/ 23 w 35"/>
                <a:gd name="T53" fmla="*/ 33 h 35"/>
                <a:gd name="T54" fmla="*/ 31 w 35"/>
                <a:gd name="T55" fmla="*/ 29 h 35"/>
                <a:gd name="T56" fmla="*/ 35 w 35"/>
                <a:gd name="T57" fmla="*/ 21 h 35"/>
                <a:gd name="T58" fmla="*/ 33 w 35"/>
                <a:gd name="T59" fmla="*/ 12 h 35"/>
                <a:gd name="T60" fmla="*/ 33 w 35"/>
                <a:gd name="T61" fmla="*/ 15 h 35"/>
                <a:gd name="T62" fmla="*/ 25 w 35"/>
                <a:gd name="T63" fmla="*/ 29 h 35"/>
                <a:gd name="T64" fmla="*/ 13 w 35"/>
                <a:gd name="T65" fmla="*/ 29 h 35"/>
                <a:gd name="T66" fmla="*/ 6 w 35"/>
                <a:gd name="T67" fmla="*/ 25 h 35"/>
                <a:gd name="T68" fmla="*/ 2 w 35"/>
                <a:gd name="T69" fmla="*/ 21 h 35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5"/>
                <a:gd name="T106" fmla="*/ 0 h 35"/>
                <a:gd name="T107" fmla="*/ 35 w 35"/>
                <a:gd name="T108" fmla="*/ 35 h 35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5" h="35">
                  <a:moveTo>
                    <a:pt x="4" y="10"/>
                  </a:moveTo>
                  <a:lnTo>
                    <a:pt x="2" y="12"/>
                  </a:lnTo>
                  <a:lnTo>
                    <a:pt x="2" y="14"/>
                  </a:lnTo>
                  <a:lnTo>
                    <a:pt x="4" y="19"/>
                  </a:lnTo>
                  <a:lnTo>
                    <a:pt x="8" y="23"/>
                  </a:lnTo>
                  <a:lnTo>
                    <a:pt x="15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4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3" y="8"/>
                  </a:lnTo>
                  <a:lnTo>
                    <a:pt x="35" y="14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7"/>
                  </a:lnTo>
                  <a:lnTo>
                    <a:pt x="31" y="29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5"/>
                  </a:lnTo>
                  <a:lnTo>
                    <a:pt x="12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4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2" y="6"/>
                  </a:lnTo>
                  <a:lnTo>
                    <a:pt x="12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4" y="10"/>
                  </a:lnTo>
                  <a:close/>
                  <a:moveTo>
                    <a:pt x="8" y="10"/>
                  </a:moveTo>
                  <a:lnTo>
                    <a:pt x="10" y="8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8" y="6"/>
                  </a:lnTo>
                  <a:lnTo>
                    <a:pt x="6" y="6"/>
                  </a:lnTo>
                  <a:lnTo>
                    <a:pt x="4" y="8"/>
                  </a:lnTo>
                  <a:lnTo>
                    <a:pt x="2" y="10"/>
                  </a:lnTo>
                  <a:lnTo>
                    <a:pt x="6" y="8"/>
                  </a:lnTo>
                  <a:lnTo>
                    <a:pt x="8" y="10"/>
                  </a:lnTo>
                  <a:close/>
                  <a:moveTo>
                    <a:pt x="2" y="21"/>
                  </a:moveTo>
                  <a:lnTo>
                    <a:pt x="6" y="27"/>
                  </a:lnTo>
                  <a:lnTo>
                    <a:pt x="12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3" y="12"/>
                  </a:lnTo>
                  <a:lnTo>
                    <a:pt x="31" y="6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3" y="29"/>
                  </a:lnTo>
                  <a:lnTo>
                    <a:pt x="10" y="27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8" name="Freeform 24">
              <a:extLst>
                <a:ext uri="{FF2B5EF4-FFF2-40B4-BE49-F238E27FC236}">
                  <a16:creationId xmlns:a16="http://schemas.microsoft.com/office/drawing/2014/main" id="{00000000-0008-0000-0200-0000A8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54" y="265"/>
              <a:ext cx="35" cy="34"/>
            </a:xfrm>
            <a:custGeom>
              <a:avLst/>
              <a:gdLst>
                <a:gd name="T0" fmla="*/ 6 w 35"/>
                <a:gd name="T1" fmla="*/ 25 h 34"/>
                <a:gd name="T2" fmla="*/ 10 w 35"/>
                <a:gd name="T3" fmla="*/ 25 h 34"/>
                <a:gd name="T4" fmla="*/ 10 w 35"/>
                <a:gd name="T5" fmla="*/ 32 h 34"/>
                <a:gd name="T6" fmla="*/ 4 w 35"/>
                <a:gd name="T7" fmla="*/ 30 h 34"/>
                <a:gd name="T8" fmla="*/ 0 w 35"/>
                <a:gd name="T9" fmla="*/ 17 h 34"/>
                <a:gd name="T10" fmla="*/ 4 w 35"/>
                <a:gd name="T11" fmla="*/ 7 h 34"/>
                <a:gd name="T12" fmla="*/ 29 w 35"/>
                <a:gd name="T13" fmla="*/ 6 h 34"/>
                <a:gd name="T14" fmla="*/ 31 w 35"/>
                <a:gd name="T15" fmla="*/ 2 h 34"/>
                <a:gd name="T16" fmla="*/ 35 w 35"/>
                <a:gd name="T17" fmla="*/ 4 h 34"/>
                <a:gd name="T18" fmla="*/ 35 w 35"/>
                <a:gd name="T19" fmla="*/ 13 h 34"/>
                <a:gd name="T20" fmla="*/ 35 w 35"/>
                <a:gd name="T21" fmla="*/ 19 h 34"/>
                <a:gd name="T22" fmla="*/ 33 w 35"/>
                <a:gd name="T23" fmla="*/ 32 h 34"/>
                <a:gd name="T24" fmla="*/ 25 w 35"/>
                <a:gd name="T25" fmla="*/ 32 h 34"/>
                <a:gd name="T26" fmla="*/ 17 w 35"/>
                <a:gd name="T27" fmla="*/ 23 h 34"/>
                <a:gd name="T28" fmla="*/ 8 w 35"/>
                <a:gd name="T29" fmla="*/ 15 h 34"/>
                <a:gd name="T30" fmla="*/ 2 w 35"/>
                <a:gd name="T31" fmla="*/ 19 h 34"/>
                <a:gd name="T32" fmla="*/ 4 w 35"/>
                <a:gd name="T33" fmla="*/ 25 h 34"/>
                <a:gd name="T34" fmla="*/ 10 w 35"/>
                <a:gd name="T35" fmla="*/ 13 h 34"/>
                <a:gd name="T36" fmla="*/ 33 w 35"/>
                <a:gd name="T37" fmla="*/ 13 h 34"/>
                <a:gd name="T38" fmla="*/ 35 w 35"/>
                <a:gd name="T39" fmla="*/ 6 h 34"/>
                <a:gd name="T40" fmla="*/ 27 w 35"/>
                <a:gd name="T41" fmla="*/ 11 h 34"/>
                <a:gd name="T42" fmla="*/ 4 w 35"/>
                <a:gd name="T43" fmla="*/ 11 h 34"/>
                <a:gd name="T44" fmla="*/ 4 w 35"/>
                <a:gd name="T45" fmla="*/ 13 h 34"/>
                <a:gd name="T46" fmla="*/ 10 w 35"/>
                <a:gd name="T47" fmla="*/ 13 h 34"/>
                <a:gd name="T48" fmla="*/ 15 w 35"/>
                <a:gd name="T49" fmla="*/ 15 h 34"/>
                <a:gd name="T50" fmla="*/ 27 w 35"/>
                <a:gd name="T51" fmla="*/ 25 h 34"/>
                <a:gd name="T52" fmla="*/ 31 w 35"/>
                <a:gd name="T53" fmla="*/ 19 h 34"/>
                <a:gd name="T54" fmla="*/ 29 w 35"/>
                <a:gd name="T55" fmla="*/ 15 h 34"/>
                <a:gd name="T56" fmla="*/ 33 w 35"/>
                <a:gd name="T57" fmla="*/ 27 h 34"/>
                <a:gd name="T58" fmla="*/ 25 w 35"/>
                <a:gd name="T59" fmla="*/ 28 h 34"/>
                <a:gd name="T60" fmla="*/ 25 w 35"/>
                <a:gd name="T61" fmla="*/ 30 h 34"/>
                <a:gd name="T62" fmla="*/ 33 w 35"/>
                <a:gd name="T63" fmla="*/ 30 h 34"/>
                <a:gd name="T64" fmla="*/ 33 w 35"/>
                <a:gd name="T65" fmla="*/ 21 h 34"/>
                <a:gd name="T66" fmla="*/ 10 w 35"/>
                <a:gd name="T67" fmla="*/ 25 h 34"/>
                <a:gd name="T68" fmla="*/ 8 w 35"/>
                <a:gd name="T69" fmla="*/ 28 h 34"/>
                <a:gd name="T70" fmla="*/ 2 w 35"/>
                <a:gd name="T71" fmla="*/ 25 h 34"/>
                <a:gd name="T72" fmla="*/ 8 w 35"/>
                <a:gd name="T73" fmla="*/ 30 h 34"/>
                <a:gd name="T74" fmla="*/ 10 w 35"/>
                <a:gd name="T75" fmla="*/ 28 h 34"/>
                <a:gd name="T76" fmla="*/ 10 w 35"/>
                <a:gd name="T77" fmla="*/ 25 h 34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5"/>
                <a:gd name="T118" fmla="*/ 0 h 34"/>
                <a:gd name="T119" fmla="*/ 35 w 35"/>
                <a:gd name="T120" fmla="*/ 34 h 34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5" h="34">
                  <a:moveTo>
                    <a:pt x="4" y="25"/>
                  </a:moveTo>
                  <a:lnTo>
                    <a:pt x="6" y="25"/>
                  </a:lnTo>
                  <a:lnTo>
                    <a:pt x="8" y="23"/>
                  </a:lnTo>
                  <a:lnTo>
                    <a:pt x="10" y="25"/>
                  </a:lnTo>
                  <a:lnTo>
                    <a:pt x="12" y="28"/>
                  </a:lnTo>
                  <a:lnTo>
                    <a:pt x="10" y="32"/>
                  </a:lnTo>
                  <a:lnTo>
                    <a:pt x="8" y="32"/>
                  </a:lnTo>
                  <a:lnTo>
                    <a:pt x="4" y="30"/>
                  </a:lnTo>
                  <a:lnTo>
                    <a:pt x="2" y="25"/>
                  </a:lnTo>
                  <a:lnTo>
                    <a:pt x="0" y="17"/>
                  </a:lnTo>
                  <a:lnTo>
                    <a:pt x="2" y="11"/>
                  </a:lnTo>
                  <a:lnTo>
                    <a:pt x="4" y="7"/>
                  </a:lnTo>
                  <a:lnTo>
                    <a:pt x="10" y="6"/>
                  </a:lnTo>
                  <a:lnTo>
                    <a:pt x="29" y="6"/>
                  </a:lnTo>
                  <a:lnTo>
                    <a:pt x="31" y="4"/>
                  </a:lnTo>
                  <a:lnTo>
                    <a:pt x="31" y="2"/>
                  </a:lnTo>
                  <a:lnTo>
                    <a:pt x="33" y="0"/>
                  </a:lnTo>
                  <a:lnTo>
                    <a:pt x="35" y="4"/>
                  </a:lnTo>
                  <a:lnTo>
                    <a:pt x="35" y="7"/>
                  </a:lnTo>
                  <a:lnTo>
                    <a:pt x="35" y="13"/>
                  </a:lnTo>
                  <a:lnTo>
                    <a:pt x="31" y="15"/>
                  </a:lnTo>
                  <a:lnTo>
                    <a:pt x="35" y="19"/>
                  </a:lnTo>
                  <a:lnTo>
                    <a:pt x="35" y="25"/>
                  </a:lnTo>
                  <a:lnTo>
                    <a:pt x="33" y="32"/>
                  </a:lnTo>
                  <a:lnTo>
                    <a:pt x="29" y="34"/>
                  </a:lnTo>
                  <a:lnTo>
                    <a:pt x="25" y="32"/>
                  </a:lnTo>
                  <a:lnTo>
                    <a:pt x="21" y="28"/>
                  </a:lnTo>
                  <a:lnTo>
                    <a:pt x="17" y="23"/>
                  </a:lnTo>
                  <a:lnTo>
                    <a:pt x="13" y="15"/>
                  </a:lnTo>
                  <a:lnTo>
                    <a:pt x="8" y="15"/>
                  </a:lnTo>
                  <a:lnTo>
                    <a:pt x="4" y="17"/>
                  </a:lnTo>
                  <a:lnTo>
                    <a:pt x="2" y="19"/>
                  </a:lnTo>
                  <a:lnTo>
                    <a:pt x="2" y="23"/>
                  </a:lnTo>
                  <a:lnTo>
                    <a:pt x="4" y="25"/>
                  </a:lnTo>
                  <a:close/>
                  <a:moveTo>
                    <a:pt x="10" y="13"/>
                  </a:moveTo>
                  <a:lnTo>
                    <a:pt x="25" y="13"/>
                  </a:lnTo>
                  <a:lnTo>
                    <a:pt x="33" y="13"/>
                  </a:lnTo>
                  <a:lnTo>
                    <a:pt x="35" y="9"/>
                  </a:lnTo>
                  <a:lnTo>
                    <a:pt x="35" y="6"/>
                  </a:lnTo>
                  <a:lnTo>
                    <a:pt x="33" y="9"/>
                  </a:lnTo>
                  <a:lnTo>
                    <a:pt x="27" y="11"/>
                  </a:lnTo>
                  <a:lnTo>
                    <a:pt x="10" y="11"/>
                  </a:lnTo>
                  <a:lnTo>
                    <a:pt x="4" y="11"/>
                  </a:lnTo>
                  <a:lnTo>
                    <a:pt x="2" y="17"/>
                  </a:lnTo>
                  <a:lnTo>
                    <a:pt x="4" y="13"/>
                  </a:lnTo>
                  <a:lnTo>
                    <a:pt x="10" y="13"/>
                  </a:lnTo>
                  <a:close/>
                  <a:moveTo>
                    <a:pt x="29" y="15"/>
                  </a:moveTo>
                  <a:lnTo>
                    <a:pt x="15" y="15"/>
                  </a:lnTo>
                  <a:lnTo>
                    <a:pt x="21" y="21"/>
                  </a:lnTo>
                  <a:lnTo>
                    <a:pt x="27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29" y="15"/>
                  </a:lnTo>
                  <a:close/>
                  <a:moveTo>
                    <a:pt x="33" y="21"/>
                  </a:moveTo>
                  <a:lnTo>
                    <a:pt x="33" y="27"/>
                  </a:lnTo>
                  <a:lnTo>
                    <a:pt x="29" y="28"/>
                  </a:lnTo>
                  <a:lnTo>
                    <a:pt x="25" y="28"/>
                  </a:lnTo>
                  <a:lnTo>
                    <a:pt x="21" y="25"/>
                  </a:lnTo>
                  <a:lnTo>
                    <a:pt x="25" y="30"/>
                  </a:lnTo>
                  <a:lnTo>
                    <a:pt x="29" y="32"/>
                  </a:lnTo>
                  <a:lnTo>
                    <a:pt x="33" y="30"/>
                  </a:lnTo>
                  <a:lnTo>
                    <a:pt x="35" y="25"/>
                  </a:lnTo>
                  <a:lnTo>
                    <a:pt x="33" y="21"/>
                  </a:lnTo>
                  <a:close/>
                  <a:moveTo>
                    <a:pt x="10" y="25"/>
                  </a:moveTo>
                  <a:lnTo>
                    <a:pt x="10" y="28"/>
                  </a:lnTo>
                  <a:lnTo>
                    <a:pt x="8" y="28"/>
                  </a:lnTo>
                  <a:lnTo>
                    <a:pt x="6" y="28"/>
                  </a:lnTo>
                  <a:lnTo>
                    <a:pt x="2" y="25"/>
                  </a:lnTo>
                  <a:lnTo>
                    <a:pt x="6" y="30"/>
                  </a:lnTo>
                  <a:lnTo>
                    <a:pt x="8" y="30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5" name="Group 25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GrpSpPr>
            <a:grpSpLocks/>
          </xdr:cNvGrpSpPr>
        </xdr:nvGrpSpPr>
        <xdr:grpSpPr bwMode="auto">
          <a:xfrm>
            <a:off x="18" y="99"/>
            <a:ext cx="154" cy="21"/>
            <a:chOff x="96" y="333"/>
            <a:chExt cx="437" cy="48"/>
          </a:xfrm>
        </xdr:grpSpPr>
        <xdr:sp macro="" textlink="">
          <xdr:nvSpPr>
            <xdr:cNvPr id="153" name="Freeform 26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00" y="329"/>
              <a:ext cx="46" cy="53"/>
            </a:xfrm>
            <a:custGeom>
              <a:avLst/>
              <a:gdLst>
                <a:gd name="T0" fmla="*/ 8 w 46"/>
                <a:gd name="T1" fmla="*/ 46 h 53"/>
                <a:gd name="T2" fmla="*/ 4 w 46"/>
                <a:gd name="T3" fmla="*/ 48 h 53"/>
                <a:gd name="T4" fmla="*/ 0 w 46"/>
                <a:gd name="T5" fmla="*/ 53 h 53"/>
                <a:gd name="T6" fmla="*/ 2 w 46"/>
                <a:gd name="T7" fmla="*/ 30 h 53"/>
                <a:gd name="T8" fmla="*/ 4 w 46"/>
                <a:gd name="T9" fmla="*/ 36 h 53"/>
                <a:gd name="T10" fmla="*/ 32 w 46"/>
                <a:gd name="T11" fmla="*/ 36 h 53"/>
                <a:gd name="T12" fmla="*/ 42 w 46"/>
                <a:gd name="T13" fmla="*/ 30 h 53"/>
                <a:gd name="T14" fmla="*/ 42 w 46"/>
                <a:gd name="T15" fmla="*/ 15 h 53"/>
                <a:gd name="T16" fmla="*/ 38 w 46"/>
                <a:gd name="T17" fmla="*/ 11 h 53"/>
                <a:gd name="T18" fmla="*/ 31 w 46"/>
                <a:gd name="T19" fmla="*/ 9 h 53"/>
                <a:gd name="T20" fmla="*/ 8 w 46"/>
                <a:gd name="T21" fmla="*/ 9 h 53"/>
                <a:gd name="T22" fmla="*/ 2 w 46"/>
                <a:gd name="T23" fmla="*/ 17 h 53"/>
                <a:gd name="T24" fmla="*/ 0 w 46"/>
                <a:gd name="T25" fmla="*/ 0 h 53"/>
                <a:gd name="T26" fmla="*/ 6 w 46"/>
                <a:gd name="T27" fmla="*/ 6 h 53"/>
                <a:gd name="T28" fmla="*/ 15 w 46"/>
                <a:gd name="T29" fmla="*/ 7 h 53"/>
                <a:gd name="T30" fmla="*/ 38 w 46"/>
                <a:gd name="T31" fmla="*/ 9 h 53"/>
                <a:gd name="T32" fmla="*/ 46 w 46"/>
                <a:gd name="T33" fmla="*/ 19 h 53"/>
                <a:gd name="T34" fmla="*/ 46 w 46"/>
                <a:gd name="T35" fmla="*/ 32 h 53"/>
                <a:gd name="T36" fmla="*/ 44 w 46"/>
                <a:gd name="T37" fmla="*/ 40 h 53"/>
                <a:gd name="T38" fmla="*/ 38 w 46"/>
                <a:gd name="T39" fmla="*/ 44 h 53"/>
                <a:gd name="T40" fmla="*/ 32 w 46"/>
                <a:gd name="T41" fmla="*/ 46 h 53"/>
                <a:gd name="T42" fmla="*/ 8 w 46"/>
                <a:gd name="T43" fmla="*/ 42 h 53"/>
                <a:gd name="T44" fmla="*/ 2 w 46"/>
                <a:gd name="T45" fmla="*/ 48 h 53"/>
                <a:gd name="T46" fmla="*/ 8 w 46"/>
                <a:gd name="T47" fmla="*/ 44 h 53"/>
                <a:gd name="T48" fmla="*/ 38 w 46"/>
                <a:gd name="T49" fmla="*/ 44 h 53"/>
                <a:gd name="T50" fmla="*/ 44 w 46"/>
                <a:gd name="T51" fmla="*/ 36 h 53"/>
                <a:gd name="T52" fmla="*/ 44 w 46"/>
                <a:gd name="T53" fmla="*/ 36 h 53"/>
                <a:gd name="T54" fmla="*/ 38 w 46"/>
                <a:gd name="T55" fmla="*/ 42 h 53"/>
                <a:gd name="T56" fmla="*/ 32 w 46"/>
                <a:gd name="T57" fmla="*/ 42 h 53"/>
                <a:gd name="T58" fmla="*/ 2 w 46"/>
                <a:gd name="T59" fmla="*/ 13 h 53"/>
                <a:gd name="T60" fmla="*/ 8 w 46"/>
                <a:gd name="T61" fmla="*/ 9 h 53"/>
                <a:gd name="T62" fmla="*/ 2 w 46"/>
                <a:gd name="T63" fmla="*/ 6 h 53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46"/>
                <a:gd name="T97" fmla="*/ 0 h 53"/>
                <a:gd name="T98" fmla="*/ 46 w 46"/>
                <a:gd name="T99" fmla="*/ 53 h 53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46" h="53">
                  <a:moveTo>
                    <a:pt x="32" y="46"/>
                  </a:moveTo>
                  <a:lnTo>
                    <a:pt x="8" y="46"/>
                  </a:lnTo>
                  <a:lnTo>
                    <a:pt x="4" y="46"/>
                  </a:lnTo>
                  <a:lnTo>
                    <a:pt x="4" y="48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30"/>
                  </a:lnTo>
                  <a:lnTo>
                    <a:pt x="2" y="30"/>
                  </a:lnTo>
                  <a:lnTo>
                    <a:pt x="4" y="34"/>
                  </a:lnTo>
                  <a:lnTo>
                    <a:pt x="4" y="36"/>
                  </a:lnTo>
                  <a:lnTo>
                    <a:pt x="8" y="36"/>
                  </a:lnTo>
                  <a:lnTo>
                    <a:pt x="32" y="36"/>
                  </a:lnTo>
                  <a:lnTo>
                    <a:pt x="40" y="34"/>
                  </a:lnTo>
                  <a:lnTo>
                    <a:pt x="42" y="30"/>
                  </a:lnTo>
                  <a:lnTo>
                    <a:pt x="44" y="23"/>
                  </a:lnTo>
                  <a:lnTo>
                    <a:pt x="42" y="15"/>
                  </a:lnTo>
                  <a:lnTo>
                    <a:pt x="40" y="13"/>
                  </a:lnTo>
                  <a:lnTo>
                    <a:pt x="38" y="11"/>
                  </a:lnTo>
                  <a:lnTo>
                    <a:pt x="34" y="9"/>
                  </a:lnTo>
                  <a:lnTo>
                    <a:pt x="31" y="9"/>
                  </a:lnTo>
                  <a:lnTo>
                    <a:pt x="15" y="9"/>
                  </a:lnTo>
                  <a:lnTo>
                    <a:pt x="8" y="9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0" y="17"/>
                  </a:lnTo>
                  <a:lnTo>
                    <a:pt x="0" y="0"/>
                  </a:lnTo>
                  <a:lnTo>
                    <a:pt x="2" y="0"/>
                  </a:lnTo>
                  <a:lnTo>
                    <a:pt x="6" y="6"/>
                  </a:lnTo>
                  <a:lnTo>
                    <a:pt x="10" y="7"/>
                  </a:lnTo>
                  <a:lnTo>
                    <a:pt x="15" y="7"/>
                  </a:lnTo>
                  <a:lnTo>
                    <a:pt x="32" y="7"/>
                  </a:lnTo>
                  <a:lnTo>
                    <a:pt x="38" y="9"/>
                  </a:lnTo>
                  <a:lnTo>
                    <a:pt x="42" y="13"/>
                  </a:lnTo>
                  <a:lnTo>
                    <a:pt x="46" y="19"/>
                  </a:lnTo>
                  <a:lnTo>
                    <a:pt x="46" y="27"/>
                  </a:lnTo>
                  <a:lnTo>
                    <a:pt x="46" y="32"/>
                  </a:lnTo>
                  <a:lnTo>
                    <a:pt x="46" y="36"/>
                  </a:lnTo>
                  <a:lnTo>
                    <a:pt x="44" y="40"/>
                  </a:lnTo>
                  <a:lnTo>
                    <a:pt x="40" y="42"/>
                  </a:lnTo>
                  <a:lnTo>
                    <a:pt x="38" y="44"/>
                  </a:lnTo>
                  <a:lnTo>
                    <a:pt x="32" y="46"/>
                  </a:lnTo>
                  <a:close/>
                  <a:moveTo>
                    <a:pt x="32" y="42"/>
                  </a:moveTo>
                  <a:lnTo>
                    <a:pt x="8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4" y="44"/>
                  </a:lnTo>
                  <a:lnTo>
                    <a:pt x="8" y="44"/>
                  </a:lnTo>
                  <a:lnTo>
                    <a:pt x="32" y="44"/>
                  </a:lnTo>
                  <a:lnTo>
                    <a:pt x="38" y="44"/>
                  </a:lnTo>
                  <a:lnTo>
                    <a:pt x="42" y="40"/>
                  </a:lnTo>
                  <a:lnTo>
                    <a:pt x="44" y="36"/>
                  </a:lnTo>
                  <a:lnTo>
                    <a:pt x="46" y="30"/>
                  </a:lnTo>
                  <a:lnTo>
                    <a:pt x="44" y="36"/>
                  </a:lnTo>
                  <a:lnTo>
                    <a:pt x="42" y="38"/>
                  </a:lnTo>
                  <a:lnTo>
                    <a:pt x="38" y="42"/>
                  </a:lnTo>
                  <a:lnTo>
                    <a:pt x="32" y="42"/>
                  </a:lnTo>
                  <a:close/>
                  <a:moveTo>
                    <a:pt x="2" y="6"/>
                  </a:moveTo>
                  <a:lnTo>
                    <a:pt x="2" y="13"/>
                  </a:lnTo>
                  <a:lnTo>
                    <a:pt x="4" y="11"/>
                  </a:lnTo>
                  <a:lnTo>
                    <a:pt x="8" y="9"/>
                  </a:lnTo>
                  <a:lnTo>
                    <a:pt x="6" y="7"/>
                  </a:lnTo>
                  <a:lnTo>
                    <a:pt x="2" y="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4" name="Freeform 27">
              <a:extLst>
                <a:ext uri="{FF2B5EF4-FFF2-40B4-BE49-F238E27FC236}">
                  <a16:creationId xmlns:a16="http://schemas.microsoft.com/office/drawing/2014/main" id="{00000000-0008-0000-0200-00009A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55" y="330"/>
              <a:ext cx="48" cy="54"/>
            </a:xfrm>
            <a:custGeom>
              <a:avLst/>
              <a:gdLst>
                <a:gd name="T0" fmla="*/ 2 w 48"/>
                <a:gd name="T1" fmla="*/ 18 h 54"/>
                <a:gd name="T2" fmla="*/ 0 w 48"/>
                <a:gd name="T3" fmla="*/ 18 h 54"/>
                <a:gd name="T4" fmla="*/ 0 w 48"/>
                <a:gd name="T5" fmla="*/ 0 h 54"/>
                <a:gd name="T6" fmla="*/ 2 w 48"/>
                <a:gd name="T7" fmla="*/ 0 h 54"/>
                <a:gd name="T8" fmla="*/ 4 w 48"/>
                <a:gd name="T9" fmla="*/ 6 h 54"/>
                <a:gd name="T10" fmla="*/ 6 w 48"/>
                <a:gd name="T11" fmla="*/ 8 h 54"/>
                <a:gd name="T12" fmla="*/ 10 w 48"/>
                <a:gd name="T13" fmla="*/ 8 h 54"/>
                <a:gd name="T14" fmla="*/ 48 w 48"/>
                <a:gd name="T15" fmla="*/ 8 h 54"/>
                <a:gd name="T16" fmla="*/ 48 w 48"/>
                <a:gd name="T17" fmla="*/ 10 h 54"/>
                <a:gd name="T18" fmla="*/ 10 w 48"/>
                <a:gd name="T19" fmla="*/ 44 h 54"/>
                <a:gd name="T20" fmla="*/ 34 w 48"/>
                <a:gd name="T21" fmla="*/ 42 h 54"/>
                <a:gd name="T22" fmla="*/ 38 w 48"/>
                <a:gd name="T23" fmla="*/ 42 h 54"/>
                <a:gd name="T24" fmla="*/ 42 w 48"/>
                <a:gd name="T25" fmla="*/ 42 h 54"/>
                <a:gd name="T26" fmla="*/ 44 w 48"/>
                <a:gd name="T27" fmla="*/ 39 h 54"/>
                <a:gd name="T28" fmla="*/ 44 w 48"/>
                <a:gd name="T29" fmla="*/ 35 h 54"/>
                <a:gd name="T30" fmla="*/ 46 w 48"/>
                <a:gd name="T31" fmla="*/ 35 h 54"/>
                <a:gd name="T32" fmla="*/ 46 w 48"/>
                <a:gd name="T33" fmla="*/ 52 h 54"/>
                <a:gd name="T34" fmla="*/ 44 w 48"/>
                <a:gd name="T35" fmla="*/ 52 h 54"/>
                <a:gd name="T36" fmla="*/ 42 w 48"/>
                <a:gd name="T37" fmla="*/ 48 h 54"/>
                <a:gd name="T38" fmla="*/ 38 w 48"/>
                <a:gd name="T39" fmla="*/ 46 h 54"/>
                <a:gd name="T40" fmla="*/ 32 w 48"/>
                <a:gd name="T41" fmla="*/ 44 h 54"/>
                <a:gd name="T42" fmla="*/ 8 w 48"/>
                <a:gd name="T43" fmla="*/ 46 h 54"/>
                <a:gd name="T44" fmla="*/ 4 w 48"/>
                <a:gd name="T45" fmla="*/ 50 h 54"/>
                <a:gd name="T46" fmla="*/ 2 w 48"/>
                <a:gd name="T47" fmla="*/ 54 h 54"/>
                <a:gd name="T48" fmla="*/ 2 w 48"/>
                <a:gd name="T49" fmla="*/ 54 h 54"/>
                <a:gd name="T50" fmla="*/ 0 w 48"/>
                <a:gd name="T51" fmla="*/ 54 h 54"/>
                <a:gd name="T52" fmla="*/ 0 w 48"/>
                <a:gd name="T53" fmla="*/ 40 h 54"/>
                <a:gd name="T54" fmla="*/ 34 w 48"/>
                <a:gd name="T55" fmla="*/ 10 h 54"/>
                <a:gd name="T56" fmla="*/ 11 w 48"/>
                <a:gd name="T57" fmla="*/ 10 h 54"/>
                <a:gd name="T58" fmla="*/ 8 w 48"/>
                <a:gd name="T59" fmla="*/ 10 h 54"/>
                <a:gd name="T60" fmla="*/ 6 w 48"/>
                <a:gd name="T61" fmla="*/ 12 h 54"/>
                <a:gd name="T62" fmla="*/ 4 w 48"/>
                <a:gd name="T63" fmla="*/ 16 h 54"/>
                <a:gd name="T64" fmla="*/ 2 w 48"/>
                <a:gd name="T65" fmla="*/ 18 h 54"/>
                <a:gd name="T66" fmla="*/ 2 w 48"/>
                <a:gd name="T67" fmla="*/ 18 h 54"/>
                <a:gd name="T68" fmla="*/ 2 w 48"/>
                <a:gd name="T69" fmla="*/ 8 h 54"/>
                <a:gd name="T70" fmla="*/ 2 w 48"/>
                <a:gd name="T71" fmla="*/ 14 h 54"/>
                <a:gd name="T72" fmla="*/ 4 w 48"/>
                <a:gd name="T73" fmla="*/ 12 h 54"/>
                <a:gd name="T74" fmla="*/ 8 w 48"/>
                <a:gd name="T75" fmla="*/ 10 h 54"/>
                <a:gd name="T76" fmla="*/ 2 w 48"/>
                <a:gd name="T77" fmla="*/ 8 h 54"/>
                <a:gd name="T78" fmla="*/ 2 w 48"/>
                <a:gd name="T79" fmla="*/ 8 h 54"/>
                <a:gd name="T80" fmla="*/ 40 w 48"/>
                <a:gd name="T81" fmla="*/ 12 h 54"/>
                <a:gd name="T82" fmla="*/ 6 w 48"/>
                <a:gd name="T83" fmla="*/ 42 h 54"/>
                <a:gd name="T84" fmla="*/ 4 w 48"/>
                <a:gd name="T85" fmla="*/ 44 h 54"/>
                <a:gd name="T86" fmla="*/ 2 w 48"/>
                <a:gd name="T87" fmla="*/ 48 h 54"/>
                <a:gd name="T88" fmla="*/ 2 w 48"/>
                <a:gd name="T89" fmla="*/ 50 h 54"/>
                <a:gd name="T90" fmla="*/ 4 w 48"/>
                <a:gd name="T91" fmla="*/ 46 h 54"/>
                <a:gd name="T92" fmla="*/ 8 w 48"/>
                <a:gd name="T93" fmla="*/ 44 h 54"/>
                <a:gd name="T94" fmla="*/ 46 w 48"/>
                <a:gd name="T95" fmla="*/ 10 h 54"/>
                <a:gd name="T96" fmla="*/ 44 w 48"/>
                <a:gd name="T97" fmla="*/ 10 h 54"/>
                <a:gd name="T98" fmla="*/ 42 w 48"/>
                <a:gd name="T99" fmla="*/ 10 h 54"/>
                <a:gd name="T100" fmla="*/ 42 w 48"/>
                <a:gd name="T101" fmla="*/ 10 h 54"/>
                <a:gd name="T102" fmla="*/ 40 w 48"/>
                <a:gd name="T103" fmla="*/ 12 h 54"/>
                <a:gd name="T104" fmla="*/ 40 w 48"/>
                <a:gd name="T105" fmla="*/ 12 h 54"/>
                <a:gd name="T106" fmla="*/ 44 w 48"/>
                <a:gd name="T107" fmla="*/ 48 h 54"/>
                <a:gd name="T108" fmla="*/ 44 w 48"/>
                <a:gd name="T109" fmla="*/ 40 h 54"/>
                <a:gd name="T110" fmla="*/ 42 w 48"/>
                <a:gd name="T111" fmla="*/ 44 h 54"/>
                <a:gd name="T112" fmla="*/ 40 w 48"/>
                <a:gd name="T113" fmla="*/ 44 h 54"/>
                <a:gd name="T114" fmla="*/ 42 w 48"/>
                <a:gd name="T115" fmla="*/ 46 h 54"/>
                <a:gd name="T116" fmla="*/ 44 w 48"/>
                <a:gd name="T117" fmla="*/ 48 h 54"/>
                <a:gd name="T118" fmla="*/ 44 w 48"/>
                <a:gd name="T119" fmla="*/ 48 h 54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48"/>
                <a:gd name="T181" fmla="*/ 0 h 54"/>
                <a:gd name="T182" fmla="*/ 48 w 48"/>
                <a:gd name="T183" fmla="*/ 54 h 54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48" h="54">
                  <a:moveTo>
                    <a:pt x="2" y="18"/>
                  </a:moveTo>
                  <a:lnTo>
                    <a:pt x="0" y="18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10" y="8"/>
                  </a:lnTo>
                  <a:lnTo>
                    <a:pt x="48" y="8"/>
                  </a:lnTo>
                  <a:lnTo>
                    <a:pt x="48" y="10"/>
                  </a:lnTo>
                  <a:lnTo>
                    <a:pt x="10" y="44"/>
                  </a:lnTo>
                  <a:lnTo>
                    <a:pt x="34" y="42"/>
                  </a:lnTo>
                  <a:lnTo>
                    <a:pt x="38" y="42"/>
                  </a:lnTo>
                  <a:lnTo>
                    <a:pt x="42" y="42"/>
                  </a:lnTo>
                  <a:lnTo>
                    <a:pt x="44" y="39"/>
                  </a:lnTo>
                  <a:lnTo>
                    <a:pt x="44" y="35"/>
                  </a:lnTo>
                  <a:lnTo>
                    <a:pt x="46" y="35"/>
                  </a:lnTo>
                  <a:lnTo>
                    <a:pt x="46" y="52"/>
                  </a:lnTo>
                  <a:lnTo>
                    <a:pt x="44" y="52"/>
                  </a:lnTo>
                  <a:lnTo>
                    <a:pt x="42" y="48"/>
                  </a:lnTo>
                  <a:lnTo>
                    <a:pt x="38" y="46"/>
                  </a:lnTo>
                  <a:lnTo>
                    <a:pt x="32" y="44"/>
                  </a:lnTo>
                  <a:lnTo>
                    <a:pt x="8" y="46"/>
                  </a:lnTo>
                  <a:lnTo>
                    <a:pt x="4" y="50"/>
                  </a:lnTo>
                  <a:lnTo>
                    <a:pt x="2" y="54"/>
                  </a:lnTo>
                  <a:lnTo>
                    <a:pt x="0" y="54"/>
                  </a:lnTo>
                  <a:lnTo>
                    <a:pt x="0" y="40"/>
                  </a:lnTo>
                  <a:lnTo>
                    <a:pt x="34" y="10"/>
                  </a:lnTo>
                  <a:lnTo>
                    <a:pt x="11" y="10"/>
                  </a:lnTo>
                  <a:lnTo>
                    <a:pt x="8" y="10"/>
                  </a:lnTo>
                  <a:lnTo>
                    <a:pt x="6" y="12"/>
                  </a:lnTo>
                  <a:lnTo>
                    <a:pt x="4" y="16"/>
                  </a:lnTo>
                  <a:lnTo>
                    <a:pt x="2" y="18"/>
                  </a:lnTo>
                  <a:close/>
                  <a:moveTo>
                    <a:pt x="2" y="8"/>
                  </a:moveTo>
                  <a:lnTo>
                    <a:pt x="2" y="14"/>
                  </a:lnTo>
                  <a:lnTo>
                    <a:pt x="4" y="12"/>
                  </a:lnTo>
                  <a:lnTo>
                    <a:pt x="8" y="10"/>
                  </a:lnTo>
                  <a:lnTo>
                    <a:pt x="2" y="8"/>
                  </a:lnTo>
                  <a:close/>
                  <a:moveTo>
                    <a:pt x="40" y="12"/>
                  </a:moveTo>
                  <a:lnTo>
                    <a:pt x="6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2" y="50"/>
                  </a:lnTo>
                  <a:lnTo>
                    <a:pt x="4" y="46"/>
                  </a:lnTo>
                  <a:lnTo>
                    <a:pt x="8" y="44"/>
                  </a:lnTo>
                  <a:lnTo>
                    <a:pt x="46" y="10"/>
                  </a:lnTo>
                  <a:lnTo>
                    <a:pt x="44" y="10"/>
                  </a:lnTo>
                  <a:lnTo>
                    <a:pt x="42" y="10"/>
                  </a:lnTo>
                  <a:lnTo>
                    <a:pt x="40" y="12"/>
                  </a:lnTo>
                  <a:close/>
                  <a:moveTo>
                    <a:pt x="44" y="48"/>
                  </a:moveTo>
                  <a:lnTo>
                    <a:pt x="44" y="40"/>
                  </a:lnTo>
                  <a:lnTo>
                    <a:pt x="42" y="44"/>
                  </a:lnTo>
                  <a:lnTo>
                    <a:pt x="40" y="44"/>
                  </a:lnTo>
                  <a:lnTo>
                    <a:pt x="42" y="46"/>
                  </a:lnTo>
                  <a:lnTo>
                    <a:pt x="44" y="4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5" name="Freeform 28">
              <a:extLst>
                <a:ext uri="{FF2B5EF4-FFF2-40B4-BE49-F238E27FC236}">
                  <a16:creationId xmlns:a16="http://schemas.microsoft.com/office/drawing/2014/main" id="{00000000-0008-0000-0200-00009B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9" y="333"/>
              <a:ext cx="46" cy="46"/>
            </a:xfrm>
            <a:custGeom>
              <a:avLst/>
              <a:gdLst>
                <a:gd name="T0" fmla="*/ 2 w 46"/>
                <a:gd name="T1" fmla="*/ 46 h 46"/>
                <a:gd name="T2" fmla="*/ 0 w 46"/>
                <a:gd name="T3" fmla="*/ 46 h 46"/>
                <a:gd name="T4" fmla="*/ 0 w 46"/>
                <a:gd name="T5" fmla="*/ 23 h 46"/>
                <a:gd name="T6" fmla="*/ 2 w 46"/>
                <a:gd name="T7" fmla="*/ 23 h 46"/>
                <a:gd name="T8" fmla="*/ 2 w 46"/>
                <a:gd name="T9" fmla="*/ 23 h 46"/>
                <a:gd name="T10" fmla="*/ 4 w 46"/>
                <a:gd name="T11" fmla="*/ 28 h 46"/>
                <a:gd name="T12" fmla="*/ 6 w 46"/>
                <a:gd name="T13" fmla="*/ 28 h 46"/>
                <a:gd name="T14" fmla="*/ 8 w 46"/>
                <a:gd name="T15" fmla="*/ 30 h 46"/>
                <a:gd name="T16" fmla="*/ 40 w 46"/>
                <a:gd name="T17" fmla="*/ 30 h 46"/>
                <a:gd name="T18" fmla="*/ 42 w 46"/>
                <a:gd name="T19" fmla="*/ 28 h 46"/>
                <a:gd name="T20" fmla="*/ 44 w 46"/>
                <a:gd name="T21" fmla="*/ 26 h 46"/>
                <a:gd name="T22" fmla="*/ 44 w 46"/>
                <a:gd name="T23" fmla="*/ 23 h 46"/>
                <a:gd name="T24" fmla="*/ 44 w 46"/>
                <a:gd name="T25" fmla="*/ 17 h 46"/>
                <a:gd name="T26" fmla="*/ 42 w 46"/>
                <a:gd name="T27" fmla="*/ 13 h 46"/>
                <a:gd name="T28" fmla="*/ 40 w 46"/>
                <a:gd name="T29" fmla="*/ 7 h 46"/>
                <a:gd name="T30" fmla="*/ 34 w 46"/>
                <a:gd name="T31" fmla="*/ 3 h 46"/>
                <a:gd name="T32" fmla="*/ 34 w 46"/>
                <a:gd name="T33" fmla="*/ 0 h 46"/>
                <a:gd name="T34" fmla="*/ 46 w 46"/>
                <a:gd name="T35" fmla="*/ 5 h 46"/>
                <a:gd name="T36" fmla="*/ 46 w 46"/>
                <a:gd name="T37" fmla="*/ 46 h 46"/>
                <a:gd name="T38" fmla="*/ 44 w 46"/>
                <a:gd name="T39" fmla="*/ 46 h 46"/>
                <a:gd name="T40" fmla="*/ 44 w 46"/>
                <a:gd name="T41" fmla="*/ 46 h 46"/>
                <a:gd name="T42" fmla="*/ 44 w 46"/>
                <a:gd name="T43" fmla="*/ 42 h 46"/>
                <a:gd name="T44" fmla="*/ 42 w 46"/>
                <a:gd name="T45" fmla="*/ 40 h 46"/>
                <a:gd name="T46" fmla="*/ 38 w 46"/>
                <a:gd name="T47" fmla="*/ 38 h 46"/>
                <a:gd name="T48" fmla="*/ 10 w 46"/>
                <a:gd name="T49" fmla="*/ 38 h 46"/>
                <a:gd name="T50" fmla="*/ 6 w 46"/>
                <a:gd name="T51" fmla="*/ 40 h 46"/>
                <a:gd name="T52" fmla="*/ 4 w 46"/>
                <a:gd name="T53" fmla="*/ 42 h 46"/>
                <a:gd name="T54" fmla="*/ 2 w 46"/>
                <a:gd name="T55" fmla="*/ 46 h 46"/>
                <a:gd name="T56" fmla="*/ 2 w 46"/>
                <a:gd name="T57" fmla="*/ 46 h 46"/>
                <a:gd name="T58" fmla="*/ 8 w 46"/>
                <a:gd name="T59" fmla="*/ 36 h 46"/>
                <a:gd name="T60" fmla="*/ 40 w 46"/>
                <a:gd name="T61" fmla="*/ 36 h 46"/>
                <a:gd name="T62" fmla="*/ 42 w 46"/>
                <a:gd name="T63" fmla="*/ 38 h 46"/>
                <a:gd name="T64" fmla="*/ 44 w 46"/>
                <a:gd name="T65" fmla="*/ 40 h 46"/>
                <a:gd name="T66" fmla="*/ 44 w 46"/>
                <a:gd name="T67" fmla="*/ 40 h 46"/>
                <a:gd name="T68" fmla="*/ 44 w 46"/>
                <a:gd name="T69" fmla="*/ 38 h 46"/>
                <a:gd name="T70" fmla="*/ 44 w 46"/>
                <a:gd name="T71" fmla="*/ 36 h 46"/>
                <a:gd name="T72" fmla="*/ 40 w 46"/>
                <a:gd name="T73" fmla="*/ 34 h 46"/>
                <a:gd name="T74" fmla="*/ 10 w 46"/>
                <a:gd name="T75" fmla="*/ 34 h 46"/>
                <a:gd name="T76" fmla="*/ 4 w 46"/>
                <a:gd name="T77" fmla="*/ 36 h 46"/>
                <a:gd name="T78" fmla="*/ 2 w 46"/>
                <a:gd name="T79" fmla="*/ 38 h 46"/>
                <a:gd name="T80" fmla="*/ 2 w 46"/>
                <a:gd name="T81" fmla="*/ 40 h 46"/>
                <a:gd name="T82" fmla="*/ 4 w 46"/>
                <a:gd name="T83" fmla="*/ 38 h 46"/>
                <a:gd name="T84" fmla="*/ 8 w 46"/>
                <a:gd name="T85" fmla="*/ 36 h 46"/>
                <a:gd name="T86" fmla="*/ 8 w 46"/>
                <a:gd name="T87" fmla="*/ 36 h 46"/>
                <a:gd name="T88" fmla="*/ 44 w 46"/>
                <a:gd name="T89" fmla="*/ 15 h 46"/>
                <a:gd name="T90" fmla="*/ 44 w 46"/>
                <a:gd name="T91" fmla="*/ 7 h 46"/>
                <a:gd name="T92" fmla="*/ 38 w 46"/>
                <a:gd name="T93" fmla="*/ 5 h 46"/>
                <a:gd name="T94" fmla="*/ 42 w 46"/>
                <a:gd name="T95" fmla="*/ 9 h 46"/>
                <a:gd name="T96" fmla="*/ 44 w 46"/>
                <a:gd name="T97" fmla="*/ 15 h 46"/>
                <a:gd name="T98" fmla="*/ 44 w 46"/>
                <a:gd name="T99" fmla="*/ 15 h 4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46"/>
                <a:gd name="T151" fmla="*/ 0 h 46"/>
                <a:gd name="T152" fmla="*/ 46 w 46"/>
                <a:gd name="T153" fmla="*/ 46 h 46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46" h="46">
                  <a:moveTo>
                    <a:pt x="2" y="46"/>
                  </a:moveTo>
                  <a:lnTo>
                    <a:pt x="0" y="46"/>
                  </a:lnTo>
                  <a:lnTo>
                    <a:pt x="0" y="23"/>
                  </a:lnTo>
                  <a:lnTo>
                    <a:pt x="2" y="23"/>
                  </a:lnTo>
                  <a:lnTo>
                    <a:pt x="4" y="28"/>
                  </a:lnTo>
                  <a:lnTo>
                    <a:pt x="6" y="28"/>
                  </a:lnTo>
                  <a:lnTo>
                    <a:pt x="8" y="30"/>
                  </a:lnTo>
                  <a:lnTo>
                    <a:pt x="40" y="30"/>
                  </a:lnTo>
                  <a:lnTo>
                    <a:pt x="42" y="28"/>
                  </a:lnTo>
                  <a:lnTo>
                    <a:pt x="44" y="26"/>
                  </a:lnTo>
                  <a:lnTo>
                    <a:pt x="44" y="23"/>
                  </a:lnTo>
                  <a:lnTo>
                    <a:pt x="44" y="17"/>
                  </a:lnTo>
                  <a:lnTo>
                    <a:pt x="42" y="13"/>
                  </a:lnTo>
                  <a:lnTo>
                    <a:pt x="40" y="7"/>
                  </a:lnTo>
                  <a:lnTo>
                    <a:pt x="34" y="3"/>
                  </a:lnTo>
                  <a:lnTo>
                    <a:pt x="34" y="0"/>
                  </a:lnTo>
                  <a:lnTo>
                    <a:pt x="46" y="5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40"/>
                  </a:lnTo>
                  <a:lnTo>
                    <a:pt x="38" y="38"/>
                  </a:lnTo>
                  <a:lnTo>
                    <a:pt x="10" y="38"/>
                  </a:lnTo>
                  <a:lnTo>
                    <a:pt x="6" y="40"/>
                  </a:lnTo>
                  <a:lnTo>
                    <a:pt x="4" y="42"/>
                  </a:lnTo>
                  <a:lnTo>
                    <a:pt x="2" y="46"/>
                  </a:lnTo>
                  <a:close/>
                  <a:moveTo>
                    <a:pt x="8" y="36"/>
                  </a:moveTo>
                  <a:lnTo>
                    <a:pt x="40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4" y="38"/>
                  </a:lnTo>
                  <a:lnTo>
                    <a:pt x="44" y="36"/>
                  </a:lnTo>
                  <a:lnTo>
                    <a:pt x="40" y="34"/>
                  </a:lnTo>
                  <a:lnTo>
                    <a:pt x="10" y="34"/>
                  </a:lnTo>
                  <a:lnTo>
                    <a:pt x="4" y="36"/>
                  </a:lnTo>
                  <a:lnTo>
                    <a:pt x="2" y="38"/>
                  </a:lnTo>
                  <a:lnTo>
                    <a:pt x="2" y="40"/>
                  </a:lnTo>
                  <a:lnTo>
                    <a:pt x="4" y="38"/>
                  </a:lnTo>
                  <a:lnTo>
                    <a:pt x="8" y="36"/>
                  </a:lnTo>
                  <a:close/>
                  <a:moveTo>
                    <a:pt x="44" y="15"/>
                  </a:moveTo>
                  <a:lnTo>
                    <a:pt x="44" y="7"/>
                  </a:lnTo>
                  <a:lnTo>
                    <a:pt x="38" y="5"/>
                  </a:lnTo>
                  <a:lnTo>
                    <a:pt x="42" y="9"/>
                  </a:lnTo>
                  <a:lnTo>
                    <a:pt x="44" y="1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6" name="Freeform 29">
              <a:extLst>
                <a:ext uri="{FF2B5EF4-FFF2-40B4-BE49-F238E27FC236}">
                  <a16:creationId xmlns:a16="http://schemas.microsoft.com/office/drawing/2014/main" id="{00000000-0008-0000-0200-00009C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6" y="345"/>
              <a:ext cx="46" cy="21"/>
            </a:xfrm>
            <a:custGeom>
              <a:avLst/>
              <a:gdLst>
                <a:gd name="T0" fmla="*/ 0 w 46"/>
                <a:gd name="T1" fmla="*/ 21 h 21"/>
                <a:gd name="T2" fmla="*/ 0 w 46"/>
                <a:gd name="T3" fmla="*/ 0 h 21"/>
                <a:gd name="T4" fmla="*/ 2 w 46"/>
                <a:gd name="T5" fmla="*/ 0 h 21"/>
                <a:gd name="T6" fmla="*/ 4 w 46"/>
                <a:gd name="T7" fmla="*/ 4 h 21"/>
                <a:gd name="T8" fmla="*/ 6 w 46"/>
                <a:gd name="T9" fmla="*/ 6 h 21"/>
                <a:gd name="T10" fmla="*/ 8 w 46"/>
                <a:gd name="T11" fmla="*/ 6 h 21"/>
                <a:gd name="T12" fmla="*/ 10 w 46"/>
                <a:gd name="T13" fmla="*/ 6 h 21"/>
                <a:gd name="T14" fmla="*/ 38 w 46"/>
                <a:gd name="T15" fmla="*/ 6 h 21"/>
                <a:gd name="T16" fmla="*/ 42 w 46"/>
                <a:gd name="T17" fmla="*/ 6 h 21"/>
                <a:gd name="T18" fmla="*/ 44 w 46"/>
                <a:gd name="T19" fmla="*/ 6 h 21"/>
                <a:gd name="T20" fmla="*/ 44 w 46"/>
                <a:gd name="T21" fmla="*/ 4 h 21"/>
                <a:gd name="T22" fmla="*/ 44 w 46"/>
                <a:gd name="T23" fmla="*/ 0 h 21"/>
                <a:gd name="T24" fmla="*/ 46 w 46"/>
                <a:gd name="T25" fmla="*/ 0 h 21"/>
                <a:gd name="T26" fmla="*/ 46 w 46"/>
                <a:gd name="T27" fmla="*/ 21 h 21"/>
                <a:gd name="T28" fmla="*/ 44 w 46"/>
                <a:gd name="T29" fmla="*/ 21 h 21"/>
                <a:gd name="T30" fmla="*/ 44 w 46"/>
                <a:gd name="T31" fmla="*/ 17 h 21"/>
                <a:gd name="T32" fmla="*/ 42 w 46"/>
                <a:gd name="T33" fmla="*/ 15 h 21"/>
                <a:gd name="T34" fmla="*/ 38 w 46"/>
                <a:gd name="T35" fmla="*/ 15 h 21"/>
                <a:gd name="T36" fmla="*/ 10 w 46"/>
                <a:gd name="T37" fmla="*/ 15 h 21"/>
                <a:gd name="T38" fmla="*/ 6 w 46"/>
                <a:gd name="T39" fmla="*/ 15 h 21"/>
                <a:gd name="T40" fmla="*/ 4 w 46"/>
                <a:gd name="T41" fmla="*/ 15 h 21"/>
                <a:gd name="T42" fmla="*/ 4 w 46"/>
                <a:gd name="T43" fmla="*/ 17 h 21"/>
                <a:gd name="T44" fmla="*/ 2 w 46"/>
                <a:gd name="T45" fmla="*/ 21 h 21"/>
                <a:gd name="T46" fmla="*/ 0 w 46"/>
                <a:gd name="T47" fmla="*/ 21 h 21"/>
                <a:gd name="T48" fmla="*/ 8 w 46"/>
                <a:gd name="T49" fmla="*/ 13 h 21"/>
                <a:gd name="T50" fmla="*/ 40 w 46"/>
                <a:gd name="T51" fmla="*/ 13 h 21"/>
                <a:gd name="T52" fmla="*/ 42 w 46"/>
                <a:gd name="T53" fmla="*/ 13 h 21"/>
                <a:gd name="T54" fmla="*/ 44 w 46"/>
                <a:gd name="T55" fmla="*/ 15 h 21"/>
                <a:gd name="T56" fmla="*/ 44 w 46"/>
                <a:gd name="T57" fmla="*/ 13 h 21"/>
                <a:gd name="T58" fmla="*/ 40 w 46"/>
                <a:gd name="T59" fmla="*/ 11 h 21"/>
                <a:gd name="T60" fmla="*/ 8 w 46"/>
                <a:gd name="T61" fmla="*/ 11 h 21"/>
                <a:gd name="T62" fmla="*/ 4 w 46"/>
                <a:gd name="T63" fmla="*/ 13 h 21"/>
                <a:gd name="T64" fmla="*/ 2 w 46"/>
                <a:gd name="T65" fmla="*/ 15 h 21"/>
                <a:gd name="T66" fmla="*/ 4 w 46"/>
                <a:gd name="T67" fmla="*/ 13 h 21"/>
                <a:gd name="T68" fmla="*/ 8 w 46"/>
                <a:gd name="T69" fmla="*/ 13 h 21"/>
                <a:gd name="T70" fmla="*/ 8 w 46"/>
                <a:gd name="T71" fmla="*/ 13 h 21"/>
                <a:gd name="T72" fmla="*/ 8 w 46"/>
                <a:gd name="T73" fmla="*/ 13 h 21"/>
                <a:gd name="T74" fmla="*/ 8 w 46"/>
                <a:gd name="T75" fmla="*/ 13 h 21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1"/>
                <a:gd name="T116" fmla="*/ 46 w 46"/>
                <a:gd name="T117" fmla="*/ 21 h 21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1">
                  <a:moveTo>
                    <a:pt x="0" y="21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8" y="6"/>
                  </a:lnTo>
                  <a:lnTo>
                    <a:pt x="10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5"/>
                  </a:lnTo>
                  <a:lnTo>
                    <a:pt x="4" y="17"/>
                  </a:lnTo>
                  <a:lnTo>
                    <a:pt x="2" y="21"/>
                  </a:lnTo>
                  <a:lnTo>
                    <a:pt x="0" y="21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4" y="13"/>
                  </a:lnTo>
                  <a:lnTo>
                    <a:pt x="40" y="11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5"/>
                  </a:lnTo>
                  <a:lnTo>
                    <a:pt x="4" y="13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7" name="Freeform 30">
              <a:extLst>
                <a:ext uri="{FF2B5EF4-FFF2-40B4-BE49-F238E27FC236}">
                  <a16:creationId xmlns:a16="http://schemas.microsoft.com/office/drawing/2014/main" id="{00000000-0008-0000-0200-00009D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2" y="326"/>
              <a:ext cx="46" cy="59"/>
            </a:xfrm>
            <a:custGeom>
              <a:avLst/>
              <a:gdLst>
                <a:gd name="T0" fmla="*/ 0 w 46"/>
                <a:gd name="T1" fmla="*/ 13 h 59"/>
                <a:gd name="T2" fmla="*/ 2 w 46"/>
                <a:gd name="T3" fmla="*/ 0 h 59"/>
                <a:gd name="T4" fmla="*/ 6 w 46"/>
                <a:gd name="T5" fmla="*/ 6 h 59"/>
                <a:gd name="T6" fmla="*/ 38 w 46"/>
                <a:gd name="T7" fmla="*/ 6 h 59"/>
                <a:gd name="T8" fmla="*/ 44 w 46"/>
                <a:gd name="T9" fmla="*/ 4 h 59"/>
                <a:gd name="T10" fmla="*/ 46 w 46"/>
                <a:gd name="T11" fmla="*/ 0 h 59"/>
                <a:gd name="T12" fmla="*/ 44 w 46"/>
                <a:gd name="T13" fmla="*/ 21 h 59"/>
                <a:gd name="T14" fmla="*/ 42 w 46"/>
                <a:gd name="T15" fmla="*/ 15 h 59"/>
                <a:gd name="T16" fmla="*/ 8 w 46"/>
                <a:gd name="T17" fmla="*/ 13 h 59"/>
                <a:gd name="T18" fmla="*/ 46 w 46"/>
                <a:gd name="T19" fmla="*/ 32 h 59"/>
                <a:gd name="T20" fmla="*/ 34 w 46"/>
                <a:gd name="T21" fmla="*/ 49 h 59"/>
                <a:gd name="T22" fmla="*/ 40 w 46"/>
                <a:gd name="T23" fmla="*/ 48 h 59"/>
                <a:gd name="T24" fmla="*/ 44 w 46"/>
                <a:gd name="T25" fmla="*/ 42 h 59"/>
                <a:gd name="T26" fmla="*/ 46 w 46"/>
                <a:gd name="T27" fmla="*/ 59 h 59"/>
                <a:gd name="T28" fmla="*/ 44 w 46"/>
                <a:gd name="T29" fmla="*/ 55 h 59"/>
                <a:gd name="T30" fmla="*/ 38 w 46"/>
                <a:gd name="T31" fmla="*/ 51 h 59"/>
                <a:gd name="T32" fmla="*/ 6 w 46"/>
                <a:gd name="T33" fmla="*/ 51 h 59"/>
                <a:gd name="T34" fmla="*/ 2 w 46"/>
                <a:gd name="T35" fmla="*/ 59 h 59"/>
                <a:gd name="T36" fmla="*/ 0 w 46"/>
                <a:gd name="T37" fmla="*/ 44 h 59"/>
                <a:gd name="T38" fmla="*/ 38 w 46"/>
                <a:gd name="T39" fmla="*/ 11 h 59"/>
                <a:gd name="T40" fmla="*/ 2 w 46"/>
                <a:gd name="T41" fmla="*/ 11 h 59"/>
                <a:gd name="T42" fmla="*/ 6 w 46"/>
                <a:gd name="T43" fmla="*/ 13 h 59"/>
                <a:gd name="T44" fmla="*/ 40 w 46"/>
                <a:gd name="T45" fmla="*/ 13 h 59"/>
                <a:gd name="T46" fmla="*/ 44 w 46"/>
                <a:gd name="T47" fmla="*/ 15 h 59"/>
                <a:gd name="T48" fmla="*/ 42 w 46"/>
                <a:gd name="T49" fmla="*/ 11 h 59"/>
                <a:gd name="T50" fmla="*/ 38 w 46"/>
                <a:gd name="T51" fmla="*/ 11 h 59"/>
                <a:gd name="T52" fmla="*/ 2 w 46"/>
                <a:gd name="T53" fmla="*/ 53 h 59"/>
                <a:gd name="T54" fmla="*/ 10 w 46"/>
                <a:gd name="T55" fmla="*/ 48 h 59"/>
                <a:gd name="T56" fmla="*/ 42 w 46"/>
                <a:gd name="T57" fmla="*/ 32 h 59"/>
                <a:gd name="T58" fmla="*/ 10 w 46"/>
                <a:gd name="T59" fmla="*/ 46 h 59"/>
                <a:gd name="T60" fmla="*/ 2 w 46"/>
                <a:gd name="T61" fmla="*/ 51 h 59"/>
                <a:gd name="T62" fmla="*/ 44 w 46"/>
                <a:gd name="T63" fmla="*/ 55 h 59"/>
                <a:gd name="T64" fmla="*/ 42 w 46"/>
                <a:gd name="T65" fmla="*/ 49 h 59"/>
                <a:gd name="T66" fmla="*/ 42 w 46"/>
                <a:gd name="T67" fmla="*/ 51 h 59"/>
                <a:gd name="T68" fmla="*/ 44 w 46"/>
                <a:gd name="T69" fmla="*/ 55 h 5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59"/>
                <a:gd name="T107" fmla="*/ 46 w 46"/>
                <a:gd name="T108" fmla="*/ 59 h 5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59">
                  <a:moveTo>
                    <a:pt x="34" y="28"/>
                  </a:moveTo>
                  <a:lnTo>
                    <a:pt x="0" y="13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11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3"/>
                  </a:lnTo>
                  <a:lnTo>
                    <a:pt x="8" y="13"/>
                  </a:lnTo>
                  <a:lnTo>
                    <a:pt x="46" y="30"/>
                  </a:lnTo>
                  <a:lnTo>
                    <a:pt x="46" y="32"/>
                  </a:lnTo>
                  <a:lnTo>
                    <a:pt x="8" y="49"/>
                  </a:lnTo>
                  <a:lnTo>
                    <a:pt x="34" y="49"/>
                  </a:lnTo>
                  <a:lnTo>
                    <a:pt x="38" y="49"/>
                  </a:lnTo>
                  <a:lnTo>
                    <a:pt x="40" y="48"/>
                  </a:lnTo>
                  <a:lnTo>
                    <a:pt x="42" y="46"/>
                  </a:lnTo>
                  <a:lnTo>
                    <a:pt x="44" y="42"/>
                  </a:lnTo>
                  <a:lnTo>
                    <a:pt x="46" y="42"/>
                  </a:lnTo>
                  <a:lnTo>
                    <a:pt x="46" y="59"/>
                  </a:lnTo>
                  <a:lnTo>
                    <a:pt x="44" y="59"/>
                  </a:lnTo>
                  <a:lnTo>
                    <a:pt x="44" y="55"/>
                  </a:lnTo>
                  <a:lnTo>
                    <a:pt x="42" y="53"/>
                  </a:lnTo>
                  <a:lnTo>
                    <a:pt x="38" y="51"/>
                  </a:lnTo>
                  <a:lnTo>
                    <a:pt x="34" y="51"/>
                  </a:lnTo>
                  <a:lnTo>
                    <a:pt x="6" y="51"/>
                  </a:lnTo>
                  <a:lnTo>
                    <a:pt x="4" y="55"/>
                  </a:lnTo>
                  <a:lnTo>
                    <a:pt x="2" y="59"/>
                  </a:lnTo>
                  <a:lnTo>
                    <a:pt x="0" y="59"/>
                  </a:lnTo>
                  <a:lnTo>
                    <a:pt x="0" y="44"/>
                  </a:lnTo>
                  <a:lnTo>
                    <a:pt x="34" y="28"/>
                  </a:lnTo>
                  <a:close/>
                  <a:moveTo>
                    <a:pt x="38" y="11"/>
                  </a:moveTo>
                  <a:lnTo>
                    <a:pt x="8" y="11"/>
                  </a:lnTo>
                  <a:lnTo>
                    <a:pt x="2" y="11"/>
                  </a:lnTo>
                  <a:lnTo>
                    <a:pt x="4" y="13"/>
                  </a:lnTo>
                  <a:lnTo>
                    <a:pt x="6" y="13"/>
                  </a:lnTo>
                  <a:lnTo>
                    <a:pt x="10" y="13"/>
                  </a:ln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2" y="11"/>
                  </a:lnTo>
                  <a:lnTo>
                    <a:pt x="38" y="11"/>
                  </a:lnTo>
                  <a:close/>
                  <a:moveTo>
                    <a:pt x="2" y="51"/>
                  </a:moveTo>
                  <a:lnTo>
                    <a:pt x="2" y="53"/>
                  </a:lnTo>
                  <a:lnTo>
                    <a:pt x="6" y="49"/>
                  </a:lnTo>
                  <a:lnTo>
                    <a:pt x="10" y="48"/>
                  </a:lnTo>
                  <a:lnTo>
                    <a:pt x="44" y="32"/>
                  </a:lnTo>
                  <a:lnTo>
                    <a:pt x="42" y="32"/>
                  </a:lnTo>
                  <a:lnTo>
                    <a:pt x="40" y="32"/>
                  </a:lnTo>
                  <a:lnTo>
                    <a:pt x="10" y="46"/>
                  </a:lnTo>
                  <a:lnTo>
                    <a:pt x="4" y="48"/>
                  </a:lnTo>
                  <a:lnTo>
                    <a:pt x="2" y="51"/>
                  </a:lnTo>
                  <a:close/>
                  <a:moveTo>
                    <a:pt x="44" y="55"/>
                  </a:moveTo>
                  <a:lnTo>
                    <a:pt x="44" y="48"/>
                  </a:lnTo>
                  <a:lnTo>
                    <a:pt x="42" y="49"/>
                  </a:lnTo>
                  <a:lnTo>
                    <a:pt x="40" y="51"/>
                  </a:lnTo>
                  <a:lnTo>
                    <a:pt x="42" y="51"/>
                  </a:lnTo>
                  <a:lnTo>
                    <a:pt x="44" y="5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8" name="Freeform 31">
              <a:extLst>
                <a:ext uri="{FF2B5EF4-FFF2-40B4-BE49-F238E27FC236}">
                  <a16:creationId xmlns:a16="http://schemas.microsoft.com/office/drawing/2014/main" id="{00000000-0008-0000-0200-00009E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39" y="344"/>
              <a:ext cx="46" cy="23"/>
            </a:xfrm>
            <a:custGeom>
              <a:avLst/>
              <a:gdLst>
                <a:gd name="T0" fmla="*/ 0 w 46"/>
                <a:gd name="T1" fmla="*/ 23 h 23"/>
                <a:gd name="T2" fmla="*/ 0 w 46"/>
                <a:gd name="T3" fmla="*/ 0 h 23"/>
                <a:gd name="T4" fmla="*/ 2 w 46"/>
                <a:gd name="T5" fmla="*/ 0 h 23"/>
                <a:gd name="T6" fmla="*/ 4 w 46"/>
                <a:gd name="T7" fmla="*/ 6 h 23"/>
                <a:gd name="T8" fmla="*/ 6 w 46"/>
                <a:gd name="T9" fmla="*/ 8 h 23"/>
                <a:gd name="T10" fmla="*/ 8 w 46"/>
                <a:gd name="T11" fmla="*/ 8 h 23"/>
                <a:gd name="T12" fmla="*/ 10 w 46"/>
                <a:gd name="T13" fmla="*/ 8 h 23"/>
                <a:gd name="T14" fmla="*/ 38 w 46"/>
                <a:gd name="T15" fmla="*/ 8 h 23"/>
                <a:gd name="T16" fmla="*/ 42 w 46"/>
                <a:gd name="T17" fmla="*/ 6 h 23"/>
                <a:gd name="T18" fmla="*/ 44 w 46"/>
                <a:gd name="T19" fmla="*/ 6 h 23"/>
                <a:gd name="T20" fmla="*/ 44 w 46"/>
                <a:gd name="T21" fmla="*/ 4 h 23"/>
                <a:gd name="T22" fmla="*/ 44 w 46"/>
                <a:gd name="T23" fmla="*/ 0 h 23"/>
                <a:gd name="T24" fmla="*/ 46 w 46"/>
                <a:gd name="T25" fmla="*/ 0 h 23"/>
                <a:gd name="T26" fmla="*/ 46 w 46"/>
                <a:gd name="T27" fmla="*/ 23 h 23"/>
                <a:gd name="T28" fmla="*/ 44 w 46"/>
                <a:gd name="T29" fmla="*/ 23 h 23"/>
                <a:gd name="T30" fmla="*/ 44 w 46"/>
                <a:gd name="T31" fmla="*/ 19 h 23"/>
                <a:gd name="T32" fmla="*/ 42 w 46"/>
                <a:gd name="T33" fmla="*/ 17 h 23"/>
                <a:gd name="T34" fmla="*/ 38 w 46"/>
                <a:gd name="T35" fmla="*/ 15 h 23"/>
                <a:gd name="T36" fmla="*/ 10 w 46"/>
                <a:gd name="T37" fmla="*/ 15 h 23"/>
                <a:gd name="T38" fmla="*/ 6 w 46"/>
                <a:gd name="T39" fmla="*/ 15 h 23"/>
                <a:gd name="T40" fmla="*/ 4 w 46"/>
                <a:gd name="T41" fmla="*/ 17 h 23"/>
                <a:gd name="T42" fmla="*/ 4 w 46"/>
                <a:gd name="T43" fmla="*/ 19 h 23"/>
                <a:gd name="T44" fmla="*/ 2 w 46"/>
                <a:gd name="T45" fmla="*/ 23 h 23"/>
                <a:gd name="T46" fmla="*/ 0 w 46"/>
                <a:gd name="T47" fmla="*/ 23 h 23"/>
                <a:gd name="T48" fmla="*/ 8 w 46"/>
                <a:gd name="T49" fmla="*/ 13 h 23"/>
                <a:gd name="T50" fmla="*/ 40 w 46"/>
                <a:gd name="T51" fmla="*/ 13 h 23"/>
                <a:gd name="T52" fmla="*/ 42 w 46"/>
                <a:gd name="T53" fmla="*/ 15 h 23"/>
                <a:gd name="T54" fmla="*/ 44 w 46"/>
                <a:gd name="T55" fmla="*/ 17 h 23"/>
                <a:gd name="T56" fmla="*/ 44 w 46"/>
                <a:gd name="T57" fmla="*/ 13 h 23"/>
                <a:gd name="T58" fmla="*/ 40 w 46"/>
                <a:gd name="T59" fmla="*/ 12 h 23"/>
                <a:gd name="T60" fmla="*/ 8 w 46"/>
                <a:gd name="T61" fmla="*/ 12 h 23"/>
                <a:gd name="T62" fmla="*/ 4 w 46"/>
                <a:gd name="T63" fmla="*/ 13 h 23"/>
                <a:gd name="T64" fmla="*/ 2 w 46"/>
                <a:gd name="T65" fmla="*/ 17 h 23"/>
                <a:gd name="T66" fmla="*/ 4 w 46"/>
                <a:gd name="T67" fmla="*/ 15 h 23"/>
                <a:gd name="T68" fmla="*/ 8 w 46"/>
                <a:gd name="T69" fmla="*/ 13 h 23"/>
                <a:gd name="T70" fmla="*/ 8 w 46"/>
                <a:gd name="T71" fmla="*/ 13 h 23"/>
                <a:gd name="T72" fmla="*/ 8 w 46"/>
                <a:gd name="T73" fmla="*/ 13 h 23"/>
                <a:gd name="T74" fmla="*/ 8 w 46"/>
                <a:gd name="T75" fmla="*/ 13 h 23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3"/>
                <a:gd name="T116" fmla="*/ 46 w 46"/>
                <a:gd name="T117" fmla="*/ 23 h 23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3">
                  <a:moveTo>
                    <a:pt x="0" y="2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8" y="8"/>
                  </a:lnTo>
                  <a:lnTo>
                    <a:pt x="10" y="8"/>
                  </a:lnTo>
                  <a:lnTo>
                    <a:pt x="38" y="8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3"/>
                  </a:lnTo>
                  <a:lnTo>
                    <a:pt x="44" y="23"/>
                  </a:lnTo>
                  <a:lnTo>
                    <a:pt x="44" y="19"/>
                  </a:lnTo>
                  <a:lnTo>
                    <a:pt x="42" y="17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23"/>
                  </a:lnTo>
                  <a:lnTo>
                    <a:pt x="0" y="23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5"/>
                  </a:lnTo>
                  <a:lnTo>
                    <a:pt x="44" y="17"/>
                  </a:lnTo>
                  <a:lnTo>
                    <a:pt x="44" y="13"/>
                  </a:lnTo>
                  <a:lnTo>
                    <a:pt x="40" y="12"/>
                  </a:lnTo>
                  <a:lnTo>
                    <a:pt x="8" y="12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5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9" name="Freeform 32">
              <a:extLst>
                <a:ext uri="{FF2B5EF4-FFF2-40B4-BE49-F238E27FC236}">
                  <a16:creationId xmlns:a16="http://schemas.microsoft.com/office/drawing/2014/main" id="{00000000-0008-0000-0200-00009F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332"/>
              <a:ext cx="46" cy="47"/>
            </a:xfrm>
            <a:custGeom>
              <a:avLst/>
              <a:gdLst>
                <a:gd name="T0" fmla="*/ 0 w 46"/>
                <a:gd name="T1" fmla="*/ 45 h 47"/>
                <a:gd name="T2" fmla="*/ 0 w 46"/>
                <a:gd name="T3" fmla="*/ 1 h 47"/>
                <a:gd name="T4" fmla="*/ 11 w 46"/>
                <a:gd name="T5" fmla="*/ 0 h 47"/>
                <a:gd name="T6" fmla="*/ 11 w 46"/>
                <a:gd name="T7" fmla="*/ 1 h 47"/>
                <a:gd name="T8" fmla="*/ 6 w 46"/>
                <a:gd name="T9" fmla="*/ 7 h 47"/>
                <a:gd name="T10" fmla="*/ 4 w 46"/>
                <a:gd name="T11" fmla="*/ 13 h 47"/>
                <a:gd name="T12" fmla="*/ 2 w 46"/>
                <a:gd name="T13" fmla="*/ 19 h 47"/>
                <a:gd name="T14" fmla="*/ 38 w 46"/>
                <a:gd name="T15" fmla="*/ 19 h 47"/>
                <a:gd name="T16" fmla="*/ 42 w 46"/>
                <a:gd name="T17" fmla="*/ 19 h 47"/>
                <a:gd name="T18" fmla="*/ 44 w 46"/>
                <a:gd name="T19" fmla="*/ 15 h 47"/>
                <a:gd name="T20" fmla="*/ 44 w 46"/>
                <a:gd name="T21" fmla="*/ 11 h 47"/>
                <a:gd name="T22" fmla="*/ 46 w 46"/>
                <a:gd name="T23" fmla="*/ 11 h 47"/>
                <a:gd name="T24" fmla="*/ 46 w 46"/>
                <a:gd name="T25" fmla="*/ 36 h 47"/>
                <a:gd name="T26" fmla="*/ 44 w 46"/>
                <a:gd name="T27" fmla="*/ 36 h 47"/>
                <a:gd name="T28" fmla="*/ 44 w 46"/>
                <a:gd name="T29" fmla="*/ 30 h 47"/>
                <a:gd name="T30" fmla="*/ 42 w 46"/>
                <a:gd name="T31" fmla="*/ 28 h 47"/>
                <a:gd name="T32" fmla="*/ 38 w 46"/>
                <a:gd name="T33" fmla="*/ 26 h 47"/>
                <a:gd name="T34" fmla="*/ 2 w 46"/>
                <a:gd name="T35" fmla="*/ 26 h 47"/>
                <a:gd name="T36" fmla="*/ 4 w 46"/>
                <a:gd name="T37" fmla="*/ 36 h 47"/>
                <a:gd name="T38" fmla="*/ 6 w 46"/>
                <a:gd name="T39" fmla="*/ 40 h 47"/>
                <a:gd name="T40" fmla="*/ 8 w 46"/>
                <a:gd name="T41" fmla="*/ 44 h 47"/>
                <a:gd name="T42" fmla="*/ 11 w 46"/>
                <a:gd name="T43" fmla="*/ 45 h 47"/>
                <a:gd name="T44" fmla="*/ 11 w 46"/>
                <a:gd name="T45" fmla="*/ 47 h 47"/>
                <a:gd name="T46" fmla="*/ 0 w 46"/>
                <a:gd name="T47" fmla="*/ 45 h 47"/>
                <a:gd name="T48" fmla="*/ 8 w 46"/>
                <a:gd name="T49" fmla="*/ 3 h 47"/>
                <a:gd name="T50" fmla="*/ 2 w 46"/>
                <a:gd name="T51" fmla="*/ 3 h 47"/>
                <a:gd name="T52" fmla="*/ 2 w 46"/>
                <a:gd name="T53" fmla="*/ 11 h 47"/>
                <a:gd name="T54" fmla="*/ 6 w 46"/>
                <a:gd name="T55" fmla="*/ 5 h 47"/>
                <a:gd name="T56" fmla="*/ 8 w 46"/>
                <a:gd name="T57" fmla="*/ 3 h 47"/>
                <a:gd name="T58" fmla="*/ 8 w 46"/>
                <a:gd name="T59" fmla="*/ 3 h 47"/>
                <a:gd name="T60" fmla="*/ 38 w 46"/>
                <a:gd name="T61" fmla="*/ 24 h 47"/>
                <a:gd name="T62" fmla="*/ 6 w 46"/>
                <a:gd name="T63" fmla="*/ 24 h 47"/>
                <a:gd name="T64" fmla="*/ 4 w 46"/>
                <a:gd name="T65" fmla="*/ 24 h 47"/>
                <a:gd name="T66" fmla="*/ 2 w 46"/>
                <a:gd name="T67" fmla="*/ 26 h 47"/>
                <a:gd name="T68" fmla="*/ 38 w 46"/>
                <a:gd name="T69" fmla="*/ 26 h 47"/>
                <a:gd name="T70" fmla="*/ 42 w 46"/>
                <a:gd name="T71" fmla="*/ 26 h 47"/>
                <a:gd name="T72" fmla="*/ 44 w 46"/>
                <a:gd name="T73" fmla="*/ 28 h 47"/>
                <a:gd name="T74" fmla="*/ 44 w 46"/>
                <a:gd name="T75" fmla="*/ 28 h 47"/>
                <a:gd name="T76" fmla="*/ 42 w 46"/>
                <a:gd name="T77" fmla="*/ 24 h 47"/>
                <a:gd name="T78" fmla="*/ 38 w 46"/>
                <a:gd name="T79" fmla="*/ 24 h 47"/>
                <a:gd name="T80" fmla="*/ 38 w 46"/>
                <a:gd name="T81" fmla="*/ 24 h 47"/>
                <a:gd name="T82" fmla="*/ 2 w 46"/>
                <a:gd name="T83" fmla="*/ 40 h 47"/>
                <a:gd name="T84" fmla="*/ 2 w 46"/>
                <a:gd name="T85" fmla="*/ 45 h 47"/>
                <a:gd name="T86" fmla="*/ 8 w 46"/>
                <a:gd name="T87" fmla="*/ 47 h 47"/>
                <a:gd name="T88" fmla="*/ 6 w 46"/>
                <a:gd name="T89" fmla="*/ 44 h 47"/>
                <a:gd name="T90" fmla="*/ 2 w 46"/>
                <a:gd name="T91" fmla="*/ 40 h 47"/>
                <a:gd name="T92" fmla="*/ 2 w 46"/>
                <a:gd name="T93" fmla="*/ 40 h 47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46"/>
                <a:gd name="T142" fmla="*/ 0 h 47"/>
                <a:gd name="T143" fmla="*/ 46 w 46"/>
                <a:gd name="T144" fmla="*/ 47 h 47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46" h="47">
                  <a:moveTo>
                    <a:pt x="0" y="45"/>
                  </a:moveTo>
                  <a:lnTo>
                    <a:pt x="0" y="1"/>
                  </a:lnTo>
                  <a:lnTo>
                    <a:pt x="11" y="0"/>
                  </a:lnTo>
                  <a:lnTo>
                    <a:pt x="11" y="1"/>
                  </a:lnTo>
                  <a:lnTo>
                    <a:pt x="6" y="7"/>
                  </a:lnTo>
                  <a:lnTo>
                    <a:pt x="4" y="13"/>
                  </a:lnTo>
                  <a:lnTo>
                    <a:pt x="2" y="19"/>
                  </a:lnTo>
                  <a:lnTo>
                    <a:pt x="38" y="19"/>
                  </a:lnTo>
                  <a:lnTo>
                    <a:pt x="42" y="19"/>
                  </a:lnTo>
                  <a:lnTo>
                    <a:pt x="44" y="15"/>
                  </a:lnTo>
                  <a:lnTo>
                    <a:pt x="44" y="11"/>
                  </a:lnTo>
                  <a:lnTo>
                    <a:pt x="46" y="11"/>
                  </a:lnTo>
                  <a:lnTo>
                    <a:pt x="46" y="36"/>
                  </a:lnTo>
                  <a:lnTo>
                    <a:pt x="44" y="36"/>
                  </a:lnTo>
                  <a:lnTo>
                    <a:pt x="44" y="30"/>
                  </a:lnTo>
                  <a:lnTo>
                    <a:pt x="42" y="28"/>
                  </a:lnTo>
                  <a:lnTo>
                    <a:pt x="38" y="26"/>
                  </a:lnTo>
                  <a:lnTo>
                    <a:pt x="2" y="26"/>
                  </a:lnTo>
                  <a:lnTo>
                    <a:pt x="4" y="36"/>
                  </a:lnTo>
                  <a:lnTo>
                    <a:pt x="6" y="40"/>
                  </a:lnTo>
                  <a:lnTo>
                    <a:pt x="8" y="44"/>
                  </a:lnTo>
                  <a:lnTo>
                    <a:pt x="11" y="45"/>
                  </a:lnTo>
                  <a:lnTo>
                    <a:pt x="11" y="47"/>
                  </a:lnTo>
                  <a:lnTo>
                    <a:pt x="0" y="45"/>
                  </a:lnTo>
                  <a:close/>
                  <a:moveTo>
                    <a:pt x="8" y="3"/>
                  </a:moveTo>
                  <a:lnTo>
                    <a:pt x="2" y="3"/>
                  </a:lnTo>
                  <a:lnTo>
                    <a:pt x="2" y="11"/>
                  </a:lnTo>
                  <a:lnTo>
                    <a:pt x="6" y="5"/>
                  </a:lnTo>
                  <a:lnTo>
                    <a:pt x="8" y="3"/>
                  </a:lnTo>
                  <a:close/>
                  <a:moveTo>
                    <a:pt x="38" y="24"/>
                  </a:moveTo>
                  <a:lnTo>
                    <a:pt x="6" y="24"/>
                  </a:lnTo>
                  <a:lnTo>
                    <a:pt x="4" y="24"/>
                  </a:lnTo>
                  <a:lnTo>
                    <a:pt x="2" y="26"/>
                  </a:lnTo>
                  <a:lnTo>
                    <a:pt x="38" y="26"/>
                  </a:lnTo>
                  <a:lnTo>
                    <a:pt x="42" y="26"/>
                  </a:lnTo>
                  <a:lnTo>
                    <a:pt x="44" y="28"/>
                  </a:lnTo>
                  <a:lnTo>
                    <a:pt x="42" y="24"/>
                  </a:lnTo>
                  <a:lnTo>
                    <a:pt x="38" y="24"/>
                  </a:lnTo>
                  <a:close/>
                  <a:moveTo>
                    <a:pt x="2" y="40"/>
                  </a:moveTo>
                  <a:lnTo>
                    <a:pt x="2" y="45"/>
                  </a:lnTo>
                  <a:lnTo>
                    <a:pt x="8" y="47"/>
                  </a:lnTo>
                  <a:lnTo>
                    <a:pt x="6" y="44"/>
                  </a:lnTo>
                  <a:lnTo>
                    <a:pt x="2" y="4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0" name="Freeform 33">
              <a:extLst>
                <a:ext uri="{FF2B5EF4-FFF2-40B4-BE49-F238E27FC236}">
                  <a16:creationId xmlns:a16="http://schemas.microsoft.com/office/drawing/2014/main" id="{00000000-0008-0000-0200-0000A0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31" y="333"/>
              <a:ext cx="46" cy="46"/>
            </a:xfrm>
            <a:custGeom>
              <a:avLst/>
              <a:gdLst>
                <a:gd name="T0" fmla="*/ 38 w 46"/>
                <a:gd name="T1" fmla="*/ 30 h 46"/>
                <a:gd name="T2" fmla="*/ 44 w 46"/>
                <a:gd name="T3" fmla="*/ 29 h 46"/>
                <a:gd name="T4" fmla="*/ 44 w 46"/>
                <a:gd name="T5" fmla="*/ 21 h 46"/>
                <a:gd name="T6" fmla="*/ 40 w 46"/>
                <a:gd name="T7" fmla="*/ 9 h 46"/>
                <a:gd name="T8" fmla="*/ 34 w 46"/>
                <a:gd name="T9" fmla="*/ 0 h 46"/>
                <a:gd name="T10" fmla="*/ 46 w 46"/>
                <a:gd name="T11" fmla="*/ 46 h 46"/>
                <a:gd name="T12" fmla="*/ 44 w 46"/>
                <a:gd name="T13" fmla="*/ 42 h 46"/>
                <a:gd name="T14" fmla="*/ 40 w 46"/>
                <a:gd name="T15" fmla="*/ 38 h 46"/>
                <a:gd name="T16" fmla="*/ 6 w 46"/>
                <a:gd name="T17" fmla="*/ 38 h 46"/>
                <a:gd name="T18" fmla="*/ 2 w 46"/>
                <a:gd name="T19" fmla="*/ 46 h 46"/>
                <a:gd name="T20" fmla="*/ 0 w 46"/>
                <a:gd name="T21" fmla="*/ 6 h 46"/>
                <a:gd name="T22" fmla="*/ 11 w 46"/>
                <a:gd name="T23" fmla="*/ 4 h 46"/>
                <a:gd name="T24" fmla="*/ 4 w 46"/>
                <a:gd name="T25" fmla="*/ 15 h 46"/>
                <a:gd name="T26" fmla="*/ 4 w 46"/>
                <a:gd name="T27" fmla="*/ 27 h 46"/>
                <a:gd name="T28" fmla="*/ 8 w 46"/>
                <a:gd name="T29" fmla="*/ 30 h 46"/>
                <a:gd name="T30" fmla="*/ 21 w 46"/>
                <a:gd name="T31" fmla="*/ 23 h 46"/>
                <a:gd name="T32" fmla="*/ 19 w 46"/>
                <a:gd name="T33" fmla="*/ 17 h 46"/>
                <a:gd name="T34" fmla="*/ 13 w 46"/>
                <a:gd name="T35" fmla="*/ 13 h 46"/>
                <a:gd name="T36" fmla="*/ 31 w 46"/>
                <a:gd name="T37" fmla="*/ 11 h 46"/>
                <a:gd name="T38" fmla="*/ 25 w 46"/>
                <a:gd name="T39" fmla="*/ 17 h 46"/>
                <a:gd name="T40" fmla="*/ 23 w 46"/>
                <a:gd name="T41" fmla="*/ 23 h 46"/>
                <a:gd name="T42" fmla="*/ 44 w 46"/>
                <a:gd name="T43" fmla="*/ 8 h 46"/>
                <a:gd name="T44" fmla="*/ 42 w 46"/>
                <a:gd name="T45" fmla="*/ 9 h 46"/>
                <a:gd name="T46" fmla="*/ 44 w 46"/>
                <a:gd name="T47" fmla="*/ 8 h 46"/>
                <a:gd name="T48" fmla="*/ 19 w 46"/>
                <a:gd name="T49" fmla="*/ 15 h 46"/>
                <a:gd name="T50" fmla="*/ 23 w 46"/>
                <a:gd name="T51" fmla="*/ 17 h 46"/>
                <a:gd name="T52" fmla="*/ 25 w 46"/>
                <a:gd name="T53" fmla="*/ 15 h 46"/>
                <a:gd name="T54" fmla="*/ 2 w 46"/>
                <a:gd name="T55" fmla="*/ 15 h 46"/>
                <a:gd name="T56" fmla="*/ 8 w 46"/>
                <a:gd name="T57" fmla="*/ 8 h 46"/>
                <a:gd name="T58" fmla="*/ 8 w 46"/>
                <a:gd name="T59" fmla="*/ 36 h 46"/>
                <a:gd name="T60" fmla="*/ 42 w 46"/>
                <a:gd name="T61" fmla="*/ 38 h 46"/>
                <a:gd name="T62" fmla="*/ 42 w 46"/>
                <a:gd name="T63" fmla="*/ 36 h 46"/>
                <a:gd name="T64" fmla="*/ 8 w 46"/>
                <a:gd name="T65" fmla="*/ 34 h 46"/>
                <a:gd name="T66" fmla="*/ 4 w 46"/>
                <a:gd name="T67" fmla="*/ 40 h 46"/>
                <a:gd name="T68" fmla="*/ 8 w 46"/>
                <a:gd name="T69" fmla="*/ 36 h 4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46"/>
                <a:gd name="T107" fmla="*/ 46 w 46"/>
                <a:gd name="T108" fmla="*/ 46 h 46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46">
                  <a:moveTo>
                    <a:pt x="23" y="30"/>
                  </a:moveTo>
                  <a:lnTo>
                    <a:pt x="38" y="30"/>
                  </a:lnTo>
                  <a:lnTo>
                    <a:pt x="42" y="30"/>
                  </a:lnTo>
                  <a:lnTo>
                    <a:pt x="44" y="29"/>
                  </a:lnTo>
                  <a:lnTo>
                    <a:pt x="44" y="25"/>
                  </a:lnTo>
                  <a:lnTo>
                    <a:pt x="44" y="21"/>
                  </a:lnTo>
                  <a:lnTo>
                    <a:pt x="44" y="15"/>
                  </a:lnTo>
                  <a:lnTo>
                    <a:pt x="40" y="9"/>
                  </a:lnTo>
                  <a:lnTo>
                    <a:pt x="34" y="4"/>
                  </a:lnTo>
                  <a:lnTo>
                    <a:pt x="34" y="0"/>
                  </a:lnTo>
                  <a:lnTo>
                    <a:pt x="46" y="4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38"/>
                  </a:lnTo>
                  <a:lnTo>
                    <a:pt x="40" y="38"/>
                  </a:lnTo>
                  <a:lnTo>
                    <a:pt x="8" y="38"/>
                  </a:lnTo>
                  <a:lnTo>
                    <a:pt x="6" y="38"/>
                  </a:lnTo>
                  <a:lnTo>
                    <a:pt x="4" y="40"/>
                  </a:lnTo>
                  <a:lnTo>
                    <a:pt x="2" y="46"/>
                  </a:lnTo>
                  <a:lnTo>
                    <a:pt x="0" y="46"/>
                  </a:lnTo>
                  <a:lnTo>
                    <a:pt x="0" y="6"/>
                  </a:lnTo>
                  <a:lnTo>
                    <a:pt x="11" y="2"/>
                  </a:lnTo>
                  <a:lnTo>
                    <a:pt x="11" y="4"/>
                  </a:lnTo>
                  <a:lnTo>
                    <a:pt x="8" y="9"/>
                  </a:lnTo>
                  <a:lnTo>
                    <a:pt x="4" y="15"/>
                  </a:lnTo>
                  <a:lnTo>
                    <a:pt x="2" y="23"/>
                  </a:lnTo>
                  <a:lnTo>
                    <a:pt x="4" y="27"/>
                  </a:lnTo>
                  <a:lnTo>
                    <a:pt x="6" y="29"/>
                  </a:lnTo>
                  <a:lnTo>
                    <a:pt x="8" y="30"/>
                  </a:lnTo>
                  <a:lnTo>
                    <a:pt x="21" y="30"/>
                  </a:lnTo>
                  <a:lnTo>
                    <a:pt x="21" y="23"/>
                  </a:lnTo>
                  <a:lnTo>
                    <a:pt x="21" y="19"/>
                  </a:lnTo>
                  <a:lnTo>
                    <a:pt x="19" y="17"/>
                  </a:lnTo>
                  <a:lnTo>
                    <a:pt x="17" y="15"/>
                  </a:lnTo>
                  <a:lnTo>
                    <a:pt x="13" y="13"/>
                  </a:lnTo>
                  <a:lnTo>
                    <a:pt x="13" y="11"/>
                  </a:lnTo>
                  <a:lnTo>
                    <a:pt x="31" y="11"/>
                  </a:lnTo>
                  <a:lnTo>
                    <a:pt x="31" y="13"/>
                  </a:lnTo>
                  <a:lnTo>
                    <a:pt x="25" y="17"/>
                  </a:lnTo>
                  <a:lnTo>
                    <a:pt x="25" y="19"/>
                  </a:lnTo>
                  <a:lnTo>
                    <a:pt x="23" y="23"/>
                  </a:lnTo>
                  <a:lnTo>
                    <a:pt x="23" y="30"/>
                  </a:lnTo>
                  <a:close/>
                  <a:moveTo>
                    <a:pt x="44" y="8"/>
                  </a:moveTo>
                  <a:lnTo>
                    <a:pt x="38" y="6"/>
                  </a:lnTo>
                  <a:lnTo>
                    <a:pt x="42" y="9"/>
                  </a:lnTo>
                  <a:lnTo>
                    <a:pt x="44" y="13"/>
                  </a:lnTo>
                  <a:lnTo>
                    <a:pt x="44" y="8"/>
                  </a:lnTo>
                  <a:close/>
                  <a:moveTo>
                    <a:pt x="25" y="15"/>
                  </a:moveTo>
                  <a:lnTo>
                    <a:pt x="19" y="15"/>
                  </a:lnTo>
                  <a:lnTo>
                    <a:pt x="23" y="19"/>
                  </a:lnTo>
                  <a:lnTo>
                    <a:pt x="23" y="17"/>
                  </a:lnTo>
                  <a:lnTo>
                    <a:pt x="25" y="15"/>
                  </a:lnTo>
                  <a:close/>
                  <a:moveTo>
                    <a:pt x="2" y="9"/>
                  </a:moveTo>
                  <a:lnTo>
                    <a:pt x="2" y="15"/>
                  </a:lnTo>
                  <a:lnTo>
                    <a:pt x="6" y="11"/>
                  </a:lnTo>
                  <a:lnTo>
                    <a:pt x="8" y="8"/>
                  </a:lnTo>
                  <a:lnTo>
                    <a:pt x="2" y="9"/>
                  </a:lnTo>
                  <a:close/>
                  <a:moveTo>
                    <a:pt x="8" y="36"/>
                  </a:moveTo>
                  <a:lnTo>
                    <a:pt x="38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2" y="36"/>
                  </a:lnTo>
                  <a:lnTo>
                    <a:pt x="38" y="34"/>
                  </a:lnTo>
                  <a:lnTo>
                    <a:pt x="8" y="34"/>
                  </a:lnTo>
                  <a:lnTo>
                    <a:pt x="4" y="36"/>
                  </a:lnTo>
                  <a:lnTo>
                    <a:pt x="4" y="40"/>
                  </a:lnTo>
                  <a:lnTo>
                    <a:pt x="6" y="38"/>
                  </a:lnTo>
                  <a:lnTo>
                    <a:pt x="8" y="3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1" name="Freeform 34">
              <a:extLst>
                <a:ext uri="{FF2B5EF4-FFF2-40B4-BE49-F238E27FC236}">
                  <a16:creationId xmlns:a16="http://schemas.microsoft.com/office/drawing/2014/main" id="{00000000-0008-0000-0200-0000A1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84" y="329"/>
              <a:ext cx="46" cy="53"/>
            </a:xfrm>
            <a:custGeom>
              <a:avLst/>
              <a:gdLst>
                <a:gd name="T0" fmla="*/ 46 w 46"/>
                <a:gd name="T1" fmla="*/ 53 h 53"/>
                <a:gd name="T2" fmla="*/ 44 w 46"/>
                <a:gd name="T3" fmla="*/ 49 h 53"/>
                <a:gd name="T4" fmla="*/ 38 w 46"/>
                <a:gd name="T5" fmla="*/ 45 h 53"/>
                <a:gd name="T6" fmla="*/ 4 w 46"/>
                <a:gd name="T7" fmla="*/ 47 h 53"/>
                <a:gd name="T8" fmla="*/ 0 w 46"/>
                <a:gd name="T9" fmla="*/ 53 h 53"/>
                <a:gd name="T10" fmla="*/ 2 w 46"/>
                <a:gd name="T11" fmla="*/ 21 h 53"/>
                <a:gd name="T12" fmla="*/ 4 w 46"/>
                <a:gd name="T13" fmla="*/ 11 h 53"/>
                <a:gd name="T14" fmla="*/ 11 w 46"/>
                <a:gd name="T15" fmla="*/ 3 h 53"/>
                <a:gd name="T16" fmla="*/ 19 w 46"/>
                <a:gd name="T17" fmla="*/ 1 h 53"/>
                <a:gd name="T18" fmla="*/ 29 w 46"/>
                <a:gd name="T19" fmla="*/ 1 h 53"/>
                <a:gd name="T20" fmla="*/ 36 w 46"/>
                <a:gd name="T21" fmla="*/ 5 h 53"/>
                <a:gd name="T22" fmla="*/ 42 w 46"/>
                <a:gd name="T23" fmla="*/ 11 h 53"/>
                <a:gd name="T24" fmla="*/ 46 w 46"/>
                <a:gd name="T25" fmla="*/ 21 h 53"/>
                <a:gd name="T26" fmla="*/ 46 w 46"/>
                <a:gd name="T27" fmla="*/ 26 h 53"/>
                <a:gd name="T28" fmla="*/ 10 w 46"/>
                <a:gd name="T29" fmla="*/ 42 h 53"/>
                <a:gd name="T30" fmla="*/ 4 w 46"/>
                <a:gd name="T31" fmla="*/ 47 h 53"/>
                <a:gd name="T32" fmla="*/ 8 w 46"/>
                <a:gd name="T33" fmla="*/ 43 h 53"/>
                <a:gd name="T34" fmla="*/ 42 w 46"/>
                <a:gd name="T35" fmla="*/ 45 h 53"/>
                <a:gd name="T36" fmla="*/ 44 w 46"/>
                <a:gd name="T37" fmla="*/ 47 h 53"/>
                <a:gd name="T38" fmla="*/ 40 w 46"/>
                <a:gd name="T39" fmla="*/ 42 h 53"/>
                <a:gd name="T40" fmla="*/ 11 w 46"/>
                <a:gd name="T41" fmla="*/ 36 h 53"/>
                <a:gd name="T42" fmla="*/ 42 w 46"/>
                <a:gd name="T43" fmla="*/ 36 h 53"/>
                <a:gd name="T44" fmla="*/ 44 w 46"/>
                <a:gd name="T45" fmla="*/ 30 h 53"/>
                <a:gd name="T46" fmla="*/ 40 w 46"/>
                <a:gd name="T47" fmla="*/ 19 h 53"/>
                <a:gd name="T48" fmla="*/ 31 w 46"/>
                <a:gd name="T49" fmla="*/ 11 h 53"/>
                <a:gd name="T50" fmla="*/ 19 w 46"/>
                <a:gd name="T51" fmla="*/ 11 h 53"/>
                <a:gd name="T52" fmla="*/ 10 w 46"/>
                <a:gd name="T53" fmla="*/ 13 h 53"/>
                <a:gd name="T54" fmla="*/ 4 w 46"/>
                <a:gd name="T55" fmla="*/ 22 h 53"/>
                <a:gd name="T56" fmla="*/ 4 w 46"/>
                <a:gd name="T57" fmla="*/ 36 h 53"/>
                <a:gd name="T58" fmla="*/ 11 w 46"/>
                <a:gd name="T59" fmla="*/ 36 h 53"/>
                <a:gd name="T60" fmla="*/ 44 w 46"/>
                <a:gd name="T61" fmla="*/ 21 h 53"/>
                <a:gd name="T62" fmla="*/ 42 w 46"/>
                <a:gd name="T63" fmla="*/ 13 h 53"/>
                <a:gd name="T64" fmla="*/ 34 w 46"/>
                <a:gd name="T65" fmla="*/ 7 h 53"/>
                <a:gd name="T66" fmla="*/ 25 w 46"/>
                <a:gd name="T67" fmla="*/ 5 h 53"/>
                <a:gd name="T68" fmla="*/ 10 w 46"/>
                <a:gd name="T69" fmla="*/ 11 h 53"/>
                <a:gd name="T70" fmla="*/ 4 w 46"/>
                <a:gd name="T71" fmla="*/ 19 h 53"/>
                <a:gd name="T72" fmla="*/ 6 w 46"/>
                <a:gd name="T73" fmla="*/ 15 h 53"/>
                <a:gd name="T74" fmla="*/ 17 w 46"/>
                <a:gd name="T75" fmla="*/ 9 h 53"/>
                <a:gd name="T76" fmla="*/ 29 w 46"/>
                <a:gd name="T77" fmla="*/ 9 h 53"/>
                <a:gd name="T78" fmla="*/ 36 w 46"/>
                <a:gd name="T79" fmla="*/ 11 h 53"/>
                <a:gd name="T80" fmla="*/ 42 w 46"/>
                <a:gd name="T81" fmla="*/ 17 h 53"/>
                <a:gd name="T82" fmla="*/ 44 w 46"/>
                <a:gd name="T83" fmla="*/ 21 h 53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46"/>
                <a:gd name="T127" fmla="*/ 0 h 53"/>
                <a:gd name="T128" fmla="*/ 46 w 46"/>
                <a:gd name="T129" fmla="*/ 53 h 53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46" h="53">
                  <a:moveTo>
                    <a:pt x="46" y="26"/>
                  </a:moveTo>
                  <a:lnTo>
                    <a:pt x="46" y="53"/>
                  </a:lnTo>
                  <a:lnTo>
                    <a:pt x="44" y="53"/>
                  </a:lnTo>
                  <a:lnTo>
                    <a:pt x="44" y="49"/>
                  </a:lnTo>
                  <a:lnTo>
                    <a:pt x="42" y="47"/>
                  </a:lnTo>
                  <a:lnTo>
                    <a:pt x="38" y="45"/>
                  </a:lnTo>
                  <a:lnTo>
                    <a:pt x="8" y="45"/>
                  </a:lnTo>
                  <a:lnTo>
                    <a:pt x="4" y="47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24"/>
                  </a:lnTo>
                  <a:lnTo>
                    <a:pt x="2" y="21"/>
                  </a:lnTo>
                  <a:lnTo>
                    <a:pt x="2" y="15"/>
                  </a:lnTo>
                  <a:lnTo>
                    <a:pt x="4" y="11"/>
                  </a:lnTo>
                  <a:lnTo>
                    <a:pt x="8" y="7"/>
                  </a:lnTo>
                  <a:lnTo>
                    <a:pt x="11" y="3"/>
                  </a:lnTo>
                  <a:lnTo>
                    <a:pt x="15" y="1"/>
                  </a:lnTo>
                  <a:lnTo>
                    <a:pt x="19" y="1"/>
                  </a:lnTo>
                  <a:lnTo>
                    <a:pt x="23" y="0"/>
                  </a:lnTo>
                  <a:lnTo>
                    <a:pt x="29" y="1"/>
                  </a:lnTo>
                  <a:lnTo>
                    <a:pt x="32" y="1"/>
                  </a:lnTo>
                  <a:lnTo>
                    <a:pt x="36" y="5"/>
                  </a:lnTo>
                  <a:lnTo>
                    <a:pt x="40" y="7"/>
                  </a:lnTo>
                  <a:lnTo>
                    <a:pt x="42" y="11"/>
                  </a:lnTo>
                  <a:lnTo>
                    <a:pt x="44" y="15"/>
                  </a:lnTo>
                  <a:lnTo>
                    <a:pt x="46" y="21"/>
                  </a:lnTo>
                  <a:lnTo>
                    <a:pt x="46" y="26"/>
                  </a:lnTo>
                  <a:close/>
                  <a:moveTo>
                    <a:pt x="40" y="42"/>
                  </a:moveTo>
                  <a:lnTo>
                    <a:pt x="10" y="42"/>
                  </a:lnTo>
                  <a:lnTo>
                    <a:pt x="4" y="43"/>
                  </a:lnTo>
                  <a:lnTo>
                    <a:pt x="4" y="47"/>
                  </a:lnTo>
                  <a:lnTo>
                    <a:pt x="6" y="45"/>
                  </a:lnTo>
                  <a:lnTo>
                    <a:pt x="8" y="43"/>
                  </a:lnTo>
                  <a:lnTo>
                    <a:pt x="38" y="43"/>
                  </a:lnTo>
                  <a:lnTo>
                    <a:pt x="42" y="45"/>
                  </a:lnTo>
                  <a:lnTo>
                    <a:pt x="44" y="45"/>
                  </a:lnTo>
                  <a:lnTo>
                    <a:pt x="44" y="47"/>
                  </a:lnTo>
                  <a:lnTo>
                    <a:pt x="42" y="43"/>
                  </a:lnTo>
                  <a:lnTo>
                    <a:pt x="40" y="42"/>
                  </a:lnTo>
                  <a:close/>
                  <a:moveTo>
                    <a:pt x="11" y="36"/>
                  </a:moveTo>
                  <a:lnTo>
                    <a:pt x="38" y="36"/>
                  </a:lnTo>
                  <a:lnTo>
                    <a:pt x="42" y="36"/>
                  </a:lnTo>
                  <a:lnTo>
                    <a:pt x="44" y="34"/>
                  </a:lnTo>
                  <a:lnTo>
                    <a:pt x="44" y="30"/>
                  </a:lnTo>
                  <a:lnTo>
                    <a:pt x="44" y="22"/>
                  </a:lnTo>
                  <a:lnTo>
                    <a:pt x="40" y="19"/>
                  </a:lnTo>
                  <a:lnTo>
                    <a:pt x="36" y="13"/>
                  </a:lnTo>
                  <a:lnTo>
                    <a:pt x="31" y="11"/>
                  </a:lnTo>
                  <a:lnTo>
                    <a:pt x="23" y="9"/>
                  </a:lnTo>
                  <a:lnTo>
                    <a:pt x="19" y="11"/>
                  </a:lnTo>
                  <a:lnTo>
                    <a:pt x="13" y="11"/>
                  </a:lnTo>
                  <a:lnTo>
                    <a:pt x="10" y="13"/>
                  </a:lnTo>
                  <a:lnTo>
                    <a:pt x="8" y="17"/>
                  </a:lnTo>
                  <a:lnTo>
                    <a:pt x="4" y="22"/>
                  </a:lnTo>
                  <a:lnTo>
                    <a:pt x="2" y="30"/>
                  </a:lnTo>
                  <a:lnTo>
                    <a:pt x="4" y="36"/>
                  </a:lnTo>
                  <a:lnTo>
                    <a:pt x="6" y="36"/>
                  </a:lnTo>
                  <a:lnTo>
                    <a:pt x="11" y="36"/>
                  </a:lnTo>
                  <a:close/>
                  <a:moveTo>
                    <a:pt x="44" y="21"/>
                  </a:moveTo>
                  <a:lnTo>
                    <a:pt x="44" y="17"/>
                  </a:lnTo>
                  <a:lnTo>
                    <a:pt x="42" y="13"/>
                  </a:lnTo>
                  <a:lnTo>
                    <a:pt x="38" y="11"/>
                  </a:lnTo>
                  <a:lnTo>
                    <a:pt x="34" y="7"/>
                  </a:lnTo>
                  <a:lnTo>
                    <a:pt x="31" y="7"/>
                  </a:lnTo>
                  <a:lnTo>
                    <a:pt x="25" y="5"/>
                  </a:lnTo>
                  <a:lnTo>
                    <a:pt x="15" y="7"/>
                  </a:lnTo>
                  <a:lnTo>
                    <a:pt x="10" y="11"/>
                  </a:lnTo>
                  <a:lnTo>
                    <a:pt x="6" y="15"/>
                  </a:lnTo>
                  <a:lnTo>
                    <a:pt x="4" y="19"/>
                  </a:lnTo>
                  <a:lnTo>
                    <a:pt x="4" y="21"/>
                  </a:lnTo>
                  <a:lnTo>
                    <a:pt x="6" y="15"/>
                  </a:lnTo>
                  <a:lnTo>
                    <a:pt x="11" y="11"/>
                  </a:lnTo>
                  <a:lnTo>
                    <a:pt x="17" y="9"/>
                  </a:lnTo>
                  <a:lnTo>
                    <a:pt x="25" y="9"/>
                  </a:lnTo>
                  <a:lnTo>
                    <a:pt x="29" y="9"/>
                  </a:lnTo>
                  <a:lnTo>
                    <a:pt x="32" y="11"/>
                  </a:lnTo>
                  <a:lnTo>
                    <a:pt x="36" y="11"/>
                  </a:lnTo>
                  <a:lnTo>
                    <a:pt x="40" y="15"/>
                  </a:lnTo>
                  <a:lnTo>
                    <a:pt x="42" y="17"/>
                  </a:lnTo>
                  <a:lnTo>
                    <a:pt x="44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6" name="Group 3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GrpSpPr>
            <a:grpSpLocks/>
          </xdr:cNvGrpSpPr>
        </xdr:nvGrpSpPr>
        <xdr:grpSpPr bwMode="auto">
          <a:xfrm>
            <a:off x="17" y="130"/>
            <a:ext cx="141" cy="12"/>
            <a:chOff x="96" y="404"/>
            <a:chExt cx="373" cy="28"/>
          </a:xfrm>
        </xdr:grpSpPr>
        <xdr:sp macro="" textlink="">
          <xdr:nvSpPr>
            <xdr:cNvPr id="140" name="Freeform 36">
              <a:extLst>
                <a:ext uri="{FF2B5EF4-FFF2-40B4-BE49-F238E27FC236}">
                  <a16:creationId xmlns:a16="http://schemas.microsoft.com/office/drawing/2014/main" id="{00000000-0008-0000-0200-00008C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89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2 h 13"/>
                <a:gd name="T8" fmla="*/ 4 w 27"/>
                <a:gd name="T9" fmla="*/ 4 h 13"/>
                <a:gd name="T10" fmla="*/ 5 w 27"/>
                <a:gd name="T11" fmla="*/ 4 h 13"/>
                <a:gd name="T12" fmla="*/ 5 w 27"/>
                <a:gd name="T13" fmla="*/ 4 h 13"/>
                <a:gd name="T14" fmla="*/ 23 w 27"/>
                <a:gd name="T15" fmla="*/ 4 h 13"/>
                <a:gd name="T16" fmla="*/ 25 w 27"/>
                <a:gd name="T17" fmla="*/ 4 h 13"/>
                <a:gd name="T18" fmla="*/ 25 w 27"/>
                <a:gd name="T19" fmla="*/ 2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9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8 h 13"/>
                <a:gd name="T50" fmla="*/ 23 w 27"/>
                <a:gd name="T51" fmla="*/ 8 h 13"/>
                <a:gd name="T52" fmla="*/ 25 w 27"/>
                <a:gd name="T53" fmla="*/ 8 h 13"/>
                <a:gd name="T54" fmla="*/ 27 w 27"/>
                <a:gd name="T55" fmla="*/ 9 h 13"/>
                <a:gd name="T56" fmla="*/ 25 w 27"/>
                <a:gd name="T57" fmla="*/ 8 h 13"/>
                <a:gd name="T58" fmla="*/ 25 w 27"/>
                <a:gd name="T59" fmla="*/ 8 h 13"/>
                <a:gd name="T60" fmla="*/ 4 w 27"/>
                <a:gd name="T61" fmla="*/ 8 h 13"/>
                <a:gd name="T62" fmla="*/ 2 w 27"/>
                <a:gd name="T63" fmla="*/ 8 h 13"/>
                <a:gd name="T64" fmla="*/ 2 w 27"/>
                <a:gd name="T65" fmla="*/ 9 h 13"/>
                <a:gd name="T66" fmla="*/ 4 w 27"/>
                <a:gd name="T67" fmla="*/ 8 h 13"/>
                <a:gd name="T68" fmla="*/ 4 w 27"/>
                <a:gd name="T69" fmla="*/ 8 h 13"/>
                <a:gd name="T70" fmla="*/ 4 w 27"/>
                <a:gd name="T71" fmla="*/ 8 h 13"/>
                <a:gd name="T72" fmla="*/ 4 w 27"/>
                <a:gd name="T73" fmla="*/ 8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3" y="4"/>
                  </a:lnTo>
                  <a:lnTo>
                    <a:pt x="25" y="4"/>
                  </a:lnTo>
                  <a:lnTo>
                    <a:pt x="25" y="2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9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8"/>
                  </a:moveTo>
                  <a:lnTo>
                    <a:pt x="23" y="8"/>
                  </a:lnTo>
                  <a:lnTo>
                    <a:pt x="25" y="8"/>
                  </a:lnTo>
                  <a:lnTo>
                    <a:pt x="27" y="9"/>
                  </a:lnTo>
                  <a:lnTo>
                    <a:pt x="25" y="8"/>
                  </a:lnTo>
                  <a:lnTo>
                    <a:pt x="4" y="8"/>
                  </a:lnTo>
                  <a:lnTo>
                    <a:pt x="2" y="8"/>
                  </a:lnTo>
                  <a:lnTo>
                    <a:pt x="2" y="9"/>
                  </a:lnTo>
                  <a:lnTo>
                    <a:pt x="4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1" name="Freeform 37"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15" y="403"/>
              <a:ext cx="28" cy="30"/>
            </a:xfrm>
            <a:custGeom>
              <a:avLst/>
              <a:gdLst>
                <a:gd name="T0" fmla="*/ 2 w 28"/>
                <a:gd name="T1" fmla="*/ 9 h 30"/>
                <a:gd name="T2" fmla="*/ 0 w 28"/>
                <a:gd name="T3" fmla="*/ 9 h 30"/>
                <a:gd name="T4" fmla="*/ 0 w 28"/>
                <a:gd name="T5" fmla="*/ 0 h 30"/>
                <a:gd name="T6" fmla="*/ 2 w 28"/>
                <a:gd name="T7" fmla="*/ 0 h 30"/>
                <a:gd name="T8" fmla="*/ 2 w 28"/>
                <a:gd name="T9" fmla="*/ 1 h 30"/>
                <a:gd name="T10" fmla="*/ 4 w 28"/>
                <a:gd name="T11" fmla="*/ 3 h 30"/>
                <a:gd name="T12" fmla="*/ 5 w 28"/>
                <a:gd name="T13" fmla="*/ 3 h 30"/>
                <a:gd name="T14" fmla="*/ 28 w 28"/>
                <a:gd name="T15" fmla="*/ 3 h 30"/>
                <a:gd name="T16" fmla="*/ 28 w 28"/>
                <a:gd name="T17" fmla="*/ 5 h 30"/>
                <a:gd name="T18" fmla="*/ 5 w 28"/>
                <a:gd name="T19" fmla="*/ 24 h 30"/>
                <a:gd name="T20" fmla="*/ 21 w 28"/>
                <a:gd name="T21" fmla="*/ 24 h 30"/>
                <a:gd name="T22" fmla="*/ 23 w 28"/>
                <a:gd name="T23" fmla="*/ 24 h 30"/>
                <a:gd name="T24" fmla="*/ 25 w 28"/>
                <a:gd name="T25" fmla="*/ 22 h 30"/>
                <a:gd name="T26" fmla="*/ 25 w 28"/>
                <a:gd name="T27" fmla="*/ 22 h 30"/>
                <a:gd name="T28" fmla="*/ 27 w 28"/>
                <a:gd name="T29" fmla="*/ 19 h 30"/>
                <a:gd name="T30" fmla="*/ 27 w 28"/>
                <a:gd name="T31" fmla="*/ 19 h 30"/>
                <a:gd name="T32" fmla="*/ 27 w 28"/>
                <a:gd name="T33" fmla="*/ 30 h 30"/>
                <a:gd name="T34" fmla="*/ 27 w 28"/>
                <a:gd name="T35" fmla="*/ 30 h 30"/>
                <a:gd name="T36" fmla="*/ 25 w 28"/>
                <a:gd name="T37" fmla="*/ 26 h 30"/>
                <a:gd name="T38" fmla="*/ 23 w 28"/>
                <a:gd name="T39" fmla="*/ 26 h 30"/>
                <a:gd name="T40" fmla="*/ 19 w 28"/>
                <a:gd name="T41" fmla="*/ 26 h 30"/>
                <a:gd name="T42" fmla="*/ 4 w 28"/>
                <a:gd name="T43" fmla="*/ 26 h 30"/>
                <a:gd name="T44" fmla="*/ 2 w 28"/>
                <a:gd name="T45" fmla="*/ 28 h 30"/>
                <a:gd name="T46" fmla="*/ 2 w 28"/>
                <a:gd name="T47" fmla="*/ 30 h 30"/>
                <a:gd name="T48" fmla="*/ 2 w 28"/>
                <a:gd name="T49" fmla="*/ 30 h 30"/>
                <a:gd name="T50" fmla="*/ 0 w 28"/>
                <a:gd name="T51" fmla="*/ 30 h 30"/>
                <a:gd name="T52" fmla="*/ 0 w 28"/>
                <a:gd name="T53" fmla="*/ 22 h 30"/>
                <a:gd name="T54" fmla="*/ 21 w 28"/>
                <a:gd name="T55" fmla="*/ 5 h 30"/>
                <a:gd name="T56" fmla="*/ 7 w 28"/>
                <a:gd name="T57" fmla="*/ 5 h 30"/>
                <a:gd name="T58" fmla="*/ 4 w 28"/>
                <a:gd name="T59" fmla="*/ 5 h 30"/>
                <a:gd name="T60" fmla="*/ 2 w 28"/>
                <a:gd name="T61" fmla="*/ 5 h 30"/>
                <a:gd name="T62" fmla="*/ 2 w 28"/>
                <a:gd name="T63" fmla="*/ 7 h 30"/>
                <a:gd name="T64" fmla="*/ 2 w 28"/>
                <a:gd name="T65" fmla="*/ 9 h 30"/>
                <a:gd name="T66" fmla="*/ 2 w 28"/>
                <a:gd name="T67" fmla="*/ 9 h 30"/>
                <a:gd name="T68" fmla="*/ 2 w 28"/>
                <a:gd name="T69" fmla="*/ 1 h 30"/>
                <a:gd name="T70" fmla="*/ 2 w 28"/>
                <a:gd name="T71" fmla="*/ 7 h 30"/>
                <a:gd name="T72" fmla="*/ 2 w 28"/>
                <a:gd name="T73" fmla="*/ 5 h 30"/>
                <a:gd name="T74" fmla="*/ 4 w 28"/>
                <a:gd name="T75" fmla="*/ 5 h 30"/>
                <a:gd name="T76" fmla="*/ 2 w 28"/>
                <a:gd name="T77" fmla="*/ 1 h 30"/>
                <a:gd name="T78" fmla="*/ 2 w 28"/>
                <a:gd name="T79" fmla="*/ 1 h 30"/>
                <a:gd name="T80" fmla="*/ 23 w 28"/>
                <a:gd name="T81" fmla="*/ 5 h 30"/>
                <a:gd name="T82" fmla="*/ 4 w 28"/>
                <a:gd name="T83" fmla="*/ 24 h 30"/>
                <a:gd name="T84" fmla="*/ 2 w 28"/>
                <a:gd name="T85" fmla="*/ 24 h 30"/>
                <a:gd name="T86" fmla="*/ 2 w 28"/>
                <a:gd name="T87" fmla="*/ 28 h 30"/>
                <a:gd name="T88" fmla="*/ 2 w 28"/>
                <a:gd name="T89" fmla="*/ 28 h 30"/>
                <a:gd name="T90" fmla="*/ 2 w 28"/>
                <a:gd name="T91" fmla="*/ 26 h 30"/>
                <a:gd name="T92" fmla="*/ 4 w 28"/>
                <a:gd name="T93" fmla="*/ 24 h 30"/>
                <a:gd name="T94" fmla="*/ 27 w 28"/>
                <a:gd name="T95" fmla="*/ 3 h 30"/>
                <a:gd name="T96" fmla="*/ 27 w 28"/>
                <a:gd name="T97" fmla="*/ 5 h 30"/>
                <a:gd name="T98" fmla="*/ 25 w 28"/>
                <a:gd name="T99" fmla="*/ 5 h 30"/>
                <a:gd name="T100" fmla="*/ 25 w 28"/>
                <a:gd name="T101" fmla="*/ 5 h 30"/>
                <a:gd name="T102" fmla="*/ 23 w 28"/>
                <a:gd name="T103" fmla="*/ 5 h 30"/>
                <a:gd name="T104" fmla="*/ 23 w 28"/>
                <a:gd name="T105" fmla="*/ 5 h 30"/>
                <a:gd name="T106" fmla="*/ 27 w 28"/>
                <a:gd name="T107" fmla="*/ 28 h 30"/>
                <a:gd name="T108" fmla="*/ 27 w 28"/>
                <a:gd name="T109" fmla="*/ 22 h 30"/>
                <a:gd name="T110" fmla="*/ 25 w 28"/>
                <a:gd name="T111" fmla="*/ 24 h 30"/>
                <a:gd name="T112" fmla="*/ 23 w 28"/>
                <a:gd name="T113" fmla="*/ 26 h 30"/>
                <a:gd name="T114" fmla="*/ 25 w 28"/>
                <a:gd name="T115" fmla="*/ 26 h 30"/>
                <a:gd name="T116" fmla="*/ 27 w 28"/>
                <a:gd name="T117" fmla="*/ 28 h 30"/>
                <a:gd name="T118" fmla="*/ 27 w 28"/>
                <a:gd name="T119" fmla="*/ 28 h 30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0"/>
                <a:gd name="T182" fmla="*/ 28 w 28"/>
                <a:gd name="T183" fmla="*/ 30 h 30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0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1"/>
                  </a:lnTo>
                  <a:lnTo>
                    <a:pt x="4" y="3"/>
                  </a:lnTo>
                  <a:lnTo>
                    <a:pt x="5" y="3"/>
                  </a:lnTo>
                  <a:lnTo>
                    <a:pt x="28" y="3"/>
                  </a:lnTo>
                  <a:lnTo>
                    <a:pt x="28" y="5"/>
                  </a:lnTo>
                  <a:lnTo>
                    <a:pt x="5" y="24"/>
                  </a:lnTo>
                  <a:lnTo>
                    <a:pt x="21" y="24"/>
                  </a:lnTo>
                  <a:lnTo>
                    <a:pt x="23" y="24"/>
                  </a:lnTo>
                  <a:lnTo>
                    <a:pt x="25" y="22"/>
                  </a:lnTo>
                  <a:lnTo>
                    <a:pt x="27" y="19"/>
                  </a:lnTo>
                  <a:lnTo>
                    <a:pt x="27" y="30"/>
                  </a:lnTo>
                  <a:lnTo>
                    <a:pt x="25" y="26"/>
                  </a:lnTo>
                  <a:lnTo>
                    <a:pt x="23" y="26"/>
                  </a:lnTo>
                  <a:lnTo>
                    <a:pt x="19" y="26"/>
                  </a:lnTo>
                  <a:lnTo>
                    <a:pt x="4" y="26"/>
                  </a:lnTo>
                  <a:lnTo>
                    <a:pt x="2" y="28"/>
                  </a:lnTo>
                  <a:lnTo>
                    <a:pt x="2" y="30"/>
                  </a:lnTo>
                  <a:lnTo>
                    <a:pt x="0" y="30"/>
                  </a:lnTo>
                  <a:lnTo>
                    <a:pt x="0" y="22"/>
                  </a:lnTo>
                  <a:lnTo>
                    <a:pt x="21" y="5"/>
                  </a:lnTo>
                  <a:lnTo>
                    <a:pt x="7" y="5"/>
                  </a:lnTo>
                  <a:lnTo>
                    <a:pt x="4" y="5"/>
                  </a:lnTo>
                  <a:lnTo>
                    <a:pt x="2" y="5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1"/>
                  </a:moveTo>
                  <a:lnTo>
                    <a:pt x="2" y="7"/>
                  </a:lnTo>
                  <a:lnTo>
                    <a:pt x="2" y="5"/>
                  </a:lnTo>
                  <a:lnTo>
                    <a:pt x="4" y="5"/>
                  </a:lnTo>
                  <a:lnTo>
                    <a:pt x="2" y="1"/>
                  </a:lnTo>
                  <a:close/>
                  <a:moveTo>
                    <a:pt x="23" y="5"/>
                  </a:moveTo>
                  <a:lnTo>
                    <a:pt x="4" y="24"/>
                  </a:lnTo>
                  <a:lnTo>
                    <a:pt x="2" y="24"/>
                  </a:lnTo>
                  <a:lnTo>
                    <a:pt x="2" y="28"/>
                  </a:lnTo>
                  <a:lnTo>
                    <a:pt x="2" y="26"/>
                  </a:lnTo>
                  <a:lnTo>
                    <a:pt x="4" y="24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3" y="5"/>
                  </a:lnTo>
                  <a:close/>
                  <a:moveTo>
                    <a:pt x="27" y="28"/>
                  </a:moveTo>
                  <a:lnTo>
                    <a:pt x="27" y="22"/>
                  </a:lnTo>
                  <a:lnTo>
                    <a:pt x="25" y="24"/>
                  </a:lnTo>
                  <a:lnTo>
                    <a:pt x="23" y="26"/>
                  </a:lnTo>
                  <a:lnTo>
                    <a:pt x="25" y="26"/>
                  </a:lnTo>
                  <a:lnTo>
                    <a:pt x="27" y="2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2" name="Freeform 38">
              <a:extLst>
                <a:ext uri="{FF2B5EF4-FFF2-40B4-BE49-F238E27FC236}">
                  <a16:creationId xmlns:a16="http://schemas.microsoft.com/office/drawing/2014/main" id="{00000000-0008-0000-0200-00008E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46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3" name="Freeform 39">
              <a:extLst>
                <a:ext uri="{FF2B5EF4-FFF2-40B4-BE49-F238E27FC236}">
                  <a16:creationId xmlns:a16="http://schemas.microsoft.com/office/drawing/2014/main" id="{00000000-0008-0000-0200-00008F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5" y="403"/>
              <a:ext cx="27" cy="29"/>
            </a:xfrm>
            <a:custGeom>
              <a:avLst/>
              <a:gdLst>
                <a:gd name="T0" fmla="*/ 23 w 27"/>
                <a:gd name="T1" fmla="*/ 19 h 29"/>
                <a:gd name="T2" fmla="*/ 25 w 27"/>
                <a:gd name="T3" fmla="*/ 17 h 29"/>
                <a:gd name="T4" fmla="*/ 27 w 27"/>
                <a:gd name="T5" fmla="*/ 14 h 29"/>
                <a:gd name="T6" fmla="*/ 23 w 27"/>
                <a:gd name="T7" fmla="*/ 6 h 29"/>
                <a:gd name="T8" fmla="*/ 21 w 27"/>
                <a:gd name="T9" fmla="*/ 0 h 29"/>
                <a:gd name="T10" fmla="*/ 27 w 27"/>
                <a:gd name="T11" fmla="*/ 29 h 29"/>
                <a:gd name="T12" fmla="*/ 27 w 27"/>
                <a:gd name="T13" fmla="*/ 25 h 29"/>
                <a:gd name="T14" fmla="*/ 23 w 27"/>
                <a:gd name="T15" fmla="*/ 23 h 29"/>
                <a:gd name="T16" fmla="*/ 2 w 27"/>
                <a:gd name="T17" fmla="*/ 23 h 29"/>
                <a:gd name="T18" fmla="*/ 2 w 27"/>
                <a:gd name="T19" fmla="*/ 29 h 29"/>
                <a:gd name="T20" fmla="*/ 0 w 27"/>
                <a:gd name="T21" fmla="*/ 4 h 29"/>
                <a:gd name="T22" fmla="*/ 5 w 27"/>
                <a:gd name="T23" fmla="*/ 4 h 29"/>
                <a:gd name="T24" fmla="*/ 2 w 27"/>
                <a:gd name="T25" fmla="*/ 10 h 29"/>
                <a:gd name="T26" fmla="*/ 2 w 27"/>
                <a:gd name="T27" fmla="*/ 17 h 29"/>
                <a:gd name="T28" fmla="*/ 4 w 27"/>
                <a:gd name="T29" fmla="*/ 19 h 29"/>
                <a:gd name="T30" fmla="*/ 13 w 27"/>
                <a:gd name="T31" fmla="*/ 14 h 29"/>
                <a:gd name="T32" fmla="*/ 7 w 27"/>
                <a:gd name="T33" fmla="*/ 10 h 29"/>
                <a:gd name="T34" fmla="*/ 19 w 27"/>
                <a:gd name="T35" fmla="*/ 8 h 29"/>
                <a:gd name="T36" fmla="*/ 15 w 27"/>
                <a:gd name="T37" fmla="*/ 10 h 29"/>
                <a:gd name="T38" fmla="*/ 13 w 27"/>
                <a:gd name="T39" fmla="*/ 19 h 29"/>
                <a:gd name="T40" fmla="*/ 23 w 27"/>
                <a:gd name="T41" fmla="*/ 4 h 29"/>
                <a:gd name="T42" fmla="*/ 27 w 27"/>
                <a:gd name="T43" fmla="*/ 8 h 29"/>
                <a:gd name="T44" fmla="*/ 15 w 27"/>
                <a:gd name="T45" fmla="*/ 10 h 29"/>
                <a:gd name="T46" fmla="*/ 13 w 27"/>
                <a:gd name="T47" fmla="*/ 12 h 29"/>
                <a:gd name="T48" fmla="*/ 15 w 27"/>
                <a:gd name="T49" fmla="*/ 10 h 29"/>
                <a:gd name="T50" fmla="*/ 2 w 27"/>
                <a:gd name="T51" fmla="*/ 6 h 29"/>
                <a:gd name="T52" fmla="*/ 2 w 27"/>
                <a:gd name="T53" fmla="*/ 8 h 29"/>
                <a:gd name="T54" fmla="*/ 2 w 27"/>
                <a:gd name="T55" fmla="*/ 6 h 29"/>
                <a:gd name="T56" fmla="*/ 23 w 27"/>
                <a:gd name="T57" fmla="*/ 23 h 29"/>
                <a:gd name="T58" fmla="*/ 27 w 27"/>
                <a:gd name="T59" fmla="*/ 25 h 29"/>
                <a:gd name="T60" fmla="*/ 23 w 27"/>
                <a:gd name="T61" fmla="*/ 21 h 29"/>
                <a:gd name="T62" fmla="*/ 2 w 27"/>
                <a:gd name="T63" fmla="*/ 23 h 29"/>
                <a:gd name="T64" fmla="*/ 2 w 27"/>
                <a:gd name="T65" fmla="*/ 23 h 29"/>
                <a:gd name="T66" fmla="*/ 4 w 27"/>
                <a:gd name="T67" fmla="*/ 23 h 29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w 27"/>
                <a:gd name="T103" fmla="*/ 0 h 29"/>
                <a:gd name="T104" fmla="*/ 27 w 27"/>
                <a:gd name="T105" fmla="*/ 29 h 29"/>
              </a:gdLst>
              <a:ahLst/>
              <a:cxnLst>
                <a:cxn ang="T68">
                  <a:pos x="T0" y="T1"/>
                </a:cxn>
                <a:cxn ang="T69">
                  <a:pos x="T2" y="T3"/>
                </a:cxn>
                <a:cxn ang="T70">
                  <a:pos x="T4" y="T5"/>
                </a:cxn>
                <a:cxn ang="T71">
                  <a:pos x="T6" y="T7"/>
                </a:cxn>
                <a:cxn ang="T72">
                  <a:pos x="T8" y="T9"/>
                </a:cxn>
                <a:cxn ang="T73">
                  <a:pos x="T10" y="T11"/>
                </a:cxn>
                <a:cxn ang="T74">
                  <a:pos x="T12" y="T13"/>
                </a:cxn>
                <a:cxn ang="T75">
                  <a:pos x="T14" y="T15"/>
                </a:cxn>
                <a:cxn ang="T76">
                  <a:pos x="T16" y="T17"/>
                </a:cxn>
                <a:cxn ang="T77">
                  <a:pos x="T18" y="T19"/>
                </a:cxn>
                <a:cxn ang="T78">
                  <a:pos x="T20" y="T21"/>
                </a:cxn>
                <a:cxn ang="T79">
                  <a:pos x="T22" y="T23"/>
                </a:cxn>
                <a:cxn ang="T80">
                  <a:pos x="T24" y="T25"/>
                </a:cxn>
                <a:cxn ang="T81">
                  <a:pos x="T26" y="T27"/>
                </a:cxn>
                <a:cxn ang="T82">
                  <a:pos x="T28" y="T29"/>
                </a:cxn>
                <a:cxn ang="T83">
                  <a:pos x="T30" y="T31"/>
                </a:cxn>
                <a:cxn ang="T84">
                  <a:pos x="T32" y="T33"/>
                </a:cxn>
                <a:cxn ang="T85">
                  <a:pos x="T34" y="T35"/>
                </a:cxn>
                <a:cxn ang="T86">
                  <a:pos x="T36" y="T37"/>
                </a:cxn>
                <a:cxn ang="T87">
                  <a:pos x="T38" y="T39"/>
                </a:cxn>
                <a:cxn ang="T88">
                  <a:pos x="T40" y="T41"/>
                </a:cxn>
                <a:cxn ang="T89">
                  <a:pos x="T42" y="T43"/>
                </a:cxn>
                <a:cxn ang="T90">
                  <a:pos x="T44" y="T45"/>
                </a:cxn>
                <a:cxn ang="T91">
                  <a:pos x="T46" y="T47"/>
                </a:cxn>
                <a:cxn ang="T92">
                  <a:pos x="T48" y="T49"/>
                </a:cxn>
                <a:cxn ang="T93">
                  <a:pos x="T50" y="T51"/>
                </a:cxn>
                <a:cxn ang="T94">
                  <a:pos x="T52" y="T53"/>
                </a:cxn>
                <a:cxn ang="T95">
                  <a:pos x="T54" y="T55"/>
                </a:cxn>
                <a:cxn ang="T96">
                  <a:pos x="T56" y="T57"/>
                </a:cxn>
                <a:cxn ang="T97">
                  <a:pos x="T58" y="T59"/>
                </a:cxn>
                <a:cxn ang="T98">
                  <a:pos x="T60" y="T61"/>
                </a:cxn>
                <a:cxn ang="T99">
                  <a:pos x="T62" y="T63"/>
                </a:cxn>
                <a:cxn ang="T100">
                  <a:pos x="T64" y="T65"/>
                </a:cxn>
                <a:cxn ang="T101">
                  <a:pos x="T66" y="T67"/>
                </a:cxn>
              </a:cxnLst>
              <a:rect l="T102" t="T103" r="T104" b="T105"/>
              <a:pathLst>
                <a:path w="27" h="29">
                  <a:moveTo>
                    <a:pt x="13" y="19"/>
                  </a:moveTo>
                  <a:lnTo>
                    <a:pt x="23" y="19"/>
                  </a:lnTo>
                  <a:lnTo>
                    <a:pt x="25" y="19"/>
                  </a:lnTo>
                  <a:lnTo>
                    <a:pt x="25" y="17"/>
                  </a:lnTo>
                  <a:lnTo>
                    <a:pt x="27" y="16"/>
                  </a:lnTo>
                  <a:lnTo>
                    <a:pt x="27" y="14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21" y="2"/>
                  </a:lnTo>
                  <a:lnTo>
                    <a:pt x="21" y="0"/>
                  </a:lnTo>
                  <a:lnTo>
                    <a:pt x="27" y="4"/>
                  </a:lnTo>
                  <a:lnTo>
                    <a:pt x="27" y="29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3"/>
                  </a:lnTo>
                  <a:lnTo>
                    <a:pt x="4" y="23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0" y="29"/>
                  </a:lnTo>
                  <a:lnTo>
                    <a:pt x="0" y="4"/>
                  </a:lnTo>
                  <a:lnTo>
                    <a:pt x="5" y="2"/>
                  </a:lnTo>
                  <a:lnTo>
                    <a:pt x="5" y="4"/>
                  </a:lnTo>
                  <a:lnTo>
                    <a:pt x="4" y="6"/>
                  </a:lnTo>
                  <a:lnTo>
                    <a:pt x="2" y="10"/>
                  </a:lnTo>
                  <a:lnTo>
                    <a:pt x="2" y="14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13" y="19"/>
                  </a:lnTo>
                  <a:lnTo>
                    <a:pt x="13" y="14"/>
                  </a:lnTo>
                  <a:lnTo>
                    <a:pt x="11" y="10"/>
                  </a:lnTo>
                  <a:lnTo>
                    <a:pt x="7" y="10"/>
                  </a:lnTo>
                  <a:lnTo>
                    <a:pt x="7" y="8"/>
                  </a:lnTo>
                  <a:lnTo>
                    <a:pt x="19" y="8"/>
                  </a:lnTo>
                  <a:lnTo>
                    <a:pt x="19" y="10"/>
                  </a:lnTo>
                  <a:lnTo>
                    <a:pt x="15" y="10"/>
                  </a:lnTo>
                  <a:lnTo>
                    <a:pt x="13" y="14"/>
                  </a:lnTo>
                  <a:lnTo>
                    <a:pt x="13" y="19"/>
                  </a:lnTo>
                  <a:close/>
                  <a:moveTo>
                    <a:pt x="27" y="6"/>
                  </a:moveTo>
                  <a:lnTo>
                    <a:pt x="23" y="4"/>
                  </a:lnTo>
                  <a:lnTo>
                    <a:pt x="25" y="6"/>
                  </a:lnTo>
                  <a:lnTo>
                    <a:pt x="27" y="8"/>
                  </a:lnTo>
                  <a:lnTo>
                    <a:pt x="27" y="6"/>
                  </a:lnTo>
                  <a:close/>
                  <a:moveTo>
                    <a:pt x="15" y="10"/>
                  </a:moveTo>
                  <a:lnTo>
                    <a:pt x="11" y="10"/>
                  </a:lnTo>
                  <a:lnTo>
                    <a:pt x="13" y="12"/>
                  </a:lnTo>
                  <a:lnTo>
                    <a:pt x="15" y="10"/>
                  </a:lnTo>
                  <a:close/>
                  <a:moveTo>
                    <a:pt x="2" y="6"/>
                  </a:moveTo>
                  <a:lnTo>
                    <a:pt x="2" y="10"/>
                  </a:lnTo>
                  <a:lnTo>
                    <a:pt x="2" y="8"/>
                  </a:lnTo>
                  <a:lnTo>
                    <a:pt x="4" y="4"/>
                  </a:lnTo>
                  <a:lnTo>
                    <a:pt x="2" y="6"/>
                  </a:lnTo>
                  <a:close/>
                  <a:moveTo>
                    <a:pt x="4" y="23"/>
                  </a:moveTo>
                  <a:lnTo>
                    <a:pt x="23" y="23"/>
                  </a:lnTo>
                  <a:lnTo>
                    <a:pt x="25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1"/>
                  </a:lnTo>
                  <a:lnTo>
                    <a:pt x="4" y="21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3"/>
                  </a:lnTo>
                  <a:lnTo>
                    <a:pt x="4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4" name="Freeform 40">
              <a:extLst>
                <a:ext uri="{FF2B5EF4-FFF2-40B4-BE49-F238E27FC236}">
                  <a16:creationId xmlns:a16="http://schemas.microsoft.com/office/drawing/2014/main" id="{00000000-0008-0000-0200-000090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6" y="404"/>
              <a:ext cx="27" cy="28"/>
            </a:xfrm>
            <a:custGeom>
              <a:avLst/>
              <a:gdLst>
                <a:gd name="T0" fmla="*/ 27 w 27"/>
                <a:gd name="T1" fmla="*/ 28 h 28"/>
                <a:gd name="T2" fmla="*/ 27 w 27"/>
                <a:gd name="T3" fmla="*/ 26 h 28"/>
                <a:gd name="T4" fmla="*/ 23 w 27"/>
                <a:gd name="T5" fmla="*/ 25 h 28"/>
                <a:gd name="T6" fmla="*/ 2 w 27"/>
                <a:gd name="T7" fmla="*/ 25 h 28"/>
                <a:gd name="T8" fmla="*/ 2 w 27"/>
                <a:gd name="T9" fmla="*/ 28 h 28"/>
                <a:gd name="T10" fmla="*/ 0 w 27"/>
                <a:gd name="T11" fmla="*/ 13 h 28"/>
                <a:gd name="T12" fmla="*/ 4 w 27"/>
                <a:gd name="T13" fmla="*/ 5 h 28"/>
                <a:gd name="T14" fmla="*/ 9 w 27"/>
                <a:gd name="T15" fmla="*/ 3 h 28"/>
                <a:gd name="T16" fmla="*/ 13 w 27"/>
                <a:gd name="T17" fmla="*/ 7 h 28"/>
                <a:gd name="T18" fmla="*/ 19 w 27"/>
                <a:gd name="T19" fmla="*/ 7 h 28"/>
                <a:gd name="T20" fmla="*/ 21 w 27"/>
                <a:gd name="T21" fmla="*/ 5 h 28"/>
                <a:gd name="T22" fmla="*/ 23 w 27"/>
                <a:gd name="T23" fmla="*/ 3 h 28"/>
                <a:gd name="T24" fmla="*/ 25 w 27"/>
                <a:gd name="T25" fmla="*/ 2 h 28"/>
                <a:gd name="T26" fmla="*/ 27 w 27"/>
                <a:gd name="T27" fmla="*/ 0 h 28"/>
                <a:gd name="T28" fmla="*/ 27 w 27"/>
                <a:gd name="T29" fmla="*/ 5 h 28"/>
                <a:gd name="T30" fmla="*/ 23 w 27"/>
                <a:gd name="T31" fmla="*/ 11 h 28"/>
                <a:gd name="T32" fmla="*/ 15 w 27"/>
                <a:gd name="T33" fmla="*/ 15 h 28"/>
                <a:gd name="T34" fmla="*/ 15 w 27"/>
                <a:gd name="T35" fmla="*/ 19 h 28"/>
                <a:gd name="T36" fmla="*/ 25 w 27"/>
                <a:gd name="T37" fmla="*/ 19 h 28"/>
                <a:gd name="T38" fmla="*/ 27 w 27"/>
                <a:gd name="T39" fmla="*/ 17 h 28"/>
                <a:gd name="T40" fmla="*/ 27 w 27"/>
                <a:gd name="T41" fmla="*/ 15 h 28"/>
                <a:gd name="T42" fmla="*/ 23 w 27"/>
                <a:gd name="T43" fmla="*/ 23 h 28"/>
                <a:gd name="T44" fmla="*/ 25 w 27"/>
                <a:gd name="T45" fmla="*/ 23 h 28"/>
                <a:gd name="T46" fmla="*/ 2 w 27"/>
                <a:gd name="T47" fmla="*/ 23 h 28"/>
                <a:gd name="T48" fmla="*/ 2 w 27"/>
                <a:gd name="T49" fmla="*/ 26 h 28"/>
                <a:gd name="T50" fmla="*/ 5 w 27"/>
                <a:gd name="T51" fmla="*/ 23 h 28"/>
                <a:gd name="T52" fmla="*/ 5 w 27"/>
                <a:gd name="T53" fmla="*/ 19 h 28"/>
                <a:gd name="T54" fmla="*/ 13 w 27"/>
                <a:gd name="T55" fmla="*/ 17 h 28"/>
                <a:gd name="T56" fmla="*/ 11 w 27"/>
                <a:gd name="T57" fmla="*/ 11 h 28"/>
                <a:gd name="T58" fmla="*/ 4 w 27"/>
                <a:gd name="T59" fmla="*/ 9 h 28"/>
                <a:gd name="T60" fmla="*/ 2 w 27"/>
                <a:gd name="T61" fmla="*/ 13 h 28"/>
                <a:gd name="T62" fmla="*/ 2 w 27"/>
                <a:gd name="T63" fmla="*/ 19 h 28"/>
                <a:gd name="T64" fmla="*/ 5 w 27"/>
                <a:gd name="T65" fmla="*/ 19 h 28"/>
                <a:gd name="T66" fmla="*/ 15 w 27"/>
                <a:gd name="T67" fmla="*/ 15 h 28"/>
                <a:gd name="T68" fmla="*/ 17 w 27"/>
                <a:gd name="T69" fmla="*/ 15 h 28"/>
                <a:gd name="T70" fmla="*/ 23 w 27"/>
                <a:gd name="T71" fmla="*/ 9 h 28"/>
                <a:gd name="T72" fmla="*/ 27 w 27"/>
                <a:gd name="T73" fmla="*/ 5 h 28"/>
                <a:gd name="T74" fmla="*/ 25 w 27"/>
                <a:gd name="T75" fmla="*/ 5 h 28"/>
                <a:gd name="T76" fmla="*/ 19 w 27"/>
                <a:gd name="T77" fmla="*/ 11 h 28"/>
                <a:gd name="T78" fmla="*/ 15 w 27"/>
                <a:gd name="T79" fmla="*/ 13 h 28"/>
                <a:gd name="T80" fmla="*/ 15 w 27"/>
                <a:gd name="T81" fmla="*/ 15 h 28"/>
                <a:gd name="T82" fmla="*/ 11 w 27"/>
                <a:gd name="T83" fmla="*/ 9 h 28"/>
                <a:gd name="T84" fmla="*/ 4 w 27"/>
                <a:gd name="T85" fmla="*/ 9 h 28"/>
                <a:gd name="T86" fmla="*/ 4 w 27"/>
                <a:gd name="T87" fmla="*/ 9 h 28"/>
                <a:gd name="T88" fmla="*/ 11 w 27"/>
                <a:gd name="T89" fmla="*/ 9 h 28"/>
                <a:gd name="T90" fmla="*/ 13 w 27"/>
                <a:gd name="T91" fmla="*/ 13 h 28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27"/>
                <a:gd name="T139" fmla="*/ 0 h 28"/>
                <a:gd name="T140" fmla="*/ 27 w 27"/>
                <a:gd name="T141" fmla="*/ 28 h 28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27" h="28">
                  <a:moveTo>
                    <a:pt x="27" y="15"/>
                  </a:moveTo>
                  <a:lnTo>
                    <a:pt x="27" y="28"/>
                  </a:lnTo>
                  <a:lnTo>
                    <a:pt x="27" y="26"/>
                  </a:lnTo>
                  <a:lnTo>
                    <a:pt x="25" y="25"/>
                  </a:lnTo>
                  <a:lnTo>
                    <a:pt x="23" y="25"/>
                  </a:lnTo>
                  <a:lnTo>
                    <a:pt x="5" y="25"/>
                  </a:lnTo>
                  <a:lnTo>
                    <a:pt x="2" y="25"/>
                  </a:lnTo>
                  <a:lnTo>
                    <a:pt x="2" y="26"/>
                  </a:lnTo>
                  <a:lnTo>
                    <a:pt x="2" y="28"/>
                  </a:lnTo>
                  <a:lnTo>
                    <a:pt x="0" y="28"/>
                  </a:lnTo>
                  <a:lnTo>
                    <a:pt x="0" y="13"/>
                  </a:lnTo>
                  <a:lnTo>
                    <a:pt x="2" y="7"/>
                  </a:lnTo>
                  <a:lnTo>
                    <a:pt x="4" y="5"/>
                  </a:lnTo>
                  <a:lnTo>
                    <a:pt x="7" y="3"/>
                  </a:lnTo>
                  <a:lnTo>
                    <a:pt x="9" y="3"/>
                  </a:lnTo>
                  <a:lnTo>
                    <a:pt x="11" y="5"/>
                  </a:lnTo>
                  <a:lnTo>
                    <a:pt x="13" y="7"/>
                  </a:lnTo>
                  <a:lnTo>
                    <a:pt x="15" y="11"/>
                  </a:lnTo>
                  <a:lnTo>
                    <a:pt x="19" y="7"/>
                  </a:lnTo>
                  <a:lnTo>
                    <a:pt x="21" y="5"/>
                  </a:lnTo>
                  <a:lnTo>
                    <a:pt x="23" y="3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7"/>
                  </a:lnTo>
                  <a:lnTo>
                    <a:pt x="23" y="11"/>
                  </a:lnTo>
                  <a:lnTo>
                    <a:pt x="19" y="13"/>
                  </a:lnTo>
                  <a:lnTo>
                    <a:pt x="15" y="15"/>
                  </a:lnTo>
                  <a:lnTo>
                    <a:pt x="15" y="17"/>
                  </a:lnTo>
                  <a:lnTo>
                    <a:pt x="15" y="19"/>
                  </a:lnTo>
                  <a:lnTo>
                    <a:pt x="23" y="19"/>
                  </a:lnTo>
                  <a:lnTo>
                    <a:pt x="25" y="19"/>
                  </a:lnTo>
                  <a:lnTo>
                    <a:pt x="27" y="17"/>
                  </a:lnTo>
                  <a:lnTo>
                    <a:pt x="27" y="15"/>
                  </a:lnTo>
                  <a:close/>
                  <a:moveTo>
                    <a:pt x="5" y="23"/>
                  </a:moveTo>
                  <a:lnTo>
                    <a:pt x="23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5" y="23"/>
                  </a:lnTo>
                  <a:lnTo>
                    <a:pt x="2" y="23"/>
                  </a:lnTo>
                  <a:lnTo>
                    <a:pt x="2" y="26"/>
                  </a:lnTo>
                  <a:lnTo>
                    <a:pt x="2" y="25"/>
                  </a:lnTo>
                  <a:lnTo>
                    <a:pt x="5" y="23"/>
                  </a:lnTo>
                  <a:close/>
                  <a:moveTo>
                    <a:pt x="5" y="19"/>
                  </a:moveTo>
                  <a:lnTo>
                    <a:pt x="13" y="19"/>
                  </a:lnTo>
                  <a:lnTo>
                    <a:pt x="13" y="17"/>
                  </a:lnTo>
                  <a:lnTo>
                    <a:pt x="13" y="13"/>
                  </a:lnTo>
                  <a:lnTo>
                    <a:pt x="11" y="11"/>
                  </a:lnTo>
                  <a:lnTo>
                    <a:pt x="7" y="9"/>
                  </a:lnTo>
                  <a:lnTo>
                    <a:pt x="4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5" y="19"/>
                  </a:lnTo>
                  <a:close/>
                  <a:moveTo>
                    <a:pt x="15" y="15"/>
                  </a:moveTo>
                  <a:lnTo>
                    <a:pt x="15" y="15"/>
                  </a:lnTo>
                  <a:lnTo>
                    <a:pt x="17" y="15"/>
                  </a:lnTo>
                  <a:lnTo>
                    <a:pt x="19" y="13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5"/>
                  </a:lnTo>
                  <a:lnTo>
                    <a:pt x="27" y="3"/>
                  </a:lnTo>
                  <a:lnTo>
                    <a:pt x="25" y="5"/>
                  </a:lnTo>
                  <a:lnTo>
                    <a:pt x="23" y="7"/>
                  </a:lnTo>
                  <a:lnTo>
                    <a:pt x="19" y="11"/>
                  </a:lnTo>
                  <a:lnTo>
                    <a:pt x="17" y="13"/>
                  </a:lnTo>
                  <a:lnTo>
                    <a:pt x="15" y="13"/>
                  </a:lnTo>
                  <a:lnTo>
                    <a:pt x="15" y="15"/>
                  </a:lnTo>
                  <a:close/>
                  <a:moveTo>
                    <a:pt x="13" y="13"/>
                  </a:moveTo>
                  <a:lnTo>
                    <a:pt x="11" y="9"/>
                  </a:lnTo>
                  <a:lnTo>
                    <a:pt x="7" y="7"/>
                  </a:lnTo>
                  <a:lnTo>
                    <a:pt x="4" y="9"/>
                  </a:lnTo>
                  <a:lnTo>
                    <a:pt x="2" y="13"/>
                  </a:lnTo>
                  <a:lnTo>
                    <a:pt x="4" y="9"/>
                  </a:lnTo>
                  <a:lnTo>
                    <a:pt x="7" y="7"/>
                  </a:lnTo>
                  <a:lnTo>
                    <a:pt x="11" y="9"/>
                  </a:lnTo>
                  <a:lnTo>
                    <a:pt x="13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5" name="Freeform 41">
              <a:extLst>
                <a:ext uri="{FF2B5EF4-FFF2-40B4-BE49-F238E27FC236}">
                  <a16:creationId xmlns:a16="http://schemas.microsoft.com/office/drawing/2014/main" id="{00000000-0008-0000-0200-000091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37" y="402"/>
              <a:ext cx="28" cy="31"/>
            </a:xfrm>
            <a:custGeom>
              <a:avLst/>
              <a:gdLst>
                <a:gd name="T0" fmla="*/ 2 w 28"/>
                <a:gd name="T1" fmla="*/ 10 h 31"/>
                <a:gd name="T2" fmla="*/ 0 w 28"/>
                <a:gd name="T3" fmla="*/ 10 h 31"/>
                <a:gd name="T4" fmla="*/ 0 w 28"/>
                <a:gd name="T5" fmla="*/ 0 h 31"/>
                <a:gd name="T6" fmla="*/ 2 w 28"/>
                <a:gd name="T7" fmla="*/ 0 h 31"/>
                <a:gd name="T8" fmla="*/ 2 w 28"/>
                <a:gd name="T9" fmla="*/ 2 h 31"/>
                <a:gd name="T10" fmla="*/ 4 w 28"/>
                <a:gd name="T11" fmla="*/ 4 h 31"/>
                <a:gd name="T12" fmla="*/ 5 w 28"/>
                <a:gd name="T13" fmla="*/ 4 h 31"/>
                <a:gd name="T14" fmla="*/ 28 w 28"/>
                <a:gd name="T15" fmla="*/ 4 h 31"/>
                <a:gd name="T16" fmla="*/ 28 w 28"/>
                <a:gd name="T17" fmla="*/ 6 h 31"/>
                <a:gd name="T18" fmla="*/ 5 w 28"/>
                <a:gd name="T19" fmla="*/ 25 h 31"/>
                <a:gd name="T20" fmla="*/ 21 w 28"/>
                <a:gd name="T21" fmla="*/ 25 h 31"/>
                <a:gd name="T22" fmla="*/ 23 w 28"/>
                <a:gd name="T23" fmla="*/ 25 h 31"/>
                <a:gd name="T24" fmla="*/ 25 w 28"/>
                <a:gd name="T25" fmla="*/ 25 h 31"/>
                <a:gd name="T26" fmla="*/ 25 w 28"/>
                <a:gd name="T27" fmla="*/ 23 h 31"/>
                <a:gd name="T28" fmla="*/ 27 w 28"/>
                <a:gd name="T29" fmla="*/ 19 h 31"/>
                <a:gd name="T30" fmla="*/ 27 w 28"/>
                <a:gd name="T31" fmla="*/ 19 h 31"/>
                <a:gd name="T32" fmla="*/ 27 w 28"/>
                <a:gd name="T33" fmla="*/ 31 h 31"/>
                <a:gd name="T34" fmla="*/ 27 w 28"/>
                <a:gd name="T35" fmla="*/ 31 h 31"/>
                <a:gd name="T36" fmla="*/ 25 w 28"/>
                <a:gd name="T37" fmla="*/ 27 h 31"/>
                <a:gd name="T38" fmla="*/ 23 w 28"/>
                <a:gd name="T39" fmla="*/ 27 h 31"/>
                <a:gd name="T40" fmla="*/ 19 w 28"/>
                <a:gd name="T41" fmla="*/ 27 h 31"/>
                <a:gd name="T42" fmla="*/ 4 w 28"/>
                <a:gd name="T43" fmla="*/ 27 h 31"/>
                <a:gd name="T44" fmla="*/ 2 w 28"/>
                <a:gd name="T45" fmla="*/ 29 h 31"/>
                <a:gd name="T46" fmla="*/ 2 w 28"/>
                <a:gd name="T47" fmla="*/ 31 h 31"/>
                <a:gd name="T48" fmla="*/ 2 w 28"/>
                <a:gd name="T49" fmla="*/ 31 h 31"/>
                <a:gd name="T50" fmla="*/ 0 w 28"/>
                <a:gd name="T51" fmla="*/ 31 h 31"/>
                <a:gd name="T52" fmla="*/ 0 w 28"/>
                <a:gd name="T53" fmla="*/ 23 h 31"/>
                <a:gd name="T54" fmla="*/ 21 w 28"/>
                <a:gd name="T55" fmla="*/ 6 h 31"/>
                <a:gd name="T56" fmla="*/ 7 w 28"/>
                <a:gd name="T57" fmla="*/ 6 h 31"/>
                <a:gd name="T58" fmla="*/ 4 w 28"/>
                <a:gd name="T59" fmla="*/ 6 h 31"/>
                <a:gd name="T60" fmla="*/ 2 w 28"/>
                <a:gd name="T61" fmla="*/ 8 h 31"/>
                <a:gd name="T62" fmla="*/ 2 w 28"/>
                <a:gd name="T63" fmla="*/ 8 h 31"/>
                <a:gd name="T64" fmla="*/ 2 w 28"/>
                <a:gd name="T65" fmla="*/ 10 h 31"/>
                <a:gd name="T66" fmla="*/ 2 w 28"/>
                <a:gd name="T67" fmla="*/ 10 h 31"/>
                <a:gd name="T68" fmla="*/ 2 w 28"/>
                <a:gd name="T69" fmla="*/ 4 h 31"/>
                <a:gd name="T70" fmla="*/ 2 w 28"/>
                <a:gd name="T71" fmla="*/ 8 h 31"/>
                <a:gd name="T72" fmla="*/ 2 w 28"/>
                <a:gd name="T73" fmla="*/ 6 h 31"/>
                <a:gd name="T74" fmla="*/ 4 w 28"/>
                <a:gd name="T75" fmla="*/ 6 h 31"/>
                <a:gd name="T76" fmla="*/ 2 w 28"/>
                <a:gd name="T77" fmla="*/ 4 h 31"/>
                <a:gd name="T78" fmla="*/ 2 w 28"/>
                <a:gd name="T79" fmla="*/ 4 h 31"/>
                <a:gd name="T80" fmla="*/ 23 w 28"/>
                <a:gd name="T81" fmla="*/ 6 h 31"/>
                <a:gd name="T82" fmla="*/ 4 w 28"/>
                <a:gd name="T83" fmla="*/ 25 h 31"/>
                <a:gd name="T84" fmla="*/ 2 w 28"/>
                <a:gd name="T85" fmla="*/ 25 h 31"/>
                <a:gd name="T86" fmla="*/ 2 w 28"/>
                <a:gd name="T87" fmla="*/ 29 h 31"/>
                <a:gd name="T88" fmla="*/ 2 w 28"/>
                <a:gd name="T89" fmla="*/ 29 h 31"/>
                <a:gd name="T90" fmla="*/ 2 w 28"/>
                <a:gd name="T91" fmla="*/ 27 h 31"/>
                <a:gd name="T92" fmla="*/ 4 w 28"/>
                <a:gd name="T93" fmla="*/ 25 h 31"/>
                <a:gd name="T94" fmla="*/ 27 w 28"/>
                <a:gd name="T95" fmla="*/ 4 h 31"/>
                <a:gd name="T96" fmla="*/ 27 w 28"/>
                <a:gd name="T97" fmla="*/ 6 h 31"/>
                <a:gd name="T98" fmla="*/ 25 w 28"/>
                <a:gd name="T99" fmla="*/ 6 h 31"/>
                <a:gd name="T100" fmla="*/ 25 w 28"/>
                <a:gd name="T101" fmla="*/ 6 h 31"/>
                <a:gd name="T102" fmla="*/ 23 w 28"/>
                <a:gd name="T103" fmla="*/ 6 h 31"/>
                <a:gd name="T104" fmla="*/ 23 w 28"/>
                <a:gd name="T105" fmla="*/ 6 h 31"/>
                <a:gd name="T106" fmla="*/ 27 w 28"/>
                <a:gd name="T107" fmla="*/ 29 h 31"/>
                <a:gd name="T108" fmla="*/ 27 w 28"/>
                <a:gd name="T109" fmla="*/ 25 h 31"/>
                <a:gd name="T110" fmla="*/ 25 w 28"/>
                <a:gd name="T111" fmla="*/ 25 h 31"/>
                <a:gd name="T112" fmla="*/ 23 w 28"/>
                <a:gd name="T113" fmla="*/ 27 h 31"/>
                <a:gd name="T114" fmla="*/ 25 w 28"/>
                <a:gd name="T115" fmla="*/ 27 h 31"/>
                <a:gd name="T116" fmla="*/ 27 w 28"/>
                <a:gd name="T117" fmla="*/ 29 h 31"/>
                <a:gd name="T118" fmla="*/ 27 w 28"/>
                <a:gd name="T119" fmla="*/ 29 h 31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1"/>
                <a:gd name="T182" fmla="*/ 28 w 28"/>
                <a:gd name="T183" fmla="*/ 31 h 31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1">
                  <a:moveTo>
                    <a:pt x="2" y="10"/>
                  </a:moveTo>
                  <a:lnTo>
                    <a:pt x="0" y="10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5"/>
                  </a:lnTo>
                  <a:lnTo>
                    <a:pt x="21" y="25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31"/>
                  </a:lnTo>
                  <a:lnTo>
                    <a:pt x="25" y="27"/>
                  </a:lnTo>
                  <a:lnTo>
                    <a:pt x="23" y="27"/>
                  </a:lnTo>
                  <a:lnTo>
                    <a:pt x="19" y="27"/>
                  </a:lnTo>
                  <a:lnTo>
                    <a:pt x="4" y="27"/>
                  </a:lnTo>
                  <a:lnTo>
                    <a:pt x="2" y="29"/>
                  </a:lnTo>
                  <a:lnTo>
                    <a:pt x="2" y="31"/>
                  </a:lnTo>
                  <a:lnTo>
                    <a:pt x="0" y="31"/>
                  </a:lnTo>
                  <a:lnTo>
                    <a:pt x="0" y="23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0"/>
                  </a:lnTo>
                  <a:close/>
                  <a:moveTo>
                    <a:pt x="2" y="4"/>
                  </a:moveTo>
                  <a:lnTo>
                    <a:pt x="2" y="8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5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2" y="27"/>
                  </a:lnTo>
                  <a:lnTo>
                    <a:pt x="4" y="25"/>
                  </a:lnTo>
                  <a:lnTo>
                    <a:pt x="27" y="4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29"/>
                  </a:moveTo>
                  <a:lnTo>
                    <a:pt x="27" y="25"/>
                  </a:lnTo>
                  <a:lnTo>
                    <a:pt x="25" y="25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7" y="2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6" name="Freeform 42"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9" y="404"/>
              <a:ext cx="27" cy="28"/>
            </a:xfrm>
            <a:custGeom>
              <a:avLst/>
              <a:gdLst>
                <a:gd name="T0" fmla="*/ 23 w 27"/>
                <a:gd name="T1" fmla="*/ 9 h 28"/>
                <a:gd name="T2" fmla="*/ 17 w 27"/>
                <a:gd name="T3" fmla="*/ 11 h 28"/>
                <a:gd name="T4" fmla="*/ 17 w 27"/>
                <a:gd name="T5" fmla="*/ 21 h 28"/>
                <a:gd name="T6" fmla="*/ 21 w 27"/>
                <a:gd name="T7" fmla="*/ 23 h 28"/>
                <a:gd name="T8" fmla="*/ 23 w 27"/>
                <a:gd name="T9" fmla="*/ 23 h 28"/>
                <a:gd name="T10" fmla="*/ 25 w 27"/>
                <a:gd name="T11" fmla="*/ 23 h 28"/>
                <a:gd name="T12" fmla="*/ 27 w 27"/>
                <a:gd name="T13" fmla="*/ 19 h 28"/>
                <a:gd name="T14" fmla="*/ 27 w 27"/>
                <a:gd name="T15" fmla="*/ 19 h 28"/>
                <a:gd name="T16" fmla="*/ 27 w 27"/>
                <a:gd name="T17" fmla="*/ 28 h 28"/>
                <a:gd name="T18" fmla="*/ 27 w 27"/>
                <a:gd name="T19" fmla="*/ 28 h 28"/>
                <a:gd name="T20" fmla="*/ 25 w 27"/>
                <a:gd name="T21" fmla="*/ 26 h 28"/>
                <a:gd name="T22" fmla="*/ 21 w 27"/>
                <a:gd name="T23" fmla="*/ 24 h 28"/>
                <a:gd name="T24" fmla="*/ 4 w 27"/>
                <a:gd name="T25" fmla="*/ 17 h 28"/>
                <a:gd name="T26" fmla="*/ 4 w 27"/>
                <a:gd name="T27" fmla="*/ 19 h 28"/>
                <a:gd name="T28" fmla="*/ 2 w 27"/>
                <a:gd name="T29" fmla="*/ 19 h 28"/>
                <a:gd name="T30" fmla="*/ 2 w 27"/>
                <a:gd name="T31" fmla="*/ 19 h 28"/>
                <a:gd name="T32" fmla="*/ 0 w 27"/>
                <a:gd name="T33" fmla="*/ 15 h 28"/>
                <a:gd name="T34" fmla="*/ 0 w 27"/>
                <a:gd name="T35" fmla="*/ 13 h 28"/>
                <a:gd name="T36" fmla="*/ 23 w 27"/>
                <a:gd name="T37" fmla="*/ 3 h 28"/>
                <a:gd name="T38" fmla="*/ 25 w 27"/>
                <a:gd name="T39" fmla="*/ 1 h 28"/>
                <a:gd name="T40" fmla="*/ 27 w 27"/>
                <a:gd name="T41" fmla="*/ 0 h 28"/>
                <a:gd name="T42" fmla="*/ 27 w 27"/>
                <a:gd name="T43" fmla="*/ 0 h 28"/>
                <a:gd name="T44" fmla="*/ 27 w 27"/>
                <a:gd name="T45" fmla="*/ 11 h 28"/>
                <a:gd name="T46" fmla="*/ 27 w 27"/>
                <a:gd name="T47" fmla="*/ 11 h 28"/>
                <a:gd name="T48" fmla="*/ 25 w 27"/>
                <a:gd name="T49" fmla="*/ 9 h 28"/>
                <a:gd name="T50" fmla="*/ 25 w 27"/>
                <a:gd name="T51" fmla="*/ 9 h 28"/>
                <a:gd name="T52" fmla="*/ 23 w 27"/>
                <a:gd name="T53" fmla="*/ 9 h 28"/>
                <a:gd name="T54" fmla="*/ 23 w 27"/>
                <a:gd name="T55" fmla="*/ 9 h 28"/>
                <a:gd name="T56" fmla="*/ 15 w 27"/>
                <a:gd name="T57" fmla="*/ 21 h 28"/>
                <a:gd name="T58" fmla="*/ 15 w 27"/>
                <a:gd name="T59" fmla="*/ 11 h 28"/>
                <a:gd name="T60" fmla="*/ 5 w 27"/>
                <a:gd name="T61" fmla="*/ 17 h 28"/>
                <a:gd name="T62" fmla="*/ 15 w 27"/>
                <a:gd name="T63" fmla="*/ 21 h 28"/>
                <a:gd name="T64" fmla="*/ 21 w 27"/>
                <a:gd name="T65" fmla="*/ 7 h 28"/>
                <a:gd name="T66" fmla="*/ 4 w 27"/>
                <a:gd name="T67" fmla="*/ 15 h 28"/>
                <a:gd name="T68" fmla="*/ 2 w 27"/>
                <a:gd name="T69" fmla="*/ 15 h 28"/>
                <a:gd name="T70" fmla="*/ 2 w 27"/>
                <a:gd name="T71" fmla="*/ 17 h 28"/>
                <a:gd name="T72" fmla="*/ 2 w 27"/>
                <a:gd name="T73" fmla="*/ 19 h 28"/>
                <a:gd name="T74" fmla="*/ 4 w 27"/>
                <a:gd name="T75" fmla="*/ 17 h 28"/>
                <a:gd name="T76" fmla="*/ 5 w 27"/>
                <a:gd name="T77" fmla="*/ 15 h 28"/>
                <a:gd name="T78" fmla="*/ 23 w 27"/>
                <a:gd name="T79" fmla="*/ 9 h 28"/>
                <a:gd name="T80" fmla="*/ 25 w 27"/>
                <a:gd name="T81" fmla="*/ 7 h 28"/>
                <a:gd name="T82" fmla="*/ 25 w 27"/>
                <a:gd name="T83" fmla="*/ 7 h 28"/>
                <a:gd name="T84" fmla="*/ 27 w 27"/>
                <a:gd name="T85" fmla="*/ 9 h 28"/>
                <a:gd name="T86" fmla="*/ 27 w 27"/>
                <a:gd name="T87" fmla="*/ 9 h 28"/>
                <a:gd name="T88" fmla="*/ 25 w 27"/>
                <a:gd name="T89" fmla="*/ 7 h 28"/>
                <a:gd name="T90" fmla="*/ 25 w 27"/>
                <a:gd name="T91" fmla="*/ 7 h 28"/>
                <a:gd name="T92" fmla="*/ 21 w 27"/>
                <a:gd name="T93" fmla="*/ 7 h 28"/>
                <a:gd name="T94" fmla="*/ 21 w 27"/>
                <a:gd name="T95" fmla="*/ 7 h 28"/>
                <a:gd name="T96" fmla="*/ 27 w 27"/>
                <a:gd name="T97" fmla="*/ 26 h 28"/>
                <a:gd name="T98" fmla="*/ 27 w 27"/>
                <a:gd name="T99" fmla="*/ 23 h 28"/>
                <a:gd name="T100" fmla="*/ 23 w 27"/>
                <a:gd name="T101" fmla="*/ 24 h 28"/>
                <a:gd name="T102" fmla="*/ 23 w 27"/>
                <a:gd name="T103" fmla="*/ 24 h 28"/>
                <a:gd name="T104" fmla="*/ 25 w 27"/>
                <a:gd name="T105" fmla="*/ 24 h 28"/>
                <a:gd name="T106" fmla="*/ 27 w 27"/>
                <a:gd name="T107" fmla="*/ 26 h 28"/>
                <a:gd name="T108" fmla="*/ 27 w 27"/>
                <a:gd name="T109" fmla="*/ 26 h 2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8"/>
                <a:gd name="T167" fmla="*/ 27 w 27"/>
                <a:gd name="T168" fmla="*/ 28 h 2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8">
                  <a:moveTo>
                    <a:pt x="23" y="9"/>
                  </a:moveTo>
                  <a:lnTo>
                    <a:pt x="17" y="11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8"/>
                  </a:lnTo>
                  <a:lnTo>
                    <a:pt x="25" y="26"/>
                  </a:lnTo>
                  <a:lnTo>
                    <a:pt x="21" y="24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3"/>
                  </a:lnTo>
                  <a:lnTo>
                    <a:pt x="23" y="3"/>
                  </a:lnTo>
                  <a:lnTo>
                    <a:pt x="25" y="1"/>
                  </a:lnTo>
                  <a:lnTo>
                    <a:pt x="27" y="0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close/>
                  <a:moveTo>
                    <a:pt x="15" y="21"/>
                  </a:moveTo>
                  <a:lnTo>
                    <a:pt x="15" y="11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7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9"/>
                  </a:lnTo>
                  <a:lnTo>
                    <a:pt x="25" y="7"/>
                  </a:lnTo>
                  <a:lnTo>
                    <a:pt x="21" y="7"/>
                  </a:lnTo>
                  <a:close/>
                  <a:moveTo>
                    <a:pt x="27" y="26"/>
                  </a:moveTo>
                  <a:lnTo>
                    <a:pt x="27" y="23"/>
                  </a:lnTo>
                  <a:lnTo>
                    <a:pt x="23" y="24"/>
                  </a:lnTo>
                  <a:lnTo>
                    <a:pt x="25" y="24"/>
                  </a:lnTo>
                  <a:lnTo>
                    <a:pt x="27" y="2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7" name="Freeform 43"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7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8" name="Freeform 44"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0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3 h 13"/>
                <a:gd name="T8" fmla="*/ 4 w 27"/>
                <a:gd name="T9" fmla="*/ 3 h 13"/>
                <a:gd name="T10" fmla="*/ 5 w 27"/>
                <a:gd name="T11" fmla="*/ 3 h 13"/>
                <a:gd name="T12" fmla="*/ 5 w 27"/>
                <a:gd name="T13" fmla="*/ 3 h 13"/>
                <a:gd name="T14" fmla="*/ 23 w 27"/>
                <a:gd name="T15" fmla="*/ 3 h 13"/>
                <a:gd name="T16" fmla="*/ 25 w 27"/>
                <a:gd name="T17" fmla="*/ 3 h 13"/>
                <a:gd name="T18" fmla="*/ 25 w 27"/>
                <a:gd name="T19" fmla="*/ 3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11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9 h 13"/>
                <a:gd name="T50" fmla="*/ 23 w 27"/>
                <a:gd name="T51" fmla="*/ 9 h 13"/>
                <a:gd name="T52" fmla="*/ 25 w 27"/>
                <a:gd name="T53" fmla="*/ 9 h 13"/>
                <a:gd name="T54" fmla="*/ 27 w 27"/>
                <a:gd name="T55" fmla="*/ 11 h 13"/>
                <a:gd name="T56" fmla="*/ 25 w 27"/>
                <a:gd name="T57" fmla="*/ 9 h 13"/>
                <a:gd name="T58" fmla="*/ 25 w 27"/>
                <a:gd name="T59" fmla="*/ 7 h 13"/>
                <a:gd name="T60" fmla="*/ 4 w 27"/>
                <a:gd name="T61" fmla="*/ 7 h 13"/>
                <a:gd name="T62" fmla="*/ 2 w 27"/>
                <a:gd name="T63" fmla="*/ 7 h 13"/>
                <a:gd name="T64" fmla="*/ 2 w 27"/>
                <a:gd name="T65" fmla="*/ 11 h 13"/>
                <a:gd name="T66" fmla="*/ 4 w 27"/>
                <a:gd name="T67" fmla="*/ 9 h 13"/>
                <a:gd name="T68" fmla="*/ 4 w 27"/>
                <a:gd name="T69" fmla="*/ 9 h 13"/>
                <a:gd name="T70" fmla="*/ 4 w 27"/>
                <a:gd name="T71" fmla="*/ 9 h 13"/>
                <a:gd name="T72" fmla="*/ 4 w 27"/>
                <a:gd name="T73" fmla="*/ 9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3"/>
                  </a:lnTo>
                  <a:lnTo>
                    <a:pt x="4" y="3"/>
                  </a:lnTo>
                  <a:lnTo>
                    <a:pt x="5" y="3"/>
                  </a:lnTo>
                  <a:lnTo>
                    <a:pt x="23" y="3"/>
                  </a:lnTo>
                  <a:lnTo>
                    <a:pt x="25" y="3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9"/>
                  </a:moveTo>
                  <a:lnTo>
                    <a:pt x="23" y="9"/>
                  </a:lnTo>
                  <a:lnTo>
                    <a:pt x="25" y="9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5" y="7"/>
                  </a:lnTo>
                  <a:lnTo>
                    <a:pt x="4" y="7"/>
                  </a:lnTo>
                  <a:lnTo>
                    <a:pt x="2" y="7"/>
                  </a:lnTo>
                  <a:lnTo>
                    <a:pt x="2" y="11"/>
                  </a:lnTo>
                  <a:lnTo>
                    <a:pt x="4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9" name="Freeform 45">
              <a:extLst>
                <a:ext uri="{FF2B5EF4-FFF2-40B4-BE49-F238E27FC236}">
                  <a16:creationId xmlns:a16="http://schemas.microsoft.com/office/drawing/2014/main" id="{00000000-0008-0000-0200-000095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46" y="402"/>
              <a:ext cx="27" cy="31"/>
            </a:xfrm>
            <a:custGeom>
              <a:avLst/>
              <a:gdLst>
                <a:gd name="T0" fmla="*/ 9 w 27"/>
                <a:gd name="T1" fmla="*/ 31 h 31"/>
                <a:gd name="T2" fmla="*/ 4 w 27"/>
                <a:gd name="T3" fmla="*/ 29 h 31"/>
                <a:gd name="T4" fmla="*/ 0 w 27"/>
                <a:gd name="T5" fmla="*/ 23 h 31"/>
                <a:gd name="T6" fmla="*/ 0 w 27"/>
                <a:gd name="T7" fmla="*/ 15 h 31"/>
                <a:gd name="T8" fmla="*/ 4 w 27"/>
                <a:gd name="T9" fmla="*/ 6 h 31"/>
                <a:gd name="T10" fmla="*/ 13 w 27"/>
                <a:gd name="T11" fmla="*/ 0 h 31"/>
                <a:gd name="T12" fmla="*/ 23 w 27"/>
                <a:gd name="T13" fmla="*/ 6 h 31"/>
                <a:gd name="T14" fmla="*/ 27 w 27"/>
                <a:gd name="T15" fmla="*/ 15 h 31"/>
                <a:gd name="T16" fmla="*/ 23 w 27"/>
                <a:gd name="T17" fmla="*/ 27 h 31"/>
                <a:gd name="T18" fmla="*/ 13 w 27"/>
                <a:gd name="T19" fmla="*/ 31 h 31"/>
                <a:gd name="T20" fmla="*/ 11 w 27"/>
                <a:gd name="T21" fmla="*/ 25 h 31"/>
                <a:gd name="T22" fmla="*/ 23 w 27"/>
                <a:gd name="T23" fmla="*/ 23 h 31"/>
                <a:gd name="T24" fmla="*/ 27 w 27"/>
                <a:gd name="T25" fmla="*/ 15 h 31"/>
                <a:gd name="T26" fmla="*/ 23 w 27"/>
                <a:gd name="T27" fmla="*/ 10 h 31"/>
                <a:gd name="T28" fmla="*/ 15 w 27"/>
                <a:gd name="T29" fmla="*/ 6 h 31"/>
                <a:gd name="T30" fmla="*/ 4 w 27"/>
                <a:gd name="T31" fmla="*/ 10 h 31"/>
                <a:gd name="T32" fmla="*/ 0 w 27"/>
                <a:gd name="T33" fmla="*/ 17 h 31"/>
                <a:gd name="T34" fmla="*/ 4 w 27"/>
                <a:gd name="T35" fmla="*/ 23 h 31"/>
                <a:gd name="T36" fmla="*/ 11 w 27"/>
                <a:gd name="T37" fmla="*/ 25 h 31"/>
                <a:gd name="T38" fmla="*/ 2 w 27"/>
                <a:gd name="T39" fmla="*/ 23 h 31"/>
                <a:gd name="T40" fmla="*/ 13 w 27"/>
                <a:gd name="T41" fmla="*/ 31 h 31"/>
                <a:gd name="T42" fmla="*/ 25 w 27"/>
                <a:gd name="T43" fmla="*/ 27 h 31"/>
                <a:gd name="T44" fmla="*/ 25 w 27"/>
                <a:gd name="T45" fmla="*/ 23 h 31"/>
                <a:gd name="T46" fmla="*/ 17 w 27"/>
                <a:gd name="T47" fmla="*/ 29 h 31"/>
                <a:gd name="T48" fmla="*/ 9 w 27"/>
                <a:gd name="T49" fmla="*/ 29 h 31"/>
                <a:gd name="T50" fmla="*/ 2 w 27"/>
                <a:gd name="T51" fmla="*/ 23 h 31"/>
                <a:gd name="T52" fmla="*/ 0 w 27"/>
                <a:gd name="T53" fmla="*/ 14 h 31"/>
                <a:gd name="T54" fmla="*/ 9 w 27"/>
                <a:gd name="T55" fmla="*/ 6 h 31"/>
                <a:gd name="T56" fmla="*/ 21 w 27"/>
                <a:gd name="T57" fmla="*/ 6 h 31"/>
                <a:gd name="T58" fmla="*/ 23 w 27"/>
                <a:gd name="T59" fmla="*/ 6 h 31"/>
                <a:gd name="T60" fmla="*/ 15 w 27"/>
                <a:gd name="T61" fmla="*/ 4 h 31"/>
                <a:gd name="T62" fmla="*/ 4 w 27"/>
                <a:gd name="T63" fmla="*/ 8 h 31"/>
                <a:gd name="T64" fmla="*/ 0 w 27"/>
                <a:gd name="T65" fmla="*/ 14 h 31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27"/>
                <a:gd name="T100" fmla="*/ 0 h 31"/>
                <a:gd name="T101" fmla="*/ 27 w 27"/>
                <a:gd name="T102" fmla="*/ 31 h 31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27" h="31">
                  <a:moveTo>
                    <a:pt x="13" y="31"/>
                  </a:moveTo>
                  <a:lnTo>
                    <a:pt x="9" y="31"/>
                  </a:lnTo>
                  <a:lnTo>
                    <a:pt x="7" y="29"/>
                  </a:lnTo>
                  <a:lnTo>
                    <a:pt x="4" y="29"/>
                  </a:lnTo>
                  <a:lnTo>
                    <a:pt x="2" y="25"/>
                  </a:lnTo>
                  <a:lnTo>
                    <a:pt x="0" y="23"/>
                  </a:lnTo>
                  <a:lnTo>
                    <a:pt x="0" y="19"/>
                  </a:lnTo>
                  <a:lnTo>
                    <a:pt x="0" y="15"/>
                  </a:lnTo>
                  <a:lnTo>
                    <a:pt x="0" y="10"/>
                  </a:lnTo>
                  <a:lnTo>
                    <a:pt x="4" y="6"/>
                  </a:lnTo>
                  <a:lnTo>
                    <a:pt x="7" y="2"/>
                  </a:lnTo>
                  <a:lnTo>
                    <a:pt x="13" y="0"/>
                  </a:lnTo>
                  <a:lnTo>
                    <a:pt x="19" y="2"/>
                  </a:lnTo>
                  <a:lnTo>
                    <a:pt x="23" y="6"/>
                  </a:lnTo>
                  <a:lnTo>
                    <a:pt x="27" y="10"/>
                  </a:lnTo>
                  <a:lnTo>
                    <a:pt x="27" y="15"/>
                  </a:lnTo>
                  <a:lnTo>
                    <a:pt x="27" y="23"/>
                  </a:lnTo>
                  <a:lnTo>
                    <a:pt x="23" y="27"/>
                  </a:lnTo>
                  <a:lnTo>
                    <a:pt x="19" y="31"/>
                  </a:lnTo>
                  <a:lnTo>
                    <a:pt x="13" y="31"/>
                  </a:lnTo>
                  <a:close/>
                  <a:moveTo>
                    <a:pt x="11" y="25"/>
                  </a:moveTo>
                  <a:lnTo>
                    <a:pt x="17" y="25"/>
                  </a:lnTo>
                  <a:lnTo>
                    <a:pt x="23" y="23"/>
                  </a:lnTo>
                  <a:lnTo>
                    <a:pt x="25" y="19"/>
                  </a:lnTo>
                  <a:lnTo>
                    <a:pt x="27" y="15"/>
                  </a:lnTo>
                  <a:lnTo>
                    <a:pt x="27" y="12"/>
                  </a:lnTo>
                  <a:lnTo>
                    <a:pt x="23" y="10"/>
                  </a:lnTo>
                  <a:lnTo>
                    <a:pt x="21" y="8"/>
                  </a:lnTo>
                  <a:lnTo>
                    <a:pt x="15" y="6"/>
                  </a:lnTo>
                  <a:lnTo>
                    <a:pt x="9" y="8"/>
                  </a:lnTo>
                  <a:lnTo>
                    <a:pt x="4" y="10"/>
                  </a:lnTo>
                  <a:lnTo>
                    <a:pt x="2" y="14"/>
                  </a:lnTo>
                  <a:lnTo>
                    <a:pt x="0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7" y="25"/>
                  </a:lnTo>
                  <a:lnTo>
                    <a:pt x="11" y="25"/>
                  </a:lnTo>
                  <a:close/>
                  <a:moveTo>
                    <a:pt x="2" y="23"/>
                  </a:moveTo>
                  <a:lnTo>
                    <a:pt x="5" y="29"/>
                  </a:lnTo>
                  <a:lnTo>
                    <a:pt x="13" y="31"/>
                  </a:lnTo>
                  <a:lnTo>
                    <a:pt x="19" y="29"/>
                  </a:lnTo>
                  <a:lnTo>
                    <a:pt x="25" y="27"/>
                  </a:lnTo>
                  <a:lnTo>
                    <a:pt x="27" y="21"/>
                  </a:lnTo>
                  <a:lnTo>
                    <a:pt x="25" y="23"/>
                  </a:lnTo>
                  <a:lnTo>
                    <a:pt x="21" y="27"/>
                  </a:lnTo>
                  <a:lnTo>
                    <a:pt x="17" y="29"/>
                  </a:lnTo>
                  <a:lnTo>
                    <a:pt x="13" y="29"/>
                  </a:lnTo>
                  <a:lnTo>
                    <a:pt x="9" y="29"/>
                  </a:lnTo>
                  <a:lnTo>
                    <a:pt x="5" y="27"/>
                  </a:lnTo>
                  <a:lnTo>
                    <a:pt x="2" y="23"/>
                  </a:lnTo>
                  <a:close/>
                  <a:moveTo>
                    <a:pt x="0" y="14"/>
                  </a:moveTo>
                  <a:lnTo>
                    <a:pt x="4" y="10"/>
                  </a:lnTo>
                  <a:lnTo>
                    <a:pt x="9" y="6"/>
                  </a:lnTo>
                  <a:lnTo>
                    <a:pt x="15" y="6"/>
                  </a:lnTo>
                  <a:lnTo>
                    <a:pt x="21" y="6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5" y="4"/>
                  </a:lnTo>
                  <a:lnTo>
                    <a:pt x="7" y="6"/>
                  </a:lnTo>
                  <a:lnTo>
                    <a:pt x="4" y="8"/>
                  </a:lnTo>
                  <a:lnTo>
                    <a:pt x="0" y="1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0" name="Freeform 46">
              <a:extLst>
                <a:ext uri="{FF2B5EF4-FFF2-40B4-BE49-F238E27FC236}">
                  <a16:creationId xmlns:a16="http://schemas.microsoft.com/office/drawing/2014/main" id="{00000000-0008-0000-0200-000096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402"/>
              <a:ext cx="28" cy="32"/>
            </a:xfrm>
            <a:custGeom>
              <a:avLst/>
              <a:gdLst>
                <a:gd name="T0" fmla="*/ 2 w 28"/>
                <a:gd name="T1" fmla="*/ 9 h 32"/>
                <a:gd name="T2" fmla="*/ 0 w 28"/>
                <a:gd name="T3" fmla="*/ 9 h 32"/>
                <a:gd name="T4" fmla="*/ 0 w 28"/>
                <a:gd name="T5" fmla="*/ 0 h 32"/>
                <a:gd name="T6" fmla="*/ 2 w 28"/>
                <a:gd name="T7" fmla="*/ 0 h 32"/>
                <a:gd name="T8" fmla="*/ 2 w 28"/>
                <a:gd name="T9" fmla="*/ 2 h 32"/>
                <a:gd name="T10" fmla="*/ 4 w 28"/>
                <a:gd name="T11" fmla="*/ 4 h 32"/>
                <a:gd name="T12" fmla="*/ 5 w 28"/>
                <a:gd name="T13" fmla="*/ 4 h 32"/>
                <a:gd name="T14" fmla="*/ 28 w 28"/>
                <a:gd name="T15" fmla="*/ 4 h 32"/>
                <a:gd name="T16" fmla="*/ 28 w 28"/>
                <a:gd name="T17" fmla="*/ 6 h 32"/>
                <a:gd name="T18" fmla="*/ 5 w 28"/>
                <a:gd name="T19" fmla="*/ 27 h 32"/>
                <a:gd name="T20" fmla="*/ 21 w 28"/>
                <a:gd name="T21" fmla="*/ 27 h 32"/>
                <a:gd name="T22" fmla="*/ 23 w 28"/>
                <a:gd name="T23" fmla="*/ 27 h 32"/>
                <a:gd name="T24" fmla="*/ 25 w 28"/>
                <a:gd name="T25" fmla="*/ 27 h 32"/>
                <a:gd name="T26" fmla="*/ 25 w 28"/>
                <a:gd name="T27" fmla="*/ 25 h 32"/>
                <a:gd name="T28" fmla="*/ 27 w 28"/>
                <a:gd name="T29" fmla="*/ 23 h 32"/>
                <a:gd name="T30" fmla="*/ 27 w 28"/>
                <a:gd name="T31" fmla="*/ 23 h 32"/>
                <a:gd name="T32" fmla="*/ 27 w 28"/>
                <a:gd name="T33" fmla="*/ 32 h 32"/>
                <a:gd name="T34" fmla="*/ 27 w 28"/>
                <a:gd name="T35" fmla="*/ 32 h 32"/>
                <a:gd name="T36" fmla="*/ 25 w 28"/>
                <a:gd name="T37" fmla="*/ 30 h 32"/>
                <a:gd name="T38" fmla="*/ 23 w 28"/>
                <a:gd name="T39" fmla="*/ 28 h 32"/>
                <a:gd name="T40" fmla="*/ 19 w 28"/>
                <a:gd name="T41" fmla="*/ 28 h 32"/>
                <a:gd name="T42" fmla="*/ 4 w 28"/>
                <a:gd name="T43" fmla="*/ 28 h 32"/>
                <a:gd name="T44" fmla="*/ 2 w 28"/>
                <a:gd name="T45" fmla="*/ 30 h 32"/>
                <a:gd name="T46" fmla="*/ 2 w 28"/>
                <a:gd name="T47" fmla="*/ 32 h 32"/>
                <a:gd name="T48" fmla="*/ 2 w 28"/>
                <a:gd name="T49" fmla="*/ 32 h 32"/>
                <a:gd name="T50" fmla="*/ 0 w 28"/>
                <a:gd name="T51" fmla="*/ 32 h 32"/>
                <a:gd name="T52" fmla="*/ 0 w 28"/>
                <a:gd name="T53" fmla="*/ 25 h 32"/>
                <a:gd name="T54" fmla="*/ 21 w 28"/>
                <a:gd name="T55" fmla="*/ 6 h 32"/>
                <a:gd name="T56" fmla="*/ 7 w 28"/>
                <a:gd name="T57" fmla="*/ 6 h 32"/>
                <a:gd name="T58" fmla="*/ 4 w 28"/>
                <a:gd name="T59" fmla="*/ 6 h 32"/>
                <a:gd name="T60" fmla="*/ 2 w 28"/>
                <a:gd name="T61" fmla="*/ 7 h 32"/>
                <a:gd name="T62" fmla="*/ 2 w 28"/>
                <a:gd name="T63" fmla="*/ 7 h 32"/>
                <a:gd name="T64" fmla="*/ 2 w 28"/>
                <a:gd name="T65" fmla="*/ 9 h 32"/>
                <a:gd name="T66" fmla="*/ 2 w 28"/>
                <a:gd name="T67" fmla="*/ 9 h 32"/>
                <a:gd name="T68" fmla="*/ 2 w 28"/>
                <a:gd name="T69" fmla="*/ 4 h 32"/>
                <a:gd name="T70" fmla="*/ 2 w 28"/>
                <a:gd name="T71" fmla="*/ 7 h 32"/>
                <a:gd name="T72" fmla="*/ 2 w 28"/>
                <a:gd name="T73" fmla="*/ 6 h 32"/>
                <a:gd name="T74" fmla="*/ 4 w 28"/>
                <a:gd name="T75" fmla="*/ 6 h 32"/>
                <a:gd name="T76" fmla="*/ 2 w 28"/>
                <a:gd name="T77" fmla="*/ 4 h 32"/>
                <a:gd name="T78" fmla="*/ 2 w 28"/>
                <a:gd name="T79" fmla="*/ 4 h 32"/>
                <a:gd name="T80" fmla="*/ 23 w 28"/>
                <a:gd name="T81" fmla="*/ 6 h 32"/>
                <a:gd name="T82" fmla="*/ 4 w 28"/>
                <a:gd name="T83" fmla="*/ 27 h 32"/>
                <a:gd name="T84" fmla="*/ 2 w 28"/>
                <a:gd name="T85" fmla="*/ 27 h 32"/>
                <a:gd name="T86" fmla="*/ 2 w 28"/>
                <a:gd name="T87" fmla="*/ 30 h 32"/>
                <a:gd name="T88" fmla="*/ 2 w 28"/>
                <a:gd name="T89" fmla="*/ 30 h 32"/>
                <a:gd name="T90" fmla="*/ 2 w 28"/>
                <a:gd name="T91" fmla="*/ 28 h 32"/>
                <a:gd name="T92" fmla="*/ 4 w 28"/>
                <a:gd name="T93" fmla="*/ 27 h 32"/>
                <a:gd name="T94" fmla="*/ 27 w 28"/>
                <a:gd name="T95" fmla="*/ 6 h 32"/>
                <a:gd name="T96" fmla="*/ 27 w 28"/>
                <a:gd name="T97" fmla="*/ 6 h 32"/>
                <a:gd name="T98" fmla="*/ 25 w 28"/>
                <a:gd name="T99" fmla="*/ 6 h 32"/>
                <a:gd name="T100" fmla="*/ 25 w 28"/>
                <a:gd name="T101" fmla="*/ 6 h 32"/>
                <a:gd name="T102" fmla="*/ 23 w 28"/>
                <a:gd name="T103" fmla="*/ 6 h 32"/>
                <a:gd name="T104" fmla="*/ 23 w 28"/>
                <a:gd name="T105" fmla="*/ 6 h 32"/>
                <a:gd name="T106" fmla="*/ 27 w 28"/>
                <a:gd name="T107" fmla="*/ 30 h 32"/>
                <a:gd name="T108" fmla="*/ 27 w 28"/>
                <a:gd name="T109" fmla="*/ 27 h 32"/>
                <a:gd name="T110" fmla="*/ 25 w 28"/>
                <a:gd name="T111" fmla="*/ 27 h 32"/>
                <a:gd name="T112" fmla="*/ 23 w 28"/>
                <a:gd name="T113" fmla="*/ 28 h 32"/>
                <a:gd name="T114" fmla="*/ 25 w 28"/>
                <a:gd name="T115" fmla="*/ 28 h 32"/>
                <a:gd name="T116" fmla="*/ 27 w 28"/>
                <a:gd name="T117" fmla="*/ 30 h 32"/>
                <a:gd name="T118" fmla="*/ 27 w 28"/>
                <a:gd name="T119" fmla="*/ 30 h 32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2"/>
                <a:gd name="T182" fmla="*/ 28 w 28"/>
                <a:gd name="T183" fmla="*/ 32 h 32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2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7"/>
                  </a:lnTo>
                  <a:lnTo>
                    <a:pt x="21" y="27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5" y="25"/>
                  </a:lnTo>
                  <a:lnTo>
                    <a:pt x="27" y="23"/>
                  </a:lnTo>
                  <a:lnTo>
                    <a:pt x="27" y="32"/>
                  </a:lnTo>
                  <a:lnTo>
                    <a:pt x="25" y="30"/>
                  </a:lnTo>
                  <a:lnTo>
                    <a:pt x="23" y="28"/>
                  </a:lnTo>
                  <a:lnTo>
                    <a:pt x="19" y="28"/>
                  </a:lnTo>
                  <a:lnTo>
                    <a:pt x="4" y="28"/>
                  </a:lnTo>
                  <a:lnTo>
                    <a:pt x="2" y="30"/>
                  </a:lnTo>
                  <a:lnTo>
                    <a:pt x="2" y="32"/>
                  </a:lnTo>
                  <a:lnTo>
                    <a:pt x="0" y="32"/>
                  </a:lnTo>
                  <a:lnTo>
                    <a:pt x="0" y="25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4"/>
                  </a:moveTo>
                  <a:lnTo>
                    <a:pt x="2" y="7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7"/>
                  </a:lnTo>
                  <a:lnTo>
                    <a:pt x="2" y="27"/>
                  </a:lnTo>
                  <a:lnTo>
                    <a:pt x="2" y="30"/>
                  </a:lnTo>
                  <a:lnTo>
                    <a:pt x="2" y="28"/>
                  </a:lnTo>
                  <a:lnTo>
                    <a:pt x="4" y="27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30"/>
                  </a:moveTo>
                  <a:lnTo>
                    <a:pt x="27" y="27"/>
                  </a:lnTo>
                  <a:lnTo>
                    <a:pt x="25" y="27"/>
                  </a:lnTo>
                  <a:lnTo>
                    <a:pt x="23" y="28"/>
                  </a:lnTo>
                  <a:lnTo>
                    <a:pt x="25" y="28"/>
                  </a:lnTo>
                  <a:lnTo>
                    <a:pt x="27" y="3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1" name="Freeform 47">
              <a:extLst>
                <a:ext uri="{FF2B5EF4-FFF2-40B4-BE49-F238E27FC236}">
                  <a16:creationId xmlns:a16="http://schemas.microsoft.com/office/drawing/2014/main" id="{00000000-0008-0000-0200-000097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12" y="403"/>
              <a:ext cx="27" cy="29"/>
            </a:xfrm>
            <a:custGeom>
              <a:avLst/>
              <a:gdLst>
                <a:gd name="T0" fmla="*/ 23 w 27"/>
                <a:gd name="T1" fmla="*/ 10 h 29"/>
                <a:gd name="T2" fmla="*/ 17 w 27"/>
                <a:gd name="T3" fmla="*/ 12 h 29"/>
                <a:gd name="T4" fmla="*/ 17 w 27"/>
                <a:gd name="T5" fmla="*/ 21 h 29"/>
                <a:gd name="T6" fmla="*/ 21 w 27"/>
                <a:gd name="T7" fmla="*/ 23 h 29"/>
                <a:gd name="T8" fmla="*/ 23 w 27"/>
                <a:gd name="T9" fmla="*/ 23 h 29"/>
                <a:gd name="T10" fmla="*/ 25 w 27"/>
                <a:gd name="T11" fmla="*/ 23 h 29"/>
                <a:gd name="T12" fmla="*/ 27 w 27"/>
                <a:gd name="T13" fmla="*/ 19 h 29"/>
                <a:gd name="T14" fmla="*/ 27 w 27"/>
                <a:gd name="T15" fmla="*/ 19 h 29"/>
                <a:gd name="T16" fmla="*/ 27 w 27"/>
                <a:gd name="T17" fmla="*/ 29 h 29"/>
                <a:gd name="T18" fmla="*/ 27 w 27"/>
                <a:gd name="T19" fmla="*/ 29 h 29"/>
                <a:gd name="T20" fmla="*/ 25 w 27"/>
                <a:gd name="T21" fmla="*/ 27 h 29"/>
                <a:gd name="T22" fmla="*/ 21 w 27"/>
                <a:gd name="T23" fmla="*/ 25 h 29"/>
                <a:gd name="T24" fmla="*/ 4 w 27"/>
                <a:gd name="T25" fmla="*/ 17 h 29"/>
                <a:gd name="T26" fmla="*/ 4 w 27"/>
                <a:gd name="T27" fmla="*/ 19 h 29"/>
                <a:gd name="T28" fmla="*/ 2 w 27"/>
                <a:gd name="T29" fmla="*/ 19 h 29"/>
                <a:gd name="T30" fmla="*/ 2 w 27"/>
                <a:gd name="T31" fmla="*/ 19 h 29"/>
                <a:gd name="T32" fmla="*/ 0 w 27"/>
                <a:gd name="T33" fmla="*/ 15 h 29"/>
                <a:gd name="T34" fmla="*/ 0 w 27"/>
                <a:gd name="T35" fmla="*/ 14 h 29"/>
                <a:gd name="T36" fmla="*/ 23 w 27"/>
                <a:gd name="T37" fmla="*/ 4 h 29"/>
                <a:gd name="T38" fmla="*/ 25 w 27"/>
                <a:gd name="T39" fmla="*/ 2 h 29"/>
                <a:gd name="T40" fmla="*/ 27 w 27"/>
                <a:gd name="T41" fmla="*/ 0 h 29"/>
                <a:gd name="T42" fmla="*/ 27 w 27"/>
                <a:gd name="T43" fmla="*/ 0 h 29"/>
                <a:gd name="T44" fmla="*/ 27 w 27"/>
                <a:gd name="T45" fmla="*/ 12 h 29"/>
                <a:gd name="T46" fmla="*/ 27 w 27"/>
                <a:gd name="T47" fmla="*/ 12 h 29"/>
                <a:gd name="T48" fmla="*/ 25 w 27"/>
                <a:gd name="T49" fmla="*/ 10 h 29"/>
                <a:gd name="T50" fmla="*/ 25 w 27"/>
                <a:gd name="T51" fmla="*/ 10 h 29"/>
                <a:gd name="T52" fmla="*/ 23 w 27"/>
                <a:gd name="T53" fmla="*/ 10 h 29"/>
                <a:gd name="T54" fmla="*/ 23 w 27"/>
                <a:gd name="T55" fmla="*/ 10 h 29"/>
                <a:gd name="T56" fmla="*/ 15 w 27"/>
                <a:gd name="T57" fmla="*/ 21 h 29"/>
                <a:gd name="T58" fmla="*/ 15 w 27"/>
                <a:gd name="T59" fmla="*/ 12 h 29"/>
                <a:gd name="T60" fmla="*/ 5 w 27"/>
                <a:gd name="T61" fmla="*/ 17 h 29"/>
                <a:gd name="T62" fmla="*/ 15 w 27"/>
                <a:gd name="T63" fmla="*/ 21 h 29"/>
                <a:gd name="T64" fmla="*/ 21 w 27"/>
                <a:gd name="T65" fmla="*/ 8 h 29"/>
                <a:gd name="T66" fmla="*/ 4 w 27"/>
                <a:gd name="T67" fmla="*/ 15 h 29"/>
                <a:gd name="T68" fmla="*/ 2 w 27"/>
                <a:gd name="T69" fmla="*/ 15 h 29"/>
                <a:gd name="T70" fmla="*/ 2 w 27"/>
                <a:gd name="T71" fmla="*/ 17 h 29"/>
                <a:gd name="T72" fmla="*/ 2 w 27"/>
                <a:gd name="T73" fmla="*/ 19 h 29"/>
                <a:gd name="T74" fmla="*/ 4 w 27"/>
                <a:gd name="T75" fmla="*/ 17 h 29"/>
                <a:gd name="T76" fmla="*/ 5 w 27"/>
                <a:gd name="T77" fmla="*/ 15 h 29"/>
                <a:gd name="T78" fmla="*/ 23 w 27"/>
                <a:gd name="T79" fmla="*/ 10 h 29"/>
                <a:gd name="T80" fmla="*/ 25 w 27"/>
                <a:gd name="T81" fmla="*/ 8 h 29"/>
                <a:gd name="T82" fmla="*/ 25 w 27"/>
                <a:gd name="T83" fmla="*/ 8 h 29"/>
                <a:gd name="T84" fmla="*/ 27 w 27"/>
                <a:gd name="T85" fmla="*/ 10 h 29"/>
                <a:gd name="T86" fmla="*/ 27 w 27"/>
                <a:gd name="T87" fmla="*/ 10 h 29"/>
                <a:gd name="T88" fmla="*/ 25 w 27"/>
                <a:gd name="T89" fmla="*/ 8 h 29"/>
                <a:gd name="T90" fmla="*/ 25 w 27"/>
                <a:gd name="T91" fmla="*/ 8 h 29"/>
                <a:gd name="T92" fmla="*/ 21 w 27"/>
                <a:gd name="T93" fmla="*/ 8 h 29"/>
                <a:gd name="T94" fmla="*/ 21 w 27"/>
                <a:gd name="T95" fmla="*/ 8 h 29"/>
                <a:gd name="T96" fmla="*/ 27 w 27"/>
                <a:gd name="T97" fmla="*/ 27 h 29"/>
                <a:gd name="T98" fmla="*/ 27 w 27"/>
                <a:gd name="T99" fmla="*/ 23 h 29"/>
                <a:gd name="T100" fmla="*/ 23 w 27"/>
                <a:gd name="T101" fmla="*/ 25 h 29"/>
                <a:gd name="T102" fmla="*/ 23 w 27"/>
                <a:gd name="T103" fmla="*/ 25 h 29"/>
                <a:gd name="T104" fmla="*/ 25 w 27"/>
                <a:gd name="T105" fmla="*/ 25 h 29"/>
                <a:gd name="T106" fmla="*/ 27 w 27"/>
                <a:gd name="T107" fmla="*/ 27 h 29"/>
                <a:gd name="T108" fmla="*/ 27 w 27"/>
                <a:gd name="T109" fmla="*/ 27 h 29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9"/>
                <a:gd name="T167" fmla="*/ 27 w 27"/>
                <a:gd name="T168" fmla="*/ 29 h 29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9">
                  <a:moveTo>
                    <a:pt x="23" y="10"/>
                  </a:moveTo>
                  <a:lnTo>
                    <a:pt x="17" y="12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9"/>
                  </a:lnTo>
                  <a:lnTo>
                    <a:pt x="25" y="27"/>
                  </a:lnTo>
                  <a:lnTo>
                    <a:pt x="21" y="2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4"/>
                  </a:lnTo>
                  <a:lnTo>
                    <a:pt x="23" y="4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12"/>
                  </a:lnTo>
                  <a:lnTo>
                    <a:pt x="25" y="10"/>
                  </a:lnTo>
                  <a:lnTo>
                    <a:pt x="23" y="10"/>
                  </a:lnTo>
                  <a:close/>
                  <a:moveTo>
                    <a:pt x="15" y="21"/>
                  </a:moveTo>
                  <a:lnTo>
                    <a:pt x="15" y="12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8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10"/>
                  </a:lnTo>
                  <a:lnTo>
                    <a:pt x="25" y="8"/>
                  </a:lnTo>
                  <a:lnTo>
                    <a:pt x="27" y="10"/>
                  </a:lnTo>
                  <a:lnTo>
                    <a:pt x="25" y="8"/>
                  </a:lnTo>
                  <a:lnTo>
                    <a:pt x="21" y="8"/>
                  </a:lnTo>
                  <a:close/>
                  <a:moveTo>
                    <a:pt x="27" y="27"/>
                  </a:moveTo>
                  <a:lnTo>
                    <a:pt x="27" y="23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7" y="27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2" name="Freeform 48">
              <a:extLst>
                <a:ext uri="{FF2B5EF4-FFF2-40B4-BE49-F238E27FC236}">
                  <a16:creationId xmlns:a16="http://schemas.microsoft.com/office/drawing/2014/main" id="{00000000-0008-0000-0200-000098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41" y="404"/>
              <a:ext cx="27" cy="28"/>
            </a:xfrm>
            <a:custGeom>
              <a:avLst/>
              <a:gdLst>
                <a:gd name="T0" fmla="*/ 2 w 27"/>
                <a:gd name="T1" fmla="*/ 28 h 28"/>
                <a:gd name="T2" fmla="*/ 0 w 27"/>
                <a:gd name="T3" fmla="*/ 28 h 28"/>
                <a:gd name="T4" fmla="*/ 0 w 27"/>
                <a:gd name="T5" fmla="*/ 13 h 28"/>
                <a:gd name="T6" fmla="*/ 2 w 27"/>
                <a:gd name="T7" fmla="*/ 13 h 28"/>
                <a:gd name="T8" fmla="*/ 2 w 27"/>
                <a:gd name="T9" fmla="*/ 15 h 28"/>
                <a:gd name="T10" fmla="*/ 2 w 27"/>
                <a:gd name="T11" fmla="*/ 17 h 28"/>
                <a:gd name="T12" fmla="*/ 2 w 27"/>
                <a:gd name="T13" fmla="*/ 17 h 28"/>
                <a:gd name="T14" fmla="*/ 4 w 27"/>
                <a:gd name="T15" fmla="*/ 17 h 28"/>
                <a:gd name="T16" fmla="*/ 23 w 27"/>
                <a:gd name="T17" fmla="*/ 17 h 28"/>
                <a:gd name="T18" fmla="*/ 25 w 27"/>
                <a:gd name="T19" fmla="*/ 17 h 28"/>
                <a:gd name="T20" fmla="*/ 27 w 27"/>
                <a:gd name="T21" fmla="*/ 17 h 28"/>
                <a:gd name="T22" fmla="*/ 27 w 27"/>
                <a:gd name="T23" fmla="*/ 13 h 28"/>
                <a:gd name="T24" fmla="*/ 27 w 27"/>
                <a:gd name="T25" fmla="*/ 11 h 28"/>
                <a:gd name="T26" fmla="*/ 25 w 27"/>
                <a:gd name="T27" fmla="*/ 7 h 28"/>
                <a:gd name="T28" fmla="*/ 23 w 27"/>
                <a:gd name="T29" fmla="*/ 5 h 28"/>
                <a:gd name="T30" fmla="*/ 21 w 27"/>
                <a:gd name="T31" fmla="*/ 1 h 28"/>
                <a:gd name="T32" fmla="*/ 21 w 27"/>
                <a:gd name="T33" fmla="*/ 0 h 28"/>
                <a:gd name="T34" fmla="*/ 27 w 27"/>
                <a:gd name="T35" fmla="*/ 3 h 28"/>
                <a:gd name="T36" fmla="*/ 27 w 27"/>
                <a:gd name="T37" fmla="*/ 28 h 28"/>
                <a:gd name="T38" fmla="*/ 27 w 27"/>
                <a:gd name="T39" fmla="*/ 28 h 28"/>
                <a:gd name="T40" fmla="*/ 27 w 27"/>
                <a:gd name="T41" fmla="*/ 28 h 28"/>
                <a:gd name="T42" fmla="*/ 27 w 27"/>
                <a:gd name="T43" fmla="*/ 24 h 28"/>
                <a:gd name="T44" fmla="*/ 25 w 27"/>
                <a:gd name="T45" fmla="*/ 22 h 28"/>
                <a:gd name="T46" fmla="*/ 23 w 27"/>
                <a:gd name="T47" fmla="*/ 22 h 28"/>
                <a:gd name="T48" fmla="*/ 5 w 27"/>
                <a:gd name="T49" fmla="*/ 22 h 28"/>
                <a:gd name="T50" fmla="*/ 2 w 27"/>
                <a:gd name="T51" fmla="*/ 22 h 28"/>
                <a:gd name="T52" fmla="*/ 2 w 27"/>
                <a:gd name="T53" fmla="*/ 24 h 28"/>
                <a:gd name="T54" fmla="*/ 2 w 27"/>
                <a:gd name="T55" fmla="*/ 28 h 28"/>
                <a:gd name="T56" fmla="*/ 2 w 27"/>
                <a:gd name="T57" fmla="*/ 28 h 28"/>
                <a:gd name="T58" fmla="*/ 4 w 27"/>
                <a:gd name="T59" fmla="*/ 22 h 28"/>
                <a:gd name="T60" fmla="*/ 23 w 27"/>
                <a:gd name="T61" fmla="*/ 22 h 28"/>
                <a:gd name="T62" fmla="*/ 25 w 27"/>
                <a:gd name="T63" fmla="*/ 22 h 28"/>
                <a:gd name="T64" fmla="*/ 27 w 27"/>
                <a:gd name="T65" fmla="*/ 24 h 28"/>
                <a:gd name="T66" fmla="*/ 27 w 27"/>
                <a:gd name="T67" fmla="*/ 24 h 28"/>
                <a:gd name="T68" fmla="*/ 27 w 27"/>
                <a:gd name="T69" fmla="*/ 22 h 28"/>
                <a:gd name="T70" fmla="*/ 23 w 27"/>
                <a:gd name="T71" fmla="*/ 21 h 28"/>
                <a:gd name="T72" fmla="*/ 5 w 27"/>
                <a:gd name="T73" fmla="*/ 21 h 28"/>
                <a:gd name="T74" fmla="*/ 2 w 27"/>
                <a:gd name="T75" fmla="*/ 21 h 28"/>
                <a:gd name="T76" fmla="*/ 2 w 27"/>
                <a:gd name="T77" fmla="*/ 22 h 28"/>
                <a:gd name="T78" fmla="*/ 2 w 27"/>
                <a:gd name="T79" fmla="*/ 24 h 28"/>
                <a:gd name="T80" fmla="*/ 2 w 27"/>
                <a:gd name="T81" fmla="*/ 22 h 28"/>
                <a:gd name="T82" fmla="*/ 4 w 27"/>
                <a:gd name="T83" fmla="*/ 22 h 28"/>
                <a:gd name="T84" fmla="*/ 4 w 27"/>
                <a:gd name="T85" fmla="*/ 22 h 28"/>
                <a:gd name="T86" fmla="*/ 27 w 27"/>
                <a:gd name="T87" fmla="*/ 9 h 28"/>
                <a:gd name="T88" fmla="*/ 27 w 27"/>
                <a:gd name="T89" fmla="*/ 5 h 28"/>
                <a:gd name="T90" fmla="*/ 23 w 27"/>
                <a:gd name="T91" fmla="*/ 3 h 28"/>
                <a:gd name="T92" fmla="*/ 25 w 27"/>
                <a:gd name="T93" fmla="*/ 5 h 28"/>
                <a:gd name="T94" fmla="*/ 27 w 27"/>
                <a:gd name="T95" fmla="*/ 9 h 28"/>
                <a:gd name="T96" fmla="*/ 27 w 27"/>
                <a:gd name="T97" fmla="*/ 9 h 28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7"/>
                <a:gd name="T148" fmla="*/ 0 h 28"/>
                <a:gd name="T149" fmla="*/ 27 w 27"/>
                <a:gd name="T150" fmla="*/ 28 h 28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7" h="28">
                  <a:moveTo>
                    <a:pt x="2" y="28"/>
                  </a:moveTo>
                  <a:lnTo>
                    <a:pt x="0" y="28"/>
                  </a:lnTo>
                  <a:lnTo>
                    <a:pt x="0" y="13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4" y="17"/>
                  </a:lnTo>
                  <a:lnTo>
                    <a:pt x="23" y="17"/>
                  </a:lnTo>
                  <a:lnTo>
                    <a:pt x="25" y="17"/>
                  </a:lnTo>
                  <a:lnTo>
                    <a:pt x="27" y="17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7"/>
                  </a:lnTo>
                  <a:lnTo>
                    <a:pt x="23" y="5"/>
                  </a:lnTo>
                  <a:lnTo>
                    <a:pt x="21" y="1"/>
                  </a:lnTo>
                  <a:lnTo>
                    <a:pt x="21" y="0"/>
                  </a:lnTo>
                  <a:lnTo>
                    <a:pt x="27" y="3"/>
                  </a:lnTo>
                  <a:lnTo>
                    <a:pt x="27" y="28"/>
                  </a:lnTo>
                  <a:lnTo>
                    <a:pt x="27" y="24"/>
                  </a:lnTo>
                  <a:lnTo>
                    <a:pt x="25" y="22"/>
                  </a:lnTo>
                  <a:lnTo>
                    <a:pt x="23" y="22"/>
                  </a:lnTo>
                  <a:lnTo>
                    <a:pt x="5" y="22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8"/>
                  </a:lnTo>
                  <a:close/>
                  <a:moveTo>
                    <a:pt x="4" y="22"/>
                  </a:moveTo>
                  <a:lnTo>
                    <a:pt x="23" y="22"/>
                  </a:lnTo>
                  <a:lnTo>
                    <a:pt x="25" y="22"/>
                  </a:lnTo>
                  <a:lnTo>
                    <a:pt x="27" y="24"/>
                  </a:lnTo>
                  <a:lnTo>
                    <a:pt x="27" y="22"/>
                  </a:lnTo>
                  <a:lnTo>
                    <a:pt x="23" y="21"/>
                  </a:lnTo>
                  <a:lnTo>
                    <a:pt x="5" y="21"/>
                  </a:lnTo>
                  <a:lnTo>
                    <a:pt x="2" y="21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2"/>
                  </a:lnTo>
                  <a:lnTo>
                    <a:pt x="4" y="22"/>
                  </a:lnTo>
                  <a:close/>
                  <a:moveTo>
                    <a:pt x="27" y="9"/>
                  </a:moveTo>
                  <a:lnTo>
                    <a:pt x="27" y="5"/>
                  </a:lnTo>
                  <a:lnTo>
                    <a:pt x="23" y="3"/>
                  </a:lnTo>
                  <a:lnTo>
                    <a:pt x="25" y="5"/>
                  </a:lnTo>
                  <a:lnTo>
                    <a:pt x="27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" name="Group 49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GrpSpPr>
            <a:grpSpLocks/>
          </xdr:cNvGrpSpPr>
        </xdr:nvGrpSpPr>
        <xdr:grpSpPr bwMode="auto">
          <a:xfrm>
            <a:off x="37" y="14"/>
            <a:ext cx="120" cy="0"/>
            <a:chOff x="636" y="294"/>
            <a:chExt cx="325" cy="1"/>
          </a:xfrm>
        </xdr:grpSpPr>
        <xdr:sp macro="" textlink="">
          <xdr:nvSpPr>
            <xdr:cNvPr id="136" name="Line 50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687" y="243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7" name="Line 51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907" y="241"/>
              <a:ext cx="1" cy="107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8" name="Line 52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69" y="265"/>
              <a:ext cx="1" cy="6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9" name="Line 53">
              <a:extLst>
                <a:ext uri="{FF2B5EF4-FFF2-40B4-BE49-F238E27FC236}">
                  <a16:creationId xmlns:a16="http://schemas.microsoft.com/office/drawing/2014/main" id="{00000000-0008-0000-0200-00008B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26" y="267"/>
              <a:ext cx="1" cy="5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" name="Group 55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GrpSpPr>
            <a:grpSpLocks/>
          </xdr:cNvGrpSpPr>
        </xdr:nvGrpSpPr>
        <xdr:grpSpPr bwMode="auto">
          <a:xfrm>
            <a:off x="22" y="93"/>
            <a:ext cx="175" cy="0"/>
            <a:chOff x="591" y="476"/>
            <a:chExt cx="473" cy="1"/>
          </a:xfrm>
        </xdr:grpSpPr>
        <xdr:sp macro="" textlink="">
          <xdr:nvSpPr>
            <xdr:cNvPr id="128" name="Line 56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4" y="450"/>
              <a:ext cx="1" cy="54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129" name="Group 57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91" y="476"/>
              <a:ext cx="473" cy="1"/>
              <a:chOff x="591" y="476"/>
              <a:chExt cx="473" cy="1"/>
            </a:xfrm>
          </xdr:grpSpPr>
          <xdr:sp macro="" textlink="">
            <xdr:nvSpPr>
              <xdr:cNvPr id="130" name="Line 58">
                <a:extLst>
                  <a:ext uri="{FF2B5EF4-FFF2-40B4-BE49-F238E27FC236}">
                    <a16:creationId xmlns:a16="http://schemas.microsoft.com/office/drawing/2014/main" id="{00000000-0008-0000-0200-000082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642" y="425"/>
                <a:ext cx="1" cy="104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1" name="Line 59">
                <a:extLst>
                  <a:ext uri="{FF2B5EF4-FFF2-40B4-BE49-F238E27FC236}">
                    <a16:creationId xmlns:a16="http://schemas.microsoft.com/office/drawing/2014/main" id="{00000000-0008-0000-0200-000083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12" y="425"/>
                <a:ext cx="1" cy="10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2" name="Line 60">
                <a:extLst>
                  <a:ext uri="{FF2B5EF4-FFF2-40B4-BE49-F238E27FC236}">
                    <a16:creationId xmlns:a16="http://schemas.microsoft.com/office/drawing/2014/main" id="{00000000-0008-0000-0200-000084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720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3" name="Line 61">
                <a:extLst>
                  <a:ext uri="{FF2B5EF4-FFF2-40B4-BE49-F238E27FC236}">
                    <a16:creationId xmlns:a16="http://schemas.microsoft.com/office/drawing/2014/main" id="{00000000-0008-0000-0200-000085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27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4" name="Line 62">
                <a:extLst>
                  <a:ext uri="{FF2B5EF4-FFF2-40B4-BE49-F238E27FC236}">
                    <a16:creationId xmlns:a16="http://schemas.microsoft.com/office/drawing/2014/main" id="{00000000-0008-0000-0200-000086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82" y="449"/>
                <a:ext cx="1" cy="56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5" name="Line 63">
                <a:extLst>
                  <a:ext uri="{FF2B5EF4-FFF2-40B4-BE49-F238E27FC236}">
                    <a16:creationId xmlns:a16="http://schemas.microsoft.com/office/drawing/2014/main" id="{00000000-0008-0000-0200-000087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935" y="451"/>
                <a:ext cx="1" cy="51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9" name="Group 181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GrpSpPr>
            <a:grpSpLocks/>
          </xdr:cNvGrpSpPr>
        </xdr:nvGrpSpPr>
        <xdr:grpSpPr bwMode="auto">
          <a:xfrm>
            <a:off x="12" y="125"/>
            <a:ext cx="188" cy="0"/>
            <a:chOff x="12" y="125"/>
            <a:chExt cx="188" cy="0"/>
          </a:xfrm>
        </xdr:grpSpPr>
        <xdr:sp macro="" textlink="">
          <xdr:nvSpPr>
            <xdr:cNvPr id="117" name="Line 54">
              <a:extLst>
                <a:ext uri="{FF2B5EF4-FFF2-40B4-BE49-F238E27FC236}">
                  <a16:creationId xmlns:a16="http://schemas.microsoft.com/office/drawing/2014/main" id="{00000000-0008-0000-0200-000075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45" y="115"/>
              <a:ext cx="0" cy="2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118" name="Group 180">
              <a:extLst>
                <a:ext uri="{FF2B5EF4-FFF2-40B4-BE49-F238E27FC236}">
                  <a16:creationId xmlns:a16="http://schemas.microsoft.com/office/drawing/2014/main" id="{00000000-0008-0000-0200-000076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" y="125"/>
              <a:ext cx="188" cy="0"/>
              <a:chOff x="12" y="125"/>
              <a:chExt cx="188" cy="0"/>
            </a:xfrm>
          </xdr:grpSpPr>
          <xdr:sp macro="" textlink="">
            <xdr:nvSpPr>
              <xdr:cNvPr id="119" name="Line 64">
                <a:extLst>
                  <a:ext uri="{FF2B5EF4-FFF2-40B4-BE49-F238E27FC236}">
                    <a16:creationId xmlns:a16="http://schemas.microsoft.com/office/drawing/2014/main" id="{00000000-0008-0000-0200-000077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6" y="115"/>
                <a:ext cx="0" cy="19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120" name="Group 65">
                <a:extLst>
                  <a:ext uri="{FF2B5EF4-FFF2-40B4-BE49-F238E27FC236}">
                    <a16:creationId xmlns:a16="http://schemas.microsoft.com/office/drawing/2014/main" id="{00000000-0008-0000-0200-000078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2" y="125"/>
                <a:ext cx="188" cy="0"/>
                <a:chOff x="591" y="550"/>
                <a:chExt cx="521" cy="1"/>
              </a:xfrm>
            </xdr:grpSpPr>
            <xdr:sp macro="" textlink="">
              <xdr:nvSpPr>
                <xdr:cNvPr id="121" name="Line 66">
                  <a:extLst>
                    <a:ext uri="{FF2B5EF4-FFF2-40B4-BE49-F238E27FC236}">
                      <a16:creationId xmlns:a16="http://schemas.microsoft.com/office/drawing/2014/main" id="{00000000-0008-0000-0200-0000790000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rot="5400000" flipV="1">
                  <a:off x="720" y="524"/>
                  <a:ext cx="1" cy="53"/>
                </a:xfrm>
                <a:prstGeom prst="line">
                  <a:avLst/>
                </a:prstGeom>
                <a:noFill/>
                <a:ln w="38100">
                  <a:solidFill>
                    <a:srgbClr val="FF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grpSp>
              <xdr:nvGrpSpPr>
                <xdr:cNvPr id="122" name="Group 67">
                  <a:extLst>
                    <a:ext uri="{FF2B5EF4-FFF2-40B4-BE49-F238E27FC236}">
                      <a16:creationId xmlns:a16="http://schemas.microsoft.com/office/drawing/2014/main" id="{00000000-0008-0000-0200-00007A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591" y="550"/>
                  <a:ext cx="521" cy="1"/>
                  <a:chOff x="591" y="550"/>
                  <a:chExt cx="521" cy="1"/>
                </a:xfrm>
              </xdr:grpSpPr>
              <xdr:sp macro="" textlink="">
                <xdr:nvSpPr>
                  <xdr:cNvPr id="123" name="Line 68">
                    <a:extLst>
                      <a:ext uri="{FF2B5EF4-FFF2-40B4-BE49-F238E27FC236}">
                        <a16:creationId xmlns:a16="http://schemas.microsoft.com/office/drawing/2014/main" id="{00000000-0008-0000-0200-00007B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774" y="524"/>
                    <a:ext cx="1" cy="5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24" name="Line 69">
                    <a:extLst>
                      <a:ext uri="{FF2B5EF4-FFF2-40B4-BE49-F238E27FC236}">
                        <a16:creationId xmlns:a16="http://schemas.microsoft.com/office/drawing/2014/main" id="{00000000-0008-0000-0200-00007C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642" y="499"/>
                    <a:ext cx="1" cy="10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25" name="Line 70">
                    <a:extLst>
                      <a:ext uri="{FF2B5EF4-FFF2-40B4-BE49-F238E27FC236}">
                        <a16:creationId xmlns:a16="http://schemas.microsoft.com/office/drawing/2014/main" id="{00000000-0008-0000-0200-00007D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1060" y="499"/>
                    <a:ext cx="1" cy="103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26" name="Line 71">
                    <a:extLst>
                      <a:ext uri="{FF2B5EF4-FFF2-40B4-BE49-F238E27FC236}">
                        <a16:creationId xmlns:a16="http://schemas.microsoft.com/office/drawing/2014/main" id="{00000000-0008-0000-0200-00007E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882" y="523"/>
                    <a:ext cx="1" cy="5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27" name="Line 72">
                    <a:extLst>
                      <a:ext uri="{FF2B5EF4-FFF2-40B4-BE49-F238E27FC236}">
                        <a16:creationId xmlns:a16="http://schemas.microsoft.com/office/drawing/2014/main" id="{00000000-0008-0000-0200-00007F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986" y="528"/>
                    <a:ext cx="1" cy="4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</xdr:grpSp>
      </xdr:grpSp>
      <xdr:grpSp>
        <xdr:nvGrpSpPr>
          <xdr:cNvPr id="10" name="Group 73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GrpSpPr>
            <a:grpSpLocks/>
          </xdr:cNvGrpSpPr>
        </xdr:nvGrpSpPr>
        <xdr:grpSpPr bwMode="auto">
          <a:xfrm>
            <a:off x="43" y="56"/>
            <a:ext cx="94" cy="0"/>
            <a:chOff x="650" y="390"/>
            <a:chExt cx="254" cy="1"/>
          </a:xfrm>
        </xdr:grpSpPr>
        <xdr:sp macro="" textlink="">
          <xdr:nvSpPr>
            <xdr:cNvPr id="114" name="Line 74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01" y="339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5" name="Line 75">
              <a:extLst>
                <a:ext uri="{FF2B5EF4-FFF2-40B4-BE49-F238E27FC236}">
                  <a16:creationId xmlns:a16="http://schemas.microsoft.com/office/drawing/2014/main" id="{00000000-0008-0000-0200-000073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51" y="338"/>
              <a:ext cx="1" cy="10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6" name="Line 76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6" y="368"/>
              <a:ext cx="1" cy="4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11" name="Group 77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GrpSpPr>
            <a:grpSpLocks/>
          </xdr:cNvGrpSpPr>
        </xdr:nvGrpSpPr>
        <xdr:grpSpPr bwMode="auto">
          <a:xfrm>
            <a:off x="191" y="17"/>
            <a:ext cx="123" cy="125"/>
            <a:chOff x="357" y="117"/>
            <a:chExt cx="315" cy="267"/>
          </a:xfrm>
        </xdr:grpSpPr>
        <xdr:grpSp>
          <xdr:nvGrpSpPr>
            <xdr:cNvPr id="12" name="Group 78">
              <a:extLst>
                <a:ext uri="{FF2B5EF4-FFF2-40B4-BE49-F238E27FC236}">
                  <a16:creationId xmlns:a16="http://schemas.microsoft.com/office/drawing/2014/main" id="{00000000-0008-0000-0200-00000C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57" y="117"/>
              <a:ext cx="315" cy="267"/>
              <a:chOff x="336" y="96"/>
              <a:chExt cx="702" cy="576"/>
            </a:xfrm>
          </xdr:grpSpPr>
          <xdr:sp macro="" textlink="">
            <xdr:nvSpPr>
              <xdr:cNvPr id="111" name="AutoShape 79">
                <a:extLst>
                  <a:ext uri="{FF2B5EF4-FFF2-40B4-BE49-F238E27FC236}">
                    <a16:creationId xmlns:a16="http://schemas.microsoft.com/office/drawing/2014/main" id="{00000000-0008-0000-0200-00006F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49" y="77"/>
                <a:ext cx="593" cy="595"/>
              </a:xfrm>
              <a:prstGeom prst="star5">
                <a:avLst/>
              </a:prstGeom>
              <a:solidFill>
                <a:srgbClr val="3333CC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112" name="AutoShape 80">
                <a:extLst>
                  <a:ext uri="{FF2B5EF4-FFF2-40B4-BE49-F238E27FC236}">
                    <a16:creationId xmlns:a16="http://schemas.microsoft.com/office/drawing/2014/main" id="{00000000-0008-0000-0200-000070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38" y="77"/>
                <a:ext cx="600" cy="595"/>
              </a:xfrm>
              <a:prstGeom prst="star5">
                <a:avLst/>
              </a:prstGeom>
              <a:solidFill>
                <a:srgbClr val="00CC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113" name="AutoShape 81">
                <a:extLst>
                  <a:ext uri="{FF2B5EF4-FFF2-40B4-BE49-F238E27FC236}">
                    <a16:creationId xmlns:a16="http://schemas.microsoft.com/office/drawing/2014/main" id="{00000000-0008-0000-0200-000071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88" y="77"/>
                <a:ext cx="600" cy="595"/>
              </a:xfrm>
              <a:prstGeom prst="star5">
                <a:avLst/>
              </a:prstGeom>
              <a:solidFill>
                <a:srgbClr val="FFFF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</xdr:grpSp>
        <xdr:grpSp>
          <xdr:nvGrpSpPr>
            <xdr:cNvPr id="13" name="Group 82">
              <a:extLst>
                <a:ext uri="{FF2B5EF4-FFF2-40B4-BE49-F238E27FC236}">
                  <a16:creationId xmlns:a16="http://schemas.microsoft.com/office/drawing/2014/main" id="{00000000-0008-0000-0200-00000D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29" y="176"/>
              <a:ext cx="202" cy="208"/>
              <a:chOff x="914" y="81"/>
              <a:chExt cx="266" cy="235"/>
            </a:xfrm>
          </xdr:grpSpPr>
          <xdr:sp macro="" textlink="">
            <xdr:nvSpPr>
              <xdr:cNvPr id="14" name="Freeform 83">
                <a:extLst>
                  <a:ext uri="{FF2B5EF4-FFF2-40B4-BE49-F238E27FC236}">
                    <a16:creationId xmlns:a16="http://schemas.microsoft.com/office/drawing/2014/main" id="{00000000-0008-0000-0200-00000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54"/>
                <a:ext cx="121" cy="119"/>
              </a:xfrm>
              <a:custGeom>
                <a:avLst/>
                <a:gdLst>
                  <a:gd name="T0" fmla="*/ 72 w 121"/>
                  <a:gd name="T1" fmla="*/ 106 h 119"/>
                  <a:gd name="T2" fmla="*/ 76 w 121"/>
                  <a:gd name="T3" fmla="*/ 109 h 119"/>
                  <a:gd name="T4" fmla="*/ 86 w 121"/>
                  <a:gd name="T5" fmla="*/ 114 h 119"/>
                  <a:gd name="T6" fmla="*/ 86 w 121"/>
                  <a:gd name="T7" fmla="*/ 116 h 119"/>
                  <a:gd name="T8" fmla="*/ 86 w 121"/>
                  <a:gd name="T9" fmla="*/ 116 h 119"/>
                  <a:gd name="T10" fmla="*/ 86 w 121"/>
                  <a:gd name="T11" fmla="*/ 116 h 119"/>
                  <a:gd name="T12" fmla="*/ 86 w 121"/>
                  <a:gd name="T13" fmla="*/ 119 h 119"/>
                  <a:gd name="T14" fmla="*/ 91 w 121"/>
                  <a:gd name="T15" fmla="*/ 109 h 119"/>
                  <a:gd name="T16" fmla="*/ 121 w 121"/>
                  <a:gd name="T17" fmla="*/ 119 h 119"/>
                  <a:gd name="T18" fmla="*/ 118 w 121"/>
                  <a:gd name="T19" fmla="*/ 116 h 119"/>
                  <a:gd name="T20" fmla="*/ 116 w 121"/>
                  <a:gd name="T21" fmla="*/ 116 h 119"/>
                  <a:gd name="T22" fmla="*/ 113 w 121"/>
                  <a:gd name="T23" fmla="*/ 114 h 119"/>
                  <a:gd name="T24" fmla="*/ 113 w 121"/>
                  <a:gd name="T25" fmla="*/ 111 h 119"/>
                  <a:gd name="T26" fmla="*/ 113 w 121"/>
                  <a:gd name="T27" fmla="*/ 109 h 119"/>
                  <a:gd name="T28" fmla="*/ 113 w 121"/>
                  <a:gd name="T29" fmla="*/ 106 h 119"/>
                  <a:gd name="T30" fmla="*/ 118 w 121"/>
                  <a:gd name="T31" fmla="*/ 101 h 119"/>
                  <a:gd name="T32" fmla="*/ 118 w 121"/>
                  <a:gd name="T33" fmla="*/ 99 h 119"/>
                  <a:gd name="T34" fmla="*/ 118 w 121"/>
                  <a:gd name="T35" fmla="*/ 99 h 119"/>
                  <a:gd name="T36" fmla="*/ 116 w 121"/>
                  <a:gd name="T37" fmla="*/ 91 h 119"/>
                  <a:gd name="T38" fmla="*/ 116 w 121"/>
                  <a:gd name="T39" fmla="*/ 88 h 119"/>
                  <a:gd name="T40" fmla="*/ 116 w 121"/>
                  <a:gd name="T41" fmla="*/ 86 h 119"/>
                  <a:gd name="T42" fmla="*/ 118 w 121"/>
                  <a:gd name="T43" fmla="*/ 86 h 119"/>
                  <a:gd name="T44" fmla="*/ 116 w 121"/>
                  <a:gd name="T45" fmla="*/ 83 h 119"/>
                  <a:gd name="T46" fmla="*/ 113 w 121"/>
                  <a:gd name="T47" fmla="*/ 81 h 119"/>
                  <a:gd name="T48" fmla="*/ 108 w 121"/>
                  <a:gd name="T49" fmla="*/ 76 h 119"/>
                  <a:gd name="T50" fmla="*/ 108 w 121"/>
                  <a:gd name="T51" fmla="*/ 76 h 119"/>
                  <a:gd name="T52" fmla="*/ 108 w 121"/>
                  <a:gd name="T53" fmla="*/ 73 h 119"/>
                  <a:gd name="T54" fmla="*/ 106 w 121"/>
                  <a:gd name="T55" fmla="*/ 73 h 119"/>
                  <a:gd name="T56" fmla="*/ 94 w 121"/>
                  <a:gd name="T57" fmla="*/ 58 h 119"/>
                  <a:gd name="T58" fmla="*/ 94 w 121"/>
                  <a:gd name="T59" fmla="*/ 56 h 119"/>
                  <a:gd name="T60" fmla="*/ 91 w 121"/>
                  <a:gd name="T61" fmla="*/ 51 h 119"/>
                  <a:gd name="T62" fmla="*/ 89 w 121"/>
                  <a:gd name="T63" fmla="*/ 51 h 119"/>
                  <a:gd name="T64" fmla="*/ 89 w 121"/>
                  <a:gd name="T65" fmla="*/ 48 h 119"/>
                  <a:gd name="T66" fmla="*/ 89 w 121"/>
                  <a:gd name="T67" fmla="*/ 46 h 119"/>
                  <a:gd name="T68" fmla="*/ 89 w 121"/>
                  <a:gd name="T69" fmla="*/ 40 h 119"/>
                  <a:gd name="T70" fmla="*/ 89 w 121"/>
                  <a:gd name="T71" fmla="*/ 40 h 119"/>
                  <a:gd name="T72" fmla="*/ 91 w 121"/>
                  <a:gd name="T73" fmla="*/ 35 h 119"/>
                  <a:gd name="T74" fmla="*/ 91 w 121"/>
                  <a:gd name="T75" fmla="*/ 35 h 119"/>
                  <a:gd name="T76" fmla="*/ 89 w 121"/>
                  <a:gd name="T77" fmla="*/ 23 h 119"/>
                  <a:gd name="T78" fmla="*/ 86 w 121"/>
                  <a:gd name="T79" fmla="*/ 13 h 119"/>
                  <a:gd name="T80" fmla="*/ 84 w 121"/>
                  <a:gd name="T81" fmla="*/ 10 h 119"/>
                  <a:gd name="T82" fmla="*/ 79 w 121"/>
                  <a:gd name="T83" fmla="*/ 5 h 119"/>
                  <a:gd name="T84" fmla="*/ 74 w 121"/>
                  <a:gd name="T85" fmla="*/ 13 h 119"/>
                  <a:gd name="T86" fmla="*/ 59 w 121"/>
                  <a:gd name="T87" fmla="*/ 10 h 119"/>
                  <a:gd name="T88" fmla="*/ 35 w 121"/>
                  <a:gd name="T89" fmla="*/ 0 h 119"/>
                  <a:gd name="T90" fmla="*/ 0 w 121"/>
                  <a:gd name="T91" fmla="*/ 33 h 119"/>
                  <a:gd name="T92" fmla="*/ 72 w 121"/>
                  <a:gd name="T93" fmla="*/ 106 h 119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121"/>
                  <a:gd name="T142" fmla="*/ 0 h 119"/>
                  <a:gd name="T143" fmla="*/ 121 w 121"/>
                  <a:gd name="T144" fmla="*/ 119 h 119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121" h="119">
                    <a:moveTo>
                      <a:pt x="72" y="106"/>
                    </a:moveTo>
                    <a:lnTo>
                      <a:pt x="76" y="109"/>
                    </a:lnTo>
                    <a:lnTo>
                      <a:pt x="86" y="114"/>
                    </a:lnTo>
                    <a:lnTo>
                      <a:pt x="86" y="116"/>
                    </a:lnTo>
                    <a:lnTo>
                      <a:pt x="86" y="119"/>
                    </a:lnTo>
                    <a:lnTo>
                      <a:pt x="91" y="109"/>
                    </a:lnTo>
                    <a:lnTo>
                      <a:pt x="121" y="119"/>
                    </a:lnTo>
                    <a:lnTo>
                      <a:pt x="118" y="116"/>
                    </a:lnTo>
                    <a:lnTo>
                      <a:pt x="116" y="116"/>
                    </a:lnTo>
                    <a:lnTo>
                      <a:pt x="113" y="114"/>
                    </a:lnTo>
                    <a:lnTo>
                      <a:pt x="113" y="111"/>
                    </a:lnTo>
                    <a:lnTo>
                      <a:pt x="113" y="109"/>
                    </a:lnTo>
                    <a:lnTo>
                      <a:pt x="113" y="106"/>
                    </a:lnTo>
                    <a:lnTo>
                      <a:pt x="118" y="101"/>
                    </a:lnTo>
                    <a:lnTo>
                      <a:pt x="118" y="99"/>
                    </a:lnTo>
                    <a:lnTo>
                      <a:pt x="116" y="91"/>
                    </a:lnTo>
                    <a:lnTo>
                      <a:pt x="116" y="88"/>
                    </a:lnTo>
                    <a:lnTo>
                      <a:pt x="116" y="86"/>
                    </a:lnTo>
                    <a:lnTo>
                      <a:pt x="118" y="86"/>
                    </a:lnTo>
                    <a:lnTo>
                      <a:pt x="116" y="83"/>
                    </a:lnTo>
                    <a:lnTo>
                      <a:pt x="113" y="81"/>
                    </a:lnTo>
                    <a:lnTo>
                      <a:pt x="108" y="76"/>
                    </a:lnTo>
                    <a:lnTo>
                      <a:pt x="108" y="73"/>
                    </a:lnTo>
                    <a:lnTo>
                      <a:pt x="106" y="73"/>
                    </a:lnTo>
                    <a:lnTo>
                      <a:pt x="94" y="58"/>
                    </a:lnTo>
                    <a:lnTo>
                      <a:pt x="94" y="56"/>
                    </a:lnTo>
                    <a:lnTo>
                      <a:pt x="91" y="51"/>
                    </a:lnTo>
                    <a:lnTo>
                      <a:pt x="89" y="51"/>
                    </a:lnTo>
                    <a:lnTo>
                      <a:pt x="89" y="48"/>
                    </a:lnTo>
                    <a:lnTo>
                      <a:pt x="89" y="46"/>
                    </a:lnTo>
                    <a:lnTo>
                      <a:pt x="89" y="40"/>
                    </a:lnTo>
                    <a:lnTo>
                      <a:pt x="91" y="35"/>
                    </a:lnTo>
                    <a:lnTo>
                      <a:pt x="89" y="23"/>
                    </a:lnTo>
                    <a:lnTo>
                      <a:pt x="86" y="13"/>
                    </a:lnTo>
                    <a:lnTo>
                      <a:pt x="84" y="10"/>
                    </a:lnTo>
                    <a:lnTo>
                      <a:pt x="79" y="5"/>
                    </a:lnTo>
                    <a:lnTo>
                      <a:pt x="74" y="13"/>
                    </a:lnTo>
                    <a:lnTo>
                      <a:pt x="59" y="10"/>
                    </a:lnTo>
                    <a:lnTo>
                      <a:pt x="35" y="0"/>
                    </a:lnTo>
                    <a:lnTo>
                      <a:pt x="0" y="33"/>
                    </a:lnTo>
                    <a:lnTo>
                      <a:pt x="72" y="106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5" name="Freeform 84">
                <a:extLst>
                  <a:ext uri="{FF2B5EF4-FFF2-40B4-BE49-F238E27FC236}">
                    <a16:creationId xmlns:a16="http://schemas.microsoft.com/office/drawing/2014/main" id="{00000000-0008-0000-0200-00000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26"/>
                <a:ext cx="83" cy="147"/>
              </a:xfrm>
              <a:custGeom>
                <a:avLst/>
                <a:gdLst>
                  <a:gd name="T0" fmla="*/ 83 w 83"/>
                  <a:gd name="T1" fmla="*/ 132 h 147"/>
                  <a:gd name="T2" fmla="*/ 81 w 83"/>
                  <a:gd name="T3" fmla="*/ 127 h 147"/>
                  <a:gd name="T4" fmla="*/ 79 w 83"/>
                  <a:gd name="T5" fmla="*/ 116 h 147"/>
                  <a:gd name="T6" fmla="*/ 71 w 83"/>
                  <a:gd name="T7" fmla="*/ 101 h 147"/>
                  <a:gd name="T8" fmla="*/ 56 w 83"/>
                  <a:gd name="T9" fmla="*/ 74 h 147"/>
                  <a:gd name="T10" fmla="*/ 52 w 83"/>
                  <a:gd name="T11" fmla="*/ 66 h 147"/>
                  <a:gd name="T12" fmla="*/ 47 w 83"/>
                  <a:gd name="T13" fmla="*/ 56 h 147"/>
                  <a:gd name="T14" fmla="*/ 44 w 83"/>
                  <a:gd name="T15" fmla="*/ 46 h 147"/>
                  <a:gd name="T16" fmla="*/ 42 w 83"/>
                  <a:gd name="T17" fmla="*/ 43 h 147"/>
                  <a:gd name="T18" fmla="*/ 42 w 83"/>
                  <a:gd name="T19" fmla="*/ 41 h 147"/>
                  <a:gd name="T20" fmla="*/ 42 w 83"/>
                  <a:gd name="T21" fmla="*/ 38 h 147"/>
                  <a:gd name="T22" fmla="*/ 42 w 83"/>
                  <a:gd name="T23" fmla="*/ 36 h 147"/>
                  <a:gd name="T24" fmla="*/ 42 w 83"/>
                  <a:gd name="T25" fmla="*/ 33 h 147"/>
                  <a:gd name="T26" fmla="*/ 42 w 83"/>
                  <a:gd name="T27" fmla="*/ 28 h 147"/>
                  <a:gd name="T28" fmla="*/ 42 w 83"/>
                  <a:gd name="T29" fmla="*/ 26 h 147"/>
                  <a:gd name="T30" fmla="*/ 42 w 83"/>
                  <a:gd name="T31" fmla="*/ 20 h 147"/>
                  <a:gd name="T32" fmla="*/ 0 w 83"/>
                  <a:gd name="T33" fmla="*/ 0 h 147"/>
                  <a:gd name="T34" fmla="*/ 10 w 83"/>
                  <a:gd name="T35" fmla="*/ 109 h 147"/>
                  <a:gd name="T36" fmla="*/ 25 w 83"/>
                  <a:gd name="T37" fmla="*/ 111 h 147"/>
                  <a:gd name="T38" fmla="*/ 20 w 83"/>
                  <a:gd name="T39" fmla="*/ 129 h 147"/>
                  <a:gd name="T40" fmla="*/ 15 w 83"/>
                  <a:gd name="T41" fmla="*/ 139 h 147"/>
                  <a:gd name="T42" fmla="*/ 15 w 83"/>
                  <a:gd name="T43" fmla="*/ 142 h 147"/>
                  <a:gd name="T44" fmla="*/ 27 w 83"/>
                  <a:gd name="T45" fmla="*/ 147 h 147"/>
                  <a:gd name="T46" fmla="*/ 69 w 83"/>
                  <a:gd name="T47" fmla="*/ 132 h 147"/>
                  <a:gd name="T48" fmla="*/ 79 w 83"/>
                  <a:gd name="T49" fmla="*/ 129 h 147"/>
                  <a:gd name="T50" fmla="*/ 83 w 83"/>
                  <a:gd name="T51" fmla="*/ 132 h 147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w 83"/>
                  <a:gd name="T79" fmla="*/ 0 h 147"/>
                  <a:gd name="T80" fmla="*/ 83 w 83"/>
                  <a:gd name="T81" fmla="*/ 147 h 147"/>
                </a:gdLst>
                <a:ahLst/>
                <a:cxnLst>
                  <a:cxn ang="T52">
                    <a:pos x="T0" y="T1"/>
                  </a:cxn>
                  <a:cxn ang="T53">
                    <a:pos x="T2" y="T3"/>
                  </a:cxn>
                  <a:cxn ang="T54">
                    <a:pos x="T4" y="T5"/>
                  </a:cxn>
                  <a:cxn ang="T55">
                    <a:pos x="T6" y="T7"/>
                  </a:cxn>
                  <a:cxn ang="T56">
                    <a:pos x="T8" y="T9"/>
                  </a:cxn>
                  <a:cxn ang="T57">
                    <a:pos x="T10" y="T11"/>
                  </a:cxn>
                  <a:cxn ang="T58">
                    <a:pos x="T12" y="T13"/>
                  </a:cxn>
                  <a:cxn ang="T59">
                    <a:pos x="T14" y="T15"/>
                  </a:cxn>
                  <a:cxn ang="T60">
                    <a:pos x="T16" y="T17"/>
                  </a:cxn>
                  <a:cxn ang="T61">
                    <a:pos x="T18" y="T19"/>
                  </a:cxn>
                  <a:cxn ang="T62">
                    <a:pos x="T20" y="T21"/>
                  </a:cxn>
                  <a:cxn ang="T63">
                    <a:pos x="T22" y="T23"/>
                  </a:cxn>
                  <a:cxn ang="T64">
                    <a:pos x="T24" y="T25"/>
                  </a:cxn>
                  <a:cxn ang="T65">
                    <a:pos x="T26" y="T27"/>
                  </a:cxn>
                  <a:cxn ang="T66">
                    <a:pos x="T28" y="T29"/>
                  </a:cxn>
                  <a:cxn ang="T67">
                    <a:pos x="T30" y="T31"/>
                  </a:cxn>
                  <a:cxn ang="T68">
                    <a:pos x="T32" y="T33"/>
                  </a:cxn>
                  <a:cxn ang="T69">
                    <a:pos x="T34" y="T35"/>
                  </a:cxn>
                  <a:cxn ang="T70">
                    <a:pos x="T36" y="T37"/>
                  </a:cxn>
                  <a:cxn ang="T71">
                    <a:pos x="T38" y="T39"/>
                  </a:cxn>
                  <a:cxn ang="T72">
                    <a:pos x="T40" y="T41"/>
                  </a:cxn>
                  <a:cxn ang="T73">
                    <a:pos x="T42" y="T43"/>
                  </a:cxn>
                  <a:cxn ang="T74">
                    <a:pos x="T44" y="T45"/>
                  </a:cxn>
                  <a:cxn ang="T75">
                    <a:pos x="T46" y="T47"/>
                  </a:cxn>
                  <a:cxn ang="T76">
                    <a:pos x="T48" y="T49"/>
                  </a:cxn>
                  <a:cxn ang="T77">
                    <a:pos x="T50" y="T51"/>
                  </a:cxn>
                </a:cxnLst>
                <a:rect l="T78" t="T79" r="T80" b="T81"/>
                <a:pathLst>
                  <a:path w="83" h="147">
                    <a:moveTo>
                      <a:pt x="83" y="132"/>
                    </a:moveTo>
                    <a:lnTo>
                      <a:pt x="81" y="127"/>
                    </a:lnTo>
                    <a:lnTo>
                      <a:pt x="79" y="116"/>
                    </a:lnTo>
                    <a:lnTo>
                      <a:pt x="71" y="101"/>
                    </a:lnTo>
                    <a:lnTo>
                      <a:pt x="56" y="74"/>
                    </a:lnTo>
                    <a:lnTo>
                      <a:pt x="52" y="66"/>
                    </a:lnTo>
                    <a:lnTo>
                      <a:pt x="47" y="56"/>
                    </a:lnTo>
                    <a:lnTo>
                      <a:pt x="44" y="46"/>
                    </a:lnTo>
                    <a:lnTo>
                      <a:pt x="42" y="43"/>
                    </a:lnTo>
                    <a:lnTo>
                      <a:pt x="42" y="41"/>
                    </a:lnTo>
                    <a:lnTo>
                      <a:pt x="42" y="38"/>
                    </a:lnTo>
                    <a:lnTo>
                      <a:pt x="42" y="36"/>
                    </a:lnTo>
                    <a:lnTo>
                      <a:pt x="42" y="33"/>
                    </a:lnTo>
                    <a:lnTo>
                      <a:pt x="42" y="28"/>
                    </a:lnTo>
                    <a:lnTo>
                      <a:pt x="42" y="26"/>
                    </a:lnTo>
                    <a:lnTo>
                      <a:pt x="42" y="20"/>
                    </a:lnTo>
                    <a:lnTo>
                      <a:pt x="0" y="0"/>
                    </a:lnTo>
                    <a:lnTo>
                      <a:pt x="10" y="109"/>
                    </a:lnTo>
                    <a:lnTo>
                      <a:pt x="25" y="111"/>
                    </a:lnTo>
                    <a:lnTo>
                      <a:pt x="20" y="129"/>
                    </a:lnTo>
                    <a:lnTo>
                      <a:pt x="15" y="139"/>
                    </a:lnTo>
                    <a:lnTo>
                      <a:pt x="15" y="142"/>
                    </a:lnTo>
                    <a:lnTo>
                      <a:pt x="27" y="147"/>
                    </a:lnTo>
                    <a:lnTo>
                      <a:pt x="69" y="132"/>
                    </a:lnTo>
                    <a:lnTo>
                      <a:pt x="79" y="129"/>
                    </a:lnTo>
                    <a:lnTo>
                      <a:pt x="83" y="132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6" name="Freeform 85">
                <a:extLst>
                  <a:ext uri="{FF2B5EF4-FFF2-40B4-BE49-F238E27FC236}">
                    <a16:creationId xmlns:a16="http://schemas.microsoft.com/office/drawing/2014/main" id="{00000000-0008-0000-0200-00001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44" cy="217"/>
              </a:xfrm>
              <a:custGeom>
                <a:avLst/>
                <a:gdLst>
                  <a:gd name="T0" fmla="*/ 0 w 44"/>
                  <a:gd name="T1" fmla="*/ 0 h 217"/>
                  <a:gd name="T2" fmla="*/ 34 w 44"/>
                  <a:gd name="T3" fmla="*/ 217 h 217"/>
                  <a:gd name="T4" fmla="*/ 44 w 44"/>
                  <a:gd name="T5" fmla="*/ 217 h 217"/>
                  <a:gd name="T6" fmla="*/ 7 w 44"/>
                  <a:gd name="T7" fmla="*/ 0 h 217"/>
                  <a:gd name="T8" fmla="*/ 0 w 44"/>
                  <a:gd name="T9" fmla="*/ 0 h 217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44"/>
                  <a:gd name="T16" fmla="*/ 0 h 217"/>
                  <a:gd name="T17" fmla="*/ 44 w 44"/>
                  <a:gd name="T18" fmla="*/ 217 h 217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44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44" y="217"/>
                    </a:lnTo>
                    <a:lnTo>
                      <a:pt x="7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7" name="Freeform 86">
                <a:extLst>
                  <a:ext uri="{FF2B5EF4-FFF2-40B4-BE49-F238E27FC236}">
                    <a16:creationId xmlns:a16="http://schemas.microsoft.com/office/drawing/2014/main" id="{00000000-0008-0000-0200-00001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39" cy="217"/>
              </a:xfrm>
              <a:custGeom>
                <a:avLst/>
                <a:gdLst>
                  <a:gd name="T0" fmla="*/ 0 w 39"/>
                  <a:gd name="T1" fmla="*/ 0 h 217"/>
                  <a:gd name="T2" fmla="*/ 34 w 39"/>
                  <a:gd name="T3" fmla="*/ 217 h 217"/>
                  <a:gd name="T4" fmla="*/ 37 w 39"/>
                  <a:gd name="T5" fmla="*/ 217 h 217"/>
                  <a:gd name="T6" fmla="*/ 32 w 39"/>
                  <a:gd name="T7" fmla="*/ 194 h 217"/>
                  <a:gd name="T8" fmla="*/ 37 w 39"/>
                  <a:gd name="T9" fmla="*/ 184 h 217"/>
                  <a:gd name="T10" fmla="*/ 39 w 39"/>
                  <a:gd name="T11" fmla="*/ 181 h 217"/>
                  <a:gd name="T12" fmla="*/ 37 w 39"/>
                  <a:gd name="T13" fmla="*/ 174 h 217"/>
                  <a:gd name="T14" fmla="*/ 37 w 39"/>
                  <a:gd name="T15" fmla="*/ 156 h 217"/>
                  <a:gd name="T16" fmla="*/ 27 w 39"/>
                  <a:gd name="T17" fmla="*/ 108 h 217"/>
                  <a:gd name="T18" fmla="*/ 10 w 39"/>
                  <a:gd name="T19" fmla="*/ 17 h 217"/>
                  <a:gd name="T20" fmla="*/ 7 w 39"/>
                  <a:gd name="T21" fmla="*/ 10 h 217"/>
                  <a:gd name="T22" fmla="*/ 2 w 39"/>
                  <a:gd name="T23" fmla="*/ 10 h 217"/>
                  <a:gd name="T24" fmla="*/ 2 w 39"/>
                  <a:gd name="T25" fmla="*/ 0 h 217"/>
                  <a:gd name="T26" fmla="*/ 0 w 39"/>
                  <a:gd name="T27" fmla="*/ 0 h 217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w 39"/>
                  <a:gd name="T43" fmla="*/ 0 h 217"/>
                  <a:gd name="T44" fmla="*/ 39 w 39"/>
                  <a:gd name="T45" fmla="*/ 217 h 217"/>
                </a:gdLst>
                <a:ahLst/>
                <a:cxnLst>
                  <a:cxn ang="T28">
                    <a:pos x="T0" y="T1"/>
                  </a:cxn>
                  <a:cxn ang="T29">
                    <a:pos x="T2" y="T3"/>
                  </a:cxn>
                  <a:cxn ang="T30">
                    <a:pos x="T4" y="T5"/>
                  </a:cxn>
                  <a:cxn ang="T31">
                    <a:pos x="T6" y="T7"/>
                  </a:cxn>
                  <a:cxn ang="T32">
                    <a:pos x="T8" y="T9"/>
                  </a:cxn>
                  <a:cxn ang="T33">
                    <a:pos x="T10" y="T11"/>
                  </a:cxn>
                  <a:cxn ang="T34">
                    <a:pos x="T12" y="T13"/>
                  </a:cxn>
                  <a:cxn ang="T35">
                    <a:pos x="T14" y="T15"/>
                  </a:cxn>
                  <a:cxn ang="T36">
                    <a:pos x="T16" y="T17"/>
                  </a:cxn>
                  <a:cxn ang="T37">
                    <a:pos x="T18" y="T19"/>
                  </a:cxn>
                  <a:cxn ang="T38">
                    <a:pos x="T20" y="T21"/>
                  </a:cxn>
                  <a:cxn ang="T39">
                    <a:pos x="T22" y="T23"/>
                  </a:cxn>
                  <a:cxn ang="T40">
                    <a:pos x="T24" y="T25"/>
                  </a:cxn>
                  <a:cxn ang="T41">
                    <a:pos x="T26" y="T27"/>
                  </a:cxn>
                </a:cxnLst>
                <a:rect l="T42" t="T43" r="T44" b="T45"/>
                <a:pathLst>
                  <a:path w="39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37" y="217"/>
                    </a:lnTo>
                    <a:lnTo>
                      <a:pt x="32" y="194"/>
                    </a:lnTo>
                    <a:lnTo>
                      <a:pt x="37" y="184"/>
                    </a:lnTo>
                    <a:lnTo>
                      <a:pt x="39" y="181"/>
                    </a:lnTo>
                    <a:lnTo>
                      <a:pt x="37" y="174"/>
                    </a:lnTo>
                    <a:lnTo>
                      <a:pt x="37" y="156"/>
                    </a:lnTo>
                    <a:lnTo>
                      <a:pt x="27" y="108"/>
                    </a:lnTo>
                    <a:lnTo>
                      <a:pt x="10" y="17"/>
                    </a:lnTo>
                    <a:lnTo>
                      <a:pt x="7" y="10"/>
                    </a:lnTo>
                    <a:lnTo>
                      <a:pt x="2" y="10"/>
                    </a:lnTo>
                    <a:lnTo>
                      <a:pt x="2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8" name="Freeform 87">
                <a:extLst>
                  <a:ext uri="{FF2B5EF4-FFF2-40B4-BE49-F238E27FC236}">
                    <a16:creationId xmlns:a16="http://schemas.microsoft.com/office/drawing/2014/main" id="{00000000-0008-0000-0200-00001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108"/>
              </a:xfrm>
              <a:custGeom>
                <a:avLst/>
                <a:gdLst>
                  <a:gd name="T0" fmla="*/ 7 w 9"/>
                  <a:gd name="T1" fmla="*/ 108 h 108"/>
                  <a:gd name="T2" fmla="*/ 7 w 9"/>
                  <a:gd name="T3" fmla="*/ 101 h 108"/>
                  <a:gd name="T4" fmla="*/ 7 w 9"/>
                  <a:gd name="T5" fmla="*/ 96 h 108"/>
                  <a:gd name="T6" fmla="*/ 7 w 9"/>
                  <a:gd name="T7" fmla="*/ 88 h 108"/>
                  <a:gd name="T8" fmla="*/ 7 w 9"/>
                  <a:gd name="T9" fmla="*/ 83 h 108"/>
                  <a:gd name="T10" fmla="*/ 7 w 9"/>
                  <a:gd name="T11" fmla="*/ 78 h 108"/>
                  <a:gd name="T12" fmla="*/ 7 w 9"/>
                  <a:gd name="T13" fmla="*/ 73 h 108"/>
                  <a:gd name="T14" fmla="*/ 7 w 9"/>
                  <a:gd name="T15" fmla="*/ 65 h 108"/>
                  <a:gd name="T16" fmla="*/ 7 w 9"/>
                  <a:gd name="T17" fmla="*/ 60 h 108"/>
                  <a:gd name="T18" fmla="*/ 7 w 9"/>
                  <a:gd name="T19" fmla="*/ 53 h 108"/>
                  <a:gd name="T20" fmla="*/ 7 w 9"/>
                  <a:gd name="T21" fmla="*/ 48 h 108"/>
                  <a:gd name="T22" fmla="*/ 5 w 9"/>
                  <a:gd name="T23" fmla="*/ 40 h 108"/>
                  <a:gd name="T24" fmla="*/ 5 w 9"/>
                  <a:gd name="T25" fmla="*/ 35 h 108"/>
                  <a:gd name="T26" fmla="*/ 5 w 9"/>
                  <a:gd name="T27" fmla="*/ 27 h 108"/>
                  <a:gd name="T28" fmla="*/ 2 w 9"/>
                  <a:gd name="T29" fmla="*/ 20 h 108"/>
                  <a:gd name="T30" fmla="*/ 2 w 9"/>
                  <a:gd name="T31" fmla="*/ 10 h 108"/>
                  <a:gd name="T32" fmla="*/ 0 w 9"/>
                  <a:gd name="T33" fmla="*/ 0 h 108"/>
                  <a:gd name="T34" fmla="*/ 5 w 9"/>
                  <a:gd name="T35" fmla="*/ 12 h 108"/>
                  <a:gd name="T36" fmla="*/ 5 w 9"/>
                  <a:gd name="T37" fmla="*/ 15 h 108"/>
                  <a:gd name="T38" fmla="*/ 5 w 9"/>
                  <a:gd name="T39" fmla="*/ 17 h 108"/>
                  <a:gd name="T40" fmla="*/ 5 w 9"/>
                  <a:gd name="T41" fmla="*/ 22 h 108"/>
                  <a:gd name="T42" fmla="*/ 7 w 9"/>
                  <a:gd name="T43" fmla="*/ 30 h 108"/>
                  <a:gd name="T44" fmla="*/ 7 w 9"/>
                  <a:gd name="T45" fmla="*/ 35 h 108"/>
                  <a:gd name="T46" fmla="*/ 7 w 9"/>
                  <a:gd name="T47" fmla="*/ 40 h 108"/>
                  <a:gd name="T48" fmla="*/ 9 w 9"/>
                  <a:gd name="T49" fmla="*/ 48 h 108"/>
                  <a:gd name="T50" fmla="*/ 9 w 9"/>
                  <a:gd name="T51" fmla="*/ 53 h 108"/>
                  <a:gd name="T52" fmla="*/ 9 w 9"/>
                  <a:gd name="T53" fmla="*/ 58 h 108"/>
                  <a:gd name="T54" fmla="*/ 9 w 9"/>
                  <a:gd name="T55" fmla="*/ 65 h 108"/>
                  <a:gd name="T56" fmla="*/ 9 w 9"/>
                  <a:gd name="T57" fmla="*/ 70 h 108"/>
                  <a:gd name="T58" fmla="*/ 9 w 9"/>
                  <a:gd name="T59" fmla="*/ 75 h 108"/>
                  <a:gd name="T60" fmla="*/ 9 w 9"/>
                  <a:gd name="T61" fmla="*/ 81 h 108"/>
                  <a:gd name="T62" fmla="*/ 9 w 9"/>
                  <a:gd name="T63" fmla="*/ 86 h 108"/>
                  <a:gd name="T64" fmla="*/ 9 w 9"/>
                  <a:gd name="T65" fmla="*/ 93 h 108"/>
                  <a:gd name="T66" fmla="*/ 9 w 9"/>
                  <a:gd name="T67" fmla="*/ 98 h 108"/>
                  <a:gd name="T68" fmla="*/ 9 w 9"/>
                  <a:gd name="T69" fmla="*/ 98 h 108"/>
                  <a:gd name="T70" fmla="*/ 9 w 9"/>
                  <a:gd name="T71" fmla="*/ 98 h 108"/>
                  <a:gd name="T72" fmla="*/ 9 w 9"/>
                  <a:gd name="T73" fmla="*/ 98 h 108"/>
                  <a:gd name="T74" fmla="*/ 9 w 9"/>
                  <a:gd name="T75" fmla="*/ 101 h 108"/>
                  <a:gd name="T76" fmla="*/ 9 w 9"/>
                  <a:gd name="T77" fmla="*/ 101 h 108"/>
                  <a:gd name="T78" fmla="*/ 9 w 9"/>
                  <a:gd name="T79" fmla="*/ 101 h 108"/>
                  <a:gd name="T80" fmla="*/ 9 w 9"/>
                  <a:gd name="T81" fmla="*/ 101 h 108"/>
                  <a:gd name="T82" fmla="*/ 9 w 9"/>
                  <a:gd name="T83" fmla="*/ 103 h 108"/>
                  <a:gd name="T84" fmla="*/ 9 w 9"/>
                  <a:gd name="T85" fmla="*/ 103 h 108"/>
                  <a:gd name="T86" fmla="*/ 9 w 9"/>
                  <a:gd name="T87" fmla="*/ 103 h 108"/>
                  <a:gd name="T88" fmla="*/ 9 w 9"/>
                  <a:gd name="T89" fmla="*/ 103 h 108"/>
                  <a:gd name="T90" fmla="*/ 9 w 9"/>
                  <a:gd name="T91" fmla="*/ 106 h 108"/>
                  <a:gd name="T92" fmla="*/ 9 w 9"/>
                  <a:gd name="T93" fmla="*/ 106 h 108"/>
                  <a:gd name="T94" fmla="*/ 9 w 9"/>
                  <a:gd name="T95" fmla="*/ 106 h 108"/>
                  <a:gd name="T96" fmla="*/ 9 w 9"/>
                  <a:gd name="T97" fmla="*/ 108 h 108"/>
                  <a:gd name="T98" fmla="*/ 9 w 9"/>
                  <a:gd name="T99" fmla="*/ 108 h 108"/>
                  <a:gd name="T100" fmla="*/ 9 w 9"/>
                  <a:gd name="T101" fmla="*/ 108 h 108"/>
                  <a:gd name="T102" fmla="*/ 7 w 9"/>
                  <a:gd name="T103" fmla="*/ 108 h 108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9"/>
                  <a:gd name="T157" fmla="*/ 0 h 108"/>
                  <a:gd name="T158" fmla="*/ 9 w 9"/>
                  <a:gd name="T159" fmla="*/ 108 h 108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9" h="108">
                    <a:moveTo>
                      <a:pt x="7" y="108"/>
                    </a:moveTo>
                    <a:lnTo>
                      <a:pt x="7" y="101"/>
                    </a:lnTo>
                    <a:lnTo>
                      <a:pt x="7" y="96"/>
                    </a:lnTo>
                    <a:lnTo>
                      <a:pt x="7" y="88"/>
                    </a:lnTo>
                    <a:lnTo>
                      <a:pt x="7" y="83"/>
                    </a:lnTo>
                    <a:lnTo>
                      <a:pt x="7" y="78"/>
                    </a:lnTo>
                    <a:lnTo>
                      <a:pt x="7" y="73"/>
                    </a:lnTo>
                    <a:lnTo>
                      <a:pt x="7" y="65"/>
                    </a:lnTo>
                    <a:lnTo>
                      <a:pt x="7" y="60"/>
                    </a:lnTo>
                    <a:lnTo>
                      <a:pt x="7" y="53"/>
                    </a:lnTo>
                    <a:lnTo>
                      <a:pt x="7" y="48"/>
                    </a:lnTo>
                    <a:lnTo>
                      <a:pt x="5" y="40"/>
                    </a:lnTo>
                    <a:lnTo>
                      <a:pt x="5" y="35"/>
                    </a:lnTo>
                    <a:lnTo>
                      <a:pt x="5" y="27"/>
                    </a:lnTo>
                    <a:lnTo>
                      <a:pt x="2" y="20"/>
                    </a:lnTo>
                    <a:lnTo>
                      <a:pt x="2" y="10"/>
                    </a:lnTo>
                    <a:lnTo>
                      <a:pt x="0" y="0"/>
                    </a:lnTo>
                    <a:lnTo>
                      <a:pt x="5" y="12"/>
                    </a:lnTo>
                    <a:lnTo>
                      <a:pt x="5" y="15"/>
                    </a:lnTo>
                    <a:lnTo>
                      <a:pt x="5" y="17"/>
                    </a:lnTo>
                    <a:lnTo>
                      <a:pt x="5" y="22"/>
                    </a:lnTo>
                    <a:lnTo>
                      <a:pt x="7" y="30"/>
                    </a:lnTo>
                    <a:lnTo>
                      <a:pt x="7" y="35"/>
                    </a:lnTo>
                    <a:lnTo>
                      <a:pt x="7" y="40"/>
                    </a:lnTo>
                    <a:lnTo>
                      <a:pt x="9" y="48"/>
                    </a:lnTo>
                    <a:lnTo>
                      <a:pt x="9" y="53"/>
                    </a:lnTo>
                    <a:lnTo>
                      <a:pt x="9" y="58"/>
                    </a:lnTo>
                    <a:lnTo>
                      <a:pt x="9" y="65"/>
                    </a:lnTo>
                    <a:lnTo>
                      <a:pt x="9" y="70"/>
                    </a:lnTo>
                    <a:lnTo>
                      <a:pt x="9" y="75"/>
                    </a:lnTo>
                    <a:lnTo>
                      <a:pt x="9" y="81"/>
                    </a:lnTo>
                    <a:lnTo>
                      <a:pt x="9" y="86"/>
                    </a:lnTo>
                    <a:lnTo>
                      <a:pt x="9" y="93"/>
                    </a:lnTo>
                    <a:lnTo>
                      <a:pt x="9" y="98"/>
                    </a:lnTo>
                    <a:lnTo>
                      <a:pt x="9" y="101"/>
                    </a:lnTo>
                    <a:lnTo>
                      <a:pt x="9" y="103"/>
                    </a:lnTo>
                    <a:lnTo>
                      <a:pt x="9" y="106"/>
                    </a:lnTo>
                    <a:lnTo>
                      <a:pt x="9" y="108"/>
                    </a:lnTo>
                    <a:lnTo>
                      <a:pt x="7" y="108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" name="Freeform 88">
                <a:extLst>
                  <a:ext uri="{FF2B5EF4-FFF2-40B4-BE49-F238E27FC236}">
                    <a16:creationId xmlns:a16="http://schemas.microsoft.com/office/drawing/2014/main" id="{00000000-0008-0000-0200-00001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4" y="121"/>
                <a:ext cx="47" cy="195"/>
              </a:xfrm>
              <a:custGeom>
                <a:avLst/>
                <a:gdLst>
                  <a:gd name="T0" fmla="*/ 10 w 47"/>
                  <a:gd name="T1" fmla="*/ 43 h 195"/>
                  <a:gd name="T2" fmla="*/ 15 w 47"/>
                  <a:gd name="T3" fmla="*/ 86 h 195"/>
                  <a:gd name="T4" fmla="*/ 22 w 47"/>
                  <a:gd name="T5" fmla="*/ 132 h 195"/>
                  <a:gd name="T6" fmla="*/ 22 w 47"/>
                  <a:gd name="T7" fmla="*/ 137 h 195"/>
                  <a:gd name="T8" fmla="*/ 25 w 47"/>
                  <a:gd name="T9" fmla="*/ 144 h 195"/>
                  <a:gd name="T10" fmla="*/ 27 w 47"/>
                  <a:gd name="T11" fmla="*/ 149 h 195"/>
                  <a:gd name="T12" fmla="*/ 30 w 47"/>
                  <a:gd name="T13" fmla="*/ 157 h 195"/>
                  <a:gd name="T14" fmla="*/ 32 w 47"/>
                  <a:gd name="T15" fmla="*/ 162 h 195"/>
                  <a:gd name="T16" fmla="*/ 42 w 47"/>
                  <a:gd name="T17" fmla="*/ 182 h 195"/>
                  <a:gd name="T18" fmla="*/ 44 w 47"/>
                  <a:gd name="T19" fmla="*/ 187 h 195"/>
                  <a:gd name="T20" fmla="*/ 47 w 47"/>
                  <a:gd name="T21" fmla="*/ 195 h 195"/>
                  <a:gd name="T22" fmla="*/ 44 w 47"/>
                  <a:gd name="T23" fmla="*/ 195 h 195"/>
                  <a:gd name="T24" fmla="*/ 42 w 47"/>
                  <a:gd name="T25" fmla="*/ 187 h 195"/>
                  <a:gd name="T26" fmla="*/ 27 w 47"/>
                  <a:gd name="T27" fmla="*/ 154 h 195"/>
                  <a:gd name="T28" fmla="*/ 25 w 47"/>
                  <a:gd name="T29" fmla="*/ 149 h 195"/>
                  <a:gd name="T30" fmla="*/ 22 w 47"/>
                  <a:gd name="T31" fmla="*/ 142 h 195"/>
                  <a:gd name="T32" fmla="*/ 17 w 47"/>
                  <a:gd name="T33" fmla="*/ 124 h 195"/>
                  <a:gd name="T34" fmla="*/ 15 w 47"/>
                  <a:gd name="T35" fmla="*/ 106 h 195"/>
                  <a:gd name="T36" fmla="*/ 10 w 47"/>
                  <a:gd name="T37" fmla="*/ 71 h 195"/>
                  <a:gd name="T38" fmla="*/ 5 w 47"/>
                  <a:gd name="T39" fmla="*/ 18 h 195"/>
                  <a:gd name="T40" fmla="*/ 0 w 47"/>
                  <a:gd name="T41" fmla="*/ 0 h 195"/>
                  <a:gd name="T42" fmla="*/ 10 w 47"/>
                  <a:gd name="T43" fmla="*/ 43 h 195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95"/>
                  <a:gd name="T68" fmla="*/ 47 w 47"/>
                  <a:gd name="T69" fmla="*/ 195 h 195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95">
                    <a:moveTo>
                      <a:pt x="10" y="43"/>
                    </a:moveTo>
                    <a:lnTo>
                      <a:pt x="15" y="86"/>
                    </a:lnTo>
                    <a:lnTo>
                      <a:pt x="22" y="132"/>
                    </a:lnTo>
                    <a:lnTo>
                      <a:pt x="22" y="137"/>
                    </a:lnTo>
                    <a:lnTo>
                      <a:pt x="25" y="144"/>
                    </a:lnTo>
                    <a:lnTo>
                      <a:pt x="27" y="149"/>
                    </a:lnTo>
                    <a:lnTo>
                      <a:pt x="30" y="157"/>
                    </a:lnTo>
                    <a:lnTo>
                      <a:pt x="32" y="162"/>
                    </a:lnTo>
                    <a:lnTo>
                      <a:pt x="42" y="182"/>
                    </a:lnTo>
                    <a:lnTo>
                      <a:pt x="44" y="187"/>
                    </a:lnTo>
                    <a:lnTo>
                      <a:pt x="47" y="195"/>
                    </a:lnTo>
                    <a:lnTo>
                      <a:pt x="44" y="195"/>
                    </a:lnTo>
                    <a:lnTo>
                      <a:pt x="42" y="187"/>
                    </a:lnTo>
                    <a:lnTo>
                      <a:pt x="27" y="154"/>
                    </a:lnTo>
                    <a:lnTo>
                      <a:pt x="25" y="149"/>
                    </a:lnTo>
                    <a:lnTo>
                      <a:pt x="22" y="142"/>
                    </a:lnTo>
                    <a:lnTo>
                      <a:pt x="17" y="124"/>
                    </a:lnTo>
                    <a:lnTo>
                      <a:pt x="15" y="106"/>
                    </a:lnTo>
                    <a:lnTo>
                      <a:pt x="10" y="71"/>
                    </a:lnTo>
                    <a:lnTo>
                      <a:pt x="5" y="18"/>
                    </a:lnTo>
                    <a:lnTo>
                      <a:pt x="0" y="0"/>
                    </a:lnTo>
                    <a:lnTo>
                      <a:pt x="10" y="43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" name="Freeform 89">
                <a:extLst>
                  <a:ext uri="{FF2B5EF4-FFF2-40B4-BE49-F238E27FC236}">
                    <a16:creationId xmlns:a16="http://schemas.microsoft.com/office/drawing/2014/main" id="{00000000-0008-0000-02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1"/>
                <a:ext cx="13" cy="18"/>
              </a:xfrm>
              <a:custGeom>
                <a:avLst/>
                <a:gdLst>
                  <a:gd name="T0" fmla="*/ 0 w 13"/>
                  <a:gd name="T1" fmla="*/ 18 h 18"/>
                  <a:gd name="T2" fmla="*/ 0 w 13"/>
                  <a:gd name="T3" fmla="*/ 7 h 18"/>
                  <a:gd name="T4" fmla="*/ 3 w 13"/>
                  <a:gd name="T5" fmla="*/ 2 h 18"/>
                  <a:gd name="T6" fmla="*/ 3 w 13"/>
                  <a:gd name="T7" fmla="*/ 0 h 18"/>
                  <a:gd name="T8" fmla="*/ 3 w 13"/>
                  <a:gd name="T9" fmla="*/ 0 h 18"/>
                  <a:gd name="T10" fmla="*/ 10 w 13"/>
                  <a:gd name="T11" fmla="*/ 10 h 18"/>
                  <a:gd name="T12" fmla="*/ 13 w 13"/>
                  <a:gd name="T13" fmla="*/ 15 h 18"/>
                  <a:gd name="T14" fmla="*/ 0 w 13"/>
                  <a:gd name="T15" fmla="*/ 18 h 18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3"/>
                  <a:gd name="T25" fmla="*/ 0 h 18"/>
                  <a:gd name="T26" fmla="*/ 13 w 13"/>
                  <a:gd name="T27" fmla="*/ 18 h 18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3" h="18">
                    <a:moveTo>
                      <a:pt x="0" y="18"/>
                    </a:moveTo>
                    <a:lnTo>
                      <a:pt x="0" y="7"/>
                    </a:lnTo>
                    <a:lnTo>
                      <a:pt x="3" y="2"/>
                    </a:lnTo>
                    <a:lnTo>
                      <a:pt x="3" y="0"/>
                    </a:lnTo>
                    <a:lnTo>
                      <a:pt x="10" y="10"/>
                    </a:lnTo>
                    <a:lnTo>
                      <a:pt x="13" y="15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" name="Freeform 90">
                <a:extLst>
                  <a:ext uri="{FF2B5EF4-FFF2-40B4-BE49-F238E27FC236}">
                    <a16:creationId xmlns:a16="http://schemas.microsoft.com/office/drawing/2014/main" id="{00000000-0008-0000-02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6"/>
                <a:ext cx="13" cy="13"/>
              </a:xfrm>
              <a:custGeom>
                <a:avLst/>
                <a:gdLst>
                  <a:gd name="T0" fmla="*/ 0 w 13"/>
                  <a:gd name="T1" fmla="*/ 13 h 13"/>
                  <a:gd name="T2" fmla="*/ 0 w 13"/>
                  <a:gd name="T3" fmla="*/ 10 h 13"/>
                  <a:gd name="T4" fmla="*/ 0 w 13"/>
                  <a:gd name="T5" fmla="*/ 0 h 13"/>
                  <a:gd name="T6" fmla="*/ 0 w 13"/>
                  <a:gd name="T7" fmla="*/ 5 h 13"/>
                  <a:gd name="T8" fmla="*/ 3 w 13"/>
                  <a:gd name="T9" fmla="*/ 7 h 13"/>
                  <a:gd name="T10" fmla="*/ 5 w 13"/>
                  <a:gd name="T11" fmla="*/ 10 h 13"/>
                  <a:gd name="T12" fmla="*/ 10 w 13"/>
                  <a:gd name="T13" fmla="*/ 10 h 13"/>
                  <a:gd name="T14" fmla="*/ 13 w 13"/>
                  <a:gd name="T15" fmla="*/ 10 h 13"/>
                  <a:gd name="T16" fmla="*/ 5 w 13"/>
                  <a:gd name="T17" fmla="*/ 13 h 13"/>
                  <a:gd name="T18" fmla="*/ 0 w 13"/>
                  <a:gd name="T19" fmla="*/ 13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13"/>
                  <a:gd name="T31" fmla="*/ 0 h 13"/>
                  <a:gd name="T32" fmla="*/ 13 w 13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13" h="13">
                    <a:moveTo>
                      <a:pt x="0" y="13"/>
                    </a:moveTo>
                    <a:lnTo>
                      <a:pt x="0" y="10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3" y="7"/>
                    </a:lnTo>
                    <a:lnTo>
                      <a:pt x="5" y="10"/>
                    </a:lnTo>
                    <a:lnTo>
                      <a:pt x="10" y="10"/>
                    </a:lnTo>
                    <a:lnTo>
                      <a:pt x="13" y="10"/>
                    </a:lnTo>
                    <a:lnTo>
                      <a:pt x="5" y="13"/>
                    </a:lnTo>
                    <a:lnTo>
                      <a:pt x="0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" name="Freeform 91">
                <a:extLst>
                  <a:ext uri="{FF2B5EF4-FFF2-40B4-BE49-F238E27FC236}">
                    <a16:creationId xmlns:a16="http://schemas.microsoft.com/office/drawing/2014/main" id="{00000000-0008-0000-0200-00001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44" cy="81"/>
              </a:xfrm>
              <a:custGeom>
                <a:avLst/>
                <a:gdLst>
                  <a:gd name="T0" fmla="*/ 2 w 44"/>
                  <a:gd name="T1" fmla="*/ 5 h 81"/>
                  <a:gd name="T2" fmla="*/ 0 w 44"/>
                  <a:gd name="T3" fmla="*/ 0 h 81"/>
                  <a:gd name="T4" fmla="*/ 0 w 44"/>
                  <a:gd name="T5" fmla="*/ 2 h 81"/>
                  <a:gd name="T6" fmla="*/ 0 w 44"/>
                  <a:gd name="T7" fmla="*/ 7 h 81"/>
                  <a:gd name="T8" fmla="*/ 0 w 44"/>
                  <a:gd name="T9" fmla="*/ 10 h 81"/>
                  <a:gd name="T10" fmla="*/ 0 w 44"/>
                  <a:gd name="T11" fmla="*/ 12 h 81"/>
                  <a:gd name="T12" fmla="*/ 0 w 44"/>
                  <a:gd name="T13" fmla="*/ 18 h 81"/>
                  <a:gd name="T14" fmla="*/ 2 w 44"/>
                  <a:gd name="T15" fmla="*/ 20 h 81"/>
                  <a:gd name="T16" fmla="*/ 2 w 44"/>
                  <a:gd name="T17" fmla="*/ 23 h 81"/>
                  <a:gd name="T18" fmla="*/ 5 w 44"/>
                  <a:gd name="T19" fmla="*/ 33 h 81"/>
                  <a:gd name="T20" fmla="*/ 7 w 44"/>
                  <a:gd name="T21" fmla="*/ 35 h 81"/>
                  <a:gd name="T22" fmla="*/ 25 w 44"/>
                  <a:gd name="T23" fmla="*/ 58 h 81"/>
                  <a:gd name="T24" fmla="*/ 29 w 44"/>
                  <a:gd name="T25" fmla="*/ 63 h 81"/>
                  <a:gd name="T26" fmla="*/ 39 w 44"/>
                  <a:gd name="T27" fmla="*/ 76 h 81"/>
                  <a:gd name="T28" fmla="*/ 39 w 44"/>
                  <a:gd name="T29" fmla="*/ 78 h 81"/>
                  <a:gd name="T30" fmla="*/ 42 w 44"/>
                  <a:gd name="T31" fmla="*/ 78 h 81"/>
                  <a:gd name="T32" fmla="*/ 42 w 44"/>
                  <a:gd name="T33" fmla="*/ 81 h 81"/>
                  <a:gd name="T34" fmla="*/ 44 w 44"/>
                  <a:gd name="T35" fmla="*/ 81 h 81"/>
                  <a:gd name="T36" fmla="*/ 44 w 44"/>
                  <a:gd name="T37" fmla="*/ 78 h 81"/>
                  <a:gd name="T38" fmla="*/ 42 w 44"/>
                  <a:gd name="T39" fmla="*/ 76 h 81"/>
                  <a:gd name="T40" fmla="*/ 42 w 44"/>
                  <a:gd name="T41" fmla="*/ 73 h 81"/>
                  <a:gd name="T42" fmla="*/ 34 w 44"/>
                  <a:gd name="T43" fmla="*/ 66 h 81"/>
                  <a:gd name="T44" fmla="*/ 22 w 44"/>
                  <a:gd name="T45" fmla="*/ 53 h 81"/>
                  <a:gd name="T46" fmla="*/ 15 w 44"/>
                  <a:gd name="T47" fmla="*/ 43 h 81"/>
                  <a:gd name="T48" fmla="*/ 7 w 44"/>
                  <a:gd name="T49" fmla="*/ 33 h 81"/>
                  <a:gd name="T50" fmla="*/ 2 w 44"/>
                  <a:gd name="T51" fmla="*/ 20 h 81"/>
                  <a:gd name="T52" fmla="*/ 2 w 44"/>
                  <a:gd name="T53" fmla="*/ 5 h 81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w 44"/>
                  <a:gd name="T82" fmla="*/ 0 h 81"/>
                  <a:gd name="T83" fmla="*/ 44 w 44"/>
                  <a:gd name="T84" fmla="*/ 81 h 81"/>
                </a:gdLst>
                <a:ahLst/>
                <a:cxnLst>
                  <a:cxn ang="T54">
                    <a:pos x="T0" y="T1"/>
                  </a:cxn>
                  <a:cxn ang="T55">
                    <a:pos x="T2" y="T3"/>
                  </a:cxn>
                  <a:cxn ang="T56">
                    <a:pos x="T4" y="T5"/>
                  </a:cxn>
                  <a:cxn ang="T57">
                    <a:pos x="T6" y="T7"/>
                  </a:cxn>
                  <a:cxn ang="T58">
                    <a:pos x="T8" y="T9"/>
                  </a:cxn>
                  <a:cxn ang="T59">
                    <a:pos x="T10" y="T11"/>
                  </a:cxn>
                  <a:cxn ang="T60">
                    <a:pos x="T12" y="T13"/>
                  </a:cxn>
                  <a:cxn ang="T61">
                    <a:pos x="T14" y="T15"/>
                  </a:cxn>
                  <a:cxn ang="T62">
                    <a:pos x="T16" y="T17"/>
                  </a:cxn>
                  <a:cxn ang="T63">
                    <a:pos x="T18" y="T19"/>
                  </a:cxn>
                  <a:cxn ang="T64">
                    <a:pos x="T20" y="T21"/>
                  </a:cxn>
                  <a:cxn ang="T65">
                    <a:pos x="T22" y="T23"/>
                  </a:cxn>
                  <a:cxn ang="T66">
                    <a:pos x="T24" y="T25"/>
                  </a:cxn>
                  <a:cxn ang="T67">
                    <a:pos x="T26" y="T27"/>
                  </a:cxn>
                  <a:cxn ang="T68">
                    <a:pos x="T28" y="T29"/>
                  </a:cxn>
                  <a:cxn ang="T69">
                    <a:pos x="T30" y="T31"/>
                  </a:cxn>
                  <a:cxn ang="T70">
                    <a:pos x="T32" y="T33"/>
                  </a:cxn>
                  <a:cxn ang="T71">
                    <a:pos x="T34" y="T35"/>
                  </a:cxn>
                  <a:cxn ang="T72">
                    <a:pos x="T36" y="T37"/>
                  </a:cxn>
                  <a:cxn ang="T73">
                    <a:pos x="T38" y="T39"/>
                  </a:cxn>
                  <a:cxn ang="T74">
                    <a:pos x="T40" y="T41"/>
                  </a:cxn>
                  <a:cxn ang="T75">
                    <a:pos x="T42" y="T43"/>
                  </a:cxn>
                  <a:cxn ang="T76">
                    <a:pos x="T44" y="T45"/>
                  </a:cxn>
                  <a:cxn ang="T77">
                    <a:pos x="T46" y="T47"/>
                  </a:cxn>
                  <a:cxn ang="T78">
                    <a:pos x="T48" y="T49"/>
                  </a:cxn>
                  <a:cxn ang="T79">
                    <a:pos x="T50" y="T51"/>
                  </a:cxn>
                  <a:cxn ang="T80">
                    <a:pos x="T52" y="T53"/>
                  </a:cxn>
                </a:cxnLst>
                <a:rect l="T81" t="T82" r="T83" b="T84"/>
                <a:pathLst>
                  <a:path w="44" h="81">
                    <a:moveTo>
                      <a:pt x="2" y="5"/>
                    </a:moveTo>
                    <a:lnTo>
                      <a:pt x="0" y="0"/>
                    </a:lnTo>
                    <a:lnTo>
                      <a:pt x="0" y="2"/>
                    </a:lnTo>
                    <a:lnTo>
                      <a:pt x="0" y="7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18"/>
                    </a:lnTo>
                    <a:lnTo>
                      <a:pt x="2" y="20"/>
                    </a:lnTo>
                    <a:lnTo>
                      <a:pt x="2" y="23"/>
                    </a:lnTo>
                    <a:lnTo>
                      <a:pt x="5" y="33"/>
                    </a:lnTo>
                    <a:lnTo>
                      <a:pt x="7" y="35"/>
                    </a:lnTo>
                    <a:lnTo>
                      <a:pt x="25" y="58"/>
                    </a:lnTo>
                    <a:lnTo>
                      <a:pt x="29" y="63"/>
                    </a:lnTo>
                    <a:lnTo>
                      <a:pt x="39" y="76"/>
                    </a:lnTo>
                    <a:lnTo>
                      <a:pt x="39" y="78"/>
                    </a:lnTo>
                    <a:lnTo>
                      <a:pt x="42" y="78"/>
                    </a:lnTo>
                    <a:lnTo>
                      <a:pt x="42" y="81"/>
                    </a:lnTo>
                    <a:lnTo>
                      <a:pt x="44" y="81"/>
                    </a:lnTo>
                    <a:lnTo>
                      <a:pt x="44" y="78"/>
                    </a:lnTo>
                    <a:lnTo>
                      <a:pt x="42" y="76"/>
                    </a:lnTo>
                    <a:lnTo>
                      <a:pt x="42" y="73"/>
                    </a:lnTo>
                    <a:lnTo>
                      <a:pt x="34" y="66"/>
                    </a:lnTo>
                    <a:lnTo>
                      <a:pt x="22" y="53"/>
                    </a:lnTo>
                    <a:lnTo>
                      <a:pt x="15" y="43"/>
                    </a:lnTo>
                    <a:lnTo>
                      <a:pt x="7" y="33"/>
                    </a:lnTo>
                    <a:lnTo>
                      <a:pt x="2" y="20"/>
                    </a:lnTo>
                    <a:lnTo>
                      <a:pt x="2" y="5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" name="Freeform 92">
                <a:extLst>
                  <a:ext uri="{FF2B5EF4-FFF2-40B4-BE49-F238E27FC236}">
                    <a16:creationId xmlns:a16="http://schemas.microsoft.com/office/drawing/2014/main" id="{00000000-0008-0000-0200-00001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48"/>
              </a:xfrm>
              <a:custGeom>
                <a:avLst/>
                <a:gdLst>
                  <a:gd name="T0" fmla="*/ 0 w 9"/>
                  <a:gd name="T1" fmla="*/ 0 h 48"/>
                  <a:gd name="T2" fmla="*/ 5 w 9"/>
                  <a:gd name="T3" fmla="*/ 7 h 48"/>
                  <a:gd name="T4" fmla="*/ 5 w 9"/>
                  <a:gd name="T5" fmla="*/ 17 h 48"/>
                  <a:gd name="T6" fmla="*/ 5 w 9"/>
                  <a:gd name="T7" fmla="*/ 20 h 48"/>
                  <a:gd name="T8" fmla="*/ 5 w 9"/>
                  <a:gd name="T9" fmla="*/ 20 h 48"/>
                  <a:gd name="T10" fmla="*/ 5 w 9"/>
                  <a:gd name="T11" fmla="*/ 22 h 48"/>
                  <a:gd name="T12" fmla="*/ 7 w 9"/>
                  <a:gd name="T13" fmla="*/ 22 h 48"/>
                  <a:gd name="T14" fmla="*/ 7 w 9"/>
                  <a:gd name="T15" fmla="*/ 25 h 48"/>
                  <a:gd name="T16" fmla="*/ 7 w 9"/>
                  <a:gd name="T17" fmla="*/ 27 h 48"/>
                  <a:gd name="T18" fmla="*/ 7 w 9"/>
                  <a:gd name="T19" fmla="*/ 30 h 48"/>
                  <a:gd name="T20" fmla="*/ 7 w 9"/>
                  <a:gd name="T21" fmla="*/ 33 h 48"/>
                  <a:gd name="T22" fmla="*/ 7 w 9"/>
                  <a:gd name="T23" fmla="*/ 35 h 48"/>
                  <a:gd name="T24" fmla="*/ 7 w 9"/>
                  <a:gd name="T25" fmla="*/ 38 h 48"/>
                  <a:gd name="T26" fmla="*/ 7 w 9"/>
                  <a:gd name="T27" fmla="*/ 40 h 48"/>
                  <a:gd name="T28" fmla="*/ 9 w 9"/>
                  <a:gd name="T29" fmla="*/ 43 h 48"/>
                  <a:gd name="T30" fmla="*/ 9 w 9"/>
                  <a:gd name="T31" fmla="*/ 45 h 48"/>
                  <a:gd name="T32" fmla="*/ 9 w 9"/>
                  <a:gd name="T33" fmla="*/ 48 h 48"/>
                  <a:gd name="T34" fmla="*/ 9 w 9"/>
                  <a:gd name="T35" fmla="*/ 48 h 48"/>
                  <a:gd name="T36" fmla="*/ 9 w 9"/>
                  <a:gd name="T37" fmla="*/ 48 h 48"/>
                  <a:gd name="T38" fmla="*/ 9 w 9"/>
                  <a:gd name="T39" fmla="*/ 48 h 48"/>
                  <a:gd name="T40" fmla="*/ 7 w 9"/>
                  <a:gd name="T41" fmla="*/ 45 h 48"/>
                  <a:gd name="T42" fmla="*/ 7 w 9"/>
                  <a:gd name="T43" fmla="*/ 45 h 48"/>
                  <a:gd name="T44" fmla="*/ 7 w 9"/>
                  <a:gd name="T45" fmla="*/ 43 h 48"/>
                  <a:gd name="T46" fmla="*/ 7 w 9"/>
                  <a:gd name="T47" fmla="*/ 40 h 48"/>
                  <a:gd name="T48" fmla="*/ 7 w 9"/>
                  <a:gd name="T49" fmla="*/ 40 h 48"/>
                  <a:gd name="T50" fmla="*/ 7 w 9"/>
                  <a:gd name="T51" fmla="*/ 38 h 48"/>
                  <a:gd name="T52" fmla="*/ 7 w 9"/>
                  <a:gd name="T53" fmla="*/ 35 h 48"/>
                  <a:gd name="T54" fmla="*/ 7 w 9"/>
                  <a:gd name="T55" fmla="*/ 33 h 48"/>
                  <a:gd name="T56" fmla="*/ 7 w 9"/>
                  <a:gd name="T57" fmla="*/ 30 h 48"/>
                  <a:gd name="T58" fmla="*/ 5 w 9"/>
                  <a:gd name="T59" fmla="*/ 27 h 48"/>
                  <a:gd name="T60" fmla="*/ 5 w 9"/>
                  <a:gd name="T61" fmla="*/ 27 h 48"/>
                  <a:gd name="T62" fmla="*/ 5 w 9"/>
                  <a:gd name="T63" fmla="*/ 25 h 48"/>
                  <a:gd name="T64" fmla="*/ 5 w 9"/>
                  <a:gd name="T65" fmla="*/ 25 h 48"/>
                  <a:gd name="T66" fmla="*/ 5 w 9"/>
                  <a:gd name="T67" fmla="*/ 25 h 48"/>
                  <a:gd name="T68" fmla="*/ 5 w 9"/>
                  <a:gd name="T69" fmla="*/ 25 h 48"/>
                  <a:gd name="T70" fmla="*/ 0 w 9"/>
                  <a:gd name="T71" fmla="*/ 0 h 48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9"/>
                  <a:gd name="T109" fmla="*/ 0 h 48"/>
                  <a:gd name="T110" fmla="*/ 9 w 9"/>
                  <a:gd name="T111" fmla="*/ 48 h 48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9" h="48">
                    <a:moveTo>
                      <a:pt x="0" y="0"/>
                    </a:moveTo>
                    <a:lnTo>
                      <a:pt x="5" y="7"/>
                    </a:lnTo>
                    <a:lnTo>
                      <a:pt x="5" y="17"/>
                    </a:lnTo>
                    <a:lnTo>
                      <a:pt x="5" y="20"/>
                    </a:lnTo>
                    <a:lnTo>
                      <a:pt x="5" y="22"/>
                    </a:lnTo>
                    <a:lnTo>
                      <a:pt x="7" y="22"/>
                    </a:lnTo>
                    <a:lnTo>
                      <a:pt x="7" y="25"/>
                    </a:lnTo>
                    <a:lnTo>
                      <a:pt x="7" y="27"/>
                    </a:lnTo>
                    <a:lnTo>
                      <a:pt x="7" y="30"/>
                    </a:lnTo>
                    <a:lnTo>
                      <a:pt x="7" y="33"/>
                    </a:lnTo>
                    <a:lnTo>
                      <a:pt x="7" y="35"/>
                    </a:lnTo>
                    <a:lnTo>
                      <a:pt x="7" y="38"/>
                    </a:lnTo>
                    <a:lnTo>
                      <a:pt x="7" y="40"/>
                    </a:lnTo>
                    <a:lnTo>
                      <a:pt x="9" y="43"/>
                    </a:lnTo>
                    <a:lnTo>
                      <a:pt x="9" y="45"/>
                    </a:lnTo>
                    <a:lnTo>
                      <a:pt x="9" y="48"/>
                    </a:lnTo>
                    <a:lnTo>
                      <a:pt x="7" y="45"/>
                    </a:lnTo>
                    <a:lnTo>
                      <a:pt x="7" y="43"/>
                    </a:lnTo>
                    <a:lnTo>
                      <a:pt x="7" y="40"/>
                    </a:lnTo>
                    <a:lnTo>
                      <a:pt x="7" y="38"/>
                    </a:lnTo>
                    <a:lnTo>
                      <a:pt x="7" y="35"/>
                    </a:lnTo>
                    <a:lnTo>
                      <a:pt x="7" y="33"/>
                    </a:lnTo>
                    <a:lnTo>
                      <a:pt x="7" y="30"/>
                    </a:lnTo>
                    <a:lnTo>
                      <a:pt x="5" y="27"/>
                    </a:lnTo>
                    <a:lnTo>
                      <a:pt x="5" y="25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" name="Freeform 93">
                <a:extLst>
                  <a:ext uri="{FF2B5EF4-FFF2-40B4-BE49-F238E27FC236}">
                    <a16:creationId xmlns:a16="http://schemas.microsoft.com/office/drawing/2014/main" id="{00000000-0008-0000-0200-00001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9" y="83"/>
                <a:ext cx="5" cy="10"/>
              </a:xfrm>
              <a:custGeom>
                <a:avLst/>
                <a:gdLst>
                  <a:gd name="T0" fmla="*/ 5 w 5"/>
                  <a:gd name="T1" fmla="*/ 8 h 10"/>
                  <a:gd name="T2" fmla="*/ 3 w 5"/>
                  <a:gd name="T3" fmla="*/ 8 h 10"/>
                  <a:gd name="T4" fmla="*/ 0 w 5"/>
                  <a:gd name="T5" fmla="*/ 0 h 10"/>
                  <a:gd name="T6" fmla="*/ 0 w 5"/>
                  <a:gd name="T7" fmla="*/ 5 h 10"/>
                  <a:gd name="T8" fmla="*/ 0 w 5"/>
                  <a:gd name="T9" fmla="*/ 8 h 10"/>
                  <a:gd name="T10" fmla="*/ 3 w 5"/>
                  <a:gd name="T11" fmla="*/ 10 h 10"/>
                  <a:gd name="T12" fmla="*/ 5 w 5"/>
                  <a:gd name="T13" fmla="*/ 8 h 10"/>
                  <a:gd name="T14" fmla="*/ 5 w 5"/>
                  <a:gd name="T15" fmla="*/ 8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5"/>
                  <a:gd name="T25" fmla="*/ 0 h 10"/>
                  <a:gd name="T26" fmla="*/ 5 w 5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5" h="10">
                    <a:moveTo>
                      <a:pt x="5" y="8"/>
                    </a:moveTo>
                    <a:lnTo>
                      <a:pt x="3" y="8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0" y="8"/>
                    </a:lnTo>
                    <a:lnTo>
                      <a:pt x="3" y="10"/>
                    </a:lnTo>
                    <a:lnTo>
                      <a:pt x="5" y="8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" name="Freeform 94">
                <a:extLst>
                  <a:ext uri="{FF2B5EF4-FFF2-40B4-BE49-F238E27FC236}">
                    <a16:creationId xmlns:a16="http://schemas.microsoft.com/office/drawing/2014/main" id="{00000000-0008-0000-02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67"/>
                <a:ext cx="143" cy="111"/>
              </a:xfrm>
              <a:custGeom>
                <a:avLst/>
                <a:gdLst>
                  <a:gd name="T0" fmla="*/ 143 w 143"/>
                  <a:gd name="T1" fmla="*/ 70 h 111"/>
                  <a:gd name="T2" fmla="*/ 140 w 143"/>
                  <a:gd name="T3" fmla="*/ 60 h 111"/>
                  <a:gd name="T4" fmla="*/ 140 w 143"/>
                  <a:gd name="T5" fmla="*/ 43 h 111"/>
                  <a:gd name="T6" fmla="*/ 140 w 143"/>
                  <a:gd name="T7" fmla="*/ 40 h 111"/>
                  <a:gd name="T8" fmla="*/ 138 w 143"/>
                  <a:gd name="T9" fmla="*/ 35 h 111"/>
                  <a:gd name="T10" fmla="*/ 138 w 143"/>
                  <a:gd name="T11" fmla="*/ 33 h 111"/>
                  <a:gd name="T12" fmla="*/ 133 w 143"/>
                  <a:gd name="T13" fmla="*/ 25 h 111"/>
                  <a:gd name="T14" fmla="*/ 128 w 143"/>
                  <a:gd name="T15" fmla="*/ 17 h 111"/>
                  <a:gd name="T16" fmla="*/ 116 w 143"/>
                  <a:gd name="T17" fmla="*/ 0 h 111"/>
                  <a:gd name="T18" fmla="*/ 3 w 143"/>
                  <a:gd name="T19" fmla="*/ 7 h 111"/>
                  <a:gd name="T20" fmla="*/ 3 w 143"/>
                  <a:gd name="T21" fmla="*/ 35 h 111"/>
                  <a:gd name="T22" fmla="*/ 5 w 143"/>
                  <a:gd name="T23" fmla="*/ 50 h 111"/>
                  <a:gd name="T24" fmla="*/ 3 w 143"/>
                  <a:gd name="T25" fmla="*/ 63 h 111"/>
                  <a:gd name="T26" fmla="*/ 0 w 143"/>
                  <a:gd name="T27" fmla="*/ 91 h 111"/>
                  <a:gd name="T28" fmla="*/ 0 w 143"/>
                  <a:gd name="T29" fmla="*/ 98 h 111"/>
                  <a:gd name="T30" fmla="*/ 3 w 143"/>
                  <a:gd name="T31" fmla="*/ 111 h 111"/>
                  <a:gd name="T32" fmla="*/ 3 w 143"/>
                  <a:gd name="T33" fmla="*/ 111 h 111"/>
                  <a:gd name="T34" fmla="*/ 10 w 143"/>
                  <a:gd name="T35" fmla="*/ 103 h 111"/>
                  <a:gd name="T36" fmla="*/ 20 w 143"/>
                  <a:gd name="T37" fmla="*/ 98 h 111"/>
                  <a:gd name="T38" fmla="*/ 42 w 143"/>
                  <a:gd name="T39" fmla="*/ 93 h 111"/>
                  <a:gd name="T40" fmla="*/ 81 w 143"/>
                  <a:gd name="T41" fmla="*/ 83 h 111"/>
                  <a:gd name="T42" fmla="*/ 133 w 143"/>
                  <a:gd name="T43" fmla="*/ 60 h 111"/>
                  <a:gd name="T44" fmla="*/ 138 w 143"/>
                  <a:gd name="T45" fmla="*/ 65 h 111"/>
                  <a:gd name="T46" fmla="*/ 143 w 143"/>
                  <a:gd name="T47" fmla="*/ 70 h 111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43"/>
                  <a:gd name="T73" fmla="*/ 0 h 111"/>
                  <a:gd name="T74" fmla="*/ 143 w 143"/>
                  <a:gd name="T75" fmla="*/ 111 h 111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43" h="111">
                    <a:moveTo>
                      <a:pt x="143" y="70"/>
                    </a:moveTo>
                    <a:lnTo>
                      <a:pt x="140" y="60"/>
                    </a:lnTo>
                    <a:lnTo>
                      <a:pt x="140" y="43"/>
                    </a:lnTo>
                    <a:lnTo>
                      <a:pt x="140" y="40"/>
                    </a:lnTo>
                    <a:lnTo>
                      <a:pt x="138" y="35"/>
                    </a:lnTo>
                    <a:lnTo>
                      <a:pt x="138" y="33"/>
                    </a:lnTo>
                    <a:lnTo>
                      <a:pt x="133" y="25"/>
                    </a:lnTo>
                    <a:lnTo>
                      <a:pt x="128" y="17"/>
                    </a:lnTo>
                    <a:lnTo>
                      <a:pt x="116" y="0"/>
                    </a:lnTo>
                    <a:lnTo>
                      <a:pt x="3" y="7"/>
                    </a:lnTo>
                    <a:lnTo>
                      <a:pt x="3" y="35"/>
                    </a:lnTo>
                    <a:lnTo>
                      <a:pt x="5" y="50"/>
                    </a:lnTo>
                    <a:lnTo>
                      <a:pt x="3" y="63"/>
                    </a:lnTo>
                    <a:lnTo>
                      <a:pt x="0" y="91"/>
                    </a:lnTo>
                    <a:lnTo>
                      <a:pt x="0" y="98"/>
                    </a:lnTo>
                    <a:lnTo>
                      <a:pt x="3" y="111"/>
                    </a:lnTo>
                    <a:lnTo>
                      <a:pt x="10" y="103"/>
                    </a:lnTo>
                    <a:lnTo>
                      <a:pt x="20" y="98"/>
                    </a:lnTo>
                    <a:lnTo>
                      <a:pt x="42" y="93"/>
                    </a:lnTo>
                    <a:lnTo>
                      <a:pt x="81" y="83"/>
                    </a:lnTo>
                    <a:lnTo>
                      <a:pt x="133" y="60"/>
                    </a:lnTo>
                    <a:lnTo>
                      <a:pt x="138" y="65"/>
                    </a:lnTo>
                    <a:lnTo>
                      <a:pt x="143" y="7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" name="Freeform 95">
                <a:extLst>
                  <a:ext uri="{FF2B5EF4-FFF2-40B4-BE49-F238E27FC236}">
                    <a16:creationId xmlns:a16="http://schemas.microsoft.com/office/drawing/2014/main" id="{00000000-0008-0000-02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2"/>
                <a:ext cx="54" cy="33"/>
              </a:xfrm>
              <a:custGeom>
                <a:avLst/>
                <a:gdLst>
                  <a:gd name="T0" fmla="*/ 54 w 54"/>
                  <a:gd name="T1" fmla="*/ 33 h 33"/>
                  <a:gd name="T2" fmla="*/ 52 w 54"/>
                  <a:gd name="T3" fmla="*/ 33 h 33"/>
                  <a:gd name="T4" fmla="*/ 52 w 54"/>
                  <a:gd name="T5" fmla="*/ 30 h 33"/>
                  <a:gd name="T6" fmla="*/ 49 w 54"/>
                  <a:gd name="T7" fmla="*/ 28 h 33"/>
                  <a:gd name="T8" fmla="*/ 49 w 54"/>
                  <a:gd name="T9" fmla="*/ 28 h 33"/>
                  <a:gd name="T10" fmla="*/ 47 w 54"/>
                  <a:gd name="T11" fmla="*/ 25 h 33"/>
                  <a:gd name="T12" fmla="*/ 44 w 54"/>
                  <a:gd name="T13" fmla="*/ 22 h 33"/>
                  <a:gd name="T14" fmla="*/ 42 w 54"/>
                  <a:gd name="T15" fmla="*/ 20 h 33"/>
                  <a:gd name="T16" fmla="*/ 37 w 54"/>
                  <a:gd name="T17" fmla="*/ 20 h 33"/>
                  <a:gd name="T18" fmla="*/ 35 w 54"/>
                  <a:gd name="T19" fmla="*/ 17 h 33"/>
                  <a:gd name="T20" fmla="*/ 32 w 54"/>
                  <a:gd name="T21" fmla="*/ 15 h 33"/>
                  <a:gd name="T22" fmla="*/ 27 w 54"/>
                  <a:gd name="T23" fmla="*/ 12 h 33"/>
                  <a:gd name="T24" fmla="*/ 25 w 54"/>
                  <a:gd name="T25" fmla="*/ 10 h 33"/>
                  <a:gd name="T26" fmla="*/ 22 w 54"/>
                  <a:gd name="T27" fmla="*/ 10 h 33"/>
                  <a:gd name="T28" fmla="*/ 17 w 54"/>
                  <a:gd name="T29" fmla="*/ 7 h 33"/>
                  <a:gd name="T30" fmla="*/ 15 w 54"/>
                  <a:gd name="T31" fmla="*/ 5 h 33"/>
                  <a:gd name="T32" fmla="*/ 12 w 54"/>
                  <a:gd name="T33" fmla="*/ 2 h 33"/>
                  <a:gd name="T34" fmla="*/ 10 w 54"/>
                  <a:gd name="T35" fmla="*/ 2 h 33"/>
                  <a:gd name="T36" fmla="*/ 10 w 54"/>
                  <a:gd name="T37" fmla="*/ 2 h 33"/>
                  <a:gd name="T38" fmla="*/ 8 w 54"/>
                  <a:gd name="T39" fmla="*/ 2 h 33"/>
                  <a:gd name="T40" fmla="*/ 8 w 54"/>
                  <a:gd name="T41" fmla="*/ 0 h 33"/>
                  <a:gd name="T42" fmla="*/ 8 w 54"/>
                  <a:gd name="T43" fmla="*/ 0 h 33"/>
                  <a:gd name="T44" fmla="*/ 5 w 54"/>
                  <a:gd name="T45" fmla="*/ 0 h 33"/>
                  <a:gd name="T46" fmla="*/ 5 w 54"/>
                  <a:gd name="T47" fmla="*/ 0 h 33"/>
                  <a:gd name="T48" fmla="*/ 5 w 54"/>
                  <a:gd name="T49" fmla="*/ 0 h 33"/>
                  <a:gd name="T50" fmla="*/ 3 w 54"/>
                  <a:gd name="T51" fmla="*/ 0 h 33"/>
                  <a:gd name="T52" fmla="*/ 3 w 54"/>
                  <a:gd name="T53" fmla="*/ 0 h 33"/>
                  <a:gd name="T54" fmla="*/ 3 w 54"/>
                  <a:gd name="T55" fmla="*/ 0 h 33"/>
                  <a:gd name="T56" fmla="*/ 3 w 54"/>
                  <a:gd name="T57" fmla="*/ 0 h 33"/>
                  <a:gd name="T58" fmla="*/ 0 w 54"/>
                  <a:gd name="T59" fmla="*/ 0 h 33"/>
                  <a:gd name="T60" fmla="*/ 0 w 54"/>
                  <a:gd name="T61" fmla="*/ 0 h 33"/>
                  <a:gd name="T62" fmla="*/ 0 w 54"/>
                  <a:gd name="T63" fmla="*/ 0 h 33"/>
                  <a:gd name="T64" fmla="*/ 0 w 54"/>
                  <a:gd name="T65" fmla="*/ 0 h 33"/>
                  <a:gd name="T66" fmla="*/ 0 w 54"/>
                  <a:gd name="T67" fmla="*/ 0 h 33"/>
                  <a:gd name="T68" fmla="*/ 0 w 54"/>
                  <a:gd name="T69" fmla="*/ 0 h 33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54"/>
                  <a:gd name="T106" fmla="*/ 0 h 33"/>
                  <a:gd name="T107" fmla="*/ 54 w 54"/>
                  <a:gd name="T108" fmla="*/ 33 h 33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54" h="33">
                    <a:moveTo>
                      <a:pt x="54" y="33"/>
                    </a:moveTo>
                    <a:lnTo>
                      <a:pt x="52" y="33"/>
                    </a:lnTo>
                    <a:lnTo>
                      <a:pt x="52" y="30"/>
                    </a:lnTo>
                    <a:lnTo>
                      <a:pt x="49" y="28"/>
                    </a:lnTo>
                    <a:lnTo>
                      <a:pt x="47" y="25"/>
                    </a:lnTo>
                    <a:lnTo>
                      <a:pt x="44" y="22"/>
                    </a:lnTo>
                    <a:lnTo>
                      <a:pt x="42" y="20"/>
                    </a:lnTo>
                    <a:lnTo>
                      <a:pt x="37" y="20"/>
                    </a:lnTo>
                    <a:lnTo>
                      <a:pt x="35" y="17"/>
                    </a:lnTo>
                    <a:lnTo>
                      <a:pt x="32" y="15"/>
                    </a:lnTo>
                    <a:lnTo>
                      <a:pt x="27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17" y="7"/>
                    </a:lnTo>
                    <a:lnTo>
                      <a:pt x="15" y="5"/>
                    </a:lnTo>
                    <a:lnTo>
                      <a:pt x="12" y="2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8" y="0"/>
                    </a:lnTo>
                    <a:lnTo>
                      <a:pt x="5" y="0"/>
                    </a:lnTo>
                    <a:lnTo>
                      <a:pt x="3" y="0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" name="Freeform 96">
                <a:extLst>
                  <a:ext uri="{FF2B5EF4-FFF2-40B4-BE49-F238E27FC236}">
                    <a16:creationId xmlns:a16="http://schemas.microsoft.com/office/drawing/2014/main" id="{00000000-0008-0000-02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70"/>
                <a:ext cx="10" cy="25"/>
              </a:xfrm>
              <a:custGeom>
                <a:avLst/>
                <a:gdLst>
                  <a:gd name="T0" fmla="*/ 3 w 10"/>
                  <a:gd name="T1" fmla="*/ 13 h 25"/>
                  <a:gd name="T2" fmla="*/ 3 w 10"/>
                  <a:gd name="T3" fmla="*/ 13 h 25"/>
                  <a:gd name="T4" fmla="*/ 3 w 10"/>
                  <a:gd name="T5" fmla="*/ 10 h 25"/>
                  <a:gd name="T6" fmla="*/ 3 w 10"/>
                  <a:gd name="T7" fmla="*/ 8 h 25"/>
                  <a:gd name="T8" fmla="*/ 0 w 10"/>
                  <a:gd name="T9" fmla="*/ 8 h 25"/>
                  <a:gd name="T10" fmla="*/ 0 w 10"/>
                  <a:gd name="T11" fmla="*/ 5 h 25"/>
                  <a:gd name="T12" fmla="*/ 0 w 10"/>
                  <a:gd name="T13" fmla="*/ 5 h 25"/>
                  <a:gd name="T14" fmla="*/ 0 w 10"/>
                  <a:gd name="T15" fmla="*/ 5 h 25"/>
                  <a:gd name="T16" fmla="*/ 3 w 10"/>
                  <a:gd name="T17" fmla="*/ 5 h 25"/>
                  <a:gd name="T18" fmla="*/ 0 w 10"/>
                  <a:gd name="T19" fmla="*/ 5 h 25"/>
                  <a:gd name="T20" fmla="*/ 0 w 10"/>
                  <a:gd name="T21" fmla="*/ 5 h 25"/>
                  <a:gd name="T22" fmla="*/ 0 w 10"/>
                  <a:gd name="T23" fmla="*/ 3 h 25"/>
                  <a:gd name="T24" fmla="*/ 0 w 10"/>
                  <a:gd name="T25" fmla="*/ 3 h 25"/>
                  <a:gd name="T26" fmla="*/ 0 w 10"/>
                  <a:gd name="T27" fmla="*/ 0 h 25"/>
                  <a:gd name="T28" fmla="*/ 0 w 10"/>
                  <a:gd name="T29" fmla="*/ 0 h 25"/>
                  <a:gd name="T30" fmla="*/ 0 w 10"/>
                  <a:gd name="T31" fmla="*/ 0 h 25"/>
                  <a:gd name="T32" fmla="*/ 3 w 10"/>
                  <a:gd name="T33" fmla="*/ 3 h 25"/>
                  <a:gd name="T34" fmla="*/ 5 w 10"/>
                  <a:gd name="T35" fmla="*/ 10 h 25"/>
                  <a:gd name="T36" fmla="*/ 10 w 10"/>
                  <a:gd name="T37" fmla="*/ 15 h 25"/>
                  <a:gd name="T38" fmla="*/ 10 w 10"/>
                  <a:gd name="T39" fmla="*/ 15 h 25"/>
                  <a:gd name="T40" fmla="*/ 8 w 10"/>
                  <a:gd name="T41" fmla="*/ 15 h 25"/>
                  <a:gd name="T42" fmla="*/ 8 w 10"/>
                  <a:gd name="T43" fmla="*/ 13 h 25"/>
                  <a:gd name="T44" fmla="*/ 8 w 10"/>
                  <a:gd name="T45" fmla="*/ 13 h 25"/>
                  <a:gd name="T46" fmla="*/ 8 w 10"/>
                  <a:gd name="T47" fmla="*/ 15 h 25"/>
                  <a:gd name="T48" fmla="*/ 8 w 10"/>
                  <a:gd name="T49" fmla="*/ 15 h 25"/>
                  <a:gd name="T50" fmla="*/ 8 w 10"/>
                  <a:gd name="T51" fmla="*/ 18 h 25"/>
                  <a:gd name="T52" fmla="*/ 5 w 10"/>
                  <a:gd name="T53" fmla="*/ 15 h 25"/>
                  <a:gd name="T54" fmla="*/ 10 w 10"/>
                  <a:gd name="T55" fmla="*/ 25 h 25"/>
                  <a:gd name="T56" fmla="*/ 10 w 10"/>
                  <a:gd name="T57" fmla="*/ 23 h 25"/>
                  <a:gd name="T58" fmla="*/ 8 w 10"/>
                  <a:gd name="T59" fmla="*/ 23 h 25"/>
                  <a:gd name="T60" fmla="*/ 8 w 10"/>
                  <a:gd name="T61" fmla="*/ 20 h 25"/>
                  <a:gd name="T62" fmla="*/ 5 w 10"/>
                  <a:gd name="T63" fmla="*/ 18 h 25"/>
                  <a:gd name="T64" fmla="*/ 5 w 10"/>
                  <a:gd name="T65" fmla="*/ 15 h 25"/>
                  <a:gd name="T66" fmla="*/ 5 w 10"/>
                  <a:gd name="T67" fmla="*/ 15 h 25"/>
                  <a:gd name="T68" fmla="*/ 3 w 10"/>
                  <a:gd name="T69" fmla="*/ 15 h 25"/>
                  <a:gd name="T70" fmla="*/ 3 w 10"/>
                  <a:gd name="T71" fmla="*/ 15 h 25"/>
                  <a:gd name="T72" fmla="*/ 3 w 10"/>
                  <a:gd name="T73" fmla="*/ 15 h 25"/>
                  <a:gd name="T74" fmla="*/ 3 w 10"/>
                  <a:gd name="T75" fmla="*/ 13 h 25"/>
                  <a:gd name="T76" fmla="*/ 3 w 10"/>
                  <a:gd name="T77" fmla="*/ 13 h 25"/>
                  <a:gd name="T78" fmla="*/ 3 w 10"/>
                  <a:gd name="T79" fmla="*/ 13 h 25"/>
                  <a:gd name="T80" fmla="*/ 3 w 10"/>
                  <a:gd name="T81" fmla="*/ 13 h 25"/>
                  <a:gd name="T82" fmla="*/ 0 w 10"/>
                  <a:gd name="T83" fmla="*/ 10 h 25"/>
                  <a:gd name="T84" fmla="*/ 0 w 10"/>
                  <a:gd name="T85" fmla="*/ 10 h 25"/>
                  <a:gd name="T86" fmla="*/ 0 w 10"/>
                  <a:gd name="T87" fmla="*/ 8 h 25"/>
                  <a:gd name="T88" fmla="*/ 3 w 10"/>
                  <a:gd name="T89" fmla="*/ 13 h 25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0"/>
                  <a:gd name="T136" fmla="*/ 0 h 25"/>
                  <a:gd name="T137" fmla="*/ 10 w 10"/>
                  <a:gd name="T138" fmla="*/ 25 h 25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0" h="25">
                    <a:moveTo>
                      <a:pt x="3" y="13"/>
                    </a:moveTo>
                    <a:lnTo>
                      <a:pt x="3" y="13"/>
                    </a:lnTo>
                    <a:lnTo>
                      <a:pt x="3" y="10"/>
                    </a:lnTo>
                    <a:lnTo>
                      <a:pt x="3" y="8"/>
                    </a:lnTo>
                    <a:lnTo>
                      <a:pt x="0" y="8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0" y="5"/>
                    </a:lnTo>
                    <a:lnTo>
                      <a:pt x="0" y="3"/>
                    </a:lnTo>
                    <a:lnTo>
                      <a:pt x="0" y="0"/>
                    </a:lnTo>
                    <a:lnTo>
                      <a:pt x="3" y="0"/>
                    </a:lnTo>
                    <a:lnTo>
                      <a:pt x="3" y="3"/>
                    </a:lnTo>
                    <a:lnTo>
                      <a:pt x="3" y="8"/>
                    </a:lnTo>
                    <a:lnTo>
                      <a:pt x="5" y="10"/>
                    </a:lnTo>
                    <a:lnTo>
                      <a:pt x="10" y="15"/>
                    </a:lnTo>
                    <a:lnTo>
                      <a:pt x="8" y="15"/>
                    </a:lnTo>
                    <a:lnTo>
                      <a:pt x="8" y="13"/>
                    </a:lnTo>
                    <a:lnTo>
                      <a:pt x="8" y="15"/>
                    </a:lnTo>
                    <a:lnTo>
                      <a:pt x="8" y="18"/>
                    </a:lnTo>
                    <a:lnTo>
                      <a:pt x="5" y="15"/>
                    </a:lnTo>
                    <a:lnTo>
                      <a:pt x="10" y="25"/>
                    </a:lnTo>
                    <a:lnTo>
                      <a:pt x="10" y="23"/>
                    </a:lnTo>
                    <a:lnTo>
                      <a:pt x="8" y="23"/>
                    </a:lnTo>
                    <a:lnTo>
                      <a:pt x="8" y="20"/>
                    </a:lnTo>
                    <a:lnTo>
                      <a:pt x="5" y="18"/>
                    </a:lnTo>
                    <a:lnTo>
                      <a:pt x="5" y="15"/>
                    </a:lnTo>
                    <a:lnTo>
                      <a:pt x="3" y="15"/>
                    </a:lnTo>
                    <a:lnTo>
                      <a:pt x="3" y="13"/>
                    </a:lnTo>
                    <a:lnTo>
                      <a:pt x="0" y="10"/>
                    </a:lnTo>
                    <a:lnTo>
                      <a:pt x="0" y="8"/>
                    </a:lnTo>
                    <a:lnTo>
                      <a:pt x="3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" name="Freeform 97">
                <a:extLst>
                  <a:ext uri="{FF2B5EF4-FFF2-40B4-BE49-F238E27FC236}">
                    <a16:creationId xmlns:a16="http://schemas.microsoft.com/office/drawing/2014/main" id="{00000000-0008-0000-0200-00001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2" cy="20"/>
              </a:xfrm>
              <a:custGeom>
                <a:avLst/>
                <a:gdLst>
                  <a:gd name="T0" fmla="*/ 0 w 2"/>
                  <a:gd name="T1" fmla="*/ 0 h 20"/>
                  <a:gd name="T2" fmla="*/ 2 w 2"/>
                  <a:gd name="T3" fmla="*/ 5 h 20"/>
                  <a:gd name="T4" fmla="*/ 2 w 2"/>
                  <a:gd name="T5" fmla="*/ 20 h 20"/>
                  <a:gd name="T6" fmla="*/ 2 w 2"/>
                  <a:gd name="T7" fmla="*/ 20 h 20"/>
                  <a:gd name="T8" fmla="*/ 2 w 2"/>
                  <a:gd name="T9" fmla="*/ 20 h 20"/>
                  <a:gd name="T10" fmla="*/ 2 w 2"/>
                  <a:gd name="T11" fmla="*/ 18 h 20"/>
                  <a:gd name="T12" fmla="*/ 2 w 2"/>
                  <a:gd name="T13" fmla="*/ 18 h 20"/>
                  <a:gd name="T14" fmla="*/ 2 w 2"/>
                  <a:gd name="T15" fmla="*/ 15 h 20"/>
                  <a:gd name="T16" fmla="*/ 2 w 2"/>
                  <a:gd name="T17" fmla="*/ 15 h 20"/>
                  <a:gd name="T18" fmla="*/ 2 w 2"/>
                  <a:gd name="T19" fmla="*/ 15 h 20"/>
                  <a:gd name="T20" fmla="*/ 2 w 2"/>
                  <a:gd name="T21" fmla="*/ 12 h 20"/>
                  <a:gd name="T22" fmla="*/ 2 w 2"/>
                  <a:gd name="T23" fmla="*/ 12 h 20"/>
                  <a:gd name="T24" fmla="*/ 0 w 2"/>
                  <a:gd name="T25" fmla="*/ 10 h 20"/>
                  <a:gd name="T26" fmla="*/ 0 w 2"/>
                  <a:gd name="T27" fmla="*/ 10 h 20"/>
                  <a:gd name="T28" fmla="*/ 0 w 2"/>
                  <a:gd name="T29" fmla="*/ 10 h 20"/>
                  <a:gd name="T30" fmla="*/ 0 w 2"/>
                  <a:gd name="T31" fmla="*/ 10 h 20"/>
                  <a:gd name="T32" fmla="*/ 0 w 2"/>
                  <a:gd name="T33" fmla="*/ 10 h 20"/>
                  <a:gd name="T34" fmla="*/ 0 w 2"/>
                  <a:gd name="T35" fmla="*/ 10 h 20"/>
                  <a:gd name="T36" fmla="*/ 0 w 2"/>
                  <a:gd name="T37" fmla="*/ 10 h 20"/>
                  <a:gd name="T38" fmla="*/ 0 w 2"/>
                  <a:gd name="T39" fmla="*/ 10 h 20"/>
                  <a:gd name="T40" fmla="*/ 0 w 2"/>
                  <a:gd name="T41" fmla="*/ 10 h 20"/>
                  <a:gd name="T42" fmla="*/ 0 w 2"/>
                  <a:gd name="T43" fmla="*/ 10 h 20"/>
                  <a:gd name="T44" fmla="*/ 0 w 2"/>
                  <a:gd name="T45" fmla="*/ 7 h 20"/>
                  <a:gd name="T46" fmla="*/ 0 w 2"/>
                  <a:gd name="T47" fmla="*/ 7 h 20"/>
                  <a:gd name="T48" fmla="*/ 0 w 2"/>
                  <a:gd name="T49" fmla="*/ 7 h 20"/>
                  <a:gd name="T50" fmla="*/ 0 w 2"/>
                  <a:gd name="T51" fmla="*/ 7 h 20"/>
                  <a:gd name="T52" fmla="*/ 0 w 2"/>
                  <a:gd name="T53" fmla="*/ 5 h 20"/>
                  <a:gd name="T54" fmla="*/ 0 w 2"/>
                  <a:gd name="T55" fmla="*/ 5 h 20"/>
                  <a:gd name="T56" fmla="*/ 0 w 2"/>
                  <a:gd name="T57" fmla="*/ 5 h 20"/>
                  <a:gd name="T58" fmla="*/ 0 w 2"/>
                  <a:gd name="T59" fmla="*/ 2 h 20"/>
                  <a:gd name="T60" fmla="*/ 0 w 2"/>
                  <a:gd name="T61" fmla="*/ 2 h 20"/>
                  <a:gd name="T62" fmla="*/ 0 w 2"/>
                  <a:gd name="T63" fmla="*/ 2 h 20"/>
                  <a:gd name="T64" fmla="*/ 0 w 2"/>
                  <a:gd name="T65" fmla="*/ 0 h 20"/>
                  <a:gd name="T66" fmla="*/ 0 w 2"/>
                  <a:gd name="T67" fmla="*/ 0 h 20"/>
                  <a:gd name="T68" fmla="*/ 0 w 2"/>
                  <a:gd name="T69" fmla="*/ 0 h 20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2"/>
                  <a:gd name="T106" fmla="*/ 0 h 20"/>
                  <a:gd name="T107" fmla="*/ 2 w 2"/>
                  <a:gd name="T108" fmla="*/ 20 h 20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2" h="20">
                    <a:moveTo>
                      <a:pt x="0" y="0"/>
                    </a:moveTo>
                    <a:lnTo>
                      <a:pt x="2" y="5"/>
                    </a:lnTo>
                    <a:lnTo>
                      <a:pt x="2" y="20"/>
                    </a:lnTo>
                    <a:lnTo>
                      <a:pt x="2" y="18"/>
                    </a:lnTo>
                    <a:lnTo>
                      <a:pt x="2" y="15"/>
                    </a:lnTo>
                    <a:lnTo>
                      <a:pt x="2" y="12"/>
                    </a:lnTo>
                    <a:lnTo>
                      <a:pt x="0" y="10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0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9" name="Freeform 98">
                <a:extLst>
                  <a:ext uri="{FF2B5EF4-FFF2-40B4-BE49-F238E27FC236}">
                    <a16:creationId xmlns:a16="http://schemas.microsoft.com/office/drawing/2014/main" id="{00000000-0008-0000-0200-00001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47"/>
                <a:ext cx="12" cy="11"/>
              </a:xfrm>
              <a:custGeom>
                <a:avLst/>
                <a:gdLst>
                  <a:gd name="T0" fmla="*/ 12 w 12"/>
                  <a:gd name="T1" fmla="*/ 11 h 11"/>
                  <a:gd name="T2" fmla="*/ 10 w 12"/>
                  <a:gd name="T3" fmla="*/ 8 h 11"/>
                  <a:gd name="T4" fmla="*/ 7 w 12"/>
                  <a:gd name="T5" fmla="*/ 6 h 11"/>
                  <a:gd name="T6" fmla="*/ 5 w 12"/>
                  <a:gd name="T7" fmla="*/ 6 h 11"/>
                  <a:gd name="T8" fmla="*/ 2 w 12"/>
                  <a:gd name="T9" fmla="*/ 3 h 11"/>
                  <a:gd name="T10" fmla="*/ 0 w 12"/>
                  <a:gd name="T11" fmla="*/ 0 h 11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11"/>
                  <a:gd name="T20" fmla="*/ 12 w 12"/>
                  <a:gd name="T21" fmla="*/ 11 h 11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11">
                    <a:moveTo>
                      <a:pt x="12" y="11"/>
                    </a:moveTo>
                    <a:lnTo>
                      <a:pt x="10" y="8"/>
                    </a:lnTo>
                    <a:lnTo>
                      <a:pt x="7" y="6"/>
                    </a:lnTo>
                    <a:lnTo>
                      <a:pt x="5" y="6"/>
                    </a:lnTo>
                    <a:lnTo>
                      <a:pt x="2" y="3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" name="Freeform 99">
                <a:extLst>
                  <a:ext uri="{FF2B5EF4-FFF2-40B4-BE49-F238E27FC236}">
                    <a16:creationId xmlns:a16="http://schemas.microsoft.com/office/drawing/2014/main" id="{00000000-0008-0000-0200-00001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6" y="260"/>
                <a:ext cx="17" cy="10"/>
              </a:xfrm>
              <a:custGeom>
                <a:avLst/>
                <a:gdLst>
                  <a:gd name="T0" fmla="*/ 0 w 17"/>
                  <a:gd name="T1" fmla="*/ 3 h 10"/>
                  <a:gd name="T2" fmla="*/ 2 w 17"/>
                  <a:gd name="T3" fmla="*/ 0 h 10"/>
                  <a:gd name="T4" fmla="*/ 7 w 17"/>
                  <a:gd name="T5" fmla="*/ 0 h 10"/>
                  <a:gd name="T6" fmla="*/ 14 w 17"/>
                  <a:gd name="T7" fmla="*/ 3 h 10"/>
                  <a:gd name="T8" fmla="*/ 17 w 17"/>
                  <a:gd name="T9" fmla="*/ 3 h 10"/>
                  <a:gd name="T10" fmla="*/ 12 w 17"/>
                  <a:gd name="T11" fmla="*/ 10 h 10"/>
                  <a:gd name="T12" fmla="*/ 2 w 17"/>
                  <a:gd name="T13" fmla="*/ 5 h 10"/>
                  <a:gd name="T14" fmla="*/ 0 w 17"/>
                  <a:gd name="T15" fmla="*/ 3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7"/>
                  <a:gd name="T25" fmla="*/ 0 h 10"/>
                  <a:gd name="T26" fmla="*/ 17 w 17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7" h="10">
                    <a:moveTo>
                      <a:pt x="0" y="3"/>
                    </a:moveTo>
                    <a:lnTo>
                      <a:pt x="2" y="0"/>
                    </a:lnTo>
                    <a:lnTo>
                      <a:pt x="7" y="0"/>
                    </a:lnTo>
                    <a:lnTo>
                      <a:pt x="14" y="3"/>
                    </a:lnTo>
                    <a:lnTo>
                      <a:pt x="17" y="3"/>
                    </a:lnTo>
                    <a:lnTo>
                      <a:pt x="12" y="10"/>
                    </a:lnTo>
                    <a:lnTo>
                      <a:pt x="2" y="5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1" name="Freeform 100">
                <a:extLst>
                  <a:ext uri="{FF2B5EF4-FFF2-40B4-BE49-F238E27FC236}">
                    <a16:creationId xmlns:a16="http://schemas.microsoft.com/office/drawing/2014/main" id="{00000000-0008-0000-0200-00001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8" y="268"/>
                <a:ext cx="5" cy="5"/>
              </a:xfrm>
              <a:custGeom>
                <a:avLst/>
                <a:gdLst>
                  <a:gd name="T0" fmla="*/ 0 w 5"/>
                  <a:gd name="T1" fmla="*/ 0 h 5"/>
                  <a:gd name="T2" fmla="*/ 2 w 5"/>
                  <a:gd name="T3" fmla="*/ 5 h 5"/>
                  <a:gd name="T4" fmla="*/ 2 w 5"/>
                  <a:gd name="T5" fmla="*/ 5 h 5"/>
                  <a:gd name="T6" fmla="*/ 5 w 5"/>
                  <a:gd name="T7" fmla="*/ 0 h 5"/>
                  <a:gd name="T8" fmla="*/ 0 w 5"/>
                  <a:gd name="T9" fmla="*/ 0 h 5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5"/>
                  <a:gd name="T16" fmla="*/ 0 h 5"/>
                  <a:gd name="T17" fmla="*/ 5 w 5"/>
                  <a:gd name="T18" fmla="*/ 5 h 5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5" h="5">
                    <a:moveTo>
                      <a:pt x="0" y="0"/>
                    </a:moveTo>
                    <a:lnTo>
                      <a:pt x="2" y="5"/>
                    </a:lnTo>
                    <a:lnTo>
                      <a:pt x="5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2" name="Line 101">
                <a:extLst>
                  <a:ext uri="{FF2B5EF4-FFF2-40B4-BE49-F238E27FC236}">
                    <a16:creationId xmlns:a16="http://schemas.microsoft.com/office/drawing/2014/main" id="{00000000-0008-0000-0200-000020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 flipV="1">
                <a:off x="1130" y="255"/>
                <a:ext cx="3" cy="3"/>
              </a:xfrm>
              <a:prstGeom prst="line">
                <a:avLst/>
              </a:pr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3" name="Freeform 102">
                <a:extLst>
                  <a:ext uri="{FF2B5EF4-FFF2-40B4-BE49-F238E27FC236}">
                    <a16:creationId xmlns:a16="http://schemas.microsoft.com/office/drawing/2014/main" id="{00000000-0008-0000-0200-00002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8" y="265"/>
                <a:ext cx="12" cy="8"/>
              </a:xfrm>
              <a:custGeom>
                <a:avLst/>
                <a:gdLst>
                  <a:gd name="T0" fmla="*/ 7 w 12"/>
                  <a:gd name="T1" fmla="*/ 3 h 8"/>
                  <a:gd name="T2" fmla="*/ 12 w 12"/>
                  <a:gd name="T3" fmla="*/ 8 h 8"/>
                  <a:gd name="T4" fmla="*/ 9 w 12"/>
                  <a:gd name="T5" fmla="*/ 5 h 8"/>
                  <a:gd name="T6" fmla="*/ 0 w 12"/>
                  <a:gd name="T7" fmla="*/ 0 h 8"/>
                  <a:gd name="T8" fmla="*/ 5 w 12"/>
                  <a:gd name="T9" fmla="*/ 0 h 8"/>
                  <a:gd name="T10" fmla="*/ 7 w 12"/>
                  <a:gd name="T11" fmla="*/ 3 h 8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8"/>
                  <a:gd name="T20" fmla="*/ 12 w 12"/>
                  <a:gd name="T21" fmla="*/ 8 h 8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8">
                    <a:moveTo>
                      <a:pt x="7" y="3"/>
                    </a:moveTo>
                    <a:lnTo>
                      <a:pt x="12" y="8"/>
                    </a:lnTo>
                    <a:lnTo>
                      <a:pt x="9" y="5"/>
                    </a:lnTo>
                    <a:lnTo>
                      <a:pt x="0" y="0"/>
                    </a:lnTo>
                    <a:lnTo>
                      <a:pt x="5" y="0"/>
                    </a:lnTo>
                    <a:lnTo>
                      <a:pt x="7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4" name="Freeform 103">
                <a:extLst>
                  <a:ext uri="{FF2B5EF4-FFF2-40B4-BE49-F238E27FC236}">
                    <a16:creationId xmlns:a16="http://schemas.microsoft.com/office/drawing/2014/main" id="{00000000-0008-0000-0200-00002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11"/>
                <a:ext cx="7" cy="25"/>
              </a:xfrm>
              <a:custGeom>
                <a:avLst/>
                <a:gdLst>
                  <a:gd name="T0" fmla="*/ 5 w 7"/>
                  <a:gd name="T1" fmla="*/ 25 h 25"/>
                  <a:gd name="T2" fmla="*/ 2 w 7"/>
                  <a:gd name="T3" fmla="*/ 20 h 25"/>
                  <a:gd name="T4" fmla="*/ 0 w 7"/>
                  <a:gd name="T5" fmla="*/ 3 h 25"/>
                  <a:gd name="T6" fmla="*/ 5 w 7"/>
                  <a:gd name="T7" fmla="*/ 0 h 25"/>
                  <a:gd name="T8" fmla="*/ 7 w 7"/>
                  <a:gd name="T9" fmla="*/ 8 h 25"/>
                  <a:gd name="T10" fmla="*/ 5 w 7"/>
                  <a:gd name="T11" fmla="*/ 18 h 25"/>
                  <a:gd name="T12" fmla="*/ 5 w 7"/>
                  <a:gd name="T13" fmla="*/ 25 h 25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7"/>
                  <a:gd name="T22" fmla="*/ 0 h 25"/>
                  <a:gd name="T23" fmla="*/ 7 w 7"/>
                  <a:gd name="T24" fmla="*/ 25 h 25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7" h="25">
                    <a:moveTo>
                      <a:pt x="5" y="25"/>
                    </a:moveTo>
                    <a:lnTo>
                      <a:pt x="2" y="20"/>
                    </a:lnTo>
                    <a:lnTo>
                      <a:pt x="0" y="3"/>
                    </a:lnTo>
                    <a:lnTo>
                      <a:pt x="5" y="0"/>
                    </a:lnTo>
                    <a:lnTo>
                      <a:pt x="7" y="8"/>
                    </a:lnTo>
                    <a:lnTo>
                      <a:pt x="5" y="18"/>
                    </a:lnTo>
                    <a:lnTo>
                      <a:pt x="5" y="25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5" name="Freeform 104">
                <a:extLst>
                  <a:ext uri="{FF2B5EF4-FFF2-40B4-BE49-F238E27FC236}">
                    <a16:creationId xmlns:a16="http://schemas.microsoft.com/office/drawing/2014/main" id="{00000000-0008-0000-0200-00002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184"/>
                <a:ext cx="135" cy="33"/>
              </a:xfrm>
              <a:custGeom>
                <a:avLst/>
                <a:gdLst>
                  <a:gd name="T0" fmla="*/ 0 w 135"/>
                  <a:gd name="T1" fmla="*/ 18 h 33"/>
                  <a:gd name="T2" fmla="*/ 14 w 135"/>
                  <a:gd name="T3" fmla="*/ 16 h 33"/>
                  <a:gd name="T4" fmla="*/ 22 w 135"/>
                  <a:gd name="T5" fmla="*/ 13 h 33"/>
                  <a:gd name="T6" fmla="*/ 37 w 135"/>
                  <a:gd name="T7" fmla="*/ 16 h 33"/>
                  <a:gd name="T8" fmla="*/ 44 w 135"/>
                  <a:gd name="T9" fmla="*/ 16 h 33"/>
                  <a:gd name="T10" fmla="*/ 54 w 135"/>
                  <a:gd name="T11" fmla="*/ 21 h 33"/>
                  <a:gd name="T12" fmla="*/ 68 w 135"/>
                  <a:gd name="T13" fmla="*/ 21 h 33"/>
                  <a:gd name="T14" fmla="*/ 71 w 135"/>
                  <a:gd name="T15" fmla="*/ 21 h 33"/>
                  <a:gd name="T16" fmla="*/ 73 w 135"/>
                  <a:gd name="T17" fmla="*/ 21 h 33"/>
                  <a:gd name="T18" fmla="*/ 76 w 135"/>
                  <a:gd name="T19" fmla="*/ 18 h 33"/>
                  <a:gd name="T20" fmla="*/ 86 w 135"/>
                  <a:gd name="T21" fmla="*/ 13 h 33"/>
                  <a:gd name="T22" fmla="*/ 93 w 135"/>
                  <a:gd name="T23" fmla="*/ 5 h 33"/>
                  <a:gd name="T24" fmla="*/ 95 w 135"/>
                  <a:gd name="T25" fmla="*/ 3 h 33"/>
                  <a:gd name="T26" fmla="*/ 98 w 135"/>
                  <a:gd name="T27" fmla="*/ 3 h 33"/>
                  <a:gd name="T28" fmla="*/ 115 w 135"/>
                  <a:gd name="T29" fmla="*/ 0 h 33"/>
                  <a:gd name="T30" fmla="*/ 118 w 135"/>
                  <a:gd name="T31" fmla="*/ 0 h 33"/>
                  <a:gd name="T32" fmla="*/ 120 w 135"/>
                  <a:gd name="T33" fmla="*/ 0 h 33"/>
                  <a:gd name="T34" fmla="*/ 127 w 135"/>
                  <a:gd name="T35" fmla="*/ 3 h 33"/>
                  <a:gd name="T36" fmla="*/ 127 w 135"/>
                  <a:gd name="T37" fmla="*/ 5 h 33"/>
                  <a:gd name="T38" fmla="*/ 130 w 135"/>
                  <a:gd name="T39" fmla="*/ 8 h 33"/>
                  <a:gd name="T40" fmla="*/ 135 w 135"/>
                  <a:gd name="T41" fmla="*/ 16 h 33"/>
                  <a:gd name="T42" fmla="*/ 135 w 135"/>
                  <a:gd name="T43" fmla="*/ 18 h 33"/>
                  <a:gd name="T44" fmla="*/ 135 w 135"/>
                  <a:gd name="T45" fmla="*/ 18 h 33"/>
                  <a:gd name="T46" fmla="*/ 135 w 135"/>
                  <a:gd name="T47" fmla="*/ 18 h 33"/>
                  <a:gd name="T48" fmla="*/ 135 w 135"/>
                  <a:gd name="T49" fmla="*/ 16 h 33"/>
                  <a:gd name="T50" fmla="*/ 132 w 135"/>
                  <a:gd name="T51" fmla="*/ 16 h 33"/>
                  <a:gd name="T52" fmla="*/ 130 w 135"/>
                  <a:gd name="T53" fmla="*/ 13 h 33"/>
                  <a:gd name="T54" fmla="*/ 130 w 135"/>
                  <a:gd name="T55" fmla="*/ 13 h 33"/>
                  <a:gd name="T56" fmla="*/ 127 w 135"/>
                  <a:gd name="T57" fmla="*/ 13 h 33"/>
                  <a:gd name="T58" fmla="*/ 125 w 135"/>
                  <a:gd name="T59" fmla="*/ 10 h 33"/>
                  <a:gd name="T60" fmla="*/ 122 w 135"/>
                  <a:gd name="T61" fmla="*/ 10 h 33"/>
                  <a:gd name="T62" fmla="*/ 120 w 135"/>
                  <a:gd name="T63" fmla="*/ 10 h 33"/>
                  <a:gd name="T64" fmla="*/ 105 w 135"/>
                  <a:gd name="T65" fmla="*/ 10 h 33"/>
                  <a:gd name="T66" fmla="*/ 103 w 135"/>
                  <a:gd name="T67" fmla="*/ 13 h 33"/>
                  <a:gd name="T68" fmla="*/ 100 w 135"/>
                  <a:gd name="T69" fmla="*/ 13 h 33"/>
                  <a:gd name="T70" fmla="*/ 93 w 135"/>
                  <a:gd name="T71" fmla="*/ 16 h 33"/>
                  <a:gd name="T72" fmla="*/ 88 w 135"/>
                  <a:gd name="T73" fmla="*/ 21 h 33"/>
                  <a:gd name="T74" fmla="*/ 73 w 135"/>
                  <a:gd name="T75" fmla="*/ 31 h 33"/>
                  <a:gd name="T76" fmla="*/ 73 w 135"/>
                  <a:gd name="T77" fmla="*/ 33 h 33"/>
                  <a:gd name="T78" fmla="*/ 71 w 135"/>
                  <a:gd name="T79" fmla="*/ 33 h 33"/>
                  <a:gd name="T80" fmla="*/ 56 w 135"/>
                  <a:gd name="T81" fmla="*/ 33 h 33"/>
                  <a:gd name="T82" fmla="*/ 49 w 135"/>
                  <a:gd name="T83" fmla="*/ 31 h 33"/>
                  <a:gd name="T84" fmla="*/ 29 w 135"/>
                  <a:gd name="T85" fmla="*/ 28 h 33"/>
                  <a:gd name="T86" fmla="*/ 19 w 135"/>
                  <a:gd name="T87" fmla="*/ 28 h 33"/>
                  <a:gd name="T88" fmla="*/ 10 w 135"/>
                  <a:gd name="T89" fmla="*/ 31 h 33"/>
                  <a:gd name="T90" fmla="*/ 10 w 135"/>
                  <a:gd name="T91" fmla="*/ 31 h 33"/>
                  <a:gd name="T92" fmla="*/ 0 w 135"/>
                  <a:gd name="T93" fmla="*/ 33 h 33"/>
                  <a:gd name="T94" fmla="*/ 0 w 135"/>
                  <a:gd name="T95" fmla="*/ 18 h 33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135"/>
                  <a:gd name="T145" fmla="*/ 0 h 33"/>
                  <a:gd name="T146" fmla="*/ 135 w 135"/>
                  <a:gd name="T147" fmla="*/ 33 h 33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135" h="33">
                    <a:moveTo>
                      <a:pt x="0" y="18"/>
                    </a:moveTo>
                    <a:lnTo>
                      <a:pt x="14" y="16"/>
                    </a:lnTo>
                    <a:lnTo>
                      <a:pt x="22" y="13"/>
                    </a:lnTo>
                    <a:lnTo>
                      <a:pt x="37" y="16"/>
                    </a:lnTo>
                    <a:lnTo>
                      <a:pt x="44" y="16"/>
                    </a:lnTo>
                    <a:lnTo>
                      <a:pt x="54" y="21"/>
                    </a:lnTo>
                    <a:lnTo>
                      <a:pt x="68" y="21"/>
                    </a:lnTo>
                    <a:lnTo>
                      <a:pt x="71" y="21"/>
                    </a:lnTo>
                    <a:lnTo>
                      <a:pt x="73" y="21"/>
                    </a:lnTo>
                    <a:lnTo>
                      <a:pt x="76" y="18"/>
                    </a:lnTo>
                    <a:lnTo>
                      <a:pt x="86" y="13"/>
                    </a:lnTo>
                    <a:lnTo>
                      <a:pt x="93" y="5"/>
                    </a:lnTo>
                    <a:lnTo>
                      <a:pt x="95" y="3"/>
                    </a:lnTo>
                    <a:lnTo>
                      <a:pt x="98" y="3"/>
                    </a:lnTo>
                    <a:lnTo>
                      <a:pt x="115" y="0"/>
                    </a:lnTo>
                    <a:lnTo>
                      <a:pt x="118" y="0"/>
                    </a:lnTo>
                    <a:lnTo>
                      <a:pt x="120" y="0"/>
                    </a:lnTo>
                    <a:lnTo>
                      <a:pt x="127" y="3"/>
                    </a:lnTo>
                    <a:lnTo>
                      <a:pt x="127" y="5"/>
                    </a:lnTo>
                    <a:lnTo>
                      <a:pt x="130" y="8"/>
                    </a:lnTo>
                    <a:lnTo>
                      <a:pt x="135" y="16"/>
                    </a:lnTo>
                    <a:lnTo>
                      <a:pt x="135" y="18"/>
                    </a:lnTo>
                    <a:lnTo>
                      <a:pt x="135" y="16"/>
                    </a:lnTo>
                    <a:lnTo>
                      <a:pt x="132" y="16"/>
                    </a:lnTo>
                    <a:lnTo>
                      <a:pt x="130" y="13"/>
                    </a:lnTo>
                    <a:lnTo>
                      <a:pt x="127" y="13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20" y="10"/>
                    </a:lnTo>
                    <a:lnTo>
                      <a:pt x="105" y="10"/>
                    </a:lnTo>
                    <a:lnTo>
                      <a:pt x="103" y="13"/>
                    </a:lnTo>
                    <a:lnTo>
                      <a:pt x="100" y="13"/>
                    </a:lnTo>
                    <a:lnTo>
                      <a:pt x="93" y="16"/>
                    </a:lnTo>
                    <a:lnTo>
                      <a:pt x="88" y="21"/>
                    </a:lnTo>
                    <a:lnTo>
                      <a:pt x="73" y="31"/>
                    </a:lnTo>
                    <a:lnTo>
                      <a:pt x="73" y="33"/>
                    </a:lnTo>
                    <a:lnTo>
                      <a:pt x="71" y="33"/>
                    </a:lnTo>
                    <a:lnTo>
                      <a:pt x="56" y="33"/>
                    </a:lnTo>
                    <a:lnTo>
                      <a:pt x="49" y="31"/>
                    </a:lnTo>
                    <a:lnTo>
                      <a:pt x="29" y="28"/>
                    </a:lnTo>
                    <a:lnTo>
                      <a:pt x="19" y="28"/>
                    </a:lnTo>
                    <a:lnTo>
                      <a:pt x="10" y="31"/>
                    </a:lnTo>
                    <a:lnTo>
                      <a:pt x="0" y="33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6" name="Freeform 105">
                <a:extLst>
                  <a:ext uri="{FF2B5EF4-FFF2-40B4-BE49-F238E27FC236}">
                    <a16:creationId xmlns:a16="http://schemas.microsoft.com/office/drawing/2014/main" id="{00000000-0008-0000-0200-00002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205"/>
                <a:ext cx="137" cy="42"/>
              </a:xfrm>
              <a:custGeom>
                <a:avLst/>
                <a:gdLst>
                  <a:gd name="T0" fmla="*/ 0 w 137"/>
                  <a:gd name="T1" fmla="*/ 27 h 42"/>
                  <a:gd name="T2" fmla="*/ 10 w 137"/>
                  <a:gd name="T3" fmla="*/ 22 h 42"/>
                  <a:gd name="T4" fmla="*/ 14 w 137"/>
                  <a:gd name="T5" fmla="*/ 22 h 42"/>
                  <a:gd name="T6" fmla="*/ 29 w 137"/>
                  <a:gd name="T7" fmla="*/ 20 h 42"/>
                  <a:gd name="T8" fmla="*/ 44 w 137"/>
                  <a:gd name="T9" fmla="*/ 22 h 42"/>
                  <a:gd name="T10" fmla="*/ 49 w 137"/>
                  <a:gd name="T11" fmla="*/ 22 h 42"/>
                  <a:gd name="T12" fmla="*/ 68 w 137"/>
                  <a:gd name="T13" fmla="*/ 22 h 42"/>
                  <a:gd name="T14" fmla="*/ 76 w 137"/>
                  <a:gd name="T15" fmla="*/ 20 h 42"/>
                  <a:gd name="T16" fmla="*/ 83 w 137"/>
                  <a:gd name="T17" fmla="*/ 15 h 42"/>
                  <a:gd name="T18" fmla="*/ 91 w 137"/>
                  <a:gd name="T19" fmla="*/ 7 h 42"/>
                  <a:gd name="T20" fmla="*/ 93 w 137"/>
                  <a:gd name="T21" fmla="*/ 7 h 42"/>
                  <a:gd name="T22" fmla="*/ 95 w 137"/>
                  <a:gd name="T23" fmla="*/ 5 h 42"/>
                  <a:gd name="T24" fmla="*/ 95 w 137"/>
                  <a:gd name="T25" fmla="*/ 5 h 42"/>
                  <a:gd name="T26" fmla="*/ 100 w 137"/>
                  <a:gd name="T27" fmla="*/ 2 h 42"/>
                  <a:gd name="T28" fmla="*/ 103 w 137"/>
                  <a:gd name="T29" fmla="*/ 2 h 42"/>
                  <a:gd name="T30" fmla="*/ 110 w 137"/>
                  <a:gd name="T31" fmla="*/ 0 h 42"/>
                  <a:gd name="T32" fmla="*/ 120 w 137"/>
                  <a:gd name="T33" fmla="*/ 0 h 42"/>
                  <a:gd name="T34" fmla="*/ 122 w 137"/>
                  <a:gd name="T35" fmla="*/ 0 h 42"/>
                  <a:gd name="T36" fmla="*/ 130 w 137"/>
                  <a:gd name="T37" fmla="*/ 0 h 42"/>
                  <a:gd name="T38" fmla="*/ 130 w 137"/>
                  <a:gd name="T39" fmla="*/ 0 h 42"/>
                  <a:gd name="T40" fmla="*/ 132 w 137"/>
                  <a:gd name="T41" fmla="*/ 0 h 42"/>
                  <a:gd name="T42" fmla="*/ 137 w 137"/>
                  <a:gd name="T43" fmla="*/ 5 h 42"/>
                  <a:gd name="T44" fmla="*/ 137 w 137"/>
                  <a:gd name="T45" fmla="*/ 15 h 42"/>
                  <a:gd name="T46" fmla="*/ 137 w 137"/>
                  <a:gd name="T47" fmla="*/ 15 h 42"/>
                  <a:gd name="T48" fmla="*/ 137 w 137"/>
                  <a:gd name="T49" fmla="*/ 12 h 42"/>
                  <a:gd name="T50" fmla="*/ 135 w 137"/>
                  <a:gd name="T51" fmla="*/ 12 h 42"/>
                  <a:gd name="T52" fmla="*/ 132 w 137"/>
                  <a:gd name="T53" fmla="*/ 10 h 42"/>
                  <a:gd name="T54" fmla="*/ 132 w 137"/>
                  <a:gd name="T55" fmla="*/ 10 h 42"/>
                  <a:gd name="T56" fmla="*/ 130 w 137"/>
                  <a:gd name="T57" fmla="*/ 10 h 42"/>
                  <a:gd name="T58" fmla="*/ 127 w 137"/>
                  <a:gd name="T59" fmla="*/ 10 h 42"/>
                  <a:gd name="T60" fmla="*/ 125 w 137"/>
                  <a:gd name="T61" fmla="*/ 10 h 42"/>
                  <a:gd name="T62" fmla="*/ 122 w 137"/>
                  <a:gd name="T63" fmla="*/ 10 h 42"/>
                  <a:gd name="T64" fmla="*/ 113 w 137"/>
                  <a:gd name="T65" fmla="*/ 10 h 42"/>
                  <a:gd name="T66" fmla="*/ 100 w 137"/>
                  <a:gd name="T67" fmla="*/ 12 h 42"/>
                  <a:gd name="T68" fmla="*/ 95 w 137"/>
                  <a:gd name="T69" fmla="*/ 17 h 42"/>
                  <a:gd name="T70" fmla="*/ 71 w 137"/>
                  <a:gd name="T71" fmla="*/ 32 h 42"/>
                  <a:gd name="T72" fmla="*/ 68 w 137"/>
                  <a:gd name="T73" fmla="*/ 35 h 42"/>
                  <a:gd name="T74" fmla="*/ 56 w 137"/>
                  <a:gd name="T75" fmla="*/ 35 h 42"/>
                  <a:gd name="T76" fmla="*/ 39 w 137"/>
                  <a:gd name="T77" fmla="*/ 32 h 42"/>
                  <a:gd name="T78" fmla="*/ 14 w 137"/>
                  <a:gd name="T79" fmla="*/ 35 h 42"/>
                  <a:gd name="T80" fmla="*/ 2 w 137"/>
                  <a:gd name="T81" fmla="*/ 40 h 42"/>
                  <a:gd name="T82" fmla="*/ 0 w 137"/>
                  <a:gd name="T83" fmla="*/ 42 h 42"/>
                  <a:gd name="T84" fmla="*/ 0 w 137"/>
                  <a:gd name="T85" fmla="*/ 42 h 42"/>
                  <a:gd name="T86" fmla="*/ 0 w 137"/>
                  <a:gd name="T87" fmla="*/ 35 h 42"/>
                  <a:gd name="T88" fmla="*/ 0 w 137"/>
                  <a:gd name="T89" fmla="*/ 27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37"/>
                  <a:gd name="T136" fmla="*/ 0 h 42"/>
                  <a:gd name="T137" fmla="*/ 137 w 137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37" h="42">
                    <a:moveTo>
                      <a:pt x="0" y="27"/>
                    </a:moveTo>
                    <a:lnTo>
                      <a:pt x="10" y="22"/>
                    </a:lnTo>
                    <a:lnTo>
                      <a:pt x="14" y="22"/>
                    </a:lnTo>
                    <a:lnTo>
                      <a:pt x="29" y="20"/>
                    </a:lnTo>
                    <a:lnTo>
                      <a:pt x="44" y="22"/>
                    </a:lnTo>
                    <a:lnTo>
                      <a:pt x="49" y="22"/>
                    </a:lnTo>
                    <a:lnTo>
                      <a:pt x="68" y="22"/>
                    </a:lnTo>
                    <a:lnTo>
                      <a:pt x="76" y="20"/>
                    </a:lnTo>
                    <a:lnTo>
                      <a:pt x="83" y="15"/>
                    </a:lnTo>
                    <a:lnTo>
                      <a:pt x="91" y="7"/>
                    </a:lnTo>
                    <a:lnTo>
                      <a:pt x="93" y="7"/>
                    </a:lnTo>
                    <a:lnTo>
                      <a:pt x="95" y="5"/>
                    </a:lnTo>
                    <a:lnTo>
                      <a:pt x="100" y="2"/>
                    </a:lnTo>
                    <a:lnTo>
                      <a:pt x="103" y="2"/>
                    </a:lnTo>
                    <a:lnTo>
                      <a:pt x="110" y="0"/>
                    </a:lnTo>
                    <a:lnTo>
                      <a:pt x="120" y="0"/>
                    </a:lnTo>
                    <a:lnTo>
                      <a:pt x="122" y="0"/>
                    </a:lnTo>
                    <a:lnTo>
                      <a:pt x="130" y="0"/>
                    </a:lnTo>
                    <a:lnTo>
                      <a:pt x="132" y="0"/>
                    </a:lnTo>
                    <a:lnTo>
                      <a:pt x="137" y="5"/>
                    </a:lnTo>
                    <a:lnTo>
                      <a:pt x="137" y="15"/>
                    </a:lnTo>
                    <a:lnTo>
                      <a:pt x="137" y="12"/>
                    </a:lnTo>
                    <a:lnTo>
                      <a:pt x="135" y="12"/>
                    </a:lnTo>
                    <a:lnTo>
                      <a:pt x="132" y="10"/>
                    </a:lnTo>
                    <a:lnTo>
                      <a:pt x="130" y="10"/>
                    </a:lnTo>
                    <a:lnTo>
                      <a:pt x="127" y="10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13" y="10"/>
                    </a:lnTo>
                    <a:lnTo>
                      <a:pt x="100" y="12"/>
                    </a:lnTo>
                    <a:lnTo>
                      <a:pt x="95" y="17"/>
                    </a:lnTo>
                    <a:lnTo>
                      <a:pt x="71" y="32"/>
                    </a:lnTo>
                    <a:lnTo>
                      <a:pt x="68" y="35"/>
                    </a:lnTo>
                    <a:lnTo>
                      <a:pt x="56" y="35"/>
                    </a:lnTo>
                    <a:lnTo>
                      <a:pt x="39" y="32"/>
                    </a:lnTo>
                    <a:lnTo>
                      <a:pt x="14" y="35"/>
                    </a:lnTo>
                    <a:lnTo>
                      <a:pt x="2" y="40"/>
                    </a:lnTo>
                    <a:lnTo>
                      <a:pt x="0" y="42"/>
                    </a:lnTo>
                    <a:lnTo>
                      <a:pt x="0" y="35"/>
                    </a:lnTo>
                    <a:lnTo>
                      <a:pt x="0" y="2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7" name="Freeform 106">
                <a:extLst>
                  <a:ext uri="{FF2B5EF4-FFF2-40B4-BE49-F238E27FC236}">
                    <a16:creationId xmlns:a16="http://schemas.microsoft.com/office/drawing/2014/main" id="{00000000-0008-0000-0200-00002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22"/>
                <a:ext cx="145" cy="56"/>
              </a:xfrm>
              <a:custGeom>
                <a:avLst/>
                <a:gdLst>
                  <a:gd name="T0" fmla="*/ 0 w 145"/>
                  <a:gd name="T1" fmla="*/ 41 h 56"/>
                  <a:gd name="T2" fmla="*/ 8 w 145"/>
                  <a:gd name="T3" fmla="*/ 38 h 56"/>
                  <a:gd name="T4" fmla="*/ 25 w 145"/>
                  <a:gd name="T5" fmla="*/ 31 h 56"/>
                  <a:gd name="T6" fmla="*/ 35 w 145"/>
                  <a:gd name="T7" fmla="*/ 28 h 56"/>
                  <a:gd name="T8" fmla="*/ 42 w 145"/>
                  <a:gd name="T9" fmla="*/ 28 h 56"/>
                  <a:gd name="T10" fmla="*/ 59 w 145"/>
                  <a:gd name="T11" fmla="*/ 28 h 56"/>
                  <a:gd name="T12" fmla="*/ 67 w 145"/>
                  <a:gd name="T13" fmla="*/ 28 h 56"/>
                  <a:gd name="T14" fmla="*/ 86 w 145"/>
                  <a:gd name="T15" fmla="*/ 20 h 56"/>
                  <a:gd name="T16" fmla="*/ 96 w 145"/>
                  <a:gd name="T17" fmla="*/ 13 h 56"/>
                  <a:gd name="T18" fmla="*/ 101 w 145"/>
                  <a:gd name="T19" fmla="*/ 8 h 56"/>
                  <a:gd name="T20" fmla="*/ 113 w 145"/>
                  <a:gd name="T21" fmla="*/ 3 h 56"/>
                  <a:gd name="T22" fmla="*/ 125 w 145"/>
                  <a:gd name="T23" fmla="*/ 0 h 56"/>
                  <a:gd name="T24" fmla="*/ 128 w 145"/>
                  <a:gd name="T25" fmla="*/ 0 h 56"/>
                  <a:gd name="T26" fmla="*/ 130 w 145"/>
                  <a:gd name="T27" fmla="*/ 0 h 56"/>
                  <a:gd name="T28" fmla="*/ 133 w 145"/>
                  <a:gd name="T29" fmla="*/ 3 h 56"/>
                  <a:gd name="T30" fmla="*/ 135 w 145"/>
                  <a:gd name="T31" fmla="*/ 3 h 56"/>
                  <a:gd name="T32" fmla="*/ 138 w 145"/>
                  <a:gd name="T33" fmla="*/ 3 h 56"/>
                  <a:gd name="T34" fmla="*/ 140 w 145"/>
                  <a:gd name="T35" fmla="*/ 5 h 56"/>
                  <a:gd name="T36" fmla="*/ 140 w 145"/>
                  <a:gd name="T37" fmla="*/ 10 h 56"/>
                  <a:gd name="T38" fmla="*/ 145 w 145"/>
                  <a:gd name="T39" fmla="*/ 15 h 56"/>
                  <a:gd name="T40" fmla="*/ 145 w 145"/>
                  <a:gd name="T41" fmla="*/ 15 h 56"/>
                  <a:gd name="T42" fmla="*/ 143 w 145"/>
                  <a:gd name="T43" fmla="*/ 15 h 56"/>
                  <a:gd name="T44" fmla="*/ 140 w 145"/>
                  <a:gd name="T45" fmla="*/ 15 h 56"/>
                  <a:gd name="T46" fmla="*/ 138 w 145"/>
                  <a:gd name="T47" fmla="*/ 13 h 56"/>
                  <a:gd name="T48" fmla="*/ 138 w 145"/>
                  <a:gd name="T49" fmla="*/ 13 h 56"/>
                  <a:gd name="T50" fmla="*/ 135 w 145"/>
                  <a:gd name="T51" fmla="*/ 13 h 56"/>
                  <a:gd name="T52" fmla="*/ 133 w 145"/>
                  <a:gd name="T53" fmla="*/ 13 h 56"/>
                  <a:gd name="T54" fmla="*/ 113 w 145"/>
                  <a:gd name="T55" fmla="*/ 18 h 56"/>
                  <a:gd name="T56" fmla="*/ 103 w 145"/>
                  <a:gd name="T57" fmla="*/ 20 h 56"/>
                  <a:gd name="T58" fmla="*/ 96 w 145"/>
                  <a:gd name="T59" fmla="*/ 28 h 56"/>
                  <a:gd name="T60" fmla="*/ 81 w 145"/>
                  <a:gd name="T61" fmla="*/ 36 h 56"/>
                  <a:gd name="T62" fmla="*/ 71 w 145"/>
                  <a:gd name="T63" fmla="*/ 38 h 56"/>
                  <a:gd name="T64" fmla="*/ 59 w 145"/>
                  <a:gd name="T65" fmla="*/ 41 h 56"/>
                  <a:gd name="T66" fmla="*/ 32 w 145"/>
                  <a:gd name="T67" fmla="*/ 43 h 56"/>
                  <a:gd name="T68" fmla="*/ 15 w 145"/>
                  <a:gd name="T69" fmla="*/ 51 h 56"/>
                  <a:gd name="T70" fmla="*/ 8 w 145"/>
                  <a:gd name="T71" fmla="*/ 56 h 56"/>
                  <a:gd name="T72" fmla="*/ 5 w 145"/>
                  <a:gd name="T73" fmla="*/ 56 h 56"/>
                  <a:gd name="T74" fmla="*/ 3 w 145"/>
                  <a:gd name="T75" fmla="*/ 56 h 56"/>
                  <a:gd name="T76" fmla="*/ 3 w 145"/>
                  <a:gd name="T77" fmla="*/ 48 h 56"/>
                  <a:gd name="T78" fmla="*/ 0 w 145"/>
                  <a:gd name="T79" fmla="*/ 41 h 5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145"/>
                  <a:gd name="T121" fmla="*/ 0 h 56"/>
                  <a:gd name="T122" fmla="*/ 145 w 145"/>
                  <a:gd name="T123" fmla="*/ 56 h 56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145" h="56">
                    <a:moveTo>
                      <a:pt x="0" y="41"/>
                    </a:moveTo>
                    <a:lnTo>
                      <a:pt x="8" y="38"/>
                    </a:lnTo>
                    <a:lnTo>
                      <a:pt x="25" y="31"/>
                    </a:lnTo>
                    <a:lnTo>
                      <a:pt x="35" y="28"/>
                    </a:lnTo>
                    <a:lnTo>
                      <a:pt x="42" y="28"/>
                    </a:lnTo>
                    <a:lnTo>
                      <a:pt x="59" y="28"/>
                    </a:lnTo>
                    <a:lnTo>
                      <a:pt x="67" y="28"/>
                    </a:lnTo>
                    <a:lnTo>
                      <a:pt x="86" y="20"/>
                    </a:lnTo>
                    <a:lnTo>
                      <a:pt x="96" y="13"/>
                    </a:lnTo>
                    <a:lnTo>
                      <a:pt x="101" y="8"/>
                    </a:lnTo>
                    <a:lnTo>
                      <a:pt x="113" y="3"/>
                    </a:lnTo>
                    <a:lnTo>
                      <a:pt x="125" y="0"/>
                    </a:lnTo>
                    <a:lnTo>
                      <a:pt x="128" y="0"/>
                    </a:lnTo>
                    <a:lnTo>
                      <a:pt x="130" y="0"/>
                    </a:lnTo>
                    <a:lnTo>
                      <a:pt x="133" y="3"/>
                    </a:lnTo>
                    <a:lnTo>
                      <a:pt x="135" y="3"/>
                    </a:lnTo>
                    <a:lnTo>
                      <a:pt x="138" y="3"/>
                    </a:lnTo>
                    <a:lnTo>
                      <a:pt x="140" y="5"/>
                    </a:lnTo>
                    <a:lnTo>
                      <a:pt x="140" y="10"/>
                    </a:lnTo>
                    <a:lnTo>
                      <a:pt x="145" y="15"/>
                    </a:lnTo>
                    <a:lnTo>
                      <a:pt x="143" y="15"/>
                    </a:lnTo>
                    <a:lnTo>
                      <a:pt x="140" y="15"/>
                    </a:lnTo>
                    <a:lnTo>
                      <a:pt x="138" y="13"/>
                    </a:lnTo>
                    <a:lnTo>
                      <a:pt x="135" y="13"/>
                    </a:lnTo>
                    <a:lnTo>
                      <a:pt x="133" y="13"/>
                    </a:lnTo>
                    <a:lnTo>
                      <a:pt x="113" y="18"/>
                    </a:lnTo>
                    <a:lnTo>
                      <a:pt x="103" y="20"/>
                    </a:lnTo>
                    <a:lnTo>
                      <a:pt x="96" y="28"/>
                    </a:lnTo>
                    <a:lnTo>
                      <a:pt x="81" y="36"/>
                    </a:lnTo>
                    <a:lnTo>
                      <a:pt x="71" y="38"/>
                    </a:lnTo>
                    <a:lnTo>
                      <a:pt x="59" y="41"/>
                    </a:lnTo>
                    <a:lnTo>
                      <a:pt x="32" y="43"/>
                    </a:lnTo>
                    <a:lnTo>
                      <a:pt x="15" y="51"/>
                    </a:lnTo>
                    <a:lnTo>
                      <a:pt x="8" y="56"/>
                    </a:lnTo>
                    <a:lnTo>
                      <a:pt x="5" y="56"/>
                    </a:lnTo>
                    <a:lnTo>
                      <a:pt x="3" y="56"/>
                    </a:lnTo>
                    <a:lnTo>
                      <a:pt x="3" y="48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8" name="Freeform 107">
                <a:extLst>
                  <a:ext uri="{FF2B5EF4-FFF2-40B4-BE49-F238E27FC236}">
                    <a16:creationId xmlns:a16="http://schemas.microsoft.com/office/drawing/2014/main" id="{00000000-0008-0000-0200-00002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99"/>
                <a:ext cx="7" cy="27"/>
              </a:xfrm>
              <a:custGeom>
                <a:avLst/>
                <a:gdLst>
                  <a:gd name="T0" fmla="*/ 0 w 7"/>
                  <a:gd name="T1" fmla="*/ 0 h 27"/>
                  <a:gd name="T2" fmla="*/ 0 w 7"/>
                  <a:gd name="T3" fmla="*/ 12 h 27"/>
                  <a:gd name="T4" fmla="*/ 0 w 7"/>
                  <a:gd name="T5" fmla="*/ 15 h 27"/>
                  <a:gd name="T6" fmla="*/ 2 w 7"/>
                  <a:gd name="T7" fmla="*/ 17 h 27"/>
                  <a:gd name="T8" fmla="*/ 5 w 7"/>
                  <a:gd name="T9" fmla="*/ 22 h 27"/>
                  <a:gd name="T10" fmla="*/ 5 w 7"/>
                  <a:gd name="T11" fmla="*/ 27 h 27"/>
                  <a:gd name="T12" fmla="*/ 7 w 7"/>
                  <a:gd name="T13" fmla="*/ 15 h 27"/>
                  <a:gd name="T14" fmla="*/ 7 w 7"/>
                  <a:gd name="T15" fmla="*/ 10 h 27"/>
                  <a:gd name="T16" fmla="*/ 7 w 7"/>
                  <a:gd name="T17" fmla="*/ 10 h 27"/>
                  <a:gd name="T18" fmla="*/ 5 w 7"/>
                  <a:gd name="T19" fmla="*/ 2 h 27"/>
                  <a:gd name="T20" fmla="*/ 0 w 7"/>
                  <a:gd name="T21" fmla="*/ 0 h 2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27"/>
                  <a:gd name="T35" fmla="*/ 7 w 7"/>
                  <a:gd name="T36" fmla="*/ 27 h 2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27">
                    <a:moveTo>
                      <a:pt x="0" y="0"/>
                    </a:moveTo>
                    <a:lnTo>
                      <a:pt x="0" y="12"/>
                    </a:lnTo>
                    <a:lnTo>
                      <a:pt x="0" y="15"/>
                    </a:lnTo>
                    <a:lnTo>
                      <a:pt x="2" y="17"/>
                    </a:lnTo>
                    <a:lnTo>
                      <a:pt x="5" y="22"/>
                    </a:lnTo>
                    <a:lnTo>
                      <a:pt x="5" y="27"/>
                    </a:lnTo>
                    <a:lnTo>
                      <a:pt x="7" y="15"/>
                    </a:lnTo>
                    <a:lnTo>
                      <a:pt x="7" y="10"/>
                    </a:lnTo>
                    <a:lnTo>
                      <a:pt x="5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9" name="Freeform 108">
                <a:extLst>
                  <a:ext uri="{FF2B5EF4-FFF2-40B4-BE49-F238E27FC236}">
                    <a16:creationId xmlns:a16="http://schemas.microsoft.com/office/drawing/2014/main" id="{00000000-0008-0000-0200-00002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2" y="116"/>
                <a:ext cx="39" cy="38"/>
              </a:xfrm>
              <a:custGeom>
                <a:avLst/>
                <a:gdLst>
                  <a:gd name="T0" fmla="*/ 0 w 39"/>
                  <a:gd name="T1" fmla="*/ 15 h 38"/>
                  <a:gd name="T2" fmla="*/ 5 w 39"/>
                  <a:gd name="T3" fmla="*/ 20 h 38"/>
                  <a:gd name="T4" fmla="*/ 12 w 39"/>
                  <a:gd name="T5" fmla="*/ 25 h 38"/>
                  <a:gd name="T6" fmla="*/ 22 w 39"/>
                  <a:gd name="T7" fmla="*/ 28 h 38"/>
                  <a:gd name="T8" fmla="*/ 34 w 39"/>
                  <a:gd name="T9" fmla="*/ 33 h 38"/>
                  <a:gd name="T10" fmla="*/ 37 w 39"/>
                  <a:gd name="T11" fmla="*/ 36 h 38"/>
                  <a:gd name="T12" fmla="*/ 37 w 39"/>
                  <a:gd name="T13" fmla="*/ 36 h 38"/>
                  <a:gd name="T14" fmla="*/ 37 w 39"/>
                  <a:gd name="T15" fmla="*/ 38 h 38"/>
                  <a:gd name="T16" fmla="*/ 37 w 39"/>
                  <a:gd name="T17" fmla="*/ 38 h 38"/>
                  <a:gd name="T18" fmla="*/ 39 w 39"/>
                  <a:gd name="T19" fmla="*/ 25 h 38"/>
                  <a:gd name="T20" fmla="*/ 39 w 39"/>
                  <a:gd name="T21" fmla="*/ 18 h 38"/>
                  <a:gd name="T22" fmla="*/ 37 w 39"/>
                  <a:gd name="T23" fmla="*/ 18 h 38"/>
                  <a:gd name="T24" fmla="*/ 37 w 39"/>
                  <a:gd name="T25" fmla="*/ 15 h 38"/>
                  <a:gd name="T26" fmla="*/ 32 w 39"/>
                  <a:gd name="T27" fmla="*/ 13 h 38"/>
                  <a:gd name="T28" fmla="*/ 24 w 39"/>
                  <a:gd name="T29" fmla="*/ 13 h 38"/>
                  <a:gd name="T30" fmla="*/ 17 w 39"/>
                  <a:gd name="T31" fmla="*/ 10 h 38"/>
                  <a:gd name="T32" fmla="*/ 5 w 39"/>
                  <a:gd name="T33" fmla="*/ 5 h 38"/>
                  <a:gd name="T34" fmla="*/ 5 w 39"/>
                  <a:gd name="T35" fmla="*/ 5 h 38"/>
                  <a:gd name="T36" fmla="*/ 5 w 39"/>
                  <a:gd name="T37" fmla="*/ 3 h 38"/>
                  <a:gd name="T38" fmla="*/ 2 w 39"/>
                  <a:gd name="T39" fmla="*/ 3 h 38"/>
                  <a:gd name="T40" fmla="*/ 2 w 39"/>
                  <a:gd name="T41" fmla="*/ 0 h 38"/>
                  <a:gd name="T42" fmla="*/ 0 w 39"/>
                  <a:gd name="T43" fmla="*/ 15 h 38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39"/>
                  <a:gd name="T67" fmla="*/ 0 h 38"/>
                  <a:gd name="T68" fmla="*/ 39 w 39"/>
                  <a:gd name="T69" fmla="*/ 38 h 38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39" h="38">
                    <a:moveTo>
                      <a:pt x="0" y="15"/>
                    </a:moveTo>
                    <a:lnTo>
                      <a:pt x="5" y="20"/>
                    </a:lnTo>
                    <a:lnTo>
                      <a:pt x="12" y="25"/>
                    </a:lnTo>
                    <a:lnTo>
                      <a:pt x="22" y="28"/>
                    </a:lnTo>
                    <a:lnTo>
                      <a:pt x="34" y="33"/>
                    </a:lnTo>
                    <a:lnTo>
                      <a:pt x="37" y="36"/>
                    </a:lnTo>
                    <a:lnTo>
                      <a:pt x="37" y="38"/>
                    </a:lnTo>
                    <a:lnTo>
                      <a:pt x="39" y="25"/>
                    </a:lnTo>
                    <a:lnTo>
                      <a:pt x="39" y="18"/>
                    </a:lnTo>
                    <a:lnTo>
                      <a:pt x="37" y="18"/>
                    </a:lnTo>
                    <a:lnTo>
                      <a:pt x="37" y="15"/>
                    </a:lnTo>
                    <a:lnTo>
                      <a:pt x="32" y="13"/>
                    </a:lnTo>
                    <a:lnTo>
                      <a:pt x="24" y="13"/>
                    </a:lnTo>
                    <a:lnTo>
                      <a:pt x="17" y="10"/>
                    </a:lnTo>
                    <a:lnTo>
                      <a:pt x="5" y="5"/>
                    </a:lnTo>
                    <a:lnTo>
                      <a:pt x="5" y="3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0" name="Freeform 109">
                <a:extLst>
                  <a:ext uri="{FF2B5EF4-FFF2-40B4-BE49-F238E27FC236}">
                    <a16:creationId xmlns:a16="http://schemas.microsoft.com/office/drawing/2014/main" id="{00000000-0008-0000-0200-00002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46"/>
                <a:ext cx="37" cy="31"/>
              </a:xfrm>
              <a:custGeom>
                <a:avLst/>
                <a:gdLst>
                  <a:gd name="T0" fmla="*/ 0 w 37"/>
                  <a:gd name="T1" fmla="*/ 0 h 31"/>
                  <a:gd name="T2" fmla="*/ 13 w 37"/>
                  <a:gd name="T3" fmla="*/ 16 h 31"/>
                  <a:gd name="T4" fmla="*/ 20 w 37"/>
                  <a:gd name="T5" fmla="*/ 21 h 31"/>
                  <a:gd name="T6" fmla="*/ 32 w 37"/>
                  <a:gd name="T7" fmla="*/ 26 h 31"/>
                  <a:gd name="T8" fmla="*/ 35 w 37"/>
                  <a:gd name="T9" fmla="*/ 26 h 31"/>
                  <a:gd name="T10" fmla="*/ 37 w 37"/>
                  <a:gd name="T11" fmla="*/ 31 h 31"/>
                  <a:gd name="T12" fmla="*/ 35 w 37"/>
                  <a:gd name="T13" fmla="*/ 23 h 31"/>
                  <a:gd name="T14" fmla="*/ 35 w 37"/>
                  <a:gd name="T15" fmla="*/ 21 h 31"/>
                  <a:gd name="T16" fmla="*/ 35 w 37"/>
                  <a:gd name="T17" fmla="*/ 18 h 31"/>
                  <a:gd name="T18" fmla="*/ 35 w 37"/>
                  <a:gd name="T19" fmla="*/ 16 h 31"/>
                  <a:gd name="T20" fmla="*/ 32 w 37"/>
                  <a:gd name="T21" fmla="*/ 13 h 31"/>
                  <a:gd name="T22" fmla="*/ 30 w 37"/>
                  <a:gd name="T23" fmla="*/ 11 h 31"/>
                  <a:gd name="T24" fmla="*/ 30 w 37"/>
                  <a:gd name="T25" fmla="*/ 11 h 31"/>
                  <a:gd name="T26" fmla="*/ 22 w 37"/>
                  <a:gd name="T27" fmla="*/ 8 h 31"/>
                  <a:gd name="T28" fmla="*/ 10 w 37"/>
                  <a:gd name="T29" fmla="*/ 6 h 31"/>
                  <a:gd name="T30" fmla="*/ 8 w 37"/>
                  <a:gd name="T31" fmla="*/ 3 h 31"/>
                  <a:gd name="T32" fmla="*/ 5 w 37"/>
                  <a:gd name="T33" fmla="*/ 3 h 31"/>
                  <a:gd name="T34" fmla="*/ 3 w 37"/>
                  <a:gd name="T35" fmla="*/ 0 h 31"/>
                  <a:gd name="T36" fmla="*/ 0 w 37"/>
                  <a:gd name="T37" fmla="*/ 0 h 31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7"/>
                  <a:gd name="T58" fmla="*/ 0 h 31"/>
                  <a:gd name="T59" fmla="*/ 37 w 37"/>
                  <a:gd name="T60" fmla="*/ 31 h 31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7" h="31">
                    <a:moveTo>
                      <a:pt x="0" y="0"/>
                    </a:moveTo>
                    <a:lnTo>
                      <a:pt x="13" y="16"/>
                    </a:lnTo>
                    <a:lnTo>
                      <a:pt x="20" y="21"/>
                    </a:lnTo>
                    <a:lnTo>
                      <a:pt x="32" y="26"/>
                    </a:lnTo>
                    <a:lnTo>
                      <a:pt x="35" y="26"/>
                    </a:lnTo>
                    <a:lnTo>
                      <a:pt x="37" y="31"/>
                    </a:lnTo>
                    <a:lnTo>
                      <a:pt x="35" y="23"/>
                    </a:lnTo>
                    <a:lnTo>
                      <a:pt x="35" y="21"/>
                    </a:lnTo>
                    <a:lnTo>
                      <a:pt x="35" y="18"/>
                    </a:lnTo>
                    <a:lnTo>
                      <a:pt x="35" y="16"/>
                    </a:lnTo>
                    <a:lnTo>
                      <a:pt x="32" y="13"/>
                    </a:lnTo>
                    <a:lnTo>
                      <a:pt x="30" y="11"/>
                    </a:lnTo>
                    <a:lnTo>
                      <a:pt x="22" y="8"/>
                    </a:lnTo>
                    <a:lnTo>
                      <a:pt x="10" y="6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1" name="Freeform 110">
                <a:extLst>
                  <a:ext uri="{FF2B5EF4-FFF2-40B4-BE49-F238E27FC236}">
                    <a16:creationId xmlns:a16="http://schemas.microsoft.com/office/drawing/2014/main" id="{00000000-0008-0000-0200-00002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4" y="174"/>
                <a:ext cx="25" cy="20"/>
              </a:xfrm>
              <a:custGeom>
                <a:avLst/>
                <a:gdLst>
                  <a:gd name="T0" fmla="*/ 7 w 25"/>
                  <a:gd name="T1" fmla="*/ 13 h 20"/>
                  <a:gd name="T2" fmla="*/ 10 w 25"/>
                  <a:gd name="T3" fmla="*/ 15 h 20"/>
                  <a:gd name="T4" fmla="*/ 20 w 25"/>
                  <a:gd name="T5" fmla="*/ 15 h 20"/>
                  <a:gd name="T6" fmla="*/ 25 w 25"/>
                  <a:gd name="T7" fmla="*/ 20 h 20"/>
                  <a:gd name="T8" fmla="*/ 20 w 25"/>
                  <a:gd name="T9" fmla="*/ 10 h 20"/>
                  <a:gd name="T10" fmla="*/ 20 w 25"/>
                  <a:gd name="T11" fmla="*/ 10 h 20"/>
                  <a:gd name="T12" fmla="*/ 12 w 25"/>
                  <a:gd name="T13" fmla="*/ 5 h 20"/>
                  <a:gd name="T14" fmla="*/ 2 w 25"/>
                  <a:gd name="T15" fmla="*/ 3 h 20"/>
                  <a:gd name="T16" fmla="*/ 2 w 25"/>
                  <a:gd name="T17" fmla="*/ 3 h 20"/>
                  <a:gd name="T18" fmla="*/ 0 w 25"/>
                  <a:gd name="T19" fmla="*/ 0 h 20"/>
                  <a:gd name="T20" fmla="*/ 5 w 25"/>
                  <a:gd name="T21" fmla="*/ 8 h 20"/>
                  <a:gd name="T22" fmla="*/ 7 w 25"/>
                  <a:gd name="T23" fmla="*/ 13 h 2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25"/>
                  <a:gd name="T37" fmla="*/ 0 h 20"/>
                  <a:gd name="T38" fmla="*/ 25 w 25"/>
                  <a:gd name="T39" fmla="*/ 20 h 20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25" h="20">
                    <a:moveTo>
                      <a:pt x="7" y="13"/>
                    </a:moveTo>
                    <a:lnTo>
                      <a:pt x="10" y="15"/>
                    </a:lnTo>
                    <a:lnTo>
                      <a:pt x="20" y="15"/>
                    </a:lnTo>
                    <a:lnTo>
                      <a:pt x="25" y="20"/>
                    </a:lnTo>
                    <a:lnTo>
                      <a:pt x="20" y="10"/>
                    </a:lnTo>
                    <a:lnTo>
                      <a:pt x="12" y="5"/>
                    </a:lnTo>
                    <a:lnTo>
                      <a:pt x="2" y="3"/>
                    </a:lnTo>
                    <a:lnTo>
                      <a:pt x="0" y="0"/>
                    </a:lnTo>
                    <a:lnTo>
                      <a:pt x="5" y="8"/>
                    </a:lnTo>
                    <a:lnTo>
                      <a:pt x="7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2" name="Freeform 111">
                <a:extLst>
                  <a:ext uri="{FF2B5EF4-FFF2-40B4-BE49-F238E27FC236}">
                    <a16:creationId xmlns:a16="http://schemas.microsoft.com/office/drawing/2014/main" id="{00000000-0008-0000-0200-00002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200"/>
                <a:ext cx="22" cy="12"/>
              </a:xfrm>
              <a:custGeom>
                <a:avLst/>
                <a:gdLst>
                  <a:gd name="T0" fmla="*/ 2 w 22"/>
                  <a:gd name="T1" fmla="*/ 7 h 12"/>
                  <a:gd name="T2" fmla="*/ 14 w 22"/>
                  <a:gd name="T3" fmla="*/ 7 h 12"/>
                  <a:gd name="T4" fmla="*/ 19 w 22"/>
                  <a:gd name="T5" fmla="*/ 10 h 12"/>
                  <a:gd name="T6" fmla="*/ 22 w 22"/>
                  <a:gd name="T7" fmla="*/ 12 h 12"/>
                  <a:gd name="T8" fmla="*/ 14 w 22"/>
                  <a:gd name="T9" fmla="*/ 2 h 12"/>
                  <a:gd name="T10" fmla="*/ 10 w 22"/>
                  <a:gd name="T11" fmla="*/ 0 h 12"/>
                  <a:gd name="T12" fmla="*/ 0 w 22"/>
                  <a:gd name="T13" fmla="*/ 0 h 12"/>
                  <a:gd name="T14" fmla="*/ 0 w 22"/>
                  <a:gd name="T15" fmla="*/ 0 h 12"/>
                  <a:gd name="T16" fmla="*/ 2 w 22"/>
                  <a:gd name="T17" fmla="*/ 7 h 12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22"/>
                  <a:gd name="T28" fmla="*/ 0 h 12"/>
                  <a:gd name="T29" fmla="*/ 22 w 22"/>
                  <a:gd name="T30" fmla="*/ 12 h 12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22" h="12">
                    <a:moveTo>
                      <a:pt x="2" y="7"/>
                    </a:moveTo>
                    <a:lnTo>
                      <a:pt x="14" y="7"/>
                    </a:lnTo>
                    <a:lnTo>
                      <a:pt x="19" y="10"/>
                    </a:lnTo>
                    <a:lnTo>
                      <a:pt x="22" y="12"/>
                    </a:lnTo>
                    <a:lnTo>
                      <a:pt x="14" y="2"/>
                    </a:lnTo>
                    <a:lnTo>
                      <a:pt x="10" y="0"/>
                    </a:lnTo>
                    <a:lnTo>
                      <a:pt x="0" y="0"/>
                    </a:lnTo>
                    <a:lnTo>
                      <a:pt x="2" y="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3" name="Freeform 112">
                <a:extLst>
                  <a:ext uri="{FF2B5EF4-FFF2-40B4-BE49-F238E27FC236}">
                    <a16:creationId xmlns:a16="http://schemas.microsoft.com/office/drawing/2014/main" id="{00000000-0008-0000-0200-00002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215"/>
                <a:ext cx="30" cy="15"/>
              </a:xfrm>
              <a:custGeom>
                <a:avLst/>
                <a:gdLst>
                  <a:gd name="T0" fmla="*/ 0 w 30"/>
                  <a:gd name="T1" fmla="*/ 2 h 15"/>
                  <a:gd name="T2" fmla="*/ 8 w 30"/>
                  <a:gd name="T3" fmla="*/ 2 h 15"/>
                  <a:gd name="T4" fmla="*/ 15 w 30"/>
                  <a:gd name="T5" fmla="*/ 0 h 15"/>
                  <a:gd name="T6" fmla="*/ 17 w 30"/>
                  <a:gd name="T7" fmla="*/ 0 h 15"/>
                  <a:gd name="T8" fmla="*/ 22 w 30"/>
                  <a:gd name="T9" fmla="*/ 2 h 15"/>
                  <a:gd name="T10" fmla="*/ 22 w 30"/>
                  <a:gd name="T11" fmla="*/ 2 h 15"/>
                  <a:gd name="T12" fmla="*/ 25 w 30"/>
                  <a:gd name="T13" fmla="*/ 5 h 15"/>
                  <a:gd name="T14" fmla="*/ 30 w 30"/>
                  <a:gd name="T15" fmla="*/ 15 h 15"/>
                  <a:gd name="T16" fmla="*/ 30 w 30"/>
                  <a:gd name="T17" fmla="*/ 15 h 15"/>
                  <a:gd name="T18" fmla="*/ 27 w 30"/>
                  <a:gd name="T19" fmla="*/ 12 h 15"/>
                  <a:gd name="T20" fmla="*/ 25 w 30"/>
                  <a:gd name="T21" fmla="*/ 12 h 15"/>
                  <a:gd name="T22" fmla="*/ 25 w 30"/>
                  <a:gd name="T23" fmla="*/ 10 h 15"/>
                  <a:gd name="T24" fmla="*/ 22 w 30"/>
                  <a:gd name="T25" fmla="*/ 10 h 15"/>
                  <a:gd name="T26" fmla="*/ 20 w 30"/>
                  <a:gd name="T27" fmla="*/ 10 h 15"/>
                  <a:gd name="T28" fmla="*/ 17 w 30"/>
                  <a:gd name="T29" fmla="*/ 10 h 15"/>
                  <a:gd name="T30" fmla="*/ 10 w 30"/>
                  <a:gd name="T31" fmla="*/ 10 h 15"/>
                  <a:gd name="T32" fmla="*/ 0 w 30"/>
                  <a:gd name="T33" fmla="*/ 15 h 15"/>
                  <a:gd name="T34" fmla="*/ 0 w 30"/>
                  <a:gd name="T35" fmla="*/ 5 h 15"/>
                  <a:gd name="T36" fmla="*/ 0 w 30"/>
                  <a:gd name="T37" fmla="*/ 2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0"/>
                  <a:gd name="T58" fmla="*/ 0 h 15"/>
                  <a:gd name="T59" fmla="*/ 30 w 30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0" h="15">
                    <a:moveTo>
                      <a:pt x="0" y="2"/>
                    </a:moveTo>
                    <a:lnTo>
                      <a:pt x="8" y="2"/>
                    </a:lnTo>
                    <a:lnTo>
                      <a:pt x="15" y="0"/>
                    </a:lnTo>
                    <a:lnTo>
                      <a:pt x="17" y="0"/>
                    </a:lnTo>
                    <a:lnTo>
                      <a:pt x="22" y="2"/>
                    </a:lnTo>
                    <a:lnTo>
                      <a:pt x="25" y="5"/>
                    </a:lnTo>
                    <a:lnTo>
                      <a:pt x="30" y="15"/>
                    </a:lnTo>
                    <a:lnTo>
                      <a:pt x="27" y="12"/>
                    </a:lnTo>
                    <a:lnTo>
                      <a:pt x="25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20" y="10"/>
                    </a:lnTo>
                    <a:lnTo>
                      <a:pt x="17" y="10"/>
                    </a:lnTo>
                    <a:lnTo>
                      <a:pt x="10" y="10"/>
                    </a:lnTo>
                    <a:lnTo>
                      <a:pt x="0" y="15"/>
                    </a:lnTo>
                    <a:lnTo>
                      <a:pt x="0" y="5"/>
                    </a:lnTo>
                    <a:lnTo>
                      <a:pt x="0" y="2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4" name="Freeform 113">
                <a:extLst>
                  <a:ext uri="{FF2B5EF4-FFF2-40B4-BE49-F238E27FC236}">
                    <a16:creationId xmlns:a16="http://schemas.microsoft.com/office/drawing/2014/main" id="{00000000-0008-0000-0200-00002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2" y="232"/>
                <a:ext cx="54" cy="23"/>
              </a:xfrm>
              <a:custGeom>
                <a:avLst/>
                <a:gdLst>
                  <a:gd name="T0" fmla="*/ 24 w 54"/>
                  <a:gd name="T1" fmla="*/ 5 h 23"/>
                  <a:gd name="T2" fmla="*/ 39 w 54"/>
                  <a:gd name="T3" fmla="*/ 0 h 23"/>
                  <a:gd name="T4" fmla="*/ 41 w 54"/>
                  <a:gd name="T5" fmla="*/ 0 h 23"/>
                  <a:gd name="T6" fmla="*/ 44 w 54"/>
                  <a:gd name="T7" fmla="*/ 0 h 23"/>
                  <a:gd name="T8" fmla="*/ 46 w 54"/>
                  <a:gd name="T9" fmla="*/ 0 h 23"/>
                  <a:gd name="T10" fmla="*/ 46 w 54"/>
                  <a:gd name="T11" fmla="*/ 0 h 23"/>
                  <a:gd name="T12" fmla="*/ 49 w 54"/>
                  <a:gd name="T13" fmla="*/ 3 h 23"/>
                  <a:gd name="T14" fmla="*/ 51 w 54"/>
                  <a:gd name="T15" fmla="*/ 3 h 23"/>
                  <a:gd name="T16" fmla="*/ 51 w 54"/>
                  <a:gd name="T17" fmla="*/ 5 h 23"/>
                  <a:gd name="T18" fmla="*/ 54 w 54"/>
                  <a:gd name="T19" fmla="*/ 15 h 23"/>
                  <a:gd name="T20" fmla="*/ 54 w 54"/>
                  <a:gd name="T21" fmla="*/ 13 h 23"/>
                  <a:gd name="T22" fmla="*/ 51 w 54"/>
                  <a:gd name="T23" fmla="*/ 13 h 23"/>
                  <a:gd name="T24" fmla="*/ 51 w 54"/>
                  <a:gd name="T25" fmla="*/ 10 h 23"/>
                  <a:gd name="T26" fmla="*/ 49 w 54"/>
                  <a:gd name="T27" fmla="*/ 10 h 23"/>
                  <a:gd name="T28" fmla="*/ 46 w 54"/>
                  <a:gd name="T29" fmla="*/ 8 h 23"/>
                  <a:gd name="T30" fmla="*/ 46 w 54"/>
                  <a:gd name="T31" fmla="*/ 8 h 23"/>
                  <a:gd name="T32" fmla="*/ 44 w 54"/>
                  <a:gd name="T33" fmla="*/ 8 h 23"/>
                  <a:gd name="T34" fmla="*/ 36 w 54"/>
                  <a:gd name="T35" fmla="*/ 10 h 23"/>
                  <a:gd name="T36" fmla="*/ 9 w 54"/>
                  <a:gd name="T37" fmla="*/ 23 h 23"/>
                  <a:gd name="T38" fmla="*/ 2 w 54"/>
                  <a:gd name="T39" fmla="*/ 23 h 23"/>
                  <a:gd name="T40" fmla="*/ 0 w 54"/>
                  <a:gd name="T41" fmla="*/ 23 h 23"/>
                  <a:gd name="T42" fmla="*/ 24 w 54"/>
                  <a:gd name="T43" fmla="*/ 5 h 23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54"/>
                  <a:gd name="T67" fmla="*/ 0 h 23"/>
                  <a:gd name="T68" fmla="*/ 54 w 54"/>
                  <a:gd name="T69" fmla="*/ 23 h 23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54" h="23">
                    <a:moveTo>
                      <a:pt x="24" y="5"/>
                    </a:moveTo>
                    <a:lnTo>
                      <a:pt x="39" y="0"/>
                    </a:lnTo>
                    <a:lnTo>
                      <a:pt x="41" y="0"/>
                    </a:lnTo>
                    <a:lnTo>
                      <a:pt x="44" y="0"/>
                    </a:lnTo>
                    <a:lnTo>
                      <a:pt x="46" y="0"/>
                    </a:lnTo>
                    <a:lnTo>
                      <a:pt x="49" y="3"/>
                    </a:lnTo>
                    <a:lnTo>
                      <a:pt x="51" y="3"/>
                    </a:lnTo>
                    <a:lnTo>
                      <a:pt x="51" y="5"/>
                    </a:lnTo>
                    <a:lnTo>
                      <a:pt x="54" y="15"/>
                    </a:lnTo>
                    <a:lnTo>
                      <a:pt x="54" y="13"/>
                    </a:lnTo>
                    <a:lnTo>
                      <a:pt x="51" y="13"/>
                    </a:lnTo>
                    <a:lnTo>
                      <a:pt x="51" y="10"/>
                    </a:lnTo>
                    <a:lnTo>
                      <a:pt x="49" y="10"/>
                    </a:lnTo>
                    <a:lnTo>
                      <a:pt x="46" y="8"/>
                    </a:lnTo>
                    <a:lnTo>
                      <a:pt x="44" y="8"/>
                    </a:lnTo>
                    <a:lnTo>
                      <a:pt x="36" y="10"/>
                    </a:lnTo>
                    <a:lnTo>
                      <a:pt x="9" y="23"/>
                    </a:lnTo>
                    <a:lnTo>
                      <a:pt x="2" y="23"/>
                    </a:lnTo>
                    <a:lnTo>
                      <a:pt x="0" y="23"/>
                    </a:lnTo>
                    <a:lnTo>
                      <a:pt x="24" y="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5" name="Freeform 114">
                <a:extLst>
                  <a:ext uri="{FF2B5EF4-FFF2-40B4-BE49-F238E27FC236}">
                    <a16:creationId xmlns:a16="http://schemas.microsoft.com/office/drawing/2014/main" id="{00000000-0008-0000-0200-00002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50"/>
                <a:ext cx="71" cy="28"/>
              </a:xfrm>
              <a:custGeom>
                <a:avLst/>
                <a:gdLst>
                  <a:gd name="T0" fmla="*/ 71 w 71"/>
                  <a:gd name="T1" fmla="*/ 13 h 28"/>
                  <a:gd name="T2" fmla="*/ 68 w 71"/>
                  <a:gd name="T3" fmla="*/ 5 h 28"/>
                  <a:gd name="T4" fmla="*/ 68 w 71"/>
                  <a:gd name="T5" fmla="*/ 5 h 28"/>
                  <a:gd name="T6" fmla="*/ 66 w 71"/>
                  <a:gd name="T7" fmla="*/ 3 h 28"/>
                  <a:gd name="T8" fmla="*/ 66 w 71"/>
                  <a:gd name="T9" fmla="*/ 3 h 28"/>
                  <a:gd name="T10" fmla="*/ 64 w 71"/>
                  <a:gd name="T11" fmla="*/ 0 h 28"/>
                  <a:gd name="T12" fmla="*/ 61 w 71"/>
                  <a:gd name="T13" fmla="*/ 0 h 28"/>
                  <a:gd name="T14" fmla="*/ 59 w 71"/>
                  <a:gd name="T15" fmla="*/ 0 h 28"/>
                  <a:gd name="T16" fmla="*/ 59 w 71"/>
                  <a:gd name="T17" fmla="*/ 0 h 28"/>
                  <a:gd name="T18" fmla="*/ 56 w 71"/>
                  <a:gd name="T19" fmla="*/ 0 h 28"/>
                  <a:gd name="T20" fmla="*/ 54 w 71"/>
                  <a:gd name="T21" fmla="*/ 0 h 28"/>
                  <a:gd name="T22" fmla="*/ 46 w 71"/>
                  <a:gd name="T23" fmla="*/ 3 h 28"/>
                  <a:gd name="T24" fmla="*/ 39 w 71"/>
                  <a:gd name="T25" fmla="*/ 5 h 28"/>
                  <a:gd name="T26" fmla="*/ 29 w 71"/>
                  <a:gd name="T27" fmla="*/ 13 h 28"/>
                  <a:gd name="T28" fmla="*/ 27 w 71"/>
                  <a:gd name="T29" fmla="*/ 13 h 28"/>
                  <a:gd name="T30" fmla="*/ 17 w 71"/>
                  <a:gd name="T31" fmla="*/ 18 h 28"/>
                  <a:gd name="T32" fmla="*/ 14 w 71"/>
                  <a:gd name="T33" fmla="*/ 18 h 28"/>
                  <a:gd name="T34" fmla="*/ 12 w 71"/>
                  <a:gd name="T35" fmla="*/ 18 h 28"/>
                  <a:gd name="T36" fmla="*/ 10 w 71"/>
                  <a:gd name="T37" fmla="*/ 18 h 28"/>
                  <a:gd name="T38" fmla="*/ 7 w 71"/>
                  <a:gd name="T39" fmla="*/ 18 h 28"/>
                  <a:gd name="T40" fmla="*/ 7 w 71"/>
                  <a:gd name="T41" fmla="*/ 15 h 28"/>
                  <a:gd name="T42" fmla="*/ 5 w 71"/>
                  <a:gd name="T43" fmla="*/ 15 h 28"/>
                  <a:gd name="T44" fmla="*/ 2 w 71"/>
                  <a:gd name="T45" fmla="*/ 15 h 28"/>
                  <a:gd name="T46" fmla="*/ 2 w 71"/>
                  <a:gd name="T47" fmla="*/ 15 h 28"/>
                  <a:gd name="T48" fmla="*/ 0 w 71"/>
                  <a:gd name="T49" fmla="*/ 18 h 28"/>
                  <a:gd name="T50" fmla="*/ 0 w 71"/>
                  <a:gd name="T51" fmla="*/ 23 h 28"/>
                  <a:gd name="T52" fmla="*/ 7 w 71"/>
                  <a:gd name="T53" fmla="*/ 28 h 28"/>
                  <a:gd name="T54" fmla="*/ 10 w 71"/>
                  <a:gd name="T55" fmla="*/ 28 h 28"/>
                  <a:gd name="T56" fmla="*/ 12 w 71"/>
                  <a:gd name="T57" fmla="*/ 28 h 28"/>
                  <a:gd name="T58" fmla="*/ 14 w 71"/>
                  <a:gd name="T59" fmla="*/ 28 h 28"/>
                  <a:gd name="T60" fmla="*/ 22 w 71"/>
                  <a:gd name="T61" fmla="*/ 25 h 28"/>
                  <a:gd name="T62" fmla="*/ 39 w 71"/>
                  <a:gd name="T63" fmla="*/ 20 h 28"/>
                  <a:gd name="T64" fmla="*/ 51 w 71"/>
                  <a:gd name="T65" fmla="*/ 13 h 28"/>
                  <a:gd name="T66" fmla="*/ 59 w 71"/>
                  <a:gd name="T67" fmla="*/ 10 h 28"/>
                  <a:gd name="T68" fmla="*/ 59 w 71"/>
                  <a:gd name="T69" fmla="*/ 10 h 28"/>
                  <a:gd name="T70" fmla="*/ 61 w 71"/>
                  <a:gd name="T71" fmla="*/ 10 h 28"/>
                  <a:gd name="T72" fmla="*/ 66 w 71"/>
                  <a:gd name="T73" fmla="*/ 10 h 28"/>
                  <a:gd name="T74" fmla="*/ 68 w 71"/>
                  <a:gd name="T75" fmla="*/ 13 h 28"/>
                  <a:gd name="T76" fmla="*/ 71 w 71"/>
                  <a:gd name="T77" fmla="*/ 13 h 28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w 71"/>
                  <a:gd name="T118" fmla="*/ 0 h 28"/>
                  <a:gd name="T119" fmla="*/ 71 w 71"/>
                  <a:gd name="T120" fmla="*/ 28 h 28"/>
                </a:gdLst>
                <a:ahLst/>
                <a:cxnLst>
                  <a:cxn ang="T78">
                    <a:pos x="T0" y="T1"/>
                  </a:cxn>
                  <a:cxn ang="T79">
                    <a:pos x="T2" y="T3"/>
                  </a:cxn>
                  <a:cxn ang="T80">
                    <a:pos x="T4" y="T5"/>
                  </a:cxn>
                  <a:cxn ang="T81">
                    <a:pos x="T6" y="T7"/>
                  </a:cxn>
                  <a:cxn ang="T82">
                    <a:pos x="T8" y="T9"/>
                  </a:cxn>
                  <a:cxn ang="T83">
                    <a:pos x="T10" y="T11"/>
                  </a:cxn>
                  <a:cxn ang="T84">
                    <a:pos x="T12" y="T13"/>
                  </a:cxn>
                  <a:cxn ang="T85">
                    <a:pos x="T14" y="T15"/>
                  </a:cxn>
                  <a:cxn ang="T86">
                    <a:pos x="T16" y="T17"/>
                  </a:cxn>
                  <a:cxn ang="T87">
                    <a:pos x="T18" y="T19"/>
                  </a:cxn>
                  <a:cxn ang="T88">
                    <a:pos x="T20" y="T21"/>
                  </a:cxn>
                  <a:cxn ang="T89">
                    <a:pos x="T22" y="T23"/>
                  </a:cxn>
                  <a:cxn ang="T90">
                    <a:pos x="T24" y="T25"/>
                  </a:cxn>
                  <a:cxn ang="T91">
                    <a:pos x="T26" y="T27"/>
                  </a:cxn>
                  <a:cxn ang="T92">
                    <a:pos x="T28" y="T29"/>
                  </a:cxn>
                  <a:cxn ang="T93">
                    <a:pos x="T30" y="T31"/>
                  </a:cxn>
                  <a:cxn ang="T94">
                    <a:pos x="T32" y="T33"/>
                  </a:cxn>
                  <a:cxn ang="T95">
                    <a:pos x="T34" y="T35"/>
                  </a:cxn>
                  <a:cxn ang="T96">
                    <a:pos x="T36" y="T37"/>
                  </a:cxn>
                  <a:cxn ang="T97">
                    <a:pos x="T38" y="T39"/>
                  </a:cxn>
                  <a:cxn ang="T98">
                    <a:pos x="T40" y="T41"/>
                  </a:cxn>
                  <a:cxn ang="T99">
                    <a:pos x="T42" y="T43"/>
                  </a:cxn>
                  <a:cxn ang="T100">
                    <a:pos x="T44" y="T45"/>
                  </a:cxn>
                  <a:cxn ang="T101">
                    <a:pos x="T46" y="T47"/>
                  </a:cxn>
                  <a:cxn ang="T102">
                    <a:pos x="T48" y="T49"/>
                  </a:cxn>
                  <a:cxn ang="T103">
                    <a:pos x="T50" y="T51"/>
                  </a:cxn>
                  <a:cxn ang="T104">
                    <a:pos x="T52" y="T53"/>
                  </a:cxn>
                  <a:cxn ang="T105">
                    <a:pos x="T54" y="T55"/>
                  </a:cxn>
                  <a:cxn ang="T106">
                    <a:pos x="T56" y="T57"/>
                  </a:cxn>
                  <a:cxn ang="T107">
                    <a:pos x="T58" y="T59"/>
                  </a:cxn>
                  <a:cxn ang="T108">
                    <a:pos x="T60" y="T61"/>
                  </a:cxn>
                  <a:cxn ang="T109">
                    <a:pos x="T62" y="T63"/>
                  </a:cxn>
                  <a:cxn ang="T110">
                    <a:pos x="T64" y="T65"/>
                  </a:cxn>
                  <a:cxn ang="T111">
                    <a:pos x="T66" y="T67"/>
                  </a:cxn>
                  <a:cxn ang="T112">
                    <a:pos x="T68" y="T69"/>
                  </a:cxn>
                  <a:cxn ang="T113">
                    <a:pos x="T70" y="T71"/>
                  </a:cxn>
                  <a:cxn ang="T114">
                    <a:pos x="T72" y="T73"/>
                  </a:cxn>
                  <a:cxn ang="T115">
                    <a:pos x="T74" y="T75"/>
                  </a:cxn>
                  <a:cxn ang="T116">
                    <a:pos x="T76" y="T77"/>
                  </a:cxn>
                </a:cxnLst>
                <a:rect l="T117" t="T118" r="T119" b="T120"/>
                <a:pathLst>
                  <a:path w="71" h="28">
                    <a:moveTo>
                      <a:pt x="71" y="13"/>
                    </a:moveTo>
                    <a:lnTo>
                      <a:pt x="68" y="5"/>
                    </a:lnTo>
                    <a:lnTo>
                      <a:pt x="66" y="3"/>
                    </a:lnTo>
                    <a:lnTo>
                      <a:pt x="64" y="0"/>
                    </a:lnTo>
                    <a:lnTo>
                      <a:pt x="61" y="0"/>
                    </a:lnTo>
                    <a:lnTo>
                      <a:pt x="59" y="0"/>
                    </a:lnTo>
                    <a:lnTo>
                      <a:pt x="56" y="0"/>
                    </a:lnTo>
                    <a:lnTo>
                      <a:pt x="54" y="0"/>
                    </a:lnTo>
                    <a:lnTo>
                      <a:pt x="46" y="3"/>
                    </a:lnTo>
                    <a:lnTo>
                      <a:pt x="39" y="5"/>
                    </a:lnTo>
                    <a:lnTo>
                      <a:pt x="29" y="13"/>
                    </a:lnTo>
                    <a:lnTo>
                      <a:pt x="27" y="13"/>
                    </a:lnTo>
                    <a:lnTo>
                      <a:pt x="17" y="18"/>
                    </a:lnTo>
                    <a:lnTo>
                      <a:pt x="14" y="18"/>
                    </a:lnTo>
                    <a:lnTo>
                      <a:pt x="12" y="18"/>
                    </a:lnTo>
                    <a:lnTo>
                      <a:pt x="10" y="18"/>
                    </a:lnTo>
                    <a:lnTo>
                      <a:pt x="7" y="18"/>
                    </a:lnTo>
                    <a:lnTo>
                      <a:pt x="7" y="15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8"/>
                    </a:lnTo>
                    <a:lnTo>
                      <a:pt x="0" y="23"/>
                    </a:lnTo>
                    <a:lnTo>
                      <a:pt x="7" y="28"/>
                    </a:lnTo>
                    <a:lnTo>
                      <a:pt x="10" y="28"/>
                    </a:lnTo>
                    <a:lnTo>
                      <a:pt x="12" y="28"/>
                    </a:lnTo>
                    <a:lnTo>
                      <a:pt x="14" y="28"/>
                    </a:lnTo>
                    <a:lnTo>
                      <a:pt x="22" y="25"/>
                    </a:lnTo>
                    <a:lnTo>
                      <a:pt x="39" y="20"/>
                    </a:lnTo>
                    <a:lnTo>
                      <a:pt x="51" y="13"/>
                    </a:lnTo>
                    <a:lnTo>
                      <a:pt x="59" y="10"/>
                    </a:lnTo>
                    <a:lnTo>
                      <a:pt x="61" y="10"/>
                    </a:lnTo>
                    <a:lnTo>
                      <a:pt x="66" y="10"/>
                    </a:lnTo>
                    <a:lnTo>
                      <a:pt x="68" y="13"/>
                    </a:lnTo>
                    <a:lnTo>
                      <a:pt x="71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6" name="Freeform 115">
                <a:extLst>
                  <a:ext uri="{FF2B5EF4-FFF2-40B4-BE49-F238E27FC236}">
                    <a16:creationId xmlns:a16="http://schemas.microsoft.com/office/drawing/2014/main" id="{00000000-0008-0000-0200-00002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35"/>
                <a:ext cx="34" cy="30"/>
              </a:xfrm>
              <a:custGeom>
                <a:avLst/>
                <a:gdLst>
                  <a:gd name="T0" fmla="*/ 0 w 34"/>
                  <a:gd name="T1" fmla="*/ 30 h 30"/>
                  <a:gd name="T2" fmla="*/ 2 w 34"/>
                  <a:gd name="T3" fmla="*/ 28 h 30"/>
                  <a:gd name="T4" fmla="*/ 5 w 34"/>
                  <a:gd name="T5" fmla="*/ 25 h 30"/>
                  <a:gd name="T6" fmla="*/ 5 w 34"/>
                  <a:gd name="T7" fmla="*/ 23 h 30"/>
                  <a:gd name="T8" fmla="*/ 7 w 34"/>
                  <a:gd name="T9" fmla="*/ 23 h 30"/>
                  <a:gd name="T10" fmla="*/ 10 w 34"/>
                  <a:gd name="T11" fmla="*/ 20 h 30"/>
                  <a:gd name="T12" fmla="*/ 17 w 34"/>
                  <a:gd name="T13" fmla="*/ 15 h 30"/>
                  <a:gd name="T14" fmla="*/ 32 w 34"/>
                  <a:gd name="T15" fmla="*/ 10 h 30"/>
                  <a:gd name="T16" fmla="*/ 34 w 34"/>
                  <a:gd name="T17" fmla="*/ 10 h 30"/>
                  <a:gd name="T18" fmla="*/ 34 w 34"/>
                  <a:gd name="T19" fmla="*/ 7 h 30"/>
                  <a:gd name="T20" fmla="*/ 34 w 34"/>
                  <a:gd name="T21" fmla="*/ 7 h 30"/>
                  <a:gd name="T22" fmla="*/ 34 w 34"/>
                  <a:gd name="T23" fmla="*/ 5 h 30"/>
                  <a:gd name="T24" fmla="*/ 32 w 34"/>
                  <a:gd name="T25" fmla="*/ 2 h 30"/>
                  <a:gd name="T26" fmla="*/ 27 w 34"/>
                  <a:gd name="T27" fmla="*/ 0 h 30"/>
                  <a:gd name="T28" fmla="*/ 14 w 34"/>
                  <a:gd name="T29" fmla="*/ 2 h 30"/>
                  <a:gd name="T30" fmla="*/ 5 w 34"/>
                  <a:gd name="T31" fmla="*/ 7 h 30"/>
                  <a:gd name="T32" fmla="*/ 5 w 34"/>
                  <a:gd name="T33" fmla="*/ 12 h 30"/>
                  <a:gd name="T34" fmla="*/ 2 w 34"/>
                  <a:gd name="T35" fmla="*/ 23 h 30"/>
                  <a:gd name="T36" fmla="*/ 0 w 34"/>
                  <a:gd name="T37" fmla="*/ 30 h 30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4"/>
                  <a:gd name="T58" fmla="*/ 0 h 30"/>
                  <a:gd name="T59" fmla="*/ 34 w 34"/>
                  <a:gd name="T60" fmla="*/ 30 h 30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4" h="30">
                    <a:moveTo>
                      <a:pt x="0" y="30"/>
                    </a:moveTo>
                    <a:lnTo>
                      <a:pt x="2" y="28"/>
                    </a:lnTo>
                    <a:lnTo>
                      <a:pt x="5" y="25"/>
                    </a:lnTo>
                    <a:lnTo>
                      <a:pt x="5" y="23"/>
                    </a:lnTo>
                    <a:lnTo>
                      <a:pt x="7" y="23"/>
                    </a:lnTo>
                    <a:lnTo>
                      <a:pt x="10" y="20"/>
                    </a:lnTo>
                    <a:lnTo>
                      <a:pt x="17" y="15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4" y="7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27" y="0"/>
                    </a:lnTo>
                    <a:lnTo>
                      <a:pt x="14" y="2"/>
                    </a:lnTo>
                    <a:lnTo>
                      <a:pt x="5" y="7"/>
                    </a:lnTo>
                    <a:lnTo>
                      <a:pt x="5" y="12"/>
                    </a:lnTo>
                    <a:lnTo>
                      <a:pt x="2" y="23"/>
                    </a:lnTo>
                    <a:lnTo>
                      <a:pt x="0" y="3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7" name="Freeform 116">
                <a:extLst>
                  <a:ext uri="{FF2B5EF4-FFF2-40B4-BE49-F238E27FC236}">
                    <a16:creationId xmlns:a16="http://schemas.microsoft.com/office/drawing/2014/main" id="{00000000-0008-0000-0200-00002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7" y="235"/>
                <a:ext cx="22" cy="12"/>
              </a:xfrm>
              <a:custGeom>
                <a:avLst/>
                <a:gdLst>
                  <a:gd name="T0" fmla="*/ 22 w 22"/>
                  <a:gd name="T1" fmla="*/ 0 h 12"/>
                  <a:gd name="T2" fmla="*/ 19 w 22"/>
                  <a:gd name="T3" fmla="*/ 2 h 12"/>
                  <a:gd name="T4" fmla="*/ 2 w 22"/>
                  <a:gd name="T5" fmla="*/ 7 h 12"/>
                  <a:gd name="T6" fmla="*/ 2 w 22"/>
                  <a:gd name="T7" fmla="*/ 10 h 12"/>
                  <a:gd name="T8" fmla="*/ 0 w 22"/>
                  <a:gd name="T9" fmla="*/ 10 h 12"/>
                  <a:gd name="T10" fmla="*/ 0 w 22"/>
                  <a:gd name="T11" fmla="*/ 12 h 12"/>
                  <a:gd name="T12" fmla="*/ 0 w 22"/>
                  <a:gd name="T13" fmla="*/ 7 h 12"/>
                  <a:gd name="T14" fmla="*/ 0 w 22"/>
                  <a:gd name="T15" fmla="*/ 5 h 12"/>
                  <a:gd name="T16" fmla="*/ 7 w 22"/>
                  <a:gd name="T17" fmla="*/ 2 h 12"/>
                  <a:gd name="T18" fmla="*/ 22 w 22"/>
                  <a:gd name="T19" fmla="*/ 0 h 12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22"/>
                  <a:gd name="T31" fmla="*/ 0 h 12"/>
                  <a:gd name="T32" fmla="*/ 22 w 22"/>
                  <a:gd name="T33" fmla="*/ 12 h 12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22" h="12">
                    <a:moveTo>
                      <a:pt x="22" y="0"/>
                    </a:moveTo>
                    <a:lnTo>
                      <a:pt x="19" y="2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7" y="2"/>
                    </a:lnTo>
                    <a:lnTo>
                      <a:pt x="2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8" name="Freeform 117">
                <a:extLst>
                  <a:ext uri="{FF2B5EF4-FFF2-40B4-BE49-F238E27FC236}">
                    <a16:creationId xmlns:a16="http://schemas.microsoft.com/office/drawing/2014/main" id="{00000000-0008-0000-0200-00003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154"/>
                <a:ext cx="49" cy="15"/>
              </a:xfrm>
              <a:custGeom>
                <a:avLst/>
                <a:gdLst>
                  <a:gd name="T0" fmla="*/ 0 w 49"/>
                  <a:gd name="T1" fmla="*/ 0 h 15"/>
                  <a:gd name="T2" fmla="*/ 2 w 49"/>
                  <a:gd name="T3" fmla="*/ 0 h 15"/>
                  <a:gd name="T4" fmla="*/ 5 w 49"/>
                  <a:gd name="T5" fmla="*/ 0 h 15"/>
                  <a:gd name="T6" fmla="*/ 7 w 49"/>
                  <a:gd name="T7" fmla="*/ 0 h 15"/>
                  <a:gd name="T8" fmla="*/ 19 w 49"/>
                  <a:gd name="T9" fmla="*/ 3 h 15"/>
                  <a:gd name="T10" fmla="*/ 27 w 49"/>
                  <a:gd name="T11" fmla="*/ 8 h 15"/>
                  <a:gd name="T12" fmla="*/ 29 w 49"/>
                  <a:gd name="T13" fmla="*/ 10 h 15"/>
                  <a:gd name="T14" fmla="*/ 37 w 49"/>
                  <a:gd name="T15" fmla="*/ 10 h 15"/>
                  <a:gd name="T16" fmla="*/ 44 w 49"/>
                  <a:gd name="T17" fmla="*/ 5 h 15"/>
                  <a:gd name="T18" fmla="*/ 49 w 49"/>
                  <a:gd name="T19" fmla="*/ 10 h 15"/>
                  <a:gd name="T20" fmla="*/ 49 w 49"/>
                  <a:gd name="T21" fmla="*/ 10 h 15"/>
                  <a:gd name="T22" fmla="*/ 49 w 49"/>
                  <a:gd name="T23" fmla="*/ 13 h 15"/>
                  <a:gd name="T24" fmla="*/ 46 w 49"/>
                  <a:gd name="T25" fmla="*/ 15 h 15"/>
                  <a:gd name="T26" fmla="*/ 39 w 49"/>
                  <a:gd name="T27" fmla="*/ 15 h 15"/>
                  <a:gd name="T28" fmla="*/ 29 w 49"/>
                  <a:gd name="T29" fmla="*/ 13 h 15"/>
                  <a:gd name="T30" fmla="*/ 22 w 49"/>
                  <a:gd name="T31" fmla="*/ 10 h 15"/>
                  <a:gd name="T32" fmla="*/ 7 w 49"/>
                  <a:gd name="T33" fmla="*/ 10 h 15"/>
                  <a:gd name="T34" fmla="*/ 0 w 49"/>
                  <a:gd name="T35" fmla="*/ 10 h 15"/>
                  <a:gd name="T36" fmla="*/ 0 w 49"/>
                  <a:gd name="T37" fmla="*/ 0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9"/>
                  <a:gd name="T58" fmla="*/ 0 h 15"/>
                  <a:gd name="T59" fmla="*/ 49 w 49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9" h="15">
                    <a:moveTo>
                      <a:pt x="0" y="0"/>
                    </a:move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9" y="3"/>
                    </a:lnTo>
                    <a:lnTo>
                      <a:pt x="27" y="8"/>
                    </a:lnTo>
                    <a:lnTo>
                      <a:pt x="29" y="10"/>
                    </a:lnTo>
                    <a:lnTo>
                      <a:pt x="37" y="10"/>
                    </a:lnTo>
                    <a:lnTo>
                      <a:pt x="44" y="5"/>
                    </a:lnTo>
                    <a:lnTo>
                      <a:pt x="49" y="10"/>
                    </a:lnTo>
                    <a:lnTo>
                      <a:pt x="49" y="13"/>
                    </a:lnTo>
                    <a:lnTo>
                      <a:pt x="46" y="15"/>
                    </a:lnTo>
                    <a:lnTo>
                      <a:pt x="39" y="15"/>
                    </a:lnTo>
                    <a:lnTo>
                      <a:pt x="29" y="13"/>
                    </a:lnTo>
                    <a:lnTo>
                      <a:pt x="22" y="10"/>
                    </a:lnTo>
                    <a:lnTo>
                      <a:pt x="7" y="10"/>
                    </a:lnTo>
                    <a:lnTo>
                      <a:pt x="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9" name="Freeform 118">
                <a:extLst>
                  <a:ext uri="{FF2B5EF4-FFF2-40B4-BE49-F238E27FC236}">
                    <a16:creationId xmlns:a16="http://schemas.microsoft.com/office/drawing/2014/main" id="{00000000-0008-0000-0200-00003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6" y="172"/>
                <a:ext cx="47" cy="12"/>
              </a:xfrm>
              <a:custGeom>
                <a:avLst/>
                <a:gdLst>
                  <a:gd name="T0" fmla="*/ 0 w 47"/>
                  <a:gd name="T1" fmla="*/ 0 h 12"/>
                  <a:gd name="T2" fmla="*/ 3 w 47"/>
                  <a:gd name="T3" fmla="*/ 0 h 12"/>
                  <a:gd name="T4" fmla="*/ 5 w 47"/>
                  <a:gd name="T5" fmla="*/ 0 h 12"/>
                  <a:gd name="T6" fmla="*/ 7 w 47"/>
                  <a:gd name="T7" fmla="*/ 0 h 12"/>
                  <a:gd name="T8" fmla="*/ 10 w 47"/>
                  <a:gd name="T9" fmla="*/ 0 h 12"/>
                  <a:gd name="T10" fmla="*/ 17 w 47"/>
                  <a:gd name="T11" fmla="*/ 0 h 12"/>
                  <a:gd name="T12" fmla="*/ 30 w 47"/>
                  <a:gd name="T13" fmla="*/ 5 h 12"/>
                  <a:gd name="T14" fmla="*/ 30 w 47"/>
                  <a:gd name="T15" fmla="*/ 5 h 12"/>
                  <a:gd name="T16" fmla="*/ 37 w 47"/>
                  <a:gd name="T17" fmla="*/ 5 h 12"/>
                  <a:gd name="T18" fmla="*/ 47 w 47"/>
                  <a:gd name="T19" fmla="*/ 0 h 12"/>
                  <a:gd name="T20" fmla="*/ 47 w 47"/>
                  <a:gd name="T21" fmla="*/ 10 h 12"/>
                  <a:gd name="T22" fmla="*/ 47 w 47"/>
                  <a:gd name="T23" fmla="*/ 10 h 12"/>
                  <a:gd name="T24" fmla="*/ 47 w 47"/>
                  <a:gd name="T25" fmla="*/ 12 h 12"/>
                  <a:gd name="T26" fmla="*/ 44 w 47"/>
                  <a:gd name="T27" fmla="*/ 12 h 12"/>
                  <a:gd name="T28" fmla="*/ 42 w 47"/>
                  <a:gd name="T29" fmla="*/ 12 h 12"/>
                  <a:gd name="T30" fmla="*/ 39 w 47"/>
                  <a:gd name="T31" fmla="*/ 12 h 12"/>
                  <a:gd name="T32" fmla="*/ 30 w 47"/>
                  <a:gd name="T33" fmla="*/ 10 h 12"/>
                  <a:gd name="T34" fmla="*/ 27 w 47"/>
                  <a:gd name="T35" fmla="*/ 10 h 12"/>
                  <a:gd name="T36" fmla="*/ 25 w 47"/>
                  <a:gd name="T37" fmla="*/ 10 h 12"/>
                  <a:gd name="T38" fmla="*/ 20 w 47"/>
                  <a:gd name="T39" fmla="*/ 10 h 12"/>
                  <a:gd name="T40" fmla="*/ 20 w 47"/>
                  <a:gd name="T41" fmla="*/ 10 h 12"/>
                  <a:gd name="T42" fmla="*/ 0 w 47"/>
                  <a:gd name="T43" fmla="*/ 0 h 12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2"/>
                  <a:gd name="T68" fmla="*/ 47 w 47"/>
                  <a:gd name="T69" fmla="*/ 12 h 12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2">
                    <a:moveTo>
                      <a:pt x="0" y="0"/>
                    </a:moveTo>
                    <a:lnTo>
                      <a:pt x="3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7" y="0"/>
                    </a:lnTo>
                    <a:lnTo>
                      <a:pt x="30" y="5"/>
                    </a:lnTo>
                    <a:lnTo>
                      <a:pt x="37" y="5"/>
                    </a:lnTo>
                    <a:lnTo>
                      <a:pt x="47" y="0"/>
                    </a:lnTo>
                    <a:lnTo>
                      <a:pt x="47" y="10"/>
                    </a:lnTo>
                    <a:lnTo>
                      <a:pt x="47" y="12"/>
                    </a:lnTo>
                    <a:lnTo>
                      <a:pt x="44" y="12"/>
                    </a:lnTo>
                    <a:lnTo>
                      <a:pt x="42" y="12"/>
                    </a:lnTo>
                    <a:lnTo>
                      <a:pt x="39" y="12"/>
                    </a:lnTo>
                    <a:lnTo>
                      <a:pt x="30" y="10"/>
                    </a:lnTo>
                    <a:lnTo>
                      <a:pt x="27" y="10"/>
                    </a:lnTo>
                    <a:lnTo>
                      <a:pt x="25" y="10"/>
                    </a:lnTo>
                    <a:lnTo>
                      <a:pt x="2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0" name="Freeform 119">
                <a:extLst>
                  <a:ext uri="{FF2B5EF4-FFF2-40B4-BE49-F238E27FC236}">
                    <a16:creationId xmlns:a16="http://schemas.microsoft.com/office/drawing/2014/main" id="{00000000-0008-0000-0200-00003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7"/>
                <a:ext cx="47" cy="23"/>
              </a:xfrm>
              <a:custGeom>
                <a:avLst/>
                <a:gdLst>
                  <a:gd name="T0" fmla="*/ 47 w 47"/>
                  <a:gd name="T1" fmla="*/ 23 h 23"/>
                  <a:gd name="T2" fmla="*/ 42 w 47"/>
                  <a:gd name="T3" fmla="*/ 17 h 23"/>
                  <a:gd name="T4" fmla="*/ 37 w 47"/>
                  <a:gd name="T5" fmla="*/ 15 h 23"/>
                  <a:gd name="T6" fmla="*/ 32 w 47"/>
                  <a:gd name="T7" fmla="*/ 12 h 23"/>
                  <a:gd name="T8" fmla="*/ 30 w 47"/>
                  <a:gd name="T9" fmla="*/ 12 h 23"/>
                  <a:gd name="T10" fmla="*/ 25 w 47"/>
                  <a:gd name="T11" fmla="*/ 10 h 23"/>
                  <a:gd name="T12" fmla="*/ 12 w 47"/>
                  <a:gd name="T13" fmla="*/ 7 h 23"/>
                  <a:gd name="T14" fmla="*/ 5 w 47"/>
                  <a:gd name="T15" fmla="*/ 10 h 23"/>
                  <a:gd name="T16" fmla="*/ 5 w 47"/>
                  <a:gd name="T17" fmla="*/ 10 h 23"/>
                  <a:gd name="T18" fmla="*/ 0 w 47"/>
                  <a:gd name="T19" fmla="*/ 2 h 23"/>
                  <a:gd name="T20" fmla="*/ 3 w 47"/>
                  <a:gd name="T21" fmla="*/ 0 h 23"/>
                  <a:gd name="T22" fmla="*/ 10 w 47"/>
                  <a:gd name="T23" fmla="*/ 0 h 23"/>
                  <a:gd name="T24" fmla="*/ 12 w 47"/>
                  <a:gd name="T25" fmla="*/ 2 h 23"/>
                  <a:gd name="T26" fmla="*/ 20 w 47"/>
                  <a:gd name="T27" fmla="*/ 2 h 23"/>
                  <a:gd name="T28" fmla="*/ 22 w 47"/>
                  <a:gd name="T29" fmla="*/ 5 h 23"/>
                  <a:gd name="T30" fmla="*/ 27 w 47"/>
                  <a:gd name="T31" fmla="*/ 7 h 23"/>
                  <a:gd name="T32" fmla="*/ 32 w 47"/>
                  <a:gd name="T33" fmla="*/ 10 h 23"/>
                  <a:gd name="T34" fmla="*/ 35 w 47"/>
                  <a:gd name="T35" fmla="*/ 12 h 23"/>
                  <a:gd name="T36" fmla="*/ 47 w 47"/>
                  <a:gd name="T37" fmla="*/ 23 h 23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7"/>
                  <a:gd name="T58" fmla="*/ 0 h 23"/>
                  <a:gd name="T59" fmla="*/ 47 w 47"/>
                  <a:gd name="T60" fmla="*/ 23 h 23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7" h="23">
                    <a:moveTo>
                      <a:pt x="47" y="23"/>
                    </a:moveTo>
                    <a:lnTo>
                      <a:pt x="42" y="17"/>
                    </a:lnTo>
                    <a:lnTo>
                      <a:pt x="37" y="15"/>
                    </a:lnTo>
                    <a:lnTo>
                      <a:pt x="32" y="12"/>
                    </a:lnTo>
                    <a:lnTo>
                      <a:pt x="30" y="12"/>
                    </a:lnTo>
                    <a:lnTo>
                      <a:pt x="25" y="10"/>
                    </a:lnTo>
                    <a:lnTo>
                      <a:pt x="12" y="7"/>
                    </a:lnTo>
                    <a:lnTo>
                      <a:pt x="5" y="10"/>
                    </a:lnTo>
                    <a:lnTo>
                      <a:pt x="0" y="2"/>
                    </a:lnTo>
                    <a:lnTo>
                      <a:pt x="3" y="0"/>
                    </a:lnTo>
                    <a:lnTo>
                      <a:pt x="10" y="0"/>
                    </a:lnTo>
                    <a:lnTo>
                      <a:pt x="12" y="2"/>
                    </a:lnTo>
                    <a:lnTo>
                      <a:pt x="20" y="2"/>
                    </a:lnTo>
                    <a:lnTo>
                      <a:pt x="22" y="5"/>
                    </a:lnTo>
                    <a:lnTo>
                      <a:pt x="27" y="7"/>
                    </a:lnTo>
                    <a:lnTo>
                      <a:pt x="32" y="10"/>
                    </a:lnTo>
                    <a:lnTo>
                      <a:pt x="35" y="12"/>
                    </a:lnTo>
                    <a:lnTo>
                      <a:pt x="47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1" name="Freeform 120">
                <a:extLst>
                  <a:ext uri="{FF2B5EF4-FFF2-40B4-BE49-F238E27FC236}">
                    <a16:creationId xmlns:a16="http://schemas.microsoft.com/office/drawing/2014/main" id="{00000000-0008-0000-0200-00003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189"/>
                <a:ext cx="17" cy="16"/>
              </a:xfrm>
              <a:custGeom>
                <a:avLst/>
                <a:gdLst>
                  <a:gd name="T0" fmla="*/ 0 w 17"/>
                  <a:gd name="T1" fmla="*/ 0 h 16"/>
                  <a:gd name="T2" fmla="*/ 2 w 17"/>
                  <a:gd name="T3" fmla="*/ 3 h 16"/>
                  <a:gd name="T4" fmla="*/ 15 w 17"/>
                  <a:gd name="T5" fmla="*/ 5 h 16"/>
                  <a:gd name="T6" fmla="*/ 17 w 17"/>
                  <a:gd name="T7" fmla="*/ 0 h 16"/>
                  <a:gd name="T8" fmla="*/ 15 w 17"/>
                  <a:gd name="T9" fmla="*/ 13 h 16"/>
                  <a:gd name="T10" fmla="*/ 17 w 17"/>
                  <a:gd name="T11" fmla="*/ 16 h 16"/>
                  <a:gd name="T12" fmla="*/ 15 w 17"/>
                  <a:gd name="T13" fmla="*/ 13 h 16"/>
                  <a:gd name="T14" fmla="*/ 7 w 17"/>
                  <a:gd name="T15" fmla="*/ 8 h 16"/>
                  <a:gd name="T16" fmla="*/ 0 w 17"/>
                  <a:gd name="T17" fmla="*/ 0 h 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7"/>
                  <a:gd name="T28" fmla="*/ 0 h 16"/>
                  <a:gd name="T29" fmla="*/ 17 w 17"/>
                  <a:gd name="T30" fmla="*/ 16 h 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7" h="16">
                    <a:moveTo>
                      <a:pt x="0" y="0"/>
                    </a:moveTo>
                    <a:lnTo>
                      <a:pt x="2" y="3"/>
                    </a:lnTo>
                    <a:lnTo>
                      <a:pt x="15" y="5"/>
                    </a:lnTo>
                    <a:lnTo>
                      <a:pt x="17" y="0"/>
                    </a:lnTo>
                    <a:lnTo>
                      <a:pt x="15" y="13"/>
                    </a:lnTo>
                    <a:lnTo>
                      <a:pt x="17" y="16"/>
                    </a:lnTo>
                    <a:lnTo>
                      <a:pt x="15" y="13"/>
                    </a:lnTo>
                    <a:lnTo>
                      <a:pt x="7" y="8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2" name="Freeform 121">
                <a:extLst>
                  <a:ext uri="{FF2B5EF4-FFF2-40B4-BE49-F238E27FC236}">
                    <a16:creationId xmlns:a16="http://schemas.microsoft.com/office/drawing/2014/main" id="{00000000-0008-0000-0200-00003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9" y="194"/>
                <a:ext cx="51" cy="23"/>
              </a:xfrm>
              <a:custGeom>
                <a:avLst/>
                <a:gdLst>
                  <a:gd name="T0" fmla="*/ 51 w 51"/>
                  <a:gd name="T1" fmla="*/ 23 h 23"/>
                  <a:gd name="T2" fmla="*/ 44 w 51"/>
                  <a:gd name="T3" fmla="*/ 18 h 23"/>
                  <a:gd name="T4" fmla="*/ 27 w 51"/>
                  <a:gd name="T5" fmla="*/ 11 h 23"/>
                  <a:gd name="T6" fmla="*/ 22 w 51"/>
                  <a:gd name="T7" fmla="*/ 8 h 23"/>
                  <a:gd name="T8" fmla="*/ 14 w 51"/>
                  <a:gd name="T9" fmla="*/ 8 h 23"/>
                  <a:gd name="T10" fmla="*/ 12 w 51"/>
                  <a:gd name="T11" fmla="*/ 8 h 23"/>
                  <a:gd name="T12" fmla="*/ 9 w 51"/>
                  <a:gd name="T13" fmla="*/ 8 h 23"/>
                  <a:gd name="T14" fmla="*/ 7 w 51"/>
                  <a:gd name="T15" fmla="*/ 8 h 23"/>
                  <a:gd name="T16" fmla="*/ 0 w 51"/>
                  <a:gd name="T17" fmla="*/ 0 h 23"/>
                  <a:gd name="T18" fmla="*/ 4 w 51"/>
                  <a:gd name="T19" fmla="*/ 0 h 23"/>
                  <a:gd name="T20" fmla="*/ 17 w 51"/>
                  <a:gd name="T21" fmla="*/ 0 h 23"/>
                  <a:gd name="T22" fmla="*/ 19 w 51"/>
                  <a:gd name="T23" fmla="*/ 3 h 23"/>
                  <a:gd name="T24" fmla="*/ 24 w 51"/>
                  <a:gd name="T25" fmla="*/ 3 h 23"/>
                  <a:gd name="T26" fmla="*/ 27 w 51"/>
                  <a:gd name="T27" fmla="*/ 3 h 23"/>
                  <a:gd name="T28" fmla="*/ 29 w 51"/>
                  <a:gd name="T29" fmla="*/ 6 h 23"/>
                  <a:gd name="T30" fmla="*/ 39 w 51"/>
                  <a:gd name="T31" fmla="*/ 8 h 23"/>
                  <a:gd name="T32" fmla="*/ 44 w 51"/>
                  <a:gd name="T33" fmla="*/ 13 h 23"/>
                  <a:gd name="T34" fmla="*/ 46 w 51"/>
                  <a:gd name="T35" fmla="*/ 13 h 23"/>
                  <a:gd name="T36" fmla="*/ 49 w 51"/>
                  <a:gd name="T37" fmla="*/ 16 h 23"/>
                  <a:gd name="T38" fmla="*/ 51 w 51"/>
                  <a:gd name="T39" fmla="*/ 23 h 23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51"/>
                  <a:gd name="T61" fmla="*/ 0 h 23"/>
                  <a:gd name="T62" fmla="*/ 51 w 51"/>
                  <a:gd name="T63" fmla="*/ 23 h 23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51" h="23">
                    <a:moveTo>
                      <a:pt x="51" y="23"/>
                    </a:moveTo>
                    <a:lnTo>
                      <a:pt x="44" y="18"/>
                    </a:lnTo>
                    <a:lnTo>
                      <a:pt x="27" y="11"/>
                    </a:lnTo>
                    <a:lnTo>
                      <a:pt x="22" y="8"/>
                    </a:lnTo>
                    <a:lnTo>
                      <a:pt x="14" y="8"/>
                    </a:lnTo>
                    <a:lnTo>
                      <a:pt x="12" y="8"/>
                    </a:lnTo>
                    <a:lnTo>
                      <a:pt x="9" y="8"/>
                    </a:lnTo>
                    <a:lnTo>
                      <a:pt x="7" y="8"/>
                    </a:lnTo>
                    <a:lnTo>
                      <a:pt x="0" y="0"/>
                    </a:lnTo>
                    <a:lnTo>
                      <a:pt x="4" y="0"/>
                    </a:lnTo>
                    <a:lnTo>
                      <a:pt x="17" y="0"/>
                    </a:lnTo>
                    <a:lnTo>
                      <a:pt x="19" y="3"/>
                    </a:lnTo>
                    <a:lnTo>
                      <a:pt x="24" y="3"/>
                    </a:lnTo>
                    <a:lnTo>
                      <a:pt x="27" y="3"/>
                    </a:lnTo>
                    <a:lnTo>
                      <a:pt x="29" y="6"/>
                    </a:lnTo>
                    <a:lnTo>
                      <a:pt x="39" y="8"/>
                    </a:lnTo>
                    <a:lnTo>
                      <a:pt x="44" y="13"/>
                    </a:lnTo>
                    <a:lnTo>
                      <a:pt x="46" y="13"/>
                    </a:lnTo>
                    <a:lnTo>
                      <a:pt x="49" y="16"/>
                    </a:lnTo>
                    <a:lnTo>
                      <a:pt x="51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3" name="Freeform 122">
                <a:extLst>
                  <a:ext uri="{FF2B5EF4-FFF2-40B4-BE49-F238E27FC236}">
                    <a16:creationId xmlns:a16="http://schemas.microsoft.com/office/drawing/2014/main" id="{00000000-0008-0000-0200-00003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1" y="210"/>
                <a:ext cx="49" cy="17"/>
              </a:xfrm>
              <a:custGeom>
                <a:avLst/>
                <a:gdLst>
                  <a:gd name="T0" fmla="*/ 49 w 49"/>
                  <a:gd name="T1" fmla="*/ 17 h 17"/>
                  <a:gd name="T2" fmla="*/ 44 w 49"/>
                  <a:gd name="T3" fmla="*/ 15 h 17"/>
                  <a:gd name="T4" fmla="*/ 37 w 49"/>
                  <a:gd name="T5" fmla="*/ 15 h 17"/>
                  <a:gd name="T6" fmla="*/ 32 w 49"/>
                  <a:gd name="T7" fmla="*/ 15 h 17"/>
                  <a:gd name="T8" fmla="*/ 29 w 49"/>
                  <a:gd name="T9" fmla="*/ 12 h 17"/>
                  <a:gd name="T10" fmla="*/ 24 w 49"/>
                  <a:gd name="T11" fmla="*/ 12 h 17"/>
                  <a:gd name="T12" fmla="*/ 19 w 49"/>
                  <a:gd name="T13" fmla="*/ 12 h 17"/>
                  <a:gd name="T14" fmla="*/ 7 w 49"/>
                  <a:gd name="T15" fmla="*/ 12 h 17"/>
                  <a:gd name="T16" fmla="*/ 5 w 49"/>
                  <a:gd name="T17" fmla="*/ 12 h 17"/>
                  <a:gd name="T18" fmla="*/ 0 w 49"/>
                  <a:gd name="T19" fmla="*/ 2 h 17"/>
                  <a:gd name="T20" fmla="*/ 2 w 49"/>
                  <a:gd name="T21" fmla="*/ 0 h 17"/>
                  <a:gd name="T22" fmla="*/ 5 w 49"/>
                  <a:gd name="T23" fmla="*/ 0 h 17"/>
                  <a:gd name="T24" fmla="*/ 7 w 49"/>
                  <a:gd name="T25" fmla="*/ 0 h 17"/>
                  <a:gd name="T26" fmla="*/ 10 w 49"/>
                  <a:gd name="T27" fmla="*/ 0 h 17"/>
                  <a:gd name="T28" fmla="*/ 12 w 49"/>
                  <a:gd name="T29" fmla="*/ 0 h 17"/>
                  <a:gd name="T30" fmla="*/ 24 w 49"/>
                  <a:gd name="T31" fmla="*/ 5 h 17"/>
                  <a:gd name="T32" fmla="*/ 37 w 49"/>
                  <a:gd name="T33" fmla="*/ 10 h 17"/>
                  <a:gd name="T34" fmla="*/ 44 w 49"/>
                  <a:gd name="T35" fmla="*/ 12 h 17"/>
                  <a:gd name="T36" fmla="*/ 46 w 49"/>
                  <a:gd name="T37" fmla="*/ 17 h 17"/>
                  <a:gd name="T38" fmla="*/ 49 w 49"/>
                  <a:gd name="T39" fmla="*/ 17 h 17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49"/>
                  <a:gd name="T61" fmla="*/ 0 h 17"/>
                  <a:gd name="T62" fmla="*/ 49 w 49"/>
                  <a:gd name="T63" fmla="*/ 17 h 17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49" h="17">
                    <a:moveTo>
                      <a:pt x="49" y="17"/>
                    </a:moveTo>
                    <a:lnTo>
                      <a:pt x="44" y="15"/>
                    </a:lnTo>
                    <a:lnTo>
                      <a:pt x="37" y="15"/>
                    </a:lnTo>
                    <a:lnTo>
                      <a:pt x="32" y="15"/>
                    </a:lnTo>
                    <a:lnTo>
                      <a:pt x="29" y="12"/>
                    </a:lnTo>
                    <a:lnTo>
                      <a:pt x="24" y="12"/>
                    </a:lnTo>
                    <a:lnTo>
                      <a:pt x="19" y="12"/>
                    </a:lnTo>
                    <a:lnTo>
                      <a:pt x="7" y="12"/>
                    </a:lnTo>
                    <a:lnTo>
                      <a:pt x="5" y="12"/>
                    </a:lnTo>
                    <a:lnTo>
                      <a:pt x="0" y="2"/>
                    </a:ln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0"/>
                    </a:lnTo>
                    <a:lnTo>
                      <a:pt x="24" y="5"/>
                    </a:lnTo>
                    <a:lnTo>
                      <a:pt x="37" y="10"/>
                    </a:lnTo>
                    <a:lnTo>
                      <a:pt x="44" y="12"/>
                    </a:lnTo>
                    <a:lnTo>
                      <a:pt x="46" y="17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4" name="Freeform 123">
                <a:extLst>
                  <a:ext uri="{FF2B5EF4-FFF2-40B4-BE49-F238E27FC236}">
                    <a16:creationId xmlns:a16="http://schemas.microsoft.com/office/drawing/2014/main" id="{00000000-0008-0000-0200-00003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1" y="230"/>
                <a:ext cx="51" cy="17"/>
              </a:xfrm>
              <a:custGeom>
                <a:avLst/>
                <a:gdLst>
                  <a:gd name="T0" fmla="*/ 49 w 51"/>
                  <a:gd name="T1" fmla="*/ 17 h 17"/>
                  <a:gd name="T2" fmla="*/ 49 w 51"/>
                  <a:gd name="T3" fmla="*/ 17 h 17"/>
                  <a:gd name="T4" fmla="*/ 46 w 51"/>
                  <a:gd name="T5" fmla="*/ 15 h 17"/>
                  <a:gd name="T6" fmla="*/ 44 w 51"/>
                  <a:gd name="T7" fmla="*/ 12 h 17"/>
                  <a:gd name="T8" fmla="*/ 41 w 51"/>
                  <a:gd name="T9" fmla="*/ 12 h 17"/>
                  <a:gd name="T10" fmla="*/ 39 w 51"/>
                  <a:gd name="T11" fmla="*/ 10 h 17"/>
                  <a:gd name="T12" fmla="*/ 36 w 51"/>
                  <a:gd name="T13" fmla="*/ 10 h 17"/>
                  <a:gd name="T14" fmla="*/ 34 w 51"/>
                  <a:gd name="T15" fmla="*/ 10 h 17"/>
                  <a:gd name="T16" fmla="*/ 32 w 51"/>
                  <a:gd name="T17" fmla="*/ 10 h 17"/>
                  <a:gd name="T18" fmla="*/ 27 w 51"/>
                  <a:gd name="T19" fmla="*/ 10 h 17"/>
                  <a:gd name="T20" fmla="*/ 24 w 51"/>
                  <a:gd name="T21" fmla="*/ 10 h 17"/>
                  <a:gd name="T22" fmla="*/ 2 w 51"/>
                  <a:gd name="T23" fmla="*/ 7 h 17"/>
                  <a:gd name="T24" fmla="*/ 0 w 51"/>
                  <a:gd name="T25" fmla="*/ 2 h 17"/>
                  <a:gd name="T26" fmla="*/ 0 w 51"/>
                  <a:gd name="T27" fmla="*/ 0 h 17"/>
                  <a:gd name="T28" fmla="*/ 2 w 51"/>
                  <a:gd name="T29" fmla="*/ 0 h 17"/>
                  <a:gd name="T30" fmla="*/ 14 w 51"/>
                  <a:gd name="T31" fmla="*/ 2 h 17"/>
                  <a:gd name="T32" fmla="*/ 19 w 51"/>
                  <a:gd name="T33" fmla="*/ 2 h 17"/>
                  <a:gd name="T34" fmla="*/ 24 w 51"/>
                  <a:gd name="T35" fmla="*/ 2 h 17"/>
                  <a:gd name="T36" fmla="*/ 27 w 51"/>
                  <a:gd name="T37" fmla="*/ 2 h 17"/>
                  <a:gd name="T38" fmla="*/ 29 w 51"/>
                  <a:gd name="T39" fmla="*/ 0 h 17"/>
                  <a:gd name="T40" fmla="*/ 34 w 51"/>
                  <a:gd name="T41" fmla="*/ 0 h 17"/>
                  <a:gd name="T42" fmla="*/ 36 w 51"/>
                  <a:gd name="T43" fmla="*/ 0 h 17"/>
                  <a:gd name="T44" fmla="*/ 39 w 51"/>
                  <a:gd name="T45" fmla="*/ 0 h 17"/>
                  <a:gd name="T46" fmla="*/ 41 w 51"/>
                  <a:gd name="T47" fmla="*/ 2 h 17"/>
                  <a:gd name="T48" fmla="*/ 44 w 51"/>
                  <a:gd name="T49" fmla="*/ 2 h 17"/>
                  <a:gd name="T50" fmla="*/ 46 w 51"/>
                  <a:gd name="T51" fmla="*/ 5 h 17"/>
                  <a:gd name="T52" fmla="*/ 49 w 51"/>
                  <a:gd name="T53" fmla="*/ 7 h 17"/>
                  <a:gd name="T54" fmla="*/ 51 w 51"/>
                  <a:gd name="T55" fmla="*/ 7 h 17"/>
                  <a:gd name="T56" fmla="*/ 51 w 51"/>
                  <a:gd name="T57" fmla="*/ 10 h 17"/>
                  <a:gd name="T58" fmla="*/ 51 w 51"/>
                  <a:gd name="T59" fmla="*/ 15 h 17"/>
                  <a:gd name="T60" fmla="*/ 49 w 51"/>
                  <a:gd name="T61" fmla="*/ 17 h 17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w 51"/>
                  <a:gd name="T94" fmla="*/ 0 h 17"/>
                  <a:gd name="T95" fmla="*/ 51 w 51"/>
                  <a:gd name="T96" fmla="*/ 17 h 17"/>
                </a:gdLst>
                <a:ahLst/>
                <a:cxnLst>
                  <a:cxn ang="T62">
                    <a:pos x="T0" y="T1"/>
                  </a:cxn>
                  <a:cxn ang="T63">
                    <a:pos x="T2" y="T3"/>
                  </a:cxn>
                  <a:cxn ang="T64">
                    <a:pos x="T4" y="T5"/>
                  </a:cxn>
                  <a:cxn ang="T65">
                    <a:pos x="T6" y="T7"/>
                  </a:cxn>
                  <a:cxn ang="T66">
                    <a:pos x="T8" y="T9"/>
                  </a:cxn>
                  <a:cxn ang="T67">
                    <a:pos x="T10" y="T11"/>
                  </a:cxn>
                  <a:cxn ang="T68">
                    <a:pos x="T12" y="T13"/>
                  </a:cxn>
                  <a:cxn ang="T69">
                    <a:pos x="T14" y="T15"/>
                  </a:cxn>
                  <a:cxn ang="T70">
                    <a:pos x="T16" y="T17"/>
                  </a:cxn>
                  <a:cxn ang="T71">
                    <a:pos x="T18" y="T19"/>
                  </a:cxn>
                  <a:cxn ang="T72">
                    <a:pos x="T20" y="T21"/>
                  </a:cxn>
                  <a:cxn ang="T73">
                    <a:pos x="T22" y="T23"/>
                  </a:cxn>
                  <a:cxn ang="T74">
                    <a:pos x="T24" y="T25"/>
                  </a:cxn>
                  <a:cxn ang="T75">
                    <a:pos x="T26" y="T27"/>
                  </a:cxn>
                  <a:cxn ang="T76">
                    <a:pos x="T28" y="T29"/>
                  </a:cxn>
                  <a:cxn ang="T77">
                    <a:pos x="T30" y="T31"/>
                  </a:cxn>
                  <a:cxn ang="T78">
                    <a:pos x="T32" y="T33"/>
                  </a:cxn>
                  <a:cxn ang="T79">
                    <a:pos x="T34" y="T35"/>
                  </a:cxn>
                  <a:cxn ang="T80">
                    <a:pos x="T36" y="T37"/>
                  </a:cxn>
                  <a:cxn ang="T81">
                    <a:pos x="T38" y="T39"/>
                  </a:cxn>
                  <a:cxn ang="T82">
                    <a:pos x="T40" y="T41"/>
                  </a:cxn>
                  <a:cxn ang="T83">
                    <a:pos x="T42" y="T43"/>
                  </a:cxn>
                  <a:cxn ang="T84">
                    <a:pos x="T44" y="T45"/>
                  </a:cxn>
                  <a:cxn ang="T85">
                    <a:pos x="T46" y="T47"/>
                  </a:cxn>
                  <a:cxn ang="T86">
                    <a:pos x="T48" y="T49"/>
                  </a:cxn>
                  <a:cxn ang="T87">
                    <a:pos x="T50" y="T51"/>
                  </a:cxn>
                  <a:cxn ang="T88">
                    <a:pos x="T52" y="T53"/>
                  </a:cxn>
                  <a:cxn ang="T89">
                    <a:pos x="T54" y="T55"/>
                  </a:cxn>
                  <a:cxn ang="T90">
                    <a:pos x="T56" y="T57"/>
                  </a:cxn>
                  <a:cxn ang="T91">
                    <a:pos x="T58" y="T59"/>
                  </a:cxn>
                  <a:cxn ang="T92">
                    <a:pos x="T60" y="T61"/>
                  </a:cxn>
                </a:cxnLst>
                <a:rect l="T93" t="T94" r="T95" b="T96"/>
                <a:pathLst>
                  <a:path w="51" h="17">
                    <a:moveTo>
                      <a:pt x="49" y="17"/>
                    </a:moveTo>
                    <a:lnTo>
                      <a:pt x="49" y="17"/>
                    </a:lnTo>
                    <a:lnTo>
                      <a:pt x="46" y="15"/>
                    </a:lnTo>
                    <a:lnTo>
                      <a:pt x="44" y="12"/>
                    </a:lnTo>
                    <a:lnTo>
                      <a:pt x="41" y="12"/>
                    </a:lnTo>
                    <a:lnTo>
                      <a:pt x="39" y="10"/>
                    </a:lnTo>
                    <a:lnTo>
                      <a:pt x="36" y="10"/>
                    </a:lnTo>
                    <a:lnTo>
                      <a:pt x="34" y="10"/>
                    </a:lnTo>
                    <a:lnTo>
                      <a:pt x="32" y="10"/>
                    </a:lnTo>
                    <a:lnTo>
                      <a:pt x="27" y="10"/>
                    </a:lnTo>
                    <a:lnTo>
                      <a:pt x="24" y="10"/>
                    </a:lnTo>
                    <a:lnTo>
                      <a:pt x="2" y="7"/>
                    </a:lnTo>
                    <a:lnTo>
                      <a:pt x="0" y="2"/>
                    </a:lnTo>
                    <a:lnTo>
                      <a:pt x="0" y="0"/>
                    </a:lnTo>
                    <a:lnTo>
                      <a:pt x="2" y="0"/>
                    </a:lnTo>
                    <a:lnTo>
                      <a:pt x="14" y="2"/>
                    </a:lnTo>
                    <a:lnTo>
                      <a:pt x="19" y="2"/>
                    </a:lnTo>
                    <a:lnTo>
                      <a:pt x="24" y="2"/>
                    </a:lnTo>
                    <a:lnTo>
                      <a:pt x="27" y="2"/>
                    </a:lnTo>
                    <a:lnTo>
                      <a:pt x="29" y="0"/>
                    </a:lnTo>
                    <a:lnTo>
                      <a:pt x="34" y="0"/>
                    </a:lnTo>
                    <a:lnTo>
                      <a:pt x="36" y="0"/>
                    </a:lnTo>
                    <a:lnTo>
                      <a:pt x="39" y="0"/>
                    </a:lnTo>
                    <a:lnTo>
                      <a:pt x="41" y="2"/>
                    </a:lnTo>
                    <a:lnTo>
                      <a:pt x="44" y="2"/>
                    </a:lnTo>
                    <a:lnTo>
                      <a:pt x="46" y="5"/>
                    </a:lnTo>
                    <a:lnTo>
                      <a:pt x="49" y="7"/>
                    </a:lnTo>
                    <a:lnTo>
                      <a:pt x="51" y="7"/>
                    </a:lnTo>
                    <a:lnTo>
                      <a:pt x="51" y="10"/>
                    </a:lnTo>
                    <a:lnTo>
                      <a:pt x="51" y="15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5" name="Freeform 124">
                <a:extLst>
                  <a:ext uri="{FF2B5EF4-FFF2-40B4-BE49-F238E27FC236}">
                    <a16:creationId xmlns:a16="http://schemas.microsoft.com/office/drawing/2014/main" id="{00000000-0008-0000-0200-00003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3" y="240"/>
                <a:ext cx="47" cy="25"/>
              </a:xfrm>
              <a:custGeom>
                <a:avLst/>
                <a:gdLst>
                  <a:gd name="T0" fmla="*/ 44 w 47"/>
                  <a:gd name="T1" fmla="*/ 25 h 25"/>
                  <a:gd name="T2" fmla="*/ 15 w 47"/>
                  <a:gd name="T3" fmla="*/ 13 h 25"/>
                  <a:gd name="T4" fmla="*/ 10 w 47"/>
                  <a:gd name="T5" fmla="*/ 7 h 25"/>
                  <a:gd name="T6" fmla="*/ 3 w 47"/>
                  <a:gd name="T7" fmla="*/ 2 h 25"/>
                  <a:gd name="T8" fmla="*/ 0 w 47"/>
                  <a:gd name="T9" fmla="*/ 0 h 25"/>
                  <a:gd name="T10" fmla="*/ 10 w 47"/>
                  <a:gd name="T11" fmla="*/ 5 h 25"/>
                  <a:gd name="T12" fmla="*/ 12 w 47"/>
                  <a:gd name="T13" fmla="*/ 7 h 25"/>
                  <a:gd name="T14" fmla="*/ 17 w 47"/>
                  <a:gd name="T15" fmla="*/ 7 h 25"/>
                  <a:gd name="T16" fmla="*/ 20 w 47"/>
                  <a:gd name="T17" fmla="*/ 7 h 25"/>
                  <a:gd name="T18" fmla="*/ 32 w 47"/>
                  <a:gd name="T19" fmla="*/ 10 h 25"/>
                  <a:gd name="T20" fmla="*/ 34 w 47"/>
                  <a:gd name="T21" fmla="*/ 10 h 25"/>
                  <a:gd name="T22" fmla="*/ 37 w 47"/>
                  <a:gd name="T23" fmla="*/ 10 h 25"/>
                  <a:gd name="T24" fmla="*/ 47 w 47"/>
                  <a:gd name="T25" fmla="*/ 15 h 25"/>
                  <a:gd name="T26" fmla="*/ 44 w 47"/>
                  <a:gd name="T27" fmla="*/ 23 h 25"/>
                  <a:gd name="T28" fmla="*/ 44 w 47"/>
                  <a:gd name="T29" fmla="*/ 23 h 25"/>
                  <a:gd name="T30" fmla="*/ 44 w 47"/>
                  <a:gd name="T31" fmla="*/ 25 h 25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w 47"/>
                  <a:gd name="T49" fmla="*/ 0 h 25"/>
                  <a:gd name="T50" fmla="*/ 47 w 47"/>
                  <a:gd name="T51" fmla="*/ 25 h 25"/>
                </a:gdLst>
                <a:ahLst/>
                <a:cxnLst>
                  <a:cxn ang="T32">
                    <a:pos x="T0" y="T1"/>
                  </a:cxn>
                  <a:cxn ang="T33">
                    <a:pos x="T2" y="T3"/>
                  </a:cxn>
                  <a:cxn ang="T34">
                    <a:pos x="T4" y="T5"/>
                  </a:cxn>
                  <a:cxn ang="T35">
                    <a:pos x="T6" y="T7"/>
                  </a:cxn>
                  <a:cxn ang="T36">
                    <a:pos x="T8" y="T9"/>
                  </a:cxn>
                  <a:cxn ang="T37">
                    <a:pos x="T10" y="T11"/>
                  </a:cxn>
                  <a:cxn ang="T38">
                    <a:pos x="T12" y="T13"/>
                  </a:cxn>
                  <a:cxn ang="T39">
                    <a:pos x="T14" y="T15"/>
                  </a:cxn>
                  <a:cxn ang="T40">
                    <a:pos x="T16" y="T17"/>
                  </a:cxn>
                  <a:cxn ang="T41">
                    <a:pos x="T18" y="T19"/>
                  </a:cxn>
                  <a:cxn ang="T42">
                    <a:pos x="T20" y="T21"/>
                  </a:cxn>
                  <a:cxn ang="T43">
                    <a:pos x="T22" y="T23"/>
                  </a:cxn>
                  <a:cxn ang="T44">
                    <a:pos x="T24" y="T25"/>
                  </a:cxn>
                  <a:cxn ang="T45">
                    <a:pos x="T26" y="T27"/>
                  </a:cxn>
                  <a:cxn ang="T46">
                    <a:pos x="T28" y="T29"/>
                  </a:cxn>
                  <a:cxn ang="T47">
                    <a:pos x="T30" y="T31"/>
                  </a:cxn>
                </a:cxnLst>
                <a:rect l="T48" t="T49" r="T50" b="T51"/>
                <a:pathLst>
                  <a:path w="47" h="25">
                    <a:moveTo>
                      <a:pt x="44" y="25"/>
                    </a:moveTo>
                    <a:lnTo>
                      <a:pt x="15" y="13"/>
                    </a:lnTo>
                    <a:lnTo>
                      <a:pt x="10" y="7"/>
                    </a:lnTo>
                    <a:lnTo>
                      <a:pt x="3" y="2"/>
                    </a:lnTo>
                    <a:lnTo>
                      <a:pt x="0" y="0"/>
                    </a:lnTo>
                    <a:lnTo>
                      <a:pt x="10" y="5"/>
                    </a:lnTo>
                    <a:lnTo>
                      <a:pt x="12" y="7"/>
                    </a:lnTo>
                    <a:lnTo>
                      <a:pt x="17" y="7"/>
                    </a:lnTo>
                    <a:lnTo>
                      <a:pt x="20" y="7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7" y="10"/>
                    </a:lnTo>
                    <a:lnTo>
                      <a:pt x="47" y="15"/>
                    </a:lnTo>
                    <a:lnTo>
                      <a:pt x="44" y="23"/>
                    </a:lnTo>
                    <a:lnTo>
                      <a:pt x="44" y="2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6" name="Freeform 125">
                <a:extLst>
                  <a:ext uri="{FF2B5EF4-FFF2-40B4-BE49-F238E27FC236}">
                    <a16:creationId xmlns:a16="http://schemas.microsoft.com/office/drawing/2014/main" id="{00000000-0008-0000-0200-00003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6" y="242"/>
                <a:ext cx="7" cy="11"/>
              </a:xfrm>
              <a:custGeom>
                <a:avLst/>
                <a:gdLst>
                  <a:gd name="T0" fmla="*/ 2 w 7"/>
                  <a:gd name="T1" fmla="*/ 11 h 11"/>
                  <a:gd name="T2" fmla="*/ 2 w 7"/>
                  <a:gd name="T3" fmla="*/ 8 h 11"/>
                  <a:gd name="T4" fmla="*/ 2 w 7"/>
                  <a:gd name="T5" fmla="*/ 8 h 11"/>
                  <a:gd name="T6" fmla="*/ 2 w 7"/>
                  <a:gd name="T7" fmla="*/ 8 h 11"/>
                  <a:gd name="T8" fmla="*/ 2 w 7"/>
                  <a:gd name="T9" fmla="*/ 8 h 11"/>
                  <a:gd name="T10" fmla="*/ 2 w 7"/>
                  <a:gd name="T11" fmla="*/ 8 h 11"/>
                  <a:gd name="T12" fmla="*/ 2 w 7"/>
                  <a:gd name="T13" fmla="*/ 8 h 11"/>
                  <a:gd name="T14" fmla="*/ 2 w 7"/>
                  <a:gd name="T15" fmla="*/ 8 h 11"/>
                  <a:gd name="T16" fmla="*/ 2 w 7"/>
                  <a:gd name="T17" fmla="*/ 5 h 11"/>
                  <a:gd name="T18" fmla="*/ 4 w 7"/>
                  <a:gd name="T19" fmla="*/ 5 h 11"/>
                  <a:gd name="T20" fmla="*/ 4 w 7"/>
                  <a:gd name="T21" fmla="*/ 5 h 11"/>
                  <a:gd name="T22" fmla="*/ 4 w 7"/>
                  <a:gd name="T23" fmla="*/ 5 h 11"/>
                  <a:gd name="T24" fmla="*/ 4 w 7"/>
                  <a:gd name="T25" fmla="*/ 5 h 11"/>
                  <a:gd name="T26" fmla="*/ 4 w 7"/>
                  <a:gd name="T27" fmla="*/ 5 h 11"/>
                  <a:gd name="T28" fmla="*/ 7 w 7"/>
                  <a:gd name="T29" fmla="*/ 5 h 11"/>
                  <a:gd name="T30" fmla="*/ 7 w 7"/>
                  <a:gd name="T31" fmla="*/ 5 h 11"/>
                  <a:gd name="T32" fmla="*/ 7 w 7"/>
                  <a:gd name="T33" fmla="*/ 5 h 11"/>
                  <a:gd name="T34" fmla="*/ 7 w 7"/>
                  <a:gd name="T35" fmla="*/ 5 h 11"/>
                  <a:gd name="T36" fmla="*/ 0 w 7"/>
                  <a:gd name="T37" fmla="*/ 0 h 11"/>
                  <a:gd name="T38" fmla="*/ 2 w 7"/>
                  <a:gd name="T39" fmla="*/ 11 h 11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7"/>
                  <a:gd name="T61" fmla="*/ 0 h 11"/>
                  <a:gd name="T62" fmla="*/ 7 w 7"/>
                  <a:gd name="T63" fmla="*/ 11 h 11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7" h="11">
                    <a:moveTo>
                      <a:pt x="2" y="11"/>
                    </a:moveTo>
                    <a:lnTo>
                      <a:pt x="2" y="8"/>
                    </a:lnTo>
                    <a:lnTo>
                      <a:pt x="2" y="5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0" y="0"/>
                    </a:lnTo>
                    <a:lnTo>
                      <a:pt x="2" y="1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7" name="Freeform 126">
                <a:extLst>
                  <a:ext uri="{FF2B5EF4-FFF2-40B4-BE49-F238E27FC236}">
                    <a16:creationId xmlns:a16="http://schemas.microsoft.com/office/drawing/2014/main" id="{00000000-0008-0000-0200-00003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5" y="260"/>
                <a:ext cx="35" cy="13"/>
              </a:xfrm>
              <a:custGeom>
                <a:avLst/>
                <a:gdLst>
                  <a:gd name="T0" fmla="*/ 0 w 35"/>
                  <a:gd name="T1" fmla="*/ 0 h 13"/>
                  <a:gd name="T2" fmla="*/ 15 w 35"/>
                  <a:gd name="T3" fmla="*/ 5 h 13"/>
                  <a:gd name="T4" fmla="*/ 25 w 35"/>
                  <a:gd name="T5" fmla="*/ 8 h 13"/>
                  <a:gd name="T6" fmla="*/ 27 w 35"/>
                  <a:gd name="T7" fmla="*/ 10 h 13"/>
                  <a:gd name="T8" fmla="*/ 32 w 35"/>
                  <a:gd name="T9" fmla="*/ 13 h 13"/>
                  <a:gd name="T10" fmla="*/ 35 w 35"/>
                  <a:gd name="T11" fmla="*/ 13 h 13"/>
                  <a:gd name="T12" fmla="*/ 22 w 35"/>
                  <a:gd name="T13" fmla="*/ 13 h 13"/>
                  <a:gd name="T14" fmla="*/ 15 w 35"/>
                  <a:gd name="T15" fmla="*/ 13 h 13"/>
                  <a:gd name="T16" fmla="*/ 5 w 35"/>
                  <a:gd name="T17" fmla="*/ 3 h 13"/>
                  <a:gd name="T18" fmla="*/ 0 w 35"/>
                  <a:gd name="T19" fmla="*/ 0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35"/>
                  <a:gd name="T31" fmla="*/ 0 h 13"/>
                  <a:gd name="T32" fmla="*/ 35 w 35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35" h="13">
                    <a:moveTo>
                      <a:pt x="0" y="0"/>
                    </a:moveTo>
                    <a:lnTo>
                      <a:pt x="15" y="5"/>
                    </a:lnTo>
                    <a:lnTo>
                      <a:pt x="25" y="8"/>
                    </a:lnTo>
                    <a:lnTo>
                      <a:pt x="27" y="10"/>
                    </a:lnTo>
                    <a:lnTo>
                      <a:pt x="32" y="13"/>
                    </a:lnTo>
                    <a:lnTo>
                      <a:pt x="35" y="13"/>
                    </a:lnTo>
                    <a:lnTo>
                      <a:pt x="22" y="13"/>
                    </a:lnTo>
                    <a:lnTo>
                      <a:pt x="15" y="13"/>
                    </a:lnTo>
                    <a:lnTo>
                      <a:pt x="5" y="3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8" name="Freeform 127">
                <a:extLst>
                  <a:ext uri="{FF2B5EF4-FFF2-40B4-BE49-F238E27FC236}">
                    <a16:creationId xmlns:a16="http://schemas.microsoft.com/office/drawing/2014/main" id="{00000000-0008-0000-0200-00003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255"/>
                <a:ext cx="12" cy="15"/>
              </a:xfrm>
              <a:custGeom>
                <a:avLst/>
                <a:gdLst>
                  <a:gd name="T0" fmla="*/ 0 w 12"/>
                  <a:gd name="T1" fmla="*/ 15 h 15"/>
                  <a:gd name="T2" fmla="*/ 0 w 12"/>
                  <a:gd name="T3" fmla="*/ 15 h 15"/>
                  <a:gd name="T4" fmla="*/ 0 w 12"/>
                  <a:gd name="T5" fmla="*/ 15 h 15"/>
                  <a:gd name="T6" fmla="*/ 0 w 12"/>
                  <a:gd name="T7" fmla="*/ 13 h 15"/>
                  <a:gd name="T8" fmla="*/ 2 w 12"/>
                  <a:gd name="T9" fmla="*/ 13 h 15"/>
                  <a:gd name="T10" fmla="*/ 2 w 12"/>
                  <a:gd name="T11" fmla="*/ 13 h 15"/>
                  <a:gd name="T12" fmla="*/ 2 w 12"/>
                  <a:gd name="T13" fmla="*/ 13 h 15"/>
                  <a:gd name="T14" fmla="*/ 2 w 12"/>
                  <a:gd name="T15" fmla="*/ 10 h 15"/>
                  <a:gd name="T16" fmla="*/ 2 w 12"/>
                  <a:gd name="T17" fmla="*/ 10 h 15"/>
                  <a:gd name="T18" fmla="*/ 2 w 12"/>
                  <a:gd name="T19" fmla="*/ 10 h 15"/>
                  <a:gd name="T20" fmla="*/ 5 w 12"/>
                  <a:gd name="T21" fmla="*/ 8 h 15"/>
                  <a:gd name="T22" fmla="*/ 5 w 12"/>
                  <a:gd name="T23" fmla="*/ 8 h 15"/>
                  <a:gd name="T24" fmla="*/ 5 w 12"/>
                  <a:gd name="T25" fmla="*/ 8 h 15"/>
                  <a:gd name="T26" fmla="*/ 2 w 12"/>
                  <a:gd name="T27" fmla="*/ 5 h 15"/>
                  <a:gd name="T28" fmla="*/ 2 w 12"/>
                  <a:gd name="T29" fmla="*/ 5 h 15"/>
                  <a:gd name="T30" fmla="*/ 2 w 12"/>
                  <a:gd name="T31" fmla="*/ 3 h 15"/>
                  <a:gd name="T32" fmla="*/ 2 w 12"/>
                  <a:gd name="T33" fmla="*/ 3 h 15"/>
                  <a:gd name="T34" fmla="*/ 2 w 12"/>
                  <a:gd name="T35" fmla="*/ 0 h 15"/>
                  <a:gd name="T36" fmla="*/ 2 w 12"/>
                  <a:gd name="T37" fmla="*/ 3 h 15"/>
                  <a:gd name="T38" fmla="*/ 2 w 12"/>
                  <a:gd name="T39" fmla="*/ 3 h 15"/>
                  <a:gd name="T40" fmla="*/ 2 w 12"/>
                  <a:gd name="T41" fmla="*/ 3 h 15"/>
                  <a:gd name="T42" fmla="*/ 2 w 12"/>
                  <a:gd name="T43" fmla="*/ 3 h 15"/>
                  <a:gd name="T44" fmla="*/ 2 w 12"/>
                  <a:gd name="T45" fmla="*/ 3 h 15"/>
                  <a:gd name="T46" fmla="*/ 5 w 12"/>
                  <a:gd name="T47" fmla="*/ 3 h 15"/>
                  <a:gd name="T48" fmla="*/ 5 w 12"/>
                  <a:gd name="T49" fmla="*/ 3 h 15"/>
                  <a:gd name="T50" fmla="*/ 5 w 12"/>
                  <a:gd name="T51" fmla="*/ 3 h 15"/>
                  <a:gd name="T52" fmla="*/ 5 w 12"/>
                  <a:gd name="T53" fmla="*/ 3 h 15"/>
                  <a:gd name="T54" fmla="*/ 5 w 12"/>
                  <a:gd name="T55" fmla="*/ 3 h 15"/>
                  <a:gd name="T56" fmla="*/ 5 w 12"/>
                  <a:gd name="T57" fmla="*/ 5 h 15"/>
                  <a:gd name="T58" fmla="*/ 7 w 12"/>
                  <a:gd name="T59" fmla="*/ 5 h 15"/>
                  <a:gd name="T60" fmla="*/ 7 w 12"/>
                  <a:gd name="T61" fmla="*/ 5 h 15"/>
                  <a:gd name="T62" fmla="*/ 7 w 12"/>
                  <a:gd name="T63" fmla="*/ 5 h 15"/>
                  <a:gd name="T64" fmla="*/ 7 w 12"/>
                  <a:gd name="T65" fmla="*/ 8 h 15"/>
                  <a:gd name="T66" fmla="*/ 10 w 12"/>
                  <a:gd name="T67" fmla="*/ 8 h 15"/>
                  <a:gd name="T68" fmla="*/ 10 w 12"/>
                  <a:gd name="T69" fmla="*/ 8 h 15"/>
                  <a:gd name="T70" fmla="*/ 10 w 12"/>
                  <a:gd name="T71" fmla="*/ 8 h 15"/>
                  <a:gd name="T72" fmla="*/ 10 w 12"/>
                  <a:gd name="T73" fmla="*/ 10 h 15"/>
                  <a:gd name="T74" fmla="*/ 12 w 12"/>
                  <a:gd name="T75" fmla="*/ 10 h 15"/>
                  <a:gd name="T76" fmla="*/ 12 w 12"/>
                  <a:gd name="T77" fmla="*/ 10 h 15"/>
                  <a:gd name="T78" fmla="*/ 12 w 12"/>
                  <a:gd name="T79" fmla="*/ 13 h 15"/>
                  <a:gd name="T80" fmla="*/ 12 w 12"/>
                  <a:gd name="T81" fmla="*/ 13 h 15"/>
                  <a:gd name="T82" fmla="*/ 12 w 12"/>
                  <a:gd name="T83" fmla="*/ 13 h 15"/>
                  <a:gd name="T84" fmla="*/ 12 w 12"/>
                  <a:gd name="T85" fmla="*/ 13 h 15"/>
                  <a:gd name="T86" fmla="*/ 12 w 12"/>
                  <a:gd name="T87" fmla="*/ 13 h 15"/>
                  <a:gd name="T88" fmla="*/ 12 w 12"/>
                  <a:gd name="T89" fmla="*/ 13 h 15"/>
                  <a:gd name="T90" fmla="*/ 10 w 12"/>
                  <a:gd name="T91" fmla="*/ 13 h 15"/>
                  <a:gd name="T92" fmla="*/ 10 w 12"/>
                  <a:gd name="T93" fmla="*/ 13 h 15"/>
                  <a:gd name="T94" fmla="*/ 10 w 12"/>
                  <a:gd name="T95" fmla="*/ 13 h 15"/>
                  <a:gd name="T96" fmla="*/ 7 w 12"/>
                  <a:gd name="T97" fmla="*/ 13 h 15"/>
                  <a:gd name="T98" fmla="*/ 7 w 12"/>
                  <a:gd name="T99" fmla="*/ 13 h 15"/>
                  <a:gd name="T100" fmla="*/ 7 w 12"/>
                  <a:gd name="T101" fmla="*/ 13 h 15"/>
                  <a:gd name="T102" fmla="*/ 5 w 12"/>
                  <a:gd name="T103" fmla="*/ 15 h 15"/>
                  <a:gd name="T104" fmla="*/ 5 w 12"/>
                  <a:gd name="T105" fmla="*/ 15 h 15"/>
                  <a:gd name="T106" fmla="*/ 2 w 12"/>
                  <a:gd name="T107" fmla="*/ 15 h 15"/>
                  <a:gd name="T108" fmla="*/ 2 w 12"/>
                  <a:gd name="T109" fmla="*/ 15 h 15"/>
                  <a:gd name="T110" fmla="*/ 2 w 12"/>
                  <a:gd name="T111" fmla="*/ 15 h 15"/>
                  <a:gd name="T112" fmla="*/ 0 w 12"/>
                  <a:gd name="T113" fmla="*/ 15 h 15"/>
                  <a:gd name="T114" fmla="*/ 0 w 12"/>
                  <a:gd name="T115" fmla="*/ 15 h 15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w 12"/>
                  <a:gd name="T175" fmla="*/ 0 h 15"/>
                  <a:gd name="T176" fmla="*/ 12 w 12"/>
                  <a:gd name="T177" fmla="*/ 15 h 15"/>
                </a:gdLst>
                <a:ahLst/>
                <a:cxnLst>
                  <a:cxn ang="T116">
                    <a:pos x="T0" y="T1"/>
                  </a:cxn>
                  <a:cxn ang="T117">
                    <a:pos x="T2" y="T3"/>
                  </a:cxn>
                  <a:cxn ang="T118">
                    <a:pos x="T4" y="T5"/>
                  </a:cxn>
                  <a:cxn ang="T119">
                    <a:pos x="T6" y="T7"/>
                  </a:cxn>
                  <a:cxn ang="T120">
                    <a:pos x="T8" y="T9"/>
                  </a:cxn>
                  <a:cxn ang="T121">
                    <a:pos x="T10" y="T11"/>
                  </a:cxn>
                  <a:cxn ang="T122">
                    <a:pos x="T12" y="T13"/>
                  </a:cxn>
                  <a:cxn ang="T123">
                    <a:pos x="T14" y="T15"/>
                  </a:cxn>
                  <a:cxn ang="T124">
                    <a:pos x="T16" y="T17"/>
                  </a:cxn>
                  <a:cxn ang="T125">
                    <a:pos x="T18" y="T19"/>
                  </a:cxn>
                  <a:cxn ang="T126">
                    <a:pos x="T20" y="T21"/>
                  </a:cxn>
                  <a:cxn ang="T127">
                    <a:pos x="T22" y="T23"/>
                  </a:cxn>
                  <a:cxn ang="T128">
                    <a:pos x="T24" y="T25"/>
                  </a:cxn>
                  <a:cxn ang="T129">
                    <a:pos x="T26" y="T27"/>
                  </a:cxn>
                  <a:cxn ang="T130">
                    <a:pos x="T28" y="T29"/>
                  </a:cxn>
                  <a:cxn ang="T131">
                    <a:pos x="T30" y="T31"/>
                  </a:cxn>
                  <a:cxn ang="T132">
                    <a:pos x="T32" y="T33"/>
                  </a:cxn>
                  <a:cxn ang="T133">
                    <a:pos x="T34" y="T35"/>
                  </a:cxn>
                  <a:cxn ang="T134">
                    <a:pos x="T36" y="T37"/>
                  </a:cxn>
                  <a:cxn ang="T135">
                    <a:pos x="T38" y="T39"/>
                  </a:cxn>
                  <a:cxn ang="T136">
                    <a:pos x="T40" y="T41"/>
                  </a:cxn>
                  <a:cxn ang="T137">
                    <a:pos x="T42" y="T43"/>
                  </a:cxn>
                  <a:cxn ang="T138">
                    <a:pos x="T44" y="T45"/>
                  </a:cxn>
                  <a:cxn ang="T139">
                    <a:pos x="T46" y="T47"/>
                  </a:cxn>
                  <a:cxn ang="T140">
                    <a:pos x="T48" y="T49"/>
                  </a:cxn>
                  <a:cxn ang="T141">
                    <a:pos x="T50" y="T51"/>
                  </a:cxn>
                  <a:cxn ang="T142">
                    <a:pos x="T52" y="T53"/>
                  </a:cxn>
                  <a:cxn ang="T143">
                    <a:pos x="T54" y="T55"/>
                  </a:cxn>
                  <a:cxn ang="T144">
                    <a:pos x="T56" y="T57"/>
                  </a:cxn>
                  <a:cxn ang="T145">
                    <a:pos x="T58" y="T59"/>
                  </a:cxn>
                  <a:cxn ang="T146">
                    <a:pos x="T60" y="T61"/>
                  </a:cxn>
                  <a:cxn ang="T147">
                    <a:pos x="T62" y="T63"/>
                  </a:cxn>
                  <a:cxn ang="T148">
                    <a:pos x="T64" y="T65"/>
                  </a:cxn>
                  <a:cxn ang="T149">
                    <a:pos x="T66" y="T67"/>
                  </a:cxn>
                  <a:cxn ang="T150">
                    <a:pos x="T68" y="T69"/>
                  </a:cxn>
                  <a:cxn ang="T151">
                    <a:pos x="T70" y="T71"/>
                  </a:cxn>
                  <a:cxn ang="T152">
                    <a:pos x="T72" y="T73"/>
                  </a:cxn>
                  <a:cxn ang="T153">
                    <a:pos x="T74" y="T75"/>
                  </a:cxn>
                  <a:cxn ang="T154">
                    <a:pos x="T76" y="T77"/>
                  </a:cxn>
                  <a:cxn ang="T155">
                    <a:pos x="T78" y="T79"/>
                  </a:cxn>
                  <a:cxn ang="T156">
                    <a:pos x="T80" y="T81"/>
                  </a:cxn>
                  <a:cxn ang="T157">
                    <a:pos x="T82" y="T83"/>
                  </a:cxn>
                  <a:cxn ang="T158">
                    <a:pos x="T84" y="T85"/>
                  </a:cxn>
                  <a:cxn ang="T159">
                    <a:pos x="T86" y="T87"/>
                  </a:cxn>
                  <a:cxn ang="T160">
                    <a:pos x="T88" y="T89"/>
                  </a:cxn>
                  <a:cxn ang="T161">
                    <a:pos x="T90" y="T91"/>
                  </a:cxn>
                  <a:cxn ang="T162">
                    <a:pos x="T92" y="T93"/>
                  </a:cxn>
                  <a:cxn ang="T163">
                    <a:pos x="T94" y="T95"/>
                  </a:cxn>
                  <a:cxn ang="T164">
                    <a:pos x="T96" y="T97"/>
                  </a:cxn>
                  <a:cxn ang="T165">
                    <a:pos x="T98" y="T99"/>
                  </a:cxn>
                  <a:cxn ang="T166">
                    <a:pos x="T100" y="T101"/>
                  </a:cxn>
                  <a:cxn ang="T167">
                    <a:pos x="T102" y="T103"/>
                  </a:cxn>
                  <a:cxn ang="T168">
                    <a:pos x="T104" y="T105"/>
                  </a:cxn>
                  <a:cxn ang="T169">
                    <a:pos x="T106" y="T107"/>
                  </a:cxn>
                  <a:cxn ang="T170">
                    <a:pos x="T108" y="T109"/>
                  </a:cxn>
                  <a:cxn ang="T171">
                    <a:pos x="T110" y="T111"/>
                  </a:cxn>
                  <a:cxn ang="T172">
                    <a:pos x="T112" y="T113"/>
                  </a:cxn>
                  <a:cxn ang="T173">
                    <a:pos x="T114" y="T115"/>
                  </a:cxn>
                </a:cxnLst>
                <a:rect l="T174" t="T175" r="T176" b="T177"/>
                <a:pathLst>
                  <a:path w="12" h="15">
                    <a:moveTo>
                      <a:pt x="0" y="15"/>
                    </a:moveTo>
                    <a:lnTo>
                      <a:pt x="0" y="15"/>
                    </a:lnTo>
                    <a:lnTo>
                      <a:pt x="0" y="13"/>
                    </a:lnTo>
                    <a:lnTo>
                      <a:pt x="2" y="13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2" y="5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2" y="3"/>
                    </a:lnTo>
                    <a:lnTo>
                      <a:pt x="5" y="3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7" y="8"/>
                    </a:lnTo>
                    <a:lnTo>
                      <a:pt x="10" y="8"/>
                    </a:lnTo>
                    <a:lnTo>
                      <a:pt x="10" y="10"/>
                    </a:lnTo>
                    <a:lnTo>
                      <a:pt x="12" y="10"/>
                    </a:lnTo>
                    <a:lnTo>
                      <a:pt x="12" y="13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9" name="Freeform 128">
                <a:extLst>
                  <a:ext uri="{FF2B5EF4-FFF2-40B4-BE49-F238E27FC236}">
                    <a16:creationId xmlns:a16="http://schemas.microsoft.com/office/drawing/2014/main" id="{00000000-0008-0000-0200-00003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55"/>
                <a:ext cx="20" cy="18"/>
              </a:xfrm>
              <a:custGeom>
                <a:avLst/>
                <a:gdLst>
                  <a:gd name="T0" fmla="*/ 10 w 20"/>
                  <a:gd name="T1" fmla="*/ 18 h 18"/>
                  <a:gd name="T2" fmla="*/ 7 w 20"/>
                  <a:gd name="T3" fmla="*/ 18 h 18"/>
                  <a:gd name="T4" fmla="*/ 10 w 20"/>
                  <a:gd name="T5" fmla="*/ 13 h 18"/>
                  <a:gd name="T6" fmla="*/ 7 w 20"/>
                  <a:gd name="T7" fmla="*/ 13 h 18"/>
                  <a:gd name="T8" fmla="*/ 7 w 20"/>
                  <a:gd name="T9" fmla="*/ 13 h 18"/>
                  <a:gd name="T10" fmla="*/ 0 w 20"/>
                  <a:gd name="T11" fmla="*/ 3 h 18"/>
                  <a:gd name="T12" fmla="*/ 7 w 20"/>
                  <a:gd name="T13" fmla="*/ 0 h 18"/>
                  <a:gd name="T14" fmla="*/ 10 w 20"/>
                  <a:gd name="T15" fmla="*/ 0 h 18"/>
                  <a:gd name="T16" fmla="*/ 12 w 20"/>
                  <a:gd name="T17" fmla="*/ 3 h 18"/>
                  <a:gd name="T18" fmla="*/ 17 w 20"/>
                  <a:gd name="T19" fmla="*/ 10 h 18"/>
                  <a:gd name="T20" fmla="*/ 20 w 20"/>
                  <a:gd name="T21" fmla="*/ 10 h 18"/>
                  <a:gd name="T22" fmla="*/ 15 w 20"/>
                  <a:gd name="T23" fmla="*/ 10 h 18"/>
                  <a:gd name="T24" fmla="*/ 10 w 20"/>
                  <a:gd name="T25" fmla="*/ 18 h 1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20"/>
                  <a:gd name="T40" fmla="*/ 0 h 18"/>
                  <a:gd name="T41" fmla="*/ 20 w 20"/>
                  <a:gd name="T42" fmla="*/ 18 h 1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20" h="18">
                    <a:moveTo>
                      <a:pt x="10" y="18"/>
                    </a:moveTo>
                    <a:lnTo>
                      <a:pt x="7" y="18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0" y="3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3"/>
                    </a:lnTo>
                    <a:lnTo>
                      <a:pt x="17" y="10"/>
                    </a:lnTo>
                    <a:lnTo>
                      <a:pt x="20" y="10"/>
                    </a:lnTo>
                    <a:lnTo>
                      <a:pt x="15" y="10"/>
                    </a:lnTo>
                    <a:lnTo>
                      <a:pt x="1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0" name="Freeform 129">
                <a:extLst>
                  <a:ext uri="{FF2B5EF4-FFF2-40B4-BE49-F238E27FC236}">
                    <a16:creationId xmlns:a16="http://schemas.microsoft.com/office/drawing/2014/main" id="{00000000-0008-0000-0200-00003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2" y="96"/>
                <a:ext cx="162" cy="98"/>
              </a:xfrm>
              <a:custGeom>
                <a:avLst/>
                <a:gdLst>
                  <a:gd name="T0" fmla="*/ 7 w 162"/>
                  <a:gd name="T1" fmla="*/ 23 h 98"/>
                  <a:gd name="T2" fmla="*/ 19 w 162"/>
                  <a:gd name="T3" fmla="*/ 50 h 98"/>
                  <a:gd name="T4" fmla="*/ 32 w 162"/>
                  <a:gd name="T5" fmla="*/ 91 h 98"/>
                  <a:gd name="T6" fmla="*/ 37 w 162"/>
                  <a:gd name="T7" fmla="*/ 91 h 98"/>
                  <a:gd name="T8" fmla="*/ 42 w 162"/>
                  <a:gd name="T9" fmla="*/ 88 h 98"/>
                  <a:gd name="T10" fmla="*/ 54 w 162"/>
                  <a:gd name="T11" fmla="*/ 86 h 98"/>
                  <a:gd name="T12" fmla="*/ 69 w 162"/>
                  <a:gd name="T13" fmla="*/ 86 h 98"/>
                  <a:gd name="T14" fmla="*/ 76 w 162"/>
                  <a:gd name="T15" fmla="*/ 88 h 98"/>
                  <a:gd name="T16" fmla="*/ 81 w 162"/>
                  <a:gd name="T17" fmla="*/ 93 h 98"/>
                  <a:gd name="T18" fmla="*/ 86 w 162"/>
                  <a:gd name="T19" fmla="*/ 96 h 98"/>
                  <a:gd name="T20" fmla="*/ 91 w 162"/>
                  <a:gd name="T21" fmla="*/ 96 h 98"/>
                  <a:gd name="T22" fmla="*/ 96 w 162"/>
                  <a:gd name="T23" fmla="*/ 96 h 98"/>
                  <a:gd name="T24" fmla="*/ 103 w 162"/>
                  <a:gd name="T25" fmla="*/ 96 h 98"/>
                  <a:gd name="T26" fmla="*/ 110 w 162"/>
                  <a:gd name="T27" fmla="*/ 93 h 98"/>
                  <a:gd name="T28" fmla="*/ 125 w 162"/>
                  <a:gd name="T29" fmla="*/ 83 h 98"/>
                  <a:gd name="T30" fmla="*/ 132 w 162"/>
                  <a:gd name="T31" fmla="*/ 81 h 98"/>
                  <a:gd name="T32" fmla="*/ 142 w 162"/>
                  <a:gd name="T33" fmla="*/ 78 h 98"/>
                  <a:gd name="T34" fmla="*/ 150 w 162"/>
                  <a:gd name="T35" fmla="*/ 81 h 98"/>
                  <a:gd name="T36" fmla="*/ 162 w 162"/>
                  <a:gd name="T37" fmla="*/ 96 h 98"/>
                  <a:gd name="T38" fmla="*/ 132 w 162"/>
                  <a:gd name="T39" fmla="*/ 50 h 98"/>
                  <a:gd name="T40" fmla="*/ 125 w 162"/>
                  <a:gd name="T41" fmla="*/ 23 h 98"/>
                  <a:gd name="T42" fmla="*/ 125 w 162"/>
                  <a:gd name="T43" fmla="*/ 10 h 98"/>
                  <a:gd name="T44" fmla="*/ 125 w 162"/>
                  <a:gd name="T45" fmla="*/ 3 h 98"/>
                  <a:gd name="T46" fmla="*/ 115 w 162"/>
                  <a:gd name="T47" fmla="*/ 0 h 98"/>
                  <a:gd name="T48" fmla="*/ 108 w 162"/>
                  <a:gd name="T49" fmla="*/ 3 h 98"/>
                  <a:gd name="T50" fmla="*/ 96 w 162"/>
                  <a:gd name="T51" fmla="*/ 5 h 98"/>
                  <a:gd name="T52" fmla="*/ 78 w 162"/>
                  <a:gd name="T53" fmla="*/ 10 h 98"/>
                  <a:gd name="T54" fmla="*/ 76 w 162"/>
                  <a:gd name="T55" fmla="*/ 13 h 98"/>
                  <a:gd name="T56" fmla="*/ 59 w 162"/>
                  <a:gd name="T57" fmla="*/ 5 h 98"/>
                  <a:gd name="T58" fmla="*/ 49 w 162"/>
                  <a:gd name="T59" fmla="*/ 5 h 98"/>
                  <a:gd name="T60" fmla="*/ 42 w 162"/>
                  <a:gd name="T61" fmla="*/ 3 h 98"/>
                  <a:gd name="T62" fmla="*/ 29 w 162"/>
                  <a:gd name="T63" fmla="*/ 3 h 98"/>
                  <a:gd name="T64" fmla="*/ 17 w 162"/>
                  <a:gd name="T65" fmla="*/ 5 h 98"/>
                  <a:gd name="T66" fmla="*/ 0 w 162"/>
                  <a:gd name="T67" fmla="*/ 10 h 98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62"/>
                  <a:gd name="T103" fmla="*/ 0 h 98"/>
                  <a:gd name="T104" fmla="*/ 162 w 162"/>
                  <a:gd name="T105" fmla="*/ 98 h 98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62" h="98">
                    <a:moveTo>
                      <a:pt x="0" y="10"/>
                    </a:moveTo>
                    <a:lnTo>
                      <a:pt x="7" y="23"/>
                    </a:lnTo>
                    <a:lnTo>
                      <a:pt x="10" y="28"/>
                    </a:lnTo>
                    <a:lnTo>
                      <a:pt x="19" y="50"/>
                    </a:lnTo>
                    <a:lnTo>
                      <a:pt x="27" y="73"/>
                    </a:lnTo>
                    <a:lnTo>
                      <a:pt x="32" y="91"/>
                    </a:lnTo>
                    <a:lnTo>
                      <a:pt x="32" y="96"/>
                    </a:lnTo>
                    <a:lnTo>
                      <a:pt x="37" y="91"/>
                    </a:lnTo>
                    <a:lnTo>
                      <a:pt x="39" y="88"/>
                    </a:lnTo>
                    <a:lnTo>
                      <a:pt x="42" y="88"/>
                    </a:lnTo>
                    <a:lnTo>
                      <a:pt x="44" y="88"/>
                    </a:lnTo>
                    <a:lnTo>
                      <a:pt x="54" y="86"/>
                    </a:lnTo>
                    <a:lnTo>
                      <a:pt x="61" y="86"/>
                    </a:lnTo>
                    <a:lnTo>
                      <a:pt x="69" y="86"/>
                    </a:lnTo>
                    <a:lnTo>
                      <a:pt x="73" y="88"/>
                    </a:lnTo>
                    <a:lnTo>
                      <a:pt x="76" y="88"/>
                    </a:lnTo>
                    <a:lnTo>
                      <a:pt x="78" y="91"/>
                    </a:lnTo>
                    <a:lnTo>
                      <a:pt x="81" y="93"/>
                    </a:lnTo>
                    <a:lnTo>
                      <a:pt x="83" y="93"/>
                    </a:lnTo>
                    <a:lnTo>
                      <a:pt x="86" y="96"/>
                    </a:lnTo>
                    <a:lnTo>
                      <a:pt x="88" y="96"/>
                    </a:lnTo>
                    <a:lnTo>
                      <a:pt x="91" y="96"/>
                    </a:lnTo>
                    <a:lnTo>
                      <a:pt x="93" y="98"/>
                    </a:lnTo>
                    <a:lnTo>
                      <a:pt x="96" y="96"/>
                    </a:lnTo>
                    <a:lnTo>
                      <a:pt x="100" y="96"/>
                    </a:lnTo>
                    <a:lnTo>
                      <a:pt x="103" y="96"/>
                    </a:lnTo>
                    <a:lnTo>
                      <a:pt x="108" y="93"/>
                    </a:lnTo>
                    <a:lnTo>
                      <a:pt x="110" y="93"/>
                    </a:lnTo>
                    <a:lnTo>
                      <a:pt x="123" y="86"/>
                    </a:lnTo>
                    <a:lnTo>
                      <a:pt x="125" y="83"/>
                    </a:lnTo>
                    <a:lnTo>
                      <a:pt x="127" y="81"/>
                    </a:lnTo>
                    <a:lnTo>
                      <a:pt x="132" y="81"/>
                    </a:lnTo>
                    <a:lnTo>
                      <a:pt x="137" y="78"/>
                    </a:lnTo>
                    <a:lnTo>
                      <a:pt x="142" y="78"/>
                    </a:lnTo>
                    <a:lnTo>
                      <a:pt x="142" y="81"/>
                    </a:lnTo>
                    <a:lnTo>
                      <a:pt x="150" y="81"/>
                    </a:lnTo>
                    <a:lnTo>
                      <a:pt x="157" y="86"/>
                    </a:lnTo>
                    <a:lnTo>
                      <a:pt x="162" y="96"/>
                    </a:lnTo>
                    <a:lnTo>
                      <a:pt x="145" y="68"/>
                    </a:lnTo>
                    <a:lnTo>
                      <a:pt x="132" y="50"/>
                    </a:lnTo>
                    <a:lnTo>
                      <a:pt x="132" y="45"/>
                    </a:lnTo>
                    <a:lnTo>
                      <a:pt x="125" y="23"/>
                    </a:lnTo>
                    <a:lnTo>
                      <a:pt x="125" y="18"/>
                    </a:lnTo>
                    <a:lnTo>
                      <a:pt x="125" y="10"/>
                    </a:lnTo>
                    <a:lnTo>
                      <a:pt x="123" y="8"/>
                    </a:lnTo>
                    <a:lnTo>
                      <a:pt x="125" y="3"/>
                    </a:lnTo>
                    <a:lnTo>
                      <a:pt x="120" y="3"/>
                    </a:lnTo>
                    <a:lnTo>
                      <a:pt x="115" y="0"/>
                    </a:lnTo>
                    <a:lnTo>
                      <a:pt x="113" y="0"/>
                    </a:lnTo>
                    <a:lnTo>
                      <a:pt x="108" y="3"/>
                    </a:lnTo>
                    <a:lnTo>
                      <a:pt x="105" y="3"/>
                    </a:lnTo>
                    <a:lnTo>
                      <a:pt x="96" y="5"/>
                    </a:lnTo>
                    <a:lnTo>
                      <a:pt x="81" y="10"/>
                    </a:lnTo>
                    <a:lnTo>
                      <a:pt x="78" y="10"/>
                    </a:lnTo>
                    <a:lnTo>
                      <a:pt x="76" y="13"/>
                    </a:lnTo>
                    <a:lnTo>
                      <a:pt x="73" y="10"/>
                    </a:lnTo>
                    <a:lnTo>
                      <a:pt x="59" y="5"/>
                    </a:lnTo>
                    <a:lnTo>
                      <a:pt x="54" y="5"/>
                    </a:lnTo>
                    <a:lnTo>
                      <a:pt x="49" y="5"/>
                    </a:lnTo>
                    <a:lnTo>
                      <a:pt x="46" y="3"/>
                    </a:lnTo>
                    <a:lnTo>
                      <a:pt x="42" y="3"/>
                    </a:lnTo>
                    <a:lnTo>
                      <a:pt x="34" y="3"/>
                    </a:lnTo>
                    <a:lnTo>
                      <a:pt x="29" y="3"/>
                    </a:lnTo>
                    <a:lnTo>
                      <a:pt x="22" y="5"/>
                    </a:lnTo>
                    <a:lnTo>
                      <a:pt x="17" y="5"/>
                    </a:lnTo>
                    <a:lnTo>
                      <a:pt x="10" y="8"/>
                    </a:lnTo>
                    <a:lnTo>
                      <a:pt x="0" y="10"/>
                    </a:lnTo>
                    <a:close/>
                  </a:path>
                </a:pathLst>
              </a:custGeom>
              <a:solidFill>
                <a:srgbClr val="0000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1" name="Freeform 130">
                <a:extLst>
                  <a:ext uri="{FF2B5EF4-FFF2-40B4-BE49-F238E27FC236}">
                    <a16:creationId xmlns:a16="http://schemas.microsoft.com/office/drawing/2014/main" id="{00000000-0008-0000-0200-00003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1" y="106"/>
                <a:ext cx="10" cy="8"/>
              </a:xfrm>
              <a:custGeom>
                <a:avLst/>
                <a:gdLst>
                  <a:gd name="T0" fmla="*/ 3 w 10"/>
                  <a:gd name="T1" fmla="*/ 0 h 8"/>
                  <a:gd name="T2" fmla="*/ 3 w 10"/>
                  <a:gd name="T3" fmla="*/ 3 h 8"/>
                  <a:gd name="T4" fmla="*/ 0 w 10"/>
                  <a:gd name="T5" fmla="*/ 3 h 8"/>
                  <a:gd name="T6" fmla="*/ 3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0 h 8"/>
                  <a:gd name="T18" fmla="*/ 5 w 10"/>
                  <a:gd name="T19" fmla="*/ 3 h 8"/>
                  <a:gd name="T20" fmla="*/ 3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2" name="Freeform 131">
                <a:extLst>
                  <a:ext uri="{FF2B5EF4-FFF2-40B4-BE49-F238E27FC236}">
                    <a16:creationId xmlns:a16="http://schemas.microsoft.com/office/drawing/2014/main" id="{00000000-0008-0000-0200-00003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6" y="121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3" name="Freeform 132">
                <a:extLst>
                  <a:ext uri="{FF2B5EF4-FFF2-40B4-BE49-F238E27FC236}">
                    <a16:creationId xmlns:a16="http://schemas.microsoft.com/office/drawing/2014/main" id="{00000000-0008-0000-0200-00003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3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3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5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4" name="Freeform 133">
                <a:extLst>
                  <a:ext uri="{FF2B5EF4-FFF2-40B4-BE49-F238E27FC236}">
                    <a16:creationId xmlns:a16="http://schemas.microsoft.com/office/drawing/2014/main" id="{00000000-0008-0000-0200-00004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6" y="154"/>
                <a:ext cx="8" cy="8"/>
              </a:xfrm>
              <a:custGeom>
                <a:avLst/>
                <a:gdLst>
                  <a:gd name="T0" fmla="*/ 3 w 8"/>
                  <a:gd name="T1" fmla="*/ 0 h 8"/>
                  <a:gd name="T2" fmla="*/ 3 w 8"/>
                  <a:gd name="T3" fmla="*/ 3 h 8"/>
                  <a:gd name="T4" fmla="*/ 0 w 8"/>
                  <a:gd name="T5" fmla="*/ 3 h 8"/>
                  <a:gd name="T6" fmla="*/ 3 w 8"/>
                  <a:gd name="T7" fmla="*/ 5 h 8"/>
                  <a:gd name="T8" fmla="*/ 3 w 8"/>
                  <a:gd name="T9" fmla="*/ 8 h 8"/>
                  <a:gd name="T10" fmla="*/ 5 w 8"/>
                  <a:gd name="T11" fmla="*/ 5 h 8"/>
                  <a:gd name="T12" fmla="*/ 8 w 8"/>
                  <a:gd name="T13" fmla="*/ 8 h 8"/>
                  <a:gd name="T14" fmla="*/ 8 w 8"/>
                  <a:gd name="T15" fmla="*/ 3 h 8"/>
                  <a:gd name="T16" fmla="*/ 8 w 8"/>
                  <a:gd name="T17" fmla="*/ 0 h 8"/>
                  <a:gd name="T18" fmla="*/ 5 w 8"/>
                  <a:gd name="T19" fmla="*/ 3 h 8"/>
                  <a:gd name="T20" fmla="*/ 3 w 8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8"/>
                  <a:gd name="T35" fmla="*/ 8 w 8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3"/>
                    </a:lnTo>
                    <a:lnTo>
                      <a:pt x="8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5" name="Freeform 134">
                <a:extLst>
                  <a:ext uri="{FF2B5EF4-FFF2-40B4-BE49-F238E27FC236}">
                    <a16:creationId xmlns:a16="http://schemas.microsoft.com/office/drawing/2014/main" id="{00000000-0008-0000-0200-00004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69"/>
                <a:ext cx="9" cy="8"/>
              </a:xfrm>
              <a:custGeom>
                <a:avLst/>
                <a:gdLst>
                  <a:gd name="T0" fmla="*/ 5 w 9"/>
                  <a:gd name="T1" fmla="*/ 0 h 8"/>
                  <a:gd name="T2" fmla="*/ 5 w 9"/>
                  <a:gd name="T3" fmla="*/ 3 h 8"/>
                  <a:gd name="T4" fmla="*/ 0 w 9"/>
                  <a:gd name="T5" fmla="*/ 3 h 8"/>
                  <a:gd name="T6" fmla="*/ 5 w 9"/>
                  <a:gd name="T7" fmla="*/ 5 h 8"/>
                  <a:gd name="T8" fmla="*/ 5 w 9"/>
                  <a:gd name="T9" fmla="*/ 8 h 8"/>
                  <a:gd name="T10" fmla="*/ 7 w 9"/>
                  <a:gd name="T11" fmla="*/ 5 h 8"/>
                  <a:gd name="T12" fmla="*/ 9 w 9"/>
                  <a:gd name="T13" fmla="*/ 8 h 8"/>
                  <a:gd name="T14" fmla="*/ 7 w 9"/>
                  <a:gd name="T15" fmla="*/ 3 h 8"/>
                  <a:gd name="T16" fmla="*/ 9 w 9"/>
                  <a:gd name="T17" fmla="*/ 0 h 8"/>
                  <a:gd name="T18" fmla="*/ 7 w 9"/>
                  <a:gd name="T19" fmla="*/ 3 h 8"/>
                  <a:gd name="T20" fmla="*/ 5 w 9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8"/>
                  <a:gd name="T35" fmla="*/ 9 w 9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9" y="8"/>
                    </a:lnTo>
                    <a:lnTo>
                      <a:pt x="7" y="3"/>
                    </a:lnTo>
                    <a:lnTo>
                      <a:pt x="9" y="0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6" name="Freeform 135">
                <a:extLst>
                  <a:ext uri="{FF2B5EF4-FFF2-40B4-BE49-F238E27FC236}">
                    <a16:creationId xmlns:a16="http://schemas.microsoft.com/office/drawing/2014/main" id="{00000000-0008-0000-0200-00004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0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7 h 10"/>
                  <a:gd name="T16" fmla="*/ 7 w 7"/>
                  <a:gd name="T17" fmla="*/ 5 h 10"/>
                  <a:gd name="T18" fmla="*/ 5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7" name="Freeform 136">
                <a:extLst>
                  <a:ext uri="{FF2B5EF4-FFF2-40B4-BE49-F238E27FC236}">
                    <a16:creationId xmlns:a16="http://schemas.microsoft.com/office/drawing/2014/main" id="{00000000-0008-0000-0200-00004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1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3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8" name="Freeform 137">
                <a:extLst>
                  <a:ext uri="{FF2B5EF4-FFF2-40B4-BE49-F238E27FC236}">
                    <a16:creationId xmlns:a16="http://schemas.microsoft.com/office/drawing/2014/main" id="{00000000-0008-0000-0200-00004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4" y="11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4 w 7"/>
                  <a:gd name="T11" fmla="*/ 7 h 10"/>
                  <a:gd name="T12" fmla="*/ 7 w 7"/>
                  <a:gd name="T13" fmla="*/ 10 h 10"/>
                  <a:gd name="T14" fmla="*/ 4 w 7"/>
                  <a:gd name="T15" fmla="*/ 7 h 10"/>
                  <a:gd name="T16" fmla="*/ 7 w 7"/>
                  <a:gd name="T17" fmla="*/ 5 h 10"/>
                  <a:gd name="T18" fmla="*/ 4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4" y="7"/>
                    </a:lnTo>
                    <a:lnTo>
                      <a:pt x="7" y="10"/>
                    </a:lnTo>
                    <a:lnTo>
                      <a:pt x="4" y="7"/>
                    </a:lnTo>
                    <a:lnTo>
                      <a:pt x="7" y="5"/>
                    </a:lnTo>
                    <a:lnTo>
                      <a:pt x="4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9" name="Freeform 138">
                <a:extLst>
                  <a:ext uri="{FF2B5EF4-FFF2-40B4-BE49-F238E27FC236}">
                    <a16:creationId xmlns:a16="http://schemas.microsoft.com/office/drawing/2014/main" id="{00000000-0008-0000-0200-00004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26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0" name="Freeform 139">
                <a:extLst>
                  <a:ext uri="{FF2B5EF4-FFF2-40B4-BE49-F238E27FC236}">
                    <a16:creationId xmlns:a16="http://schemas.microsoft.com/office/drawing/2014/main" id="{00000000-0008-0000-0200-00004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34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2 h 10"/>
                  <a:gd name="T4" fmla="*/ 0 w 8"/>
                  <a:gd name="T5" fmla="*/ 2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7 h 10"/>
                  <a:gd name="T12" fmla="*/ 8 w 8"/>
                  <a:gd name="T13" fmla="*/ 10 h 10"/>
                  <a:gd name="T14" fmla="*/ 5 w 8"/>
                  <a:gd name="T15" fmla="*/ 5 h 10"/>
                  <a:gd name="T16" fmla="*/ 8 w 8"/>
                  <a:gd name="T17" fmla="*/ 2 h 10"/>
                  <a:gd name="T18" fmla="*/ 5 w 8"/>
                  <a:gd name="T19" fmla="*/ 2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7"/>
                    </a:lnTo>
                    <a:lnTo>
                      <a:pt x="8" y="10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1" name="Freeform 140">
                <a:extLst>
                  <a:ext uri="{FF2B5EF4-FFF2-40B4-BE49-F238E27FC236}">
                    <a16:creationId xmlns:a16="http://schemas.microsoft.com/office/drawing/2014/main" id="{00000000-0008-0000-0200-00004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1" y="144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2 h 8"/>
                  <a:gd name="T4" fmla="*/ 0 w 10"/>
                  <a:gd name="T5" fmla="*/ 2 h 8"/>
                  <a:gd name="T6" fmla="*/ 5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2 h 8"/>
                  <a:gd name="T18" fmla="*/ 5 w 10"/>
                  <a:gd name="T19" fmla="*/ 2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" name="Freeform 141">
                <a:extLst>
                  <a:ext uri="{FF2B5EF4-FFF2-40B4-BE49-F238E27FC236}">
                    <a16:creationId xmlns:a16="http://schemas.microsoft.com/office/drawing/2014/main" id="{00000000-0008-0000-0200-00004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52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2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" name="Freeform 142">
                <a:extLst>
                  <a:ext uri="{FF2B5EF4-FFF2-40B4-BE49-F238E27FC236}">
                    <a16:creationId xmlns:a16="http://schemas.microsoft.com/office/drawing/2014/main" id="{00000000-0008-0000-0200-00004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6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7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3 h 8"/>
                  <a:gd name="T18" fmla="*/ 7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4" name="Freeform 143">
                <a:extLst>
                  <a:ext uri="{FF2B5EF4-FFF2-40B4-BE49-F238E27FC236}">
                    <a16:creationId xmlns:a16="http://schemas.microsoft.com/office/drawing/2014/main" id="{00000000-0008-0000-0200-00004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67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7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2 h 7"/>
                  <a:gd name="T18" fmla="*/ 7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" name="Freeform 144">
                <a:extLst>
                  <a:ext uri="{FF2B5EF4-FFF2-40B4-BE49-F238E27FC236}">
                    <a16:creationId xmlns:a16="http://schemas.microsoft.com/office/drawing/2014/main" id="{00000000-0008-0000-0200-00004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0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10 h 10"/>
                  <a:gd name="T14" fmla="*/ 7 w 10"/>
                  <a:gd name="T15" fmla="*/ 7 h 10"/>
                  <a:gd name="T16" fmla="*/ 10 w 10"/>
                  <a:gd name="T17" fmla="*/ 5 h 10"/>
                  <a:gd name="T18" fmla="*/ 5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10"/>
                    </a:lnTo>
                    <a:lnTo>
                      <a:pt x="7" y="7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6" name="Freeform 145">
                <a:extLst>
                  <a:ext uri="{FF2B5EF4-FFF2-40B4-BE49-F238E27FC236}">
                    <a16:creationId xmlns:a16="http://schemas.microsoft.com/office/drawing/2014/main" id="{00000000-0008-0000-0200-00004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1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" name="Freeform 146">
                <a:extLst>
                  <a:ext uri="{FF2B5EF4-FFF2-40B4-BE49-F238E27FC236}">
                    <a16:creationId xmlns:a16="http://schemas.microsoft.com/office/drawing/2014/main" id="{00000000-0008-0000-0200-00004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1" y="12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7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5 h 10"/>
                  <a:gd name="T16" fmla="*/ 7 w 7"/>
                  <a:gd name="T17" fmla="*/ 5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8" name="Freeform 147">
                <a:extLst>
                  <a:ext uri="{FF2B5EF4-FFF2-40B4-BE49-F238E27FC236}">
                    <a16:creationId xmlns:a16="http://schemas.microsoft.com/office/drawing/2014/main" id="{00000000-0008-0000-0200-00004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2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2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9" name="Freeform 148">
                <a:extLst>
                  <a:ext uri="{FF2B5EF4-FFF2-40B4-BE49-F238E27FC236}">
                    <a16:creationId xmlns:a16="http://schemas.microsoft.com/office/drawing/2014/main" id="{00000000-0008-0000-0200-00004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36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3 h 10"/>
                  <a:gd name="T4" fmla="*/ 0 w 10"/>
                  <a:gd name="T5" fmla="*/ 3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8 h 10"/>
                  <a:gd name="T16" fmla="*/ 10 w 10"/>
                  <a:gd name="T17" fmla="*/ 5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8"/>
                    </a:lnTo>
                    <a:lnTo>
                      <a:pt x="10" y="5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0" name="Freeform 149">
                <a:extLst>
                  <a:ext uri="{FF2B5EF4-FFF2-40B4-BE49-F238E27FC236}">
                    <a16:creationId xmlns:a16="http://schemas.microsoft.com/office/drawing/2014/main" id="{00000000-0008-0000-0200-00005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8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" name="Freeform 150">
                <a:extLst>
                  <a:ext uri="{FF2B5EF4-FFF2-40B4-BE49-F238E27FC236}">
                    <a16:creationId xmlns:a16="http://schemas.microsoft.com/office/drawing/2014/main" id="{00000000-0008-0000-0200-00005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5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8 h 10"/>
                  <a:gd name="T10" fmla="*/ 4 w 7"/>
                  <a:gd name="T11" fmla="*/ 8 h 10"/>
                  <a:gd name="T12" fmla="*/ 7 w 7"/>
                  <a:gd name="T13" fmla="*/ 10 h 10"/>
                  <a:gd name="T14" fmla="*/ 4 w 7"/>
                  <a:gd name="T15" fmla="*/ 5 h 10"/>
                  <a:gd name="T16" fmla="*/ 7 w 7"/>
                  <a:gd name="T17" fmla="*/ 5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4" y="8"/>
                    </a:lnTo>
                    <a:lnTo>
                      <a:pt x="7" y="10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2" name="Freeform 151">
                <a:extLst>
                  <a:ext uri="{FF2B5EF4-FFF2-40B4-BE49-F238E27FC236}">
                    <a16:creationId xmlns:a16="http://schemas.microsoft.com/office/drawing/2014/main" id="{00000000-0008-0000-0200-00005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3 h 8"/>
                  <a:gd name="T18" fmla="*/ 5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3" name="Freeform 152">
                <a:extLst>
                  <a:ext uri="{FF2B5EF4-FFF2-40B4-BE49-F238E27FC236}">
                    <a16:creationId xmlns:a16="http://schemas.microsoft.com/office/drawing/2014/main" id="{00000000-0008-0000-0200-00005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69"/>
                <a:ext cx="10" cy="13"/>
              </a:xfrm>
              <a:custGeom>
                <a:avLst/>
                <a:gdLst>
                  <a:gd name="T0" fmla="*/ 5 w 10"/>
                  <a:gd name="T1" fmla="*/ 0 h 13"/>
                  <a:gd name="T2" fmla="*/ 5 w 10"/>
                  <a:gd name="T3" fmla="*/ 3 h 13"/>
                  <a:gd name="T4" fmla="*/ 0 w 10"/>
                  <a:gd name="T5" fmla="*/ 3 h 13"/>
                  <a:gd name="T6" fmla="*/ 5 w 10"/>
                  <a:gd name="T7" fmla="*/ 5 h 13"/>
                  <a:gd name="T8" fmla="*/ 5 w 10"/>
                  <a:gd name="T9" fmla="*/ 10 h 13"/>
                  <a:gd name="T10" fmla="*/ 7 w 10"/>
                  <a:gd name="T11" fmla="*/ 8 h 13"/>
                  <a:gd name="T12" fmla="*/ 10 w 10"/>
                  <a:gd name="T13" fmla="*/ 13 h 13"/>
                  <a:gd name="T14" fmla="*/ 7 w 10"/>
                  <a:gd name="T15" fmla="*/ 8 h 13"/>
                  <a:gd name="T16" fmla="*/ 10 w 10"/>
                  <a:gd name="T17" fmla="*/ 5 h 13"/>
                  <a:gd name="T18" fmla="*/ 7 w 10"/>
                  <a:gd name="T19" fmla="*/ 5 h 13"/>
                  <a:gd name="T20" fmla="*/ 5 w 10"/>
                  <a:gd name="T21" fmla="*/ 0 h 13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3"/>
                  <a:gd name="T35" fmla="*/ 10 w 10"/>
                  <a:gd name="T36" fmla="*/ 13 h 13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3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3"/>
                    </a:lnTo>
                    <a:lnTo>
                      <a:pt x="7" y="8"/>
                    </a:lnTo>
                    <a:lnTo>
                      <a:pt x="10" y="5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" name="Freeform 153">
                <a:extLst>
                  <a:ext uri="{FF2B5EF4-FFF2-40B4-BE49-F238E27FC236}">
                    <a16:creationId xmlns:a16="http://schemas.microsoft.com/office/drawing/2014/main" id="{00000000-0008-0000-0200-00005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11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5" name="Freeform 154">
                <a:extLst>
                  <a:ext uri="{FF2B5EF4-FFF2-40B4-BE49-F238E27FC236}">
                    <a16:creationId xmlns:a16="http://schemas.microsoft.com/office/drawing/2014/main" id="{00000000-0008-0000-0200-00005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6" y="119"/>
                <a:ext cx="9" cy="10"/>
              </a:xfrm>
              <a:custGeom>
                <a:avLst/>
                <a:gdLst>
                  <a:gd name="T0" fmla="*/ 5 w 9"/>
                  <a:gd name="T1" fmla="*/ 0 h 10"/>
                  <a:gd name="T2" fmla="*/ 5 w 9"/>
                  <a:gd name="T3" fmla="*/ 2 h 10"/>
                  <a:gd name="T4" fmla="*/ 0 w 9"/>
                  <a:gd name="T5" fmla="*/ 0 h 10"/>
                  <a:gd name="T6" fmla="*/ 5 w 9"/>
                  <a:gd name="T7" fmla="*/ 5 h 10"/>
                  <a:gd name="T8" fmla="*/ 5 w 9"/>
                  <a:gd name="T9" fmla="*/ 7 h 10"/>
                  <a:gd name="T10" fmla="*/ 7 w 9"/>
                  <a:gd name="T11" fmla="*/ 7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2 h 10"/>
                  <a:gd name="T18" fmla="*/ 7 w 9"/>
                  <a:gd name="T19" fmla="*/ 2 h 10"/>
                  <a:gd name="T20" fmla="*/ 5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7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" name="Freeform 155">
                <a:extLst>
                  <a:ext uri="{FF2B5EF4-FFF2-40B4-BE49-F238E27FC236}">
                    <a16:creationId xmlns:a16="http://schemas.microsoft.com/office/drawing/2014/main" id="{00000000-0008-0000-0200-00005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2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5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10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5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5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10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5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7" name="Freeform 156">
                <a:extLst>
                  <a:ext uri="{FF2B5EF4-FFF2-40B4-BE49-F238E27FC236}">
                    <a16:creationId xmlns:a16="http://schemas.microsoft.com/office/drawing/2014/main" id="{00000000-0008-0000-0200-00005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31"/>
                <a:ext cx="9" cy="10"/>
              </a:xfrm>
              <a:custGeom>
                <a:avLst/>
                <a:gdLst>
                  <a:gd name="T0" fmla="*/ 2 w 9"/>
                  <a:gd name="T1" fmla="*/ 0 h 10"/>
                  <a:gd name="T2" fmla="*/ 2 w 9"/>
                  <a:gd name="T3" fmla="*/ 3 h 10"/>
                  <a:gd name="T4" fmla="*/ 0 w 9"/>
                  <a:gd name="T5" fmla="*/ 5 h 10"/>
                  <a:gd name="T6" fmla="*/ 2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2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8" name="Freeform 157">
                <a:extLst>
                  <a:ext uri="{FF2B5EF4-FFF2-40B4-BE49-F238E27FC236}">
                    <a16:creationId xmlns:a16="http://schemas.microsoft.com/office/drawing/2014/main" id="{00000000-0008-0000-0200-00005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3" y="141"/>
                <a:ext cx="10" cy="11"/>
              </a:xfrm>
              <a:custGeom>
                <a:avLst/>
                <a:gdLst>
                  <a:gd name="T0" fmla="*/ 2 w 10"/>
                  <a:gd name="T1" fmla="*/ 0 h 11"/>
                  <a:gd name="T2" fmla="*/ 2 w 10"/>
                  <a:gd name="T3" fmla="*/ 3 h 11"/>
                  <a:gd name="T4" fmla="*/ 0 w 10"/>
                  <a:gd name="T5" fmla="*/ 3 h 11"/>
                  <a:gd name="T6" fmla="*/ 2 w 10"/>
                  <a:gd name="T7" fmla="*/ 5 h 11"/>
                  <a:gd name="T8" fmla="*/ 2 w 10"/>
                  <a:gd name="T9" fmla="*/ 11 h 11"/>
                  <a:gd name="T10" fmla="*/ 5 w 10"/>
                  <a:gd name="T11" fmla="*/ 8 h 11"/>
                  <a:gd name="T12" fmla="*/ 10 w 10"/>
                  <a:gd name="T13" fmla="*/ 11 h 11"/>
                  <a:gd name="T14" fmla="*/ 7 w 10"/>
                  <a:gd name="T15" fmla="*/ 5 h 11"/>
                  <a:gd name="T16" fmla="*/ 10 w 10"/>
                  <a:gd name="T17" fmla="*/ 5 h 11"/>
                  <a:gd name="T18" fmla="*/ 5 w 10"/>
                  <a:gd name="T19" fmla="*/ 3 h 11"/>
                  <a:gd name="T20" fmla="*/ 2 w 10"/>
                  <a:gd name="T21" fmla="*/ 0 h 11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1"/>
                  <a:gd name="T35" fmla="*/ 10 w 10"/>
                  <a:gd name="T36" fmla="*/ 11 h 11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1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1"/>
                    </a:lnTo>
                    <a:lnTo>
                      <a:pt x="5" y="8"/>
                    </a:lnTo>
                    <a:lnTo>
                      <a:pt x="10" y="11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9" name="Freeform 158">
                <a:extLst>
                  <a:ext uri="{FF2B5EF4-FFF2-40B4-BE49-F238E27FC236}">
                    <a16:creationId xmlns:a16="http://schemas.microsoft.com/office/drawing/2014/main" id="{00000000-0008-0000-0200-00005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8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3 h 10"/>
                  <a:gd name="T6" fmla="*/ 2 w 7"/>
                  <a:gd name="T7" fmla="*/ 5 h 10"/>
                  <a:gd name="T8" fmla="*/ 2 w 7"/>
                  <a:gd name="T9" fmla="*/ 8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8 h 10"/>
                  <a:gd name="T16" fmla="*/ 7 w 7"/>
                  <a:gd name="T17" fmla="*/ 5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0" name="Freeform 159">
                <a:extLst>
                  <a:ext uri="{FF2B5EF4-FFF2-40B4-BE49-F238E27FC236}">
                    <a16:creationId xmlns:a16="http://schemas.microsoft.com/office/drawing/2014/main" id="{00000000-0008-0000-0200-00005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3 h 10"/>
                  <a:gd name="T4" fmla="*/ 0 w 10"/>
                  <a:gd name="T5" fmla="*/ 3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5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1" name="Freeform 160">
                <a:extLst>
                  <a:ext uri="{FF2B5EF4-FFF2-40B4-BE49-F238E27FC236}">
                    <a16:creationId xmlns:a16="http://schemas.microsoft.com/office/drawing/2014/main" id="{00000000-0008-0000-0200-00005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6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3 w 10"/>
                  <a:gd name="T3" fmla="*/ 3 h 10"/>
                  <a:gd name="T4" fmla="*/ 0 w 10"/>
                  <a:gd name="T5" fmla="*/ 0 h 10"/>
                  <a:gd name="T6" fmla="*/ 5 w 10"/>
                  <a:gd name="T7" fmla="*/ 5 h 10"/>
                  <a:gd name="T8" fmla="*/ 3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3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3" y="3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2" name="Freeform 161">
                <a:extLst>
                  <a:ext uri="{FF2B5EF4-FFF2-40B4-BE49-F238E27FC236}">
                    <a16:creationId xmlns:a16="http://schemas.microsoft.com/office/drawing/2014/main" id="{00000000-0008-0000-0200-00005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3" y="177"/>
                <a:ext cx="9" cy="7"/>
              </a:xfrm>
              <a:custGeom>
                <a:avLst/>
                <a:gdLst>
                  <a:gd name="T0" fmla="*/ 5 w 9"/>
                  <a:gd name="T1" fmla="*/ 0 h 7"/>
                  <a:gd name="T2" fmla="*/ 5 w 9"/>
                  <a:gd name="T3" fmla="*/ 2 h 7"/>
                  <a:gd name="T4" fmla="*/ 0 w 9"/>
                  <a:gd name="T5" fmla="*/ 2 h 7"/>
                  <a:gd name="T6" fmla="*/ 5 w 9"/>
                  <a:gd name="T7" fmla="*/ 5 h 7"/>
                  <a:gd name="T8" fmla="*/ 5 w 9"/>
                  <a:gd name="T9" fmla="*/ 7 h 7"/>
                  <a:gd name="T10" fmla="*/ 5 w 9"/>
                  <a:gd name="T11" fmla="*/ 5 h 7"/>
                  <a:gd name="T12" fmla="*/ 9 w 9"/>
                  <a:gd name="T13" fmla="*/ 7 h 7"/>
                  <a:gd name="T14" fmla="*/ 7 w 9"/>
                  <a:gd name="T15" fmla="*/ 5 h 7"/>
                  <a:gd name="T16" fmla="*/ 9 w 9"/>
                  <a:gd name="T17" fmla="*/ 2 h 7"/>
                  <a:gd name="T18" fmla="*/ 5 w 9"/>
                  <a:gd name="T19" fmla="*/ 2 h 7"/>
                  <a:gd name="T20" fmla="*/ 5 w 9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7"/>
                  <a:gd name="T35" fmla="*/ 9 w 9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9" y="7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3" name="Freeform 162">
                <a:extLst>
                  <a:ext uri="{FF2B5EF4-FFF2-40B4-BE49-F238E27FC236}">
                    <a16:creationId xmlns:a16="http://schemas.microsoft.com/office/drawing/2014/main" id="{00000000-0008-0000-0200-00005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0" y="10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5 h 7"/>
                  <a:gd name="T14" fmla="*/ 5 w 8"/>
                  <a:gd name="T15" fmla="*/ 2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5"/>
                    </a:lnTo>
                    <a:lnTo>
                      <a:pt x="5" y="2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4" name="Freeform 163">
                <a:extLst>
                  <a:ext uri="{FF2B5EF4-FFF2-40B4-BE49-F238E27FC236}">
                    <a16:creationId xmlns:a16="http://schemas.microsoft.com/office/drawing/2014/main" id="{00000000-0008-0000-0200-00005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5" y="11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5" name="Freeform 164">
                <a:extLst>
                  <a:ext uri="{FF2B5EF4-FFF2-40B4-BE49-F238E27FC236}">
                    <a16:creationId xmlns:a16="http://schemas.microsoft.com/office/drawing/2014/main" id="{00000000-0008-0000-0200-00005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24"/>
                <a:ext cx="7" cy="10"/>
              </a:xfrm>
              <a:custGeom>
                <a:avLst/>
                <a:gdLst>
                  <a:gd name="T0" fmla="*/ 3 w 7"/>
                  <a:gd name="T1" fmla="*/ 0 h 10"/>
                  <a:gd name="T2" fmla="*/ 3 w 7"/>
                  <a:gd name="T3" fmla="*/ 2 h 10"/>
                  <a:gd name="T4" fmla="*/ 0 w 7"/>
                  <a:gd name="T5" fmla="*/ 5 h 10"/>
                  <a:gd name="T6" fmla="*/ 3 w 7"/>
                  <a:gd name="T7" fmla="*/ 5 h 10"/>
                  <a:gd name="T8" fmla="*/ 3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0 h 10"/>
                  <a:gd name="T18" fmla="*/ 5 w 7"/>
                  <a:gd name="T19" fmla="*/ 2 h 10"/>
                  <a:gd name="T20" fmla="*/ 3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6" name="Freeform 165">
                <a:extLst>
                  <a:ext uri="{FF2B5EF4-FFF2-40B4-BE49-F238E27FC236}">
                    <a16:creationId xmlns:a16="http://schemas.microsoft.com/office/drawing/2014/main" id="{00000000-0008-0000-0200-00006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3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5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7" name="Freeform 166">
                <a:extLst>
                  <a:ext uri="{FF2B5EF4-FFF2-40B4-BE49-F238E27FC236}">
                    <a16:creationId xmlns:a16="http://schemas.microsoft.com/office/drawing/2014/main" id="{00000000-0008-0000-0200-00006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3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2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2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8" name="Freeform 167">
                <a:extLst>
                  <a:ext uri="{FF2B5EF4-FFF2-40B4-BE49-F238E27FC236}">
                    <a16:creationId xmlns:a16="http://schemas.microsoft.com/office/drawing/2014/main" id="{00000000-0008-0000-0200-00006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52"/>
                <a:ext cx="7" cy="7"/>
              </a:xfrm>
              <a:custGeom>
                <a:avLst/>
                <a:gdLst>
                  <a:gd name="T0" fmla="*/ 3 w 7"/>
                  <a:gd name="T1" fmla="*/ 0 h 7"/>
                  <a:gd name="T2" fmla="*/ 3 w 7"/>
                  <a:gd name="T3" fmla="*/ 2 h 7"/>
                  <a:gd name="T4" fmla="*/ 0 w 7"/>
                  <a:gd name="T5" fmla="*/ 2 h 7"/>
                  <a:gd name="T6" fmla="*/ 3 w 7"/>
                  <a:gd name="T7" fmla="*/ 5 h 7"/>
                  <a:gd name="T8" fmla="*/ 3 w 7"/>
                  <a:gd name="T9" fmla="*/ 7 h 7"/>
                  <a:gd name="T10" fmla="*/ 5 w 7"/>
                  <a:gd name="T11" fmla="*/ 5 h 7"/>
                  <a:gd name="T12" fmla="*/ 7 w 7"/>
                  <a:gd name="T13" fmla="*/ 7 h 7"/>
                  <a:gd name="T14" fmla="*/ 5 w 7"/>
                  <a:gd name="T15" fmla="*/ 5 h 7"/>
                  <a:gd name="T16" fmla="*/ 7 w 7"/>
                  <a:gd name="T17" fmla="*/ 0 h 7"/>
                  <a:gd name="T18" fmla="*/ 5 w 7"/>
                  <a:gd name="T19" fmla="*/ 2 h 7"/>
                  <a:gd name="T20" fmla="*/ 3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5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9" name="Freeform 168">
                <a:extLst>
                  <a:ext uri="{FF2B5EF4-FFF2-40B4-BE49-F238E27FC236}">
                    <a16:creationId xmlns:a16="http://schemas.microsoft.com/office/drawing/2014/main" id="{00000000-0008-0000-0200-00006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57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0" name="Freeform 169">
                <a:extLst>
                  <a:ext uri="{FF2B5EF4-FFF2-40B4-BE49-F238E27FC236}">
                    <a16:creationId xmlns:a16="http://schemas.microsoft.com/office/drawing/2014/main" id="{00000000-0008-0000-0200-00006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8" y="164"/>
                <a:ext cx="9" cy="10"/>
              </a:xfrm>
              <a:custGeom>
                <a:avLst/>
                <a:gdLst>
                  <a:gd name="T0" fmla="*/ 4 w 9"/>
                  <a:gd name="T1" fmla="*/ 0 h 10"/>
                  <a:gd name="T2" fmla="*/ 4 w 9"/>
                  <a:gd name="T3" fmla="*/ 3 h 10"/>
                  <a:gd name="T4" fmla="*/ 0 w 9"/>
                  <a:gd name="T5" fmla="*/ 5 h 10"/>
                  <a:gd name="T6" fmla="*/ 4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4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4" y="0"/>
                    </a:moveTo>
                    <a:lnTo>
                      <a:pt x="4" y="3"/>
                    </a:lnTo>
                    <a:lnTo>
                      <a:pt x="0" y="5"/>
                    </a:lnTo>
                    <a:lnTo>
                      <a:pt x="4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4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1" name="Freeform 170">
                <a:extLst>
                  <a:ext uri="{FF2B5EF4-FFF2-40B4-BE49-F238E27FC236}">
                    <a16:creationId xmlns:a16="http://schemas.microsoft.com/office/drawing/2014/main" id="{00000000-0008-0000-0200-00006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72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2" name="Freeform 171">
                <a:extLst>
                  <a:ext uri="{FF2B5EF4-FFF2-40B4-BE49-F238E27FC236}">
                    <a16:creationId xmlns:a16="http://schemas.microsoft.com/office/drawing/2014/main" id="{00000000-0008-0000-0200-00006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0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8 h 10"/>
                  <a:gd name="T8" fmla="*/ 5 w 10"/>
                  <a:gd name="T9" fmla="*/ 10 h 10"/>
                  <a:gd name="T10" fmla="*/ 7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7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8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3" name="Freeform 172">
                <a:extLst>
                  <a:ext uri="{FF2B5EF4-FFF2-40B4-BE49-F238E27FC236}">
                    <a16:creationId xmlns:a16="http://schemas.microsoft.com/office/drawing/2014/main" id="{00000000-0008-0000-0200-00006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1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4" name="Freeform 173">
                <a:extLst>
                  <a:ext uri="{FF2B5EF4-FFF2-40B4-BE49-F238E27FC236}">
                    <a16:creationId xmlns:a16="http://schemas.microsoft.com/office/drawing/2014/main" id="{00000000-0008-0000-0200-00006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1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7 w 10"/>
                  <a:gd name="T11" fmla="*/ 5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7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5" name="Freeform 174">
                <a:extLst>
                  <a:ext uri="{FF2B5EF4-FFF2-40B4-BE49-F238E27FC236}">
                    <a16:creationId xmlns:a16="http://schemas.microsoft.com/office/drawing/2014/main" id="{00000000-0008-0000-0200-00006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29"/>
                <a:ext cx="10" cy="7"/>
              </a:xfrm>
              <a:custGeom>
                <a:avLst/>
                <a:gdLst>
                  <a:gd name="T0" fmla="*/ 2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2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6" name="Freeform 175">
                <a:extLst>
                  <a:ext uri="{FF2B5EF4-FFF2-40B4-BE49-F238E27FC236}">
                    <a16:creationId xmlns:a16="http://schemas.microsoft.com/office/drawing/2014/main" id="{00000000-0008-0000-0200-00006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3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7" name="Freeform 176">
                <a:extLst>
                  <a:ext uri="{FF2B5EF4-FFF2-40B4-BE49-F238E27FC236}">
                    <a16:creationId xmlns:a16="http://schemas.microsoft.com/office/drawing/2014/main" id="{00000000-0008-0000-0200-00006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8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8" name="Freeform 177">
                <a:extLst>
                  <a:ext uri="{FF2B5EF4-FFF2-40B4-BE49-F238E27FC236}">
                    <a16:creationId xmlns:a16="http://schemas.microsoft.com/office/drawing/2014/main" id="{00000000-0008-0000-0200-00006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0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8 h 10"/>
                  <a:gd name="T14" fmla="*/ 7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9" name="Freeform 178">
                <a:extLst>
                  <a:ext uri="{FF2B5EF4-FFF2-40B4-BE49-F238E27FC236}">
                    <a16:creationId xmlns:a16="http://schemas.microsoft.com/office/drawing/2014/main" id="{00000000-0008-0000-0200-00006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7 w 10"/>
                  <a:gd name="T13" fmla="*/ 8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3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10" name="Freeform 179">
                <a:extLst>
                  <a:ext uri="{FF2B5EF4-FFF2-40B4-BE49-F238E27FC236}">
                    <a16:creationId xmlns:a16="http://schemas.microsoft.com/office/drawing/2014/main" id="{00000000-0008-0000-0200-00006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5" y="16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4 w 7"/>
                  <a:gd name="T11" fmla="*/ 8 h 10"/>
                  <a:gd name="T12" fmla="*/ 7 w 7"/>
                  <a:gd name="T13" fmla="*/ 8 h 10"/>
                  <a:gd name="T14" fmla="*/ 4 w 7"/>
                  <a:gd name="T15" fmla="*/ 5 h 10"/>
                  <a:gd name="T16" fmla="*/ 7 w 7"/>
                  <a:gd name="T17" fmla="*/ 3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7" y="8"/>
                    </a:lnTo>
                    <a:lnTo>
                      <a:pt x="4" y="5"/>
                    </a:lnTo>
                    <a:lnTo>
                      <a:pt x="7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</xdr:grp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</xdr:row>
      <xdr:rowOff>0</xdr:rowOff>
    </xdr:from>
    <xdr:to>
      <xdr:col>4</xdr:col>
      <xdr:colOff>0</xdr:colOff>
      <xdr:row>5</xdr:row>
      <xdr:rowOff>0</xdr:rowOff>
    </xdr:to>
    <xdr:grpSp>
      <xdr:nvGrpSpPr>
        <xdr:cNvPr id="2" name="Group 18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>
          <a:grpSpLocks/>
        </xdr:cNvGrpSpPr>
      </xdr:nvGrpSpPr>
      <xdr:grpSpPr bwMode="auto">
        <a:xfrm>
          <a:off x="209550" y="571500"/>
          <a:ext cx="5029200" cy="1000125"/>
          <a:chOff x="16" y="14"/>
          <a:chExt cx="298" cy="128"/>
        </a:xfrm>
      </xdr:grpSpPr>
      <xdr:grpSp>
        <xdr:nvGrpSpPr>
          <xdr:cNvPr id="3" name="Group 8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GrpSpPr>
            <a:grpSpLocks/>
          </xdr:cNvGrpSpPr>
        </xdr:nvGrpSpPr>
        <xdr:grpSpPr bwMode="auto">
          <a:xfrm>
            <a:off x="14" y="20"/>
            <a:ext cx="121" cy="25"/>
            <a:chOff x="101" y="149"/>
            <a:chExt cx="334" cy="58"/>
          </a:xfrm>
        </xdr:grpSpPr>
        <xdr:sp macro="" textlink="">
          <xdr:nvSpPr>
            <xdr:cNvPr id="169" name="Freeform 9">
              <a:extLst>
                <a:ext uri="{FF2B5EF4-FFF2-40B4-BE49-F238E27FC236}">
                  <a16:creationId xmlns:a16="http://schemas.microsoft.com/office/drawing/2014/main" id="{00000000-0008-0000-0300-0000A9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3" y="157"/>
              <a:ext cx="58" cy="42"/>
            </a:xfrm>
            <a:custGeom>
              <a:avLst/>
              <a:gdLst>
                <a:gd name="T0" fmla="*/ 37 w 58"/>
                <a:gd name="T1" fmla="*/ 39 h 42"/>
                <a:gd name="T2" fmla="*/ 46 w 58"/>
                <a:gd name="T3" fmla="*/ 35 h 42"/>
                <a:gd name="T4" fmla="*/ 52 w 58"/>
                <a:gd name="T5" fmla="*/ 27 h 42"/>
                <a:gd name="T6" fmla="*/ 56 w 58"/>
                <a:gd name="T7" fmla="*/ 20 h 42"/>
                <a:gd name="T8" fmla="*/ 52 w 58"/>
                <a:gd name="T9" fmla="*/ 10 h 42"/>
                <a:gd name="T10" fmla="*/ 44 w 58"/>
                <a:gd name="T11" fmla="*/ 6 h 42"/>
                <a:gd name="T12" fmla="*/ 37 w 58"/>
                <a:gd name="T13" fmla="*/ 10 h 42"/>
                <a:gd name="T14" fmla="*/ 33 w 58"/>
                <a:gd name="T15" fmla="*/ 25 h 42"/>
                <a:gd name="T16" fmla="*/ 27 w 58"/>
                <a:gd name="T17" fmla="*/ 37 h 42"/>
                <a:gd name="T18" fmla="*/ 16 w 58"/>
                <a:gd name="T19" fmla="*/ 42 h 42"/>
                <a:gd name="T20" fmla="*/ 6 w 58"/>
                <a:gd name="T21" fmla="*/ 39 h 42"/>
                <a:gd name="T22" fmla="*/ 0 w 58"/>
                <a:gd name="T23" fmla="*/ 27 h 42"/>
                <a:gd name="T24" fmla="*/ 2 w 58"/>
                <a:gd name="T25" fmla="*/ 14 h 42"/>
                <a:gd name="T26" fmla="*/ 0 w 58"/>
                <a:gd name="T27" fmla="*/ 8 h 42"/>
                <a:gd name="T28" fmla="*/ 17 w 58"/>
                <a:gd name="T29" fmla="*/ 8 h 42"/>
                <a:gd name="T30" fmla="*/ 6 w 58"/>
                <a:gd name="T31" fmla="*/ 18 h 42"/>
                <a:gd name="T32" fmla="*/ 2 w 58"/>
                <a:gd name="T33" fmla="*/ 27 h 42"/>
                <a:gd name="T34" fmla="*/ 8 w 58"/>
                <a:gd name="T35" fmla="*/ 37 h 42"/>
                <a:gd name="T36" fmla="*/ 16 w 58"/>
                <a:gd name="T37" fmla="*/ 37 h 42"/>
                <a:gd name="T38" fmla="*/ 21 w 58"/>
                <a:gd name="T39" fmla="*/ 27 h 42"/>
                <a:gd name="T40" fmla="*/ 25 w 58"/>
                <a:gd name="T41" fmla="*/ 10 h 42"/>
                <a:gd name="T42" fmla="*/ 31 w 58"/>
                <a:gd name="T43" fmla="*/ 4 h 42"/>
                <a:gd name="T44" fmla="*/ 40 w 58"/>
                <a:gd name="T45" fmla="*/ 0 h 42"/>
                <a:gd name="T46" fmla="*/ 48 w 58"/>
                <a:gd name="T47" fmla="*/ 4 h 42"/>
                <a:gd name="T48" fmla="*/ 54 w 58"/>
                <a:gd name="T49" fmla="*/ 10 h 42"/>
                <a:gd name="T50" fmla="*/ 58 w 58"/>
                <a:gd name="T51" fmla="*/ 20 h 42"/>
                <a:gd name="T52" fmla="*/ 56 w 58"/>
                <a:gd name="T53" fmla="*/ 29 h 42"/>
                <a:gd name="T54" fmla="*/ 56 w 58"/>
                <a:gd name="T55" fmla="*/ 41 h 42"/>
                <a:gd name="T56" fmla="*/ 37 w 58"/>
                <a:gd name="T57" fmla="*/ 42 h 42"/>
                <a:gd name="T58" fmla="*/ 4 w 58"/>
                <a:gd name="T59" fmla="*/ 12 h 42"/>
                <a:gd name="T60" fmla="*/ 4 w 58"/>
                <a:gd name="T61" fmla="*/ 18 h 42"/>
                <a:gd name="T62" fmla="*/ 10 w 58"/>
                <a:gd name="T63" fmla="*/ 12 h 42"/>
                <a:gd name="T64" fmla="*/ 12 w 58"/>
                <a:gd name="T65" fmla="*/ 10 h 42"/>
                <a:gd name="T66" fmla="*/ 54 w 58"/>
                <a:gd name="T67" fmla="*/ 41 h 42"/>
                <a:gd name="T68" fmla="*/ 52 w 58"/>
                <a:gd name="T69" fmla="*/ 35 h 42"/>
                <a:gd name="T70" fmla="*/ 48 w 58"/>
                <a:gd name="T71" fmla="*/ 39 h 42"/>
                <a:gd name="T72" fmla="*/ 44 w 58"/>
                <a:gd name="T73" fmla="*/ 41 h 42"/>
                <a:gd name="T74" fmla="*/ 16 w 58"/>
                <a:gd name="T75" fmla="*/ 41 h 42"/>
                <a:gd name="T76" fmla="*/ 25 w 58"/>
                <a:gd name="T77" fmla="*/ 39 h 42"/>
                <a:gd name="T78" fmla="*/ 31 w 58"/>
                <a:gd name="T79" fmla="*/ 31 h 42"/>
                <a:gd name="T80" fmla="*/ 33 w 58"/>
                <a:gd name="T81" fmla="*/ 14 h 42"/>
                <a:gd name="T82" fmla="*/ 37 w 58"/>
                <a:gd name="T83" fmla="*/ 8 h 42"/>
                <a:gd name="T84" fmla="*/ 44 w 58"/>
                <a:gd name="T85" fmla="*/ 6 h 42"/>
                <a:gd name="T86" fmla="*/ 46 w 58"/>
                <a:gd name="T87" fmla="*/ 4 h 42"/>
                <a:gd name="T88" fmla="*/ 39 w 58"/>
                <a:gd name="T89" fmla="*/ 4 h 42"/>
                <a:gd name="T90" fmla="*/ 31 w 58"/>
                <a:gd name="T91" fmla="*/ 14 h 42"/>
                <a:gd name="T92" fmla="*/ 27 w 58"/>
                <a:gd name="T93" fmla="*/ 29 h 42"/>
                <a:gd name="T94" fmla="*/ 21 w 58"/>
                <a:gd name="T95" fmla="*/ 37 h 42"/>
                <a:gd name="T96" fmla="*/ 14 w 58"/>
                <a:gd name="T97" fmla="*/ 41 h 42"/>
                <a:gd name="T98" fmla="*/ 12 w 58"/>
                <a:gd name="T99" fmla="*/ 41 h 42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8"/>
                <a:gd name="T151" fmla="*/ 0 h 42"/>
                <a:gd name="T152" fmla="*/ 58 w 58"/>
                <a:gd name="T153" fmla="*/ 42 h 42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8" h="42">
                  <a:moveTo>
                    <a:pt x="37" y="42"/>
                  </a:moveTo>
                  <a:lnTo>
                    <a:pt x="37" y="39"/>
                  </a:lnTo>
                  <a:lnTo>
                    <a:pt x="42" y="37"/>
                  </a:lnTo>
                  <a:lnTo>
                    <a:pt x="46" y="35"/>
                  </a:lnTo>
                  <a:lnTo>
                    <a:pt x="50" y="31"/>
                  </a:lnTo>
                  <a:lnTo>
                    <a:pt x="52" y="27"/>
                  </a:lnTo>
                  <a:lnTo>
                    <a:pt x="54" y="23"/>
                  </a:lnTo>
                  <a:lnTo>
                    <a:pt x="56" y="20"/>
                  </a:lnTo>
                  <a:lnTo>
                    <a:pt x="54" y="14"/>
                  </a:lnTo>
                  <a:lnTo>
                    <a:pt x="52" y="10"/>
                  </a:lnTo>
                  <a:lnTo>
                    <a:pt x="48" y="8"/>
                  </a:lnTo>
                  <a:lnTo>
                    <a:pt x="44" y="6"/>
                  </a:lnTo>
                  <a:lnTo>
                    <a:pt x="40" y="8"/>
                  </a:lnTo>
                  <a:lnTo>
                    <a:pt x="37" y="10"/>
                  </a:lnTo>
                  <a:lnTo>
                    <a:pt x="35" y="16"/>
                  </a:lnTo>
                  <a:lnTo>
                    <a:pt x="33" y="25"/>
                  </a:lnTo>
                  <a:lnTo>
                    <a:pt x="31" y="33"/>
                  </a:lnTo>
                  <a:lnTo>
                    <a:pt x="27" y="37"/>
                  </a:lnTo>
                  <a:lnTo>
                    <a:pt x="23" y="41"/>
                  </a:lnTo>
                  <a:lnTo>
                    <a:pt x="16" y="42"/>
                  </a:lnTo>
                  <a:lnTo>
                    <a:pt x="10" y="42"/>
                  </a:lnTo>
                  <a:lnTo>
                    <a:pt x="6" y="39"/>
                  </a:lnTo>
                  <a:lnTo>
                    <a:pt x="2" y="33"/>
                  </a:lnTo>
                  <a:lnTo>
                    <a:pt x="0" y="27"/>
                  </a:lnTo>
                  <a:lnTo>
                    <a:pt x="0" y="20"/>
                  </a:lnTo>
                  <a:lnTo>
                    <a:pt x="2" y="14"/>
                  </a:lnTo>
                  <a:lnTo>
                    <a:pt x="0" y="10"/>
                  </a:lnTo>
                  <a:lnTo>
                    <a:pt x="0" y="8"/>
                  </a:lnTo>
                  <a:lnTo>
                    <a:pt x="17" y="6"/>
                  </a:lnTo>
                  <a:lnTo>
                    <a:pt x="17" y="8"/>
                  </a:lnTo>
                  <a:lnTo>
                    <a:pt x="10" y="12"/>
                  </a:lnTo>
                  <a:lnTo>
                    <a:pt x="6" y="18"/>
                  </a:lnTo>
                  <a:lnTo>
                    <a:pt x="2" y="21"/>
                  </a:lnTo>
                  <a:lnTo>
                    <a:pt x="2" y="27"/>
                  </a:lnTo>
                  <a:lnTo>
                    <a:pt x="4" y="33"/>
                  </a:lnTo>
                  <a:lnTo>
                    <a:pt x="8" y="37"/>
                  </a:lnTo>
                  <a:lnTo>
                    <a:pt x="12" y="39"/>
                  </a:lnTo>
                  <a:lnTo>
                    <a:pt x="16" y="37"/>
                  </a:lnTo>
                  <a:lnTo>
                    <a:pt x="17" y="35"/>
                  </a:lnTo>
                  <a:lnTo>
                    <a:pt x="21" y="27"/>
                  </a:lnTo>
                  <a:lnTo>
                    <a:pt x="23" y="18"/>
                  </a:lnTo>
                  <a:lnTo>
                    <a:pt x="25" y="10"/>
                  </a:lnTo>
                  <a:lnTo>
                    <a:pt x="27" y="6"/>
                  </a:lnTo>
                  <a:lnTo>
                    <a:pt x="31" y="4"/>
                  </a:lnTo>
                  <a:lnTo>
                    <a:pt x="35" y="2"/>
                  </a:lnTo>
                  <a:lnTo>
                    <a:pt x="40" y="0"/>
                  </a:lnTo>
                  <a:lnTo>
                    <a:pt x="44" y="2"/>
                  </a:lnTo>
                  <a:lnTo>
                    <a:pt x="48" y="4"/>
                  </a:lnTo>
                  <a:lnTo>
                    <a:pt x="52" y="6"/>
                  </a:lnTo>
                  <a:lnTo>
                    <a:pt x="54" y="10"/>
                  </a:lnTo>
                  <a:lnTo>
                    <a:pt x="56" y="16"/>
                  </a:lnTo>
                  <a:lnTo>
                    <a:pt x="58" y="20"/>
                  </a:lnTo>
                  <a:lnTo>
                    <a:pt x="56" y="25"/>
                  </a:lnTo>
                  <a:lnTo>
                    <a:pt x="56" y="29"/>
                  </a:lnTo>
                  <a:lnTo>
                    <a:pt x="54" y="35"/>
                  </a:lnTo>
                  <a:lnTo>
                    <a:pt x="56" y="41"/>
                  </a:lnTo>
                  <a:lnTo>
                    <a:pt x="56" y="42"/>
                  </a:lnTo>
                  <a:lnTo>
                    <a:pt x="37" y="42"/>
                  </a:lnTo>
                  <a:close/>
                  <a:moveTo>
                    <a:pt x="12" y="10"/>
                  </a:moveTo>
                  <a:lnTo>
                    <a:pt x="4" y="12"/>
                  </a:lnTo>
                  <a:lnTo>
                    <a:pt x="4" y="14"/>
                  </a:lnTo>
                  <a:lnTo>
                    <a:pt x="4" y="18"/>
                  </a:lnTo>
                  <a:lnTo>
                    <a:pt x="6" y="14"/>
                  </a:lnTo>
                  <a:lnTo>
                    <a:pt x="10" y="12"/>
                  </a:lnTo>
                  <a:lnTo>
                    <a:pt x="12" y="10"/>
                  </a:lnTo>
                  <a:close/>
                  <a:moveTo>
                    <a:pt x="44" y="41"/>
                  </a:moveTo>
                  <a:lnTo>
                    <a:pt x="54" y="41"/>
                  </a:lnTo>
                  <a:lnTo>
                    <a:pt x="52" y="39"/>
                  </a:lnTo>
                  <a:lnTo>
                    <a:pt x="52" y="35"/>
                  </a:lnTo>
                  <a:lnTo>
                    <a:pt x="50" y="37"/>
                  </a:lnTo>
                  <a:lnTo>
                    <a:pt x="48" y="39"/>
                  </a:lnTo>
                  <a:lnTo>
                    <a:pt x="44" y="41"/>
                  </a:lnTo>
                  <a:close/>
                  <a:moveTo>
                    <a:pt x="12" y="41"/>
                  </a:moveTo>
                  <a:lnTo>
                    <a:pt x="16" y="41"/>
                  </a:lnTo>
                  <a:lnTo>
                    <a:pt x="21" y="41"/>
                  </a:lnTo>
                  <a:lnTo>
                    <a:pt x="25" y="39"/>
                  </a:lnTo>
                  <a:lnTo>
                    <a:pt x="27" y="35"/>
                  </a:lnTo>
                  <a:lnTo>
                    <a:pt x="31" y="31"/>
                  </a:lnTo>
                  <a:lnTo>
                    <a:pt x="31" y="21"/>
                  </a:lnTo>
                  <a:lnTo>
                    <a:pt x="33" y="14"/>
                  </a:lnTo>
                  <a:lnTo>
                    <a:pt x="35" y="10"/>
                  </a:lnTo>
                  <a:lnTo>
                    <a:pt x="37" y="8"/>
                  </a:lnTo>
                  <a:lnTo>
                    <a:pt x="40" y="6"/>
                  </a:lnTo>
                  <a:lnTo>
                    <a:pt x="44" y="6"/>
                  </a:lnTo>
                  <a:lnTo>
                    <a:pt x="50" y="8"/>
                  </a:lnTo>
                  <a:lnTo>
                    <a:pt x="46" y="4"/>
                  </a:lnTo>
                  <a:lnTo>
                    <a:pt x="42" y="4"/>
                  </a:lnTo>
                  <a:lnTo>
                    <a:pt x="39" y="4"/>
                  </a:lnTo>
                  <a:lnTo>
                    <a:pt x="35" y="6"/>
                  </a:lnTo>
                  <a:lnTo>
                    <a:pt x="31" y="14"/>
                  </a:lnTo>
                  <a:lnTo>
                    <a:pt x="29" y="23"/>
                  </a:lnTo>
                  <a:lnTo>
                    <a:pt x="27" y="29"/>
                  </a:lnTo>
                  <a:lnTo>
                    <a:pt x="25" y="35"/>
                  </a:lnTo>
                  <a:lnTo>
                    <a:pt x="21" y="37"/>
                  </a:lnTo>
                  <a:lnTo>
                    <a:pt x="17" y="41"/>
                  </a:lnTo>
                  <a:lnTo>
                    <a:pt x="14" y="41"/>
                  </a:lnTo>
                  <a:lnTo>
                    <a:pt x="12" y="4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0" name="Freeform 10">
              <a:extLst>
                <a:ext uri="{FF2B5EF4-FFF2-40B4-BE49-F238E27FC236}">
                  <a16:creationId xmlns:a16="http://schemas.microsoft.com/office/drawing/2014/main" id="{00000000-0008-0000-0300-0000AA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39" y="154"/>
              <a:ext cx="56" cy="46"/>
            </a:xfrm>
            <a:custGeom>
              <a:avLst/>
              <a:gdLst>
                <a:gd name="T0" fmla="*/ 56 w 56"/>
                <a:gd name="T1" fmla="*/ 0 h 46"/>
                <a:gd name="T2" fmla="*/ 54 w 56"/>
                <a:gd name="T3" fmla="*/ 19 h 46"/>
                <a:gd name="T4" fmla="*/ 54 w 56"/>
                <a:gd name="T5" fmla="*/ 15 h 46"/>
                <a:gd name="T6" fmla="*/ 50 w 56"/>
                <a:gd name="T7" fmla="*/ 15 h 46"/>
                <a:gd name="T8" fmla="*/ 27 w 56"/>
                <a:gd name="T9" fmla="*/ 17 h 46"/>
                <a:gd name="T10" fmla="*/ 27 w 56"/>
                <a:gd name="T11" fmla="*/ 24 h 46"/>
                <a:gd name="T12" fmla="*/ 50 w 56"/>
                <a:gd name="T13" fmla="*/ 30 h 46"/>
                <a:gd name="T14" fmla="*/ 54 w 56"/>
                <a:gd name="T15" fmla="*/ 24 h 46"/>
                <a:gd name="T16" fmla="*/ 56 w 56"/>
                <a:gd name="T17" fmla="*/ 44 h 46"/>
                <a:gd name="T18" fmla="*/ 54 w 56"/>
                <a:gd name="T19" fmla="*/ 40 h 46"/>
                <a:gd name="T20" fmla="*/ 14 w 56"/>
                <a:gd name="T21" fmla="*/ 38 h 46"/>
                <a:gd name="T22" fmla="*/ 6 w 56"/>
                <a:gd name="T23" fmla="*/ 46 h 46"/>
                <a:gd name="T24" fmla="*/ 0 w 56"/>
                <a:gd name="T25" fmla="*/ 32 h 46"/>
                <a:gd name="T26" fmla="*/ 27 w 56"/>
                <a:gd name="T27" fmla="*/ 30 h 46"/>
                <a:gd name="T28" fmla="*/ 21 w 56"/>
                <a:gd name="T29" fmla="*/ 17 h 46"/>
                <a:gd name="T30" fmla="*/ 27 w 56"/>
                <a:gd name="T31" fmla="*/ 7 h 46"/>
                <a:gd name="T32" fmla="*/ 48 w 56"/>
                <a:gd name="T33" fmla="*/ 5 h 46"/>
                <a:gd name="T34" fmla="*/ 54 w 56"/>
                <a:gd name="T35" fmla="*/ 3 h 46"/>
                <a:gd name="T36" fmla="*/ 54 w 56"/>
                <a:gd name="T37" fmla="*/ 0 h 46"/>
                <a:gd name="T38" fmla="*/ 50 w 56"/>
                <a:gd name="T39" fmla="*/ 13 h 46"/>
                <a:gd name="T40" fmla="*/ 54 w 56"/>
                <a:gd name="T41" fmla="*/ 15 h 46"/>
                <a:gd name="T42" fmla="*/ 50 w 56"/>
                <a:gd name="T43" fmla="*/ 9 h 46"/>
                <a:gd name="T44" fmla="*/ 29 w 56"/>
                <a:gd name="T45" fmla="*/ 11 h 46"/>
                <a:gd name="T46" fmla="*/ 23 w 56"/>
                <a:gd name="T47" fmla="*/ 17 h 46"/>
                <a:gd name="T48" fmla="*/ 31 w 56"/>
                <a:gd name="T49" fmla="*/ 13 h 46"/>
                <a:gd name="T50" fmla="*/ 14 w 56"/>
                <a:gd name="T51" fmla="*/ 38 h 46"/>
                <a:gd name="T52" fmla="*/ 52 w 56"/>
                <a:gd name="T53" fmla="*/ 38 h 46"/>
                <a:gd name="T54" fmla="*/ 54 w 56"/>
                <a:gd name="T55" fmla="*/ 38 h 46"/>
                <a:gd name="T56" fmla="*/ 50 w 56"/>
                <a:gd name="T57" fmla="*/ 34 h 46"/>
                <a:gd name="T58" fmla="*/ 10 w 56"/>
                <a:gd name="T59" fmla="*/ 36 h 46"/>
                <a:gd name="T60" fmla="*/ 6 w 56"/>
                <a:gd name="T61" fmla="*/ 40 h 46"/>
                <a:gd name="T62" fmla="*/ 10 w 56"/>
                <a:gd name="T63" fmla="*/ 38 h 46"/>
                <a:gd name="T64" fmla="*/ 14 w 56"/>
                <a:gd name="T65" fmla="*/ 38 h 4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56"/>
                <a:gd name="T100" fmla="*/ 0 h 46"/>
                <a:gd name="T101" fmla="*/ 56 w 56"/>
                <a:gd name="T102" fmla="*/ 46 h 46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56" h="46">
                  <a:moveTo>
                    <a:pt x="54" y="0"/>
                  </a:moveTo>
                  <a:lnTo>
                    <a:pt x="56" y="0"/>
                  </a:lnTo>
                  <a:lnTo>
                    <a:pt x="56" y="19"/>
                  </a:lnTo>
                  <a:lnTo>
                    <a:pt x="54" y="19"/>
                  </a:lnTo>
                  <a:lnTo>
                    <a:pt x="54" y="17"/>
                  </a:lnTo>
                  <a:lnTo>
                    <a:pt x="54" y="15"/>
                  </a:lnTo>
                  <a:lnTo>
                    <a:pt x="52" y="15"/>
                  </a:lnTo>
                  <a:lnTo>
                    <a:pt x="50" y="15"/>
                  </a:lnTo>
                  <a:lnTo>
                    <a:pt x="33" y="15"/>
                  </a:lnTo>
                  <a:lnTo>
                    <a:pt x="27" y="17"/>
                  </a:lnTo>
                  <a:lnTo>
                    <a:pt x="25" y="21"/>
                  </a:lnTo>
                  <a:lnTo>
                    <a:pt x="27" y="24"/>
                  </a:lnTo>
                  <a:lnTo>
                    <a:pt x="31" y="30"/>
                  </a:lnTo>
                  <a:lnTo>
                    <a:pt x="50" y="30"/>
                  </a:lnTo>
                  <a:lnTo>
                    <a:pt x="54" y="28"/>
                  </a:lnTo>
                  <a:lnTo>
                    <a:pt x="54" y="24"/>
                  </a:lnTo>
                  <a:lnTo>
                    <a:pt x="56" y="24"/>
                  </a:lnTo>
                  <a:lnTo>
                    <a:pt x="56" y="44"/>
                  </a:lnTo>
                  <a:lnTo>
                    <a:pt x="54" y="44"/>
                  </a:lnTo>
                  <a:lnTo>
                    <a:pt x="54" y="40"/>
                  </a:lnTo>
                  <a:lnTo>
                    <a:pt x="50" y="38"/>
                  </a:lnTo>
                  <a:lnTo>
                    <a:pt x="14" y="38"/>
                  </a:lnTo>
                  <a:lnTo>
                    <a:pt x="10" y="40"/>
                  </a:lnTo>
                  <a:lnTo>
                    <a:pt x="6" y="46"/>
                  </a:lnTo>
                  <a:lnTo>
                    <a:pt x="0" y="32"/>
                  </a:lnTo>
                  <a:lnTo>
                    <a:pt x="0" y="30"/>
                  </a:lnTo>
                  <a:lnTo>
                    <a:pt x="27" y="30"/>
                  </a:lnTo>
                  <a:lnTo>
                    <a:pt x="23" y="23"/>
                  </a:lnTo>
                  <a:lnTo>
                    <a:pt x="21" y="17"/>
                  </a:lnTo>
                  <a:lnTo>
                    <a:pt x="23" y="11"/>
                  </a:lnTo>
                  <a:lnTo>
                    <a:pt x="27" y="7"/>
                  </a:lnTo>
                  <a:lnTo>
                    <a:pt x="33" y="5"/>
                  </a:lnTo>
                  <a:lnTo>
                    <a:pt x="48" y="5"/>
                  </a:lnTo>
                  <a:lnTo>
                    <a:pt x="52" y="5"/>
                  </a:lnTo>
                  <a:lnTo>
                    <a:pt x="54" y="3"/>
                  </a:lnTo>
                  <a:lnTo>
                    <a:pt x="54" y="2"/>
                  </a:lnTo>
                  <a:lnTo>
                    <a:pt x="54" y="0"/>
                  </a:lnTo>
                  <a:close/>
                  <a:moveTo>
                    <a:pt x="31" y="13"/>
                  </a:moveTo>
                  <a:lnTo>
                    <a:pt x="50" y="13"/>
                  </a:lnTo>
                  <a:lnTo>
                    <a:pt x="52" y="13"/>
                  </a:lnTo>
                  <a:lnTo>
                    <a:pt x="54" y="15"/>
                  </a:lnTo>
                  <a:lnTo>
                    <a:pt x="52" y="11"/>
                  </a:lnTo>
                  <a:lnTo>
                    <a:pt x="50" y="9"/>
                  </a:lnTo>
                  <a:lnTo>
                    <a:pt x="33" y="9"/>
                  </a:lnTo>
                  <a:lnTo>
                    <a:pt x="29" y="11"/>
                  </a:lnTo>
                  <a:lnTo>
                    <a:pt x="25" y="13"/>
                  </a:lnTo>
                  <a:lnTo>
                    <a:pt x="23" y="17"/>
                  </a:lnTo>
                  <a:lnTo>
                    <a:pt x="27" y="15"/>
                  </a:lnTo>
                  <a:lnTo>
                    <a:pt x="31" y="13"/>
                  </a:lnTo>
                  <a:close/>
                  <a:moveTo>
                    <a:pt x="14" y="38"/>
                  </a:moveTo>
                  <a:lnTo>
                    <a:pt x="50" y="38"/>
                  </a:lnTo>
                  <a:lnTo>
                    <a:pt x="52" y="38"/>
                  </a:lnTo>
                  <a:lnTo>
                    <a:pt x="54" y="38"/>
                  </a:lnTo>
                  <a:lnTo>
                    <a:pt x="54" y="36"/>
                  </a:lnTo>
                  <a:lnTo>
                    <a:pt x="50" y="34"/>
                  </a:lnTo>
                  <a:lnTo>
                    <a:pt x="14" y="34"/>
                  </a:lnTo>
                  <a:lnTo>
                    <a:pt x="10" y="36"/>
                  </a:lnTo>
                  <a:lnTo>
                    <a:pt x="6" y="38"/>
                  </a:lnTo>
                  <a:lnTo>
                    <a:pt x="6" y="40"/>
                  </a:lnTo>
                  <a:lnTo>
                    <a:pt x="6" y="44"/>
                  </a:lnTo>
                  <a:lnTo>
                    <a:pt x="10" y="38"/>
                  </a:lnTo>
                  <a:lnTo>
                    <a:pt x="14" y="3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1" name="Freeform 11">
              <a:extLst>
                <a:ext uri="{FF2B5EF4-FFF2-40B4-BE49-F238E27FC236}">
                  <a16:creationId xmlns:a16="http://schemas.microsoft.com/office/drawing/2014/main" id="{00000000-0008-0000-0300-0000AB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91" y="170"/>
              <a:ext cx="37" cy="37"/>
            </a:xfrm>
            <a:custGeom>
              <a:avLst/>
              <a:gdLst>
                <a:gd name="T0" fmla="*/ 14 w 37"/>
                <a:gd name="T1" fmla="*/ 35 h 37"/>
                <a:gd name="T2" fmla="*/ 6 w 37"/>
                <a:gd name="T3" fmla="*/ 31 h 37"/>
                <a:gd name="T4" fmla="*/ 2 w 37"/>
                <a:gd name="T5" fmla="*/ 23 h 37"/>
                <a:gd name="T6" fmla="*/ 2 w 37"/>
                <a:gd name="T7" fmla="*/ 14 h 37"/>
                <a:gd name="T8" fmla="*/ 6 w 37"/>
                <a:gd name="T9" fmla="*/ 6 h 37"/>
                <a:gd name="T10" fmla="*/ 14 w 37"/>
                <a:gd name="T11" fmla="*/ 0 h 37"/>
                <a:gd name="T12" fmla="*/ 25 w 37"/>
                <a:gd name="T13" fmla="*/ 2 h 37"/>
                <a:gd name="T14" fmla="*/ 35 w 37"/>
                <a:gd name="T15" fmla="*/ 12 h 37"/>
                <a:gd name="T16" fmla="*/ 35 w 37"/>
                <a:gd name="T17" fmla="*/ 23 h 37"/>
                <a:gd name="T18" fmla="*/ 31 w 37"/>
                <a:gd name="T19" fmla="*/ 31 h 37"/>
                <a:gd name="T20" fmla="*/ 23 w 37"/>
                <a:gd name="T21" fmla="*/ 35 h 37"/>
                <a:gd name="T22" fmla="*/ 19 w 37"/>
                <a:gd name="T23" fmla="*/ 37 h 37"/>
                <a:gd name="T24" fmla="*/ 31 w 37"/>
                <a:gd name="T25" fmla="*/ 27 h 37"/>
                <a:gd name="T26" fmla="*/ 23 w 37"/>
                <a:gd name="T27" fmla="*/ 31 h 37"/>
                <a:gd name="T28" fmla="*/ 12 w 37"/>
                <a:gd name="T29" fmla="*/ 31 h 37"/>
                <a:gd name="T30" fmla="*/ 2 w 37"/>
                <a:gd name="T31" fmla="*/ 23 h 37"/>
                <a:gd name="T32" fmla="*/ 12 w 37"/>
                <a:gd name="T33" fmla="*/ 33 h 37"/>
                <a:gd name="T34" fmla="*/ 23 w 37"/>
                <a:gd name="T35" fmla="*/ 35 h 37"/>
                <a:gd name="T36" fmla="*/ 33 w 37"/>
                <a:gd name="T37" fmla="*/ 27 h 37"/>
                <a:gd name="T38" fmla="*/ 35 w 37"/>
                <a:gd name="T39" fmla="*/ 21 h 37"/>
                <a:gd name="T40" fmla="*/ 23 w 37"/>
                <a:gd name="T41" fmla="*/ 25 h 37"/>
                <a:gd name="T42" fmla="*/ 33 w 37"/>
                <a:gd name="T43" fmla="*/ 21 h 37"/>
                <a:gd name="T44" fmla="*/ 33 w 37"/>
                <a:gd name="T45" fmla="*/ 14 h 37"/>
                <a:gd name="T46" fmla="*/ 19 w 37"/>
                <a:gd name="T47" fmla="*/ 10 h 37"/>
                <a:gd name="T48" fmla="*/ 8 w 37"/>
                <a:gd name="T49" fmla="*/ 12 h 37"/>
                <a:gd name="T50" fmla="*/ 2 w 37"/>
                <a:gd name="T51" fmla="*/ 18 h 37"/>
                <a:gd name="T52" fmla="*/ 6 w 37"/>
                <a:gd name="T53" fmla="*/ 23 h 37"/>
                <a:gd name="T54" fmla="*/ 16 w 37"/>
                <a:gd name="T55" fmla="*/ 25 h 37"/>
                <a:gd name="T56" fmla="*/ 33 w 37"/>
                <a:gd name="T57" fmla="*/ 12 h 37"/>
                <a:gd name="T58" fmla="*/ 27 w 37"/>
                <a:gd name="T59" fmla="*/ 8 h 37"/>
                <a:gd name="T60" fmla="*/ 19 w 37"/>
                <a:gd name="T61" fmla="*/ 6 h 37"/>
                <a:gd name="T62" fmla="*/ 10 w 37"/>
                <a:gd name="T63" fmla="*/ 8 h 37"/>
                <a:gd name="T64" fmla="*/ 2 w 37"/>
                <a:gd name="T65" fmla="*/ 14 h 37"/>
                <a:gd name="T66" fmla="*/ 10 w 37"/>
                <a:gd name="T67" fmla="*/ 10 h 37"/>
                <a:gd name="T68" fmla="*/ 21 w 37"/>
                <a:gd name="T69" fmla="*/ 8 h 37"/>
                <a:gd name="T70" fmla="*/ 33 w 37"/>
                <a:gd name="T71" fmla="*/ 12 h 37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37"/>
                <a:gd name="T109" fmla="*/ 0 h 37"/>
                <a:gd name="T110" fmla="*/ 37 w 37"/>
                <a:gd name="T111" fmla="*/ 37 h 37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37" h="37">
                  <a:moveTo>
                    <a:pt x="19" y="37"/>
                  </a:moveTo>
                  <a:lnTo>
                    <a:pt x="14" y="35"/>
                  </a:lnTo>
                  <a:lnTo>
                    <a:pt x="10" y="33"/>
                  </a:lnTo>
                  <a:lnTo>
                    <a:pt x="6" y="31"/>
                  </a:lnTo>
                  <a:lnTo>
                    <a:pt x="2" y="27"/>
                  </a:lnTo>
                  <a:lnTo>
                    <a:pt x="2" y="23"/>
                  </a:lnTo>
                  <a:lnTo>
                    <a:pt x="0" y="18"/>
                  </a:lnTo>
                  <a:lnTo>
                    <a:pt x="2" y="14"/>
                  </a:lnTo>
                  <a:lnTo>
                    <a:pt x="2" y="10"/>
                  </a:lnTo>
                  <a:lnTo>
                    <a:pt x="6" y="6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8" y="0"/>
                  </a:lnTo>
                  <a:lnTo>
                    <a:pt x="25" y="2"/>
                  </a:lnTo>
                  <a:lnTo>
                    <a:pt x="31" y="6"/>
                  </a:lnTo>
                  <a:lnTo>
                    <a:pt x="35" y="12"/>
                  </a:lnTo>
                  <a:lnTo>
                    <a:pt x="37" y="18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7"/>
                  </a:lnTo>
                  <a:close/>
                  <a:moveTo>
                    <a:pt x="35" y="21"/>
                  </a:moveTo>
                  <a:lnTo>
                    <a:pt x="31" y="27"/>
                  </a:lnTo>
                  <a:lnTo>
                    <a:pt x="27" y="29"/>
                  </a:lnTo>
                  <a:lnTo>
                    <a:pt x="23" y="31"/>
                  </a:lnTo>
                  <a:lnTo>
                    <a:pt x="18" y="33"/>
                  </a:lnTo>
                  <a:lnTo>
                    <a:pt x="12" y="31"/>
                  </a:lnTo>
                  <a:lnTo>
                    <a:pt x="8" y="27"/>
                  </a:lnTo>
                  <a:lnTo>
                    <a:pt x="2" y="23"/>
                  </a:lnTo>
                  <a:lnTo>
                    <a:pt x="6" y="29"/>
                  </a:lnTo>
                  <a:lnTo>
                    <a:pt x="12" y="33"/>
                  </a:lnTo>
                  <a:lnTo>
                    <a:pt x="19" y="35"/>
                  </a:lnTo>
                  <a:lnTo>
                    <a:pt x="23" y="35"/>
                  </a:lnTo>
                  <a:lnTo>
                    <a:pt x="29" y="31"/>
                  </a:lnTo>
                  <a:lnTo>
                    <a:pt x="33" y="27"/>
                  </a:lnTo>
                  <a:lnTo>
                    <a:pt x="35" y="21"/>
                  </a:lnTo>
                  <a:close/>
                  <a:moveTo>
                    <a:pt x="16" y="25"/>
                  </a:moveTo>
                  <a:lnTo>
                    <a:pt x="23" y="25"/>
                  </a:lnTo>
                  <a:lnTo>
                    <a:pt x="29" y="23"/>
                  </a:lnTo>
                  <a:lnTo>
                    <a:pt x="33" y="21"/>
                  </a:lnTo>
                  <a:lnTo>
                    <a:pt x="35" y="18"/>
                  </a:lnTo>
                  <a:lnTo>
                    <a:pt x="33" y="14"/>
                  </a:lnTo>
                  <a:lnTo>
                    <a:pt x="27" y="10"/>
                  </a:lnTo>
                  <a:lnTo>
                    <a:pt x="19" y="10"/>
                  </a:lnTo>
                  <a:lnTo>
                    <a:pt x="14" y="10"/>
                  </a:lnTo>
                  <a:lnTo>
                    <a:pt x="8" y="12"/>
                  </a:lnTo>
                  <a:lnTo>
                    <a:pt x="4" y="16"/>
                  </a:lnTo>
                  <a:lnTo>
                    <a:pt x="2" y="18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0" y="25"/>
                  </a:lnTo>
                  <a:lnTo>
                    <a:pt x="16" y="25"/>
                  </a:lnTo>
                  <a:close/>
                  <a:moveTo>
                    <a:pt x="33" y="12"/>
                  </a:moveTo>
                  <a:lnTo>
                    <a:pt x="31" y="10"/>
                  </a:lnTo>
                  <a:lnTo>
                    <a:pt x="27" y="8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4" y="6"/>
                  </a:lnTo>
                  <a:lnTo>
                    <a:pt x="10" y="8"/>
                  </a:lnTo>
                  <a:lnTo>
                    <a:pt x="6" y="10"/>
                  </a:lnTo>
                  <a:lnTo>
                    <a:pt x="2" y="14"/>
                  </a:lnTo>
                  <a:lnTo>
                    <a:pt x="6" y="12"/>
                  </a:lnTo>
                  <a:lnTo>
                    <a:pt x="10" y="10"/>
                  </a:lnTo>
                  <a:lnTo>
                    <a:pt x="14" y="8"/>
                  </a:lnTo>
                  <a:lnTo>
                    <a:pt x="21" y="8"/>
                  </a:lnTo>
                  <a:lnTo>
                    <a:pt x="27" y="10"/>
                  </a:lnTo>
                  <a:lnTo>
                    <a:pt x="33" y="12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2" name="Freeform 12">
              <a:extLst>
                <a:ext uri="{FF2B5EF4-FFF2-40B4-BE49-F238E27FC236}">
                  <a16:creationId xmlns:a16="http://schemas.microsoft.com/office/drawing/2014/main" id="{00000000-0008-0000-0300-0000AC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5" y="159"/>
              <a:ext cx="35" cy="62"/>
            </a:xfrm>
            <a:custGeom>
              <a:avLst/>
              <a:gdLst>
                <a:gd name="T0" fmla="*/ 35 w 35"/>
                <a:gd name="T1" fmla="*/ 20 h 62"/>
                <a:gd name="T2" fmla="*/ 16 w 35"/>
                <a:gd name="T3" fmla="*/ 31 h 62"/>
                <a:gd name="T4" fmla="*/ 35 w 35"/>
                <a:gd name="T5" fmla="*/ 42 h 62"/>
                <a:gd name="T6" fmla="*/ 4 w 35"/>
                <a:gd name="T7" fmla="*/ 60 h 62"/>
                <a:gd name="T8" fmla="*/ 0 w 35"/>
                <a:gd name="T9" fmla="*/ 62 h 62"/>
                <a:gd name="T10" fmla="*/ 2 w 35"/>
                <a:gd name="T11" fmla="*/ 44 h 62"/>
                <a:gd name="T12" fmla="*/ 6 w 35"/>
                <a:gd name="T13" fmla="*/ 46 h 62"/>
                <a:gd name="T14" fmla="*/ 8 w 35"/>
                <a:gd name="T15" fmla="*/ 44 h 62"/>
                <a:gd name="T16" fmla="*/ 14 w 35"/>
                <a:gd name="T17" fmla="*/ 33 h 62"/>
                <a:gd name="T18" fmla="*/ 4 w 35"/>
                <a:gd name="T19" fmla="*/ 39 h 62"/>
                <a:gd name="T20" fmla="*/ 0 w 35"/>
                <a:gd name="T21" fmla="*/ 41 h 62"/>
                <a:gd name="T22" fmla="*/ 2 w 35"/>
                <a:gd name="T23" fmla="*/ 21 h 62"/>
                <a:gd name="T24" fmla="*/ 4 w 35"/>
                <a:gd name="T25" fmla="*/ 25 h 62"/>
                <a:gd name="T26" fmla="*/ 10 w 35"/>
                <a:gd name="T27" fmla="*/ 23 h 62"/>
                <a:gd name="T28" fmla="*/ 14 w 35"/>
                <a:gd name="T29" fmla="*/ 14 h 62"/>
                <a:gd name="T30" fmla="*/ 10 w 35"/>
                <a:gd name="T31" fmla="*/ 12 h 62"/>
                <a:gd name="T32" fmla="*/ 4 w 35"/>
                <a:gd name="T33" fmla="*/ 12 h 62"/>
                <a:gd name="T34" fmla="*/ 0 w 35"/>
                <a:gd name="T35" fmla="*/ 16 h 62"/>
                <a:gd name="T36" fmla="*/ 2 w 35"/>
                <a:gd name="T37" fmla="*/ 0 h 62"/>
                <a:gd name="T38" fmla="*/ 12 w 35"/>
                <a:gd name="T39" fmla="*/ 10 h 62"/>
                <a:gd name="T40" fmla="*/ 2 w 35"/>
                <a:gd name="T41" fmla="*/ 6 h 62"/>
                <a:gd name="T42" fmla="*/ 4 w 35"/>
                <a:gd name="T43" fmla="*/ 10 h 62"/>
                <a:gd name="T44" fmla="*/ 4 w 35"/>
                <a:gd name="T45" fmla="*/ 8 h 62"/>
                <a:gd name="T46" fmla="*/ 2 w 35"/>
                <a:gd name="T47" fmla="*/ 6 h 62"/>
                <a:gd name="T48" fmla="*/ 33 w 35"/>
                <a:gd name="T49" fmla="*/ 21 h 62"/>
                <a:gd name="T50" fmla="*/ 31 w 35"/>
                <a:gd name="T51" fmla="*/ 21 h 62"/>
                <a:gd name="T52" fmla="*/ 25 w 35"/>
                <a:gd name="T53" fmla="*/ 21 h 62"/>
                <a:gd name="T54" fmla="*/ 4 w 35"/>
                <a:gd name="T55" fmla="*/ 33 h 62"/>
                <a:gd name="T56" fmla="*/ 2 w 35"/>
                <a:gd name="T57" fmla="*/ 39 h 62"/>
                <a:gd name="T58" fmla="*/ 8 w 35"/>
                <a:gd name="T59" fmla="*/ 35 h 62"/>
                <a:gd name="T60" fmla="*/ 10 w 35"/>
                <a:gd name="T61" fmla="*/ 54 h 62"/>
                <a:gd name="T62" fmla="*/ 33 w 35"/>
                <a:gd name="T63" fmla="*/ 42 h 62"/>
                <a:gd name="T64" fmla="*/ 25 w 35"/>
                <a:gd name="T65" fmla="*/ 44 h 62"/>
                <a:gd name="T66" fmla="*/ 4 w 35"/>
                <a:gd name="T67" fmla="*/ 54 h 62"/>
                <a:gd name="T68" fmla="*/ 2 w 35"/>
                <a:gd name="T69" fmla="*/ 58 h 62"/>
                <a:gd name="T70" fmla="*/ 6 w 35"/>
                <a:gd name="T71" fmla="*/ 56 h 62"/>
                <a:gd name="T72" fmla="*/ 10 w 35"/>
                <a:gd name="T73" fmla="*/ 54 h 62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35"/>
                <a:gd name="T112" fmla="*/ 0 h 62"/>
                <a:gd name="T113" fmla="*/ 35 w 35"/>
                <a:gd name="T114" fmla="*/ 62 h 62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35" h="62">
                  <a:moveTo>
                    <a:pt x="12" y="10"/>
                  </a:moveTo>
                  <a:lnTo>
                    <a:pt x="35" y="20"/>
                  </a:lnTo>
                  <a:lnTo>
                    <a:pt x="35" y="23"/>
                  </a:lnTo>
                  <a:lnTo>
                    <a:pt x="16" y="31"/>
                  </a:lnTo>
                  <a:lnTo>
                    <a:pt x="35" y="41"/>
                  </a:lnTo>
                  <a:lnTo>
                    <a:pt x="35" y="42"/>
                  </a:lnTo>
                  <a:lnTo>
                    <a:pt x="8" y="56"/>
                  </a:lnTo>
                  <a:lnTo>
                    <a:pt x="4" y="60"/>
                  </a:lnTo>
                  <a:lnTo>
                    <a:pt x="2" y="62"/>
                  </a:lnTo>
                  <a:lnTo>
                    <a:pt x="0" y="62"/>
                  </a:lnTo>
                  <a:lnTo>
                    <a:pt x="0" y="44"/>
                  </a:lnTo>
                  <a:lnTo>
                    <a:pt x="2" y="44"/>
                  </a:lnTo>
                  <a:lnTo>
                    <a:pt x="4" y="46"/>
                  </a:lnTo>
                  <a:lnTo>
                    <a:pt x="6" y="46"/>
                  </a:lnTo>
                  <a:lnTo>
                    <a:pt x="8" y="46"/>
                  </a:lnTo>
                  <a:lnTo>
                    <a:pt x="8" y="44"/>
                  </a:lnTo>
                  <a:lnTo>
                    <a:pt x="23" y="39"/>
                  </a:lnTo>
                  <a:lnTo>
                    <a:pt x="14" y="33"/>
                  </a:lnTo>
                  <a:lnTo>
                    <a:pt x="8" y="35"/>
                  </a:lnTo>
                  <a:lnTo>
                    <a:pt x="4" y="39"/>
                  </a:lnTo>
                  <a:lnTo>
                    <a:pt x="2" y="41"/>
                  </a:lnTo>
                  <a:lnTo>
                    <a:pt x="0" y="41"/>
                  </a:lnTo>
                  <a:lnTo>
                    <a:pt x="0" y="21"/>
                  </a:lnTo>
                  <a:lnTo>
                    <a:pt x="2" y="21"/>
                  </a:lnTo>
                  <a:lnTo>
                    <a:pt x="2" y="25"/>
                  </a:lnTo>
                  <a:lnTo>
                    <a:pt x="4" y="25"/>
                  </a:lnTo>
                  <a:lnTo>
                    <a:pt x="6" y="25"/>
                  </a:lnTo>
                  <a:lnTo>
                    <a:pt x="10" y="23"/>
                  </a:lnTo>
                  <a:lnTo>
                    <a:pt x="23" y="18"/>
                  </a:lnTo>
                  <a:lnTo>
                    <a:pt x="14" y="14"/>
                  </a:lnTo>
                  <a:lnTo>
                    <a:pt x="12" y="12"/>
                  </a:lnTo>
                  <a:lnTo>
                    <a:pt x="10" y="12"/>
                  </a:lnTo>
                  <a:lnTo>
                    <a:pt x="6" y="12"/>
                  </a:lnTo>
                  <a:lnTo>
                    <a:pt x="4" y="12"/>
                  </a:lnTo>
                  <a:lnTo>
                    <a:pt x="2" y="16"/>
                  </a:lnTo>
                  <a:lnTo>
                    <a:pt x="0" y="16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12" y="10"/>
                  </a:lnTo>
                  <a:close/>
                  <a:moveTo>
                    <a:pt x="2" y="6"/>
                  </a:moveTo>
                  <a:lnTo>
                    <a:pt x="2" y="12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4" y="8"/>
                  </a:lnTo>
                  <a:lnTo>
                    <a:pt x="2" y="6"/>
                  </a:lnTo>
                  <a:close/>
                  <a:moveTo>
                    <a:pt x="8" y="35"/>
                  </a:moveTo>
                  <a:lnTo>
                    <a:pt x="33" y="21"/>
                  </a:lnTo>
                  <a:lnTo>
                    <a:pt x="31" y="21"/>
                  </a:lnTo>
                  <a:lnTo>
                    <a:pt x="29" y="21"/>
                  </a:lnTo>
                  <a:lnTo>
                    <a:pt x="25" y="21"/>
                  </a:lnTo>
                  <a:lnTo>
                    <a:pt x="8" y="31"/>
                  </a:lnTo>
                  <a:lnTo>
                    <a:pt x="4" y="33"/>
                  </a:lnTo>
                  <a:lnTo>
                    <a:pt x="2" y="35"/>
                  </a:lnTo>
                  <a:lnTo>
                    <a:pt x="2" y="39"/>
                  </a:lnTo>
                  <a:lnTo>
                    <a:pt x="4" y="37"/>
                  </a:lnTo>
                  <a:lnTo>
                    <a:pt x="8" y="35"/>
                  </a:lnTo>
                  <a:close/>
                  <a:moveTo>
                    <a:pt x="10" y="54"/>
                  </a:moveTo>
                  <a:lnTo>
                    <a:pt x="33" y="42"/>
                  </a:lnTo>
                  <a:lnTo>
                    <a:pt x="31" y="41"/>
                  </a:lnTo>
                  <a:lnTo>
                    <a:pt x="25" y="44"/>
                  </a:lnTo>
                  <a:lnTo>
                    <a:pt x="8" y="52"/>
                  </a:lnTo>
                  <a:lnTo>
                    <a:pt x="4" y="54"/>
                  </a:lnTo>
                  <a:lnTo>
                    <a:pt x="2" y="56"/>
                  </a:lnTo>
                  <a:lnTo>
                    <a:pt x="2" y="58"/>
                  </a:lnTo>
                  <a:lnTo>
                    <a:pt x="4" y="58"/>
                  </a:lnTo>
                  <a:lnTo>
                    <a:pt x="6" y="56"/>
                  </a:lnTo>
                  <a:lnTo>
                    <a:pt x="10" y="5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3" name="Freeform 13">
              <a:extLst>
                <a:ext uri="{FF2B5EF4-FFF2-40B4-BE49-F238E27FC236}">
                  <a16:creationId xmlns:a16="http://schemas.microsoft.com/office/drawing/2014/main" id="{00000000-0008-0000-0300-0000AD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4" y="172"/>
              <a:ext cx="37" cy="34"/>
            </a:xfrm>
            <a:custGeom>
              <a:avLst/>
              <a:gdLst>
                <a:gd name="T0" fmla="*/ 4 w 37"/>
                <a:gd name="T1" fmla="*/ 12 h 34"/>
                <a:gd name="T2" fmla="*/ 4 w 37"/>
                <a:gd name="T3" fmla="*/ 19 h 34"/>
                <a:gd name="T4" fmla="*/ 16 w 37"/>
                <a:gd name="T5" fmla="*/ 25 h 34"/>
                <a:gd name="T6" fmla="*/ 27 w 37"/>
                <a:gd name="T7" fmla="*/ 19 h 34"/>
                <a:gd name="T8" fmla="*/ 27 w 37"/>
                <a:gd name="T9" fmla="*/ 8 h 34"/>
                <a:gd name="T10" fmla="*/ 27 w 37"/>
                <a:gd name="T11" fmla="*/ 0 h 34"/>
                <a:gd name="T12" fmla="*/ 35 w 37"/>
                <a:gd name="T13" fmla="*/ 10 h 34"/>
                <a:gd name="T14" fmla="*/ 37 w 37"/>
                <a:gd name="T15" fmla="*/ 17 h 34"/>
                <a:gd name="T16" fmla="*/ 35 w 37"/>
                <a:gd name="T17" fmla="*/ 27 h 34"/>
                <a:gd name="T18" fmla="*/ 27 w 37"/>
                <a:gd name="T19" fmla="*/ 33 h 34"/>
                <a:gd name="T20" fmla="*/ 19 w 37"/>
                <a:gd name="T21" fmla="*/ 34 h 34"/>
                <a:gd name="T22" fmla="*/ 6 w 37"/>
                <a:gd name="T23" fmla="*/ 29 h 34"/>
                <a:gd name="T24" fmla="*/ 0 w 37"/>
                <a:gd name="T25" fmla="*/ 15 h 34"/>
                <a:gd name="T26" fmla="*/ 4 w 37"/>
                <a:gd name="T27" fmla="*/ 4 h 34"/>
                <a:gd name="T28" fmla="*/ 12 w 37"/>
                <a:gd name="T29" fmla="*/ 4 h 34"/>
                <a:gd name="T30" fmla="*/ 12 w 37"/>
                <a:gd name="T31" fmla="*/ 10 h 34"/>
                <a:gd name="T32" fmla="*/ 8 w 37"/>
                <a:gd name="T33" fmla="*/ 12 h 34"/>
                <a:gd name="T34" fmla="*/ 6 w 37"/>
                <a:gd name="T35" fmla="*/ 12 h 34"/>
                <a:gd name="T36" fmla="*/ 12 w 37"/>
                <a:gd name="T37" fmla="*/ 10 h 34"/>
                <a:gd name="T38" fmla="*/ 12 w 37"/>
                <a:gd name="T39" fmla="*/ 4 h 34"/>
                <a:gd name="T40" fmla="*/ 8 w 37"/>
                <a:gd name="T41" fmla="*/ 8 h 34"/>
                <a:gd name="T42" fmla="*/ 4 w 37"/>
                <a:gd name="T43" fmla="*/ 8 h 34"/>
                <a:gd name="T44" fmla="*/ 6 w 37"/>
                <a:gd name="T45" fmla="*/ 10 h 34"/>
                <a:gd name="T46" fmla="*/ 10 w 37"/>
                <a:gd name="T47" fmla="*/ 10 h 34"/>
                <a:gd name="T48" fmla="*/ 2 w 37"/>
                <a:gd name="T49" fmla="*/ 21 h 34"/>
                <a:gd name="T50" fmla="*/ 14 w 37"/>
                <a:gd name="T51" fmla="*/ 33 h 34"/>
                <a:gd name="T52" fmla="*/ 23 w 37"/>
                <a:gd name="T53" fmla="*/ 33 h 34"/>
                <a:gd name="T54" fmla="*/ 31 w 37"/>
                <a:gd name="T55" fmla="*/ 29 h 34"/>
                <a:gd name="T56" fmla="*/ 35 w 37"/>
                <a:gd name="T57" fmla="*/ 21 h 34"/>
                <a:gd name="T58" fmla="*/ 35 w 37"/>
                <a:gd name="T59" fmla="*/ 12 h 34"/>
                <a:gd name="T60" fmla="*/ 33 w 37"/>
                <a:gd name="T61" fmla="*/ 15 h 34"/>
                <a:gd name="T62" fmla="*/ 25 w 37"/>
                <a:gd name="T63" fmla="*/ 29 h 34"/>
                <a:gd name="T64" fmla="*/ 16 w 37"/>
                <a:gd name="T65" fmla="*/ 31 h 34"/>
                <a:gd name="T66" fmla="*/ 6 w 37"/>
                <a:gd name="T67" fmla="*/ 25 h 34"/>
                <a:gd name="T68" fmla="*/ 2 w 37"/>
                <a:gd name="T69" fmla="*/ 21 h 34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34"/>
                <a:gd name="T107" fmla="*/ 37 w 37"/>
                <a:gd name="T108" fmla="*/ 34 h 34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34">
                  <a:moveTo>
                    <a:pt x="6" y="12"/>
                  </a:moveTo>
                  <a:lnTo>
                    <a:pt x="4" y="12"/>
                  </a:lnTo>
                  <a:lnTo>
                    <a:pt x="2" y="13"/>
                  </a:lnTo>
                  <a:lnTo>
                    <a:pt x="4" y="19"/>
                  </a:lnTo>
                  <a:lnTo>
                    <a:pt x="10" y="23"/>
                  </a:lnTo>
                  <a:lnTo>
                    <a:pt x="16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3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5" y="10"/>
                  </a:lnTo>
                  <a:lnTo>
                    <a:pt x="35" y="13"/>
                  </a:lnTo>
                  <a:lnTo>
                    <a:pt x="37" y="17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4"/>
                  </a:lnTo>
                  <a:lnTo>
                    <a:pt x="19" y="34"/>
                  </a:lnTo>
                  <a:lnTo>
                    <a:pt x="14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4" y="8"/>
                  </a:lnTo>
                  <a:lnTo>
                    <a:pt x="12" y="10"/>
                  </a:lnTo>
                  <a:lnTo>
                    <a:pt x="10" y="12"/>
                  </a:lnTo>
                  <a:lnTo>
                    <a:pt x="8" y="12"/>
                  </a:lnTo>
                  <a:lnTo>
                    <a:pt x="6" y="12"/>
                  </a:lnTo>
                  <a:close/>
                  <a:moveTo>
                    <a:pt x="10" y="10"/>
                  </a:moveTo>
                  <a:lnTo>
                    <a:pt x="12" y="10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6"/>
                  </a:lnTo>
                  <a:lnTo>
                    <a:pt x="4" y="8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8" y="10"/>
                  </a:lnTo>
                  <a:lnTo>
                    <a:pt x="10" y="10"/>
                  </a:lnTo>
                  <a:close/>
                  <a:moveTo>
                    <a:pt x="2" y="21"/>
                  </a:moveTo>
                  <a:lnTo>
                    <a:pt x="8" y="29"/>
                  </a:lnTo>
                  <a:lnTo>
                    <a:pt x="14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5" y="12"/>
                  </a:lnTo>
                  <a:lnTo>
                    <a:pt x="31" y="8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6" y="31"/>
                  </a:lnTo>
                  <a:lnTo>
                    <a:pt x="12" y="29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4" name="Freeform 14">
              <a:extLst>
                <a:ext uri="{FF2B5EF4-FFF2-40B4-BE49-F238E27FC236}">
                  <a16:creationId xmlns:a16="http://schemas.microsoft.com/office/drawing/2014/main" id="{00000000-0008-0000-0300-0000AE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9" y="173"/>
              <a:ext cx="37" cy="32"/>
            </a:xfrm>
            <a:custGeom>
              <a:avLst/>
              <a:gdLst>
                <a:gd name="T0" fmla="*/ 6 w 37"/>
                <a:gd name="T1" fmla="*/ 23 h 32"/>
                <a:gd name="T2" fmla="*/ 12 w 37"/>
                <a:gd name="T3" fmla="*/ 23 h 32"/>
                <a:gd name="T4" fmla="*/ 12 w 37"/>
                <a:gd name="T5" fmla="*/ 30 h 32"/>
                <a:gd name="T6" fmla="*/ 6 w 37"/>
                <a:gd name="T7" fmla="*/ 28 h 32"/>
                <a:gd name="T8" fmla="*/ 0 w 37"/>
                <a:gd name="T9" fmla="*/ 15 h 32"/>
                <a:gd name="T10" fmla="*/ 6 w 37"/>
                <a:gd name="T11" fmla="*/ 5 h 32"/>
                <a:gd name="T12" fmla="*/ 29 w 37"/>
                <a:gd name="T13" fmla="*/ 3 h 32"/>
                <a:gd name="T14" fmla="*/ 31 w 37"/>
                <a:gd name="T15" fmla="*/ 0 h 32"/>
                <a:gd name="T16" fmla="*/ 35 w 37"/>
                <a:gd name="T17" fmla="*/ 2 h 32"/>
                <a:gd name="T18" fmla="*/ 35 w 37"/>
                <a:gd name="T19" fmla="*/ 11 h 32"/>
                <a:gd name="T20" fmla="*/ 35 w 37"/>
                <a:gd name="T21" fmla="*/ 19 h 32"/>
                <a:gd name="T22" fmla="*/ 35 w 37"/>
                <a:gd name="T23" fmla="*/ 30 h 32"/>
                <a:gd name="T24" fmla="*/ 25 w 37"/>
                <a:gd name="T25" fmla="*/ 30 h 32"/>
                <a:gd name="T26" fmla="*/ 18 w 37"/>
                <a:gd name="T27" fmla="*/ 21 h 32"/>
                <a:gd name="T28" fmla="*/ 8 w 37"/>
                <a:gd name="T29" fmla="*/ 13 h 32"/>
                <a:gd name="T30" fmla="*/ 2 w 37"/>
                <a:gd name="T31" fmla="*/ 19 h 32"/>
                <a:gd name="T32" fmla="*/ 6 w 37"/>
                <a:gd name="T33" fmla="*/ 23 h 32"/>
                <a:gd name="T34" fmla="*/ 12 w 37"/>
                <a:gd name="T35" fmla="*/ 11 h 32"/>
                <a:gd name="T36" fmla="*/ 33 w 37"/>
                <a:gd name="T37" fmla="*/ 11 h 32"/>
                <a:gd name="T38" fmla="*/ 35 w 37"/>
                <a:gd name="T39" fmla="*/ 5 h 32"/>
                <a:gd name="T40" fmla="*/ 29 w 37"/>
                <a:gd name="T41" fmla="*/ 9 h 32"/>
                <a:gd name="T42" fmla="*/ 4 w 37"/>
                <a:gd name="T43" fmla="*/ 9 h 32"/>
                <a:gd name="T44" fmla="*/ 6 w 37"/>
                <a:gd name="T45" fmla="*/ 13 h 32"/>
                <a:gd name="T46" fmla="*/ 12 w 37"/>
                <a:gd name="T47" fmla="*/ 11 h 32"/>
                <a:gd name="T48" fmla="*/ 16 w 37"/>
                <a:gd name="T49" fmla="*/ 13 h 32"/>
                <a:gd name="T50" fmla="*/ 27 w 37"/>
                <a:gd name="T51" fmla="*/ 23 h 32"/>
                <a:gd name="T52" fmla="*/ 31 w 37"/>
                <a:gd name="T53" fmla="*/ 19 h 32"/>
                <a:gd name="T54" fmla="*/ 29 w 37"/>
                <a:gd name="T55" fmla="*/ 13 h 32"/>
                <a:gd name="T56" fmla="*/ 33 w 37"/>
                <a:gd name="T57" fmla="*/ 26 h 32"/>
                <a:gd name="T58" fmla="*/ 25 w 37"/>
                <a:gd name="T59" fmla="*/ 26 h 32"/>
                <a:gd name="T60" fmla="*/ 25 w 37"/>
                <a:gd name="T61" fmla="*/ 28 h 32"/>
                <a:gd name="T62" fmla="*/ 33 w 37"/>
                <a:gd name="T63" fmla="*/ 28 h 32"/>
                <a:gd name="T64" fmla="*/ 35 w 37"/>
                <a:gd name="T65" fmla="*/ 21 h 32"/>
                <a:gd name="T66" fmla="*/ 10 w 37"/>
                <a:gd name="T67" fmla="*/ 25 h 32"/>
                <a:gd name="T68" fmla="*/ 8 w 37"/>
                <a:gd name="T69" fmla="*/ 26 h 32"/>
                <a:gd name="T70" fmla="*/ 2 w 37"/>
                <a:gd name="T71" fmla="*/ 25 h 32"/>
                <a:gd name="T72" fmla="*/ 10 w 37"/>
                <a:gd name="T73" fmla="*/ 30 h 32"/>
                <a:gd name="T74" fmla="*/ 12 w 37"/>
                <a:gd name="T75" fmla="*/ 26 h 32"/>
                <a:gd name="T76" fmla="*/ 10 w 37"/>
                <a:gd name="T77" fmla="*/ 25 h 32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7"/>
                <a:gd name="T118" fmla="*/ 0 h 32"/>
                <a:gd name="T119" fmla="*/ 37 w 37"/>
                <a:gd name="T120" fmla="*/ 32 h 32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7" h="32">
                  <a:moveTo>
                    <a:pt x="6" y="23"/>
                  </a:moveTo>
                  <a:lnTo>
                    <a:pt x="6" y="23"/>
                  </a:lnTo>
                  <a:lnTo>
                    <a:pt x="8" y="21"/>
                  </a:lnTo>
                  <a:lnTo>
                    <a:pt x="12" y="23"/>
                  </a:lnTo>
                  <a:lnTo>
                    <a:pt x="12" y="26"/>
                  </a:lnTo>
                  <a:lnTo>
                    <a:pt x="12" y="30"/>
                  </a:lnTo>
                  <a:lnTo>
                    <a:pt x="10" y="30"/>
                  </a:lnTo>
                  <a:lnTo>
                    <a:pt x="6" y="28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5"/>
                  </a:lnTo>
                  <a:lnTo>
                    <a:pt x="10" y="3"/>
                  </a:lnTo>
                  <a:lnTo>
                    <a:pt x="29" y="3"/>
                  </a:lnTo>
                  <a:lnTo>
                    <a:pt x="33" y="2"/>
                  </a:lnTo>
                  <a:lnTo>
                    <a:pt x="31" y="0"/>
                  </a:lnTo>
                  <a:lnTo>
                    <a:pt x="33" y="0"/>
                  </a:lnTo>
                  <a:lnTo>
                    <a:pt x="35" y="2"/>
                  </a:lnTo>
                  <a:lnTo>
                    <a:pt x="37" y="7"/>
                  </a:lnTo>
                  <a:lnTo>
                    <a:pt x="35" y="11"/>
                  </a:lnTo>
                  <a:lnTo>
                    <a:pt x="31" y="13"/>
                  </a:lnTo>
                  <a:lnTo>
                    <a:pt x="35" y="19"/>
                  </a:lnTo>
                  <a:lnTo>
                    <a:pt x="37" y="25"/>
                  </a:lnTo>
                  <a:lnTo>
                    <a:pt x="35" y="30"/>
                  </a:lnTo>
                  <a:lnTo>
                    <a:pt x="29" y="32"/>
                  </a:lnTo>
                  <a:lnTo>
                    <a:pt x="25" y="30"/>
                  </a:lnTo>
                  <a:lnTo>
                    <a:pt x="21" y="26"/>
                  </a:lnTo>
                  <a:lnTo>
                    <a:pt x="18" y="21"/>
                  </a:lnTo>
                  <a:lnTo>
                    <a:pt x="14" y="13"/>
                  </a:lnTo>
                  <a:lnTo>
                    <a:pt x="8" y="13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6" y="23"/>
                  </a:lnTo>
                  <a:close/>
                  <a:moveTo>
                    <a:pt x="12" y="11"/>
                  </a:moveTo>
                  <a:lnTo>
                    <a:pt x="25" y="11"/>
                  </a:lnTo>
                  <a:lnTo>
                    <a:pt x="33" y="11"/>
                  </a:lnTo>
                  <a:lnTo>
                    <a:pt x="35" y="7"/>
                  </a:lnTo>
                  <a:lnTo>
                    <a:pt x="35" y="5"/>
                  </a:lnTo>
                  <a:lnTo>
                    <a:pt x="33" y="7"/>
                  </a:lnTo>
                  <a:lnTo>
                    <a:pt x="29" y="9"/>
                  </a:lnTo>
                  <a:lnTo>
                    <a:pt x="10" y="9"/>
                  </a:lnTo>
                  <a:lnTo>
                    <a:pt x="4" y="9"/>
                  </a:lnTo>
                  <a:lnTo>
                    <a:pt x="2" y="15"/>
                  </a:lnTo>
                  <a:lnTo>
                    <a:pt x="6" y="13"/>
                  </a:lnTo>
                  <a:lnTo>
                    <a:pt x="12" y="11"/>
                  </a:lnTo>
                  <a:close/>
                  <a:moveTo>
                    <a:pt x="29" y="13"/>
                  </a:moveTo>
                  <a:lnTo>
                    <a:pt x="16" y="13"/>
                  </a:lnTo>
                  <a:lnTo>
                    <a:pt x="21" y="21"/>
                  </a:lnTo>
                  <a:lnTo>
                    <a:pt x="27" y="23"/>
                  </a:lnTo>
                  <a:lnTo>
                    <a:pt x="31" y="21"/>
                  </a:lnTo>
                  <a:lnTo>
                    <a:pt x="31" y="19"/>
                  </a:lnTo>
                  <a:lnTo>
                    <a:pt x="29" y="13"/>
                  </a:lnTo>
                  <a:close/>
                  <a:moveTo>
                    <a:pt x="35" y="21"/>
                  </a:moveTo>
                  <a:lnTo>
                    <a:pt x="33" y="26"/>
                  </a:lnTo>
                  <a:lnTo>
                    <a:pt x="29" y="28"/>
                  </a:lnTo>
                  <a:lnTo>
                    <a:pt x="25" y="26"/>
                  </a:lnTo>
                  <a:lnTo>
                    <a:pt x="21" y="25"/>
                  </a:lnTo>
                  <a:lnTo>
                    <a:pt x="25" y="28"/>
                  </a:lnTo>
                  <a:lnTo>
                    <a:pt x="29" y="30"/>
                  </a:lnTo>
                  <a:lnTo>
                    <a:pt x="33" y="28"/>
                  </a:lnTo>
                  <a:lnTo>
                    <a:pt x="35" y="25"/>
                  </a:lnTo>
                  <a:lnTo>
                    <a:pt x="35" y="21"/>
                  </a:lnTo>
                  <a:close/>
                  <a:moveTo>
                    <a:pt x="10" y="25"/>
                  </a:moveTo>
                  <a:lnTo>
                    <a:pt x="10" y="26"/>
                  </a:lnTo>
                  <a:lnTo>
                    <a:pt x="8" y="26"/>
                  </a:lnTo>
                  <a:lnTo>
                    <a:pt x="6" y="26"/>
                  </a:lnTo>
                  <a:lnTo>
                    <a:pt x="2" y="25"/>
                  </a:lnTo>
                  <a:lnTo>
                    <a:pt x="6" y="28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2" y="26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5" name="Freeform 15">
              <a:extLst>
                <a:ext uri="{FF2B5EF4-FFF2-40B4-BE49-F238E27FC236}">
                  <a16:creationId xmlns:a16="http://schemas.microsoft.com/office/drawing/2014/main" id="{00000000-0008-0000-0300-0000AF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63" y="174"/>
              <a:ext cx="37" cy="29"/>
            </a:xfrm>
            <a:custGeom>
              <a:avLst/>
              <a:gdLst>
                <a:gd name="T0" fmla="*/ 23 w 37"/>
                <a:gd name="T1" fmla="*/ 29 h 29"/>
                <a:gd name="T2" fmla="*/ 29 w 37"/>
                <a:gd name="T3" fmla="*/ 23 h 29"/>
                <a:gd name="T4" fmla="*/ 33 w 37"/>
                <a:gd name="T5" fmla="*/ 15 h 29"/>
                <a:gd name="T6" fmla="*/ 33 w 37"/>
                <a:gd name="T7" fmla="*/ 10 h 29"/>
                <a:gd name="T8" fmla="*/ 27 w 37"/>
                <a:gd name="T9" fmla="*/ 10 h 29"/>
                <a:gd name="T10" fmla="*/ 19 w 37"/>
                <a:gd name="T11" fmla="*/ 23 h 29"/>
                <a:gd name="T12" fmla="*/ 14 w 37"/>
                <a:gd name="T13" fmla="*/ 27 h 29"/>
                <a:gd name="T14" fmla="*/ 8 w 37"/>
                <a:gd name="T15" fmla="*/ 27 h 29"/>
                <a:gd name="T16" fmla="*/ 2 w 37"/>
                <a:gd name="T17" fmla="*/ 21 h 29"/>
                <a:gd name="T18" fmla="*/ 2 w 37"/>
                <a:gd name="T19" fmla="*/ 10 h 29"/>
                <a:gd name="T20" fmla="*/ 12 w 37"/>
                <a:gd name="T21" fmla="*/ 2 h 29"/>
                <a:gd name="T22" fmla="*/ 8 w 37"/>
                <a:gd name="T23" fmla="*/ 10 h 29"/>
                <a:gd name="T24" fmla="*/ 4 w 37"/>
                <a:gd name="T25" fmla="*/ 15 h 29"/>
                <a:gd name="T26" fmla="*/ 4 w 37"/>
                <a:gd name="T27" fmla="*/ 21 h 29"/>
                <a:gd name="T28" fmla="*/ 10 w 37"/>
                <a:gd name="T29" fmla="*/ 21 h 29"/>
                <a:gd name="T30" fmla="*/ 18 w 37"/>
                <a:gd name="T31" fmla="*/ 6 h 29"/>
                <a:gd name="T32" fmla="*/ 25 w 37"/>
                <a:gd name="T33" fmla="*/ 0 h 29"/>
                <a:gd name="T34" fmla="*/ 35 w 37"/>
                <a:gd name="T35" fmla="*/ 8 h 29"/>
                <a:gd name="T36" fmla="*/ 35 w 37"/>
                <a:gd name="T37" fmla="*/ 21 h 29"/>
                <a:gd name="T38" fmla="*/ 33 w 37"/>
                <a:gd name="T39" fmla="*/ 29 h 29"/>
                <a:gd name="T40" fmla="*/ 31 w 37"/>
                <a:gd name="T41" fmla="*/ 27 h 29"/>
                <a:gd name="T42" fmla="*/ 31 w 37"/>
                <a:gd name="T43" fmla="*/ 23 h 29"/>
                <a:gd name="T44" fmla="*/ 27 w 37"/>
                <a:gd name="T45" fmla="*/ 27 h 29"/>
                <a:gd name="T46" fmla="*/ 29 w 37"/>
                <a:gd name="T47" fmla="*/ 6 h 29"/>
                <a:gd name="T48" fmla="*/ 23 w 37"/>
                <a:gd name="T49" fmla="*/ 6 h 29"/>
                <a:gd name="T50" fmla="*/ 18 w 37"/>
                <a:gd name="T51" fmla="*/ 19 h 29"/>
                <a:gd name="T52" fmla="*/ 10 w 37"/>
                <a:gd name="T53" fmla="*/ 25 h 29"/>
                <a:gd name="T54" fmla="*/ 8 w 37"/>
                <a:gd name="T55" fmla="*/ 27 h 29"/>
                <a:gd name="T56" fmla="*/ 14 w 37"/>
                <a:gd name="T57" fmla="*/ 27 h 29"/>
                <a:gd name="T58" fmla="*/ 21 w 37"/>
                <a:gd name="T59" fmla="*/ 17 h 29"/>
                <a:gd name="T60" fmla="*/ 29 w 37"/>
                <a:gd name="T61" fmla="*/ 6 h 29"/>
                <a:gd name="T62" fmla="*/ 31 w 37"/>
                <a:gd name="T63" fmla="*/ 8 h 29"/>
                <a:gd name="T64" fmla="*/ 4 w 37"/>
                <a:gd name="T65" fmla="*/ 8 h 29"/>
                <a:gd name="T66" fmla="*/ 2 w 37"/>
                <a:gd name="T67" fmla="*/ 15 h 29"/>
                <a:gd name="T68" fmla="*/ 10 w 37"/>
                <a:gd name="T69" fmla="*/ 8 h 2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29"/>
                <a:gd name="T107" fmla="*/ 37 w 37"/>
                <a:gd name="T108" fmla="*/ 29 h 2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29">
                  <a:moveTo>
                    <a:pt x="33" y="29"/>
                  </a:moveTo>
                  <a:lnTo>
                    <a:pt x="23" y="29"/>
                  </a:lnTo>
                  <a:lnTo>
                    <a:pt x="23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33" y="15"/>
                  </a:lnTo>
                  <a:lnTo>
                    <a:pt x="35" y="14"/>
                  </a:lnTo>
                  <a:lnTo>
                    <a:pt x="33" y="10"/>
                  </a:lnTo>
                  <a:lnTo>
                    <a:pt x="29" y="8"/>
                  </a:lnTo>
                  <a:lnTo>
                    <a:pt x="27" y="10"/>
                  </a:lnTo>
                  <a:lnTo>
                    <a:pt x="21" y="17"/>
                  </a:lnTo>
                  <a:lnTo>
                    <a:pt x="19" y="23"/>
                  </a:lnTo>
                  <a:lnTo>
                    <a:pt x="18" y="25"/>
                  </a:lnTo>
                  <a:lnTo>
                    <a:pt x="14" y="27"/>
                  </a:lnTo>
                  <a:lnTo>
                    <a:pt x="12" y="29"/>
                  </a:lnTo>
                  <a:lnTo>
                    <a:pt x="8" y="27"/>
                  </a:lnTo>
                  <a:lnTo>
                    <a:pt x="4" y="25"/>
                  </a:lnTo>
                  <a:lnTo>
                    <a:pt x="2" y="21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2" y="2"/>
                  </a:lnTo>
                  <a:lnTo>
                    <a:pt x="12" y="2"/>
                  </a:lnTo>
                  <a:lnTo>
                    <a:pt x="12" y="6"/>
                  </a:lnTo>
                  <a:lnTo>
                    <a:pt x="8" y="10"/>
                  </a:lnTo>
                  <a:lnTo>
                    <a:pt x="6" y="14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8" y="23"/>
                  </a:lnTo>
                  <a:lnTo>
                    <a:pt x="10" y="21"/>
                  </a:lnTo>
                  <a:lnTo>
                    <a:pt x="14" y="15"/>
                  </a:lnTo>
                  <a:lnTo>
                    <a:pt x="18" y="6"/>
                  </a:lnTo>
                  <a:lnTo>
                    <a:pt x="21" y="0"/>
                  </a:lnTo>
                  <a:lnTo>
                    <a:pt x="25" y="0"/>
                  </a:lnTo>
                  <a:lnTo>
                    <a:pt x="31" y="2"/>
                  </a:lnTo>
                  <a:lnTo>
                    <a:pt x="35" y="8"/>
                  </a:lnTo>
                  <a:lnTo>
                    <a:pt x="37" y="15"/>
                  </a:lnTo>
                  <a:lnTo>
                    <a:pt x="35" y="21"/>
                  </a:lnTo>
                  <a:lnTo>
                    <a:pt x="33" y="29"/>
                  </a:lnTo>
                  <a:close/>
                  <a:moveTo>
                    <a:pt x="27" y="27"/>
                  </a:moveTo>
                  <a:lnTo>
                    <a:pt x="31" y="27"/>
                  </a:lnTo>
                  <a:lnTo>
                    <a:pt x="35" y="19"/>
                  </a:lnTo>
                  <a:lnTo>
                    <a:pt x="31" y="23"/>
                  </a:lnTo>
                  <a:lnTo>
                    <a:pt x="27" y="27"/>
                  </a:lnTo>
                  <a:close/>
                  <a:moveTo>
                    <a:pt x="31" y="8"/>
                  </a:moveTo>
                  <a:lnTo>
                    <a:pt x="29" y="6"/>
                  </a:lnTo>
                  <a:lnTo>
                    <a:pt x="27" y="2"/>
                  </a:lnTo>
                  <a:lnTo>
                    <a:pt x="23" y="6"/>
                  </a:lnTo>
                  <a:lnTo>
                    <a:pt x="21" y="12"/>
                  </a:lnTo>
                  <a:lnTo>
                    <a:pt x="18" y="19"/>
                  </a:lnTo>
                  <a:lnTo>
                    <a:pt x="14" y="25"/>
                  </a:lnTo>
                  <a:lnTo>
                    <a:pt x="10" y="25"/>
                  </a:lnTo>
                  <a:lnTo>
                    <a:pt x="4" y="25"/>
                  </a:lnTo>
                  <a:lnTo>
                    <a:pt x="8" y="27"/>
                  </a:lnTo>
                  <a:lnTo>
                    <a:pt x="12" y="27"/>
                  </a:lnTo>
                  <a:lnTo>
                    <a:pt x="14" y="27"/>
                  </a:lnTo>
                  <a:lnTo>
                    <a:pt x="18" y="25"/>
                  </a:lnTo>
                  <a:lnTo>
                    <a:pt x="21" y="17"/>
                  </a:lnTo>
                  <a:lnTo>
                    <a:pt x="25" y="10"/>
                  </a:lnTo>
                  <a:lnTo>
                    <a:pt x="29" y="6"/>
                  </a:lnTo>
                  <a:lnTo>
                    <a:pt x="31" y="8"/>
                  </a:lnTo>
                  <a:close/>
                  <a:moveTo>
                    <a:pt x="10" y="8"/>
                  </a:moveTo>
                  <a:lnTo>
                    <a:pt x="4" y="8"/>
                  </a:lnTo>
                  <a:lnTo>
                    <a:pt x="2" y="12"/>
                  </a:lnTo>
                  <a:lnTo>
                    <a:pt x="2" y="15"/>
                  </a:lnTo>
                  <a:lnTo>
                    <a:pt x="4" y="12"/>
                  </a:lnTo>
                  <a:lnTo>
                    <a:pt x="10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6" name="Freeform 16">
              <a:extLst>
                <a:ext uri="{FF2B5EF4-FFF2-40B4-BE49-F238E27FC236}">
                  <a16:creationId xmlns:a16="http://schemas.microsoft.com/office/drawing/2014/main" id="{00000000-0008-0000-0300-0000B0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00" y="173"/>
              <a:ext cx="37" cy="32"/>
            </a:xfrm>
            <a:custGeom>
              <a:avLst/>
              <a:gdLst>
                <a:gd name="T0" fmla="*/ 27 w 37"/>
                <a:gd name="T1" fmla="*/ 0 h 32"/>
                <a:gd name="T2" fmla="*/ 35 w 37"/>
                <a:gd name="T3" fmla="*/ 11 h 32"/>
                <a:gd name="T4" fmla="*/ 35 w 37"/>
                <a:gd name="T5" fmla="*/ 21 h 32"/>
                <a:gd name="T6" fmla="*/ 31 w 37"/>
                <a:gd name="T7" fmla="*/ 29 h 32"/>
                <a:gd name="T8" fmla="*/ 25 w 37"/>
                <a:gd name="T9" fmla="*/ 32 h 32"/>
                <a:gd name="T10" fmla="*/ 12 w 37"/>
                <a:gd name="T11" fmla="*/ 32 h 32"/>
                <a:gd name="T12" fmla="*/ 2 w 37"/>
                <a:gd name="T13" fmla="*/ 23 h 32"/>
                <a:gd name="T14" fmla="*/ 2 w 37"/>
                <a:gd name="T15" fmla="*/ 9 h 32"/>
                <a:gd name="T16" fmla="*/ 10 w 37"/>
                <a:gd name="T17" fmla="*/ 2 h 32"/>
                <a:gd name="T18" fmla="*/ 14 w 37"/>
                <a:gd name="T19" fmla="*/ 25 h 32"/>
                <a:gd name="T20" fmla="*/ 25 w 37"/>
                <a:gd name="T21" fmla="*/ 21 h 32"/>
                <a:gd name="T22" fmla="*/ 29 w 37"/>
                <a:gd name="T23" fmla="*/ 11 h 32"/>
                <a:gd name="T24" fmla="*/ 25 w 37"/>
                <a:gd name="T25" fmla="*/ 2 h 32"/>
                <a:gd name="T26" fmla="*/ 12 w 37"/>
                <a:gd name="T27" fmla="*/ 9 h 32"/>
                <a:gd name="T28" fmla="*/ 6 w 37"/>
                <a:gd name="T29" fmla="*/ 8 h 32"/>
                <a:gd name="T30" fmla="*/ 6 w 37"/>
                <a:gd name="T31" fmla="*/ 9 h 32"/>
                <a:gd name="T32" fmla="*/ 12 w 37"/>
                <a:gd name="T33" fmla="*/ 9 h 32"/>
                <a:gd name="T34" fmla="*/ 12 w 37"/>
                <a:gd name="T35" fmla="*/ 9 h 32"/>
                <a:gd name="T36" fmla="*/ 8 w 37"/>
                <a:gd name="T37" fmla="*/ 11 h 32"/>
                <a:gd name="T38" fmla="*/ 2 w 37"/>
                <a:gd name="T39" fmla="*/ 17 h 32"/>
                <a:gd name="T40" fmla="*/ 6 w 37"/>
                <a:gd name="T41" fmla="*/ 23 h 32"/>
                <a:gd name="T42" fmla="*/ 12 w 37"/>
                <a:gd name="T43" fmla="*/ 25 h 32"/>
                <a:gd name="T44" fmla="*/ 8 w 37"/>
                <a:gd name="T45" fmla="*/ 27 h 32"/>
                <a:gd name="T46" fmla="*/ 16 w 37"/>
                <a:gd name="T47" fmla="*/ 31 h 32"/>
                <a:gd name="T48" fmla="*/ 25 w 37"/>
                <a:gd name="T49" fmla="*/ 31 h 32"/>
                <a:gd name="T50" fmla="*/ 35 w 37"/>
                <a:gd name="T51" fmla="*/ 23 h 32"/>
                <a:gd name="T52" fmla="*/ 35 w 37"/>
                <a:gd name="T53" fmla="*/ 9 h 32"/>
                <a:gd name="T54" fmla="*/ 31 w 37"/>
                <a:gd name="T55" fmla="*/ 9 h 32"/>
                <a:gd name="T56" fmla="*/ 31 w 37"/>
                <a:gd name="T57" fmla="*/ 21 h 32"/>
                <a:gd name="T58" fmla="*/ 23 w 37"/>
                <a:gd name="T59" fmla="*/ 29 h 32"/>
                <a:gd name="T60" fmla="*/ 12 w 37"/>
                <a:gd name="T61" fmla="*/ 29 h 32"/>
                <a:gd name="T62" fmla="*/ 4 w 37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7"/>
                <a:gd name="T97" fmla="*/ 0 h 32"/>
                <a:gd name="T98" fmla="*/ 37 w 37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7" h="32">
                  <a:moveTo>
                    <a:pt x="25" y="2"/>
                  </a:moveTo>
                  <a:lnTo>
                    <a:pt x="27" y="0"/>
                  </a:lnTo>
                  <a:lnTo>
                    <a:pt x="33" y="6"/>
                  </a:lnTo>
                  <a:lnTo>
                    <a:pt x="35" y="11"/>
                  </a:lnTo>
                  <a:lnTo>
                    <a:pt x="37" y="17"/>
                  </a:lnTo>
                  <a:lnTo>
                    <a:pt x="35" y="21"/>
                  </a:lnTo>
                  <a:lnTo>
                    <a:pt x="35" y="25"/>
                  </a:lnTo>
                  <a:lnTo>
                    <a:pt x="31" y="29"/>
                  </a:lnTo>
                  <a:lnTo>
                    <a:pt x="29" y="31"/>
                  </a:lnTo>
                  <a:lnTo>
                    <a:pt x="25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4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9" y="15"/>
                  </a:lnTo>
                  <a:lnTo>
                    <a:pt x="29" y="11"/>
                  </a:lnTo>
                  <a:lnTo>
                    <a:pt x="27" y="8"/>
                  </a:lnTo>
                  <a:lnTo>
                    <a:pt x="25" y="2"/>
                  </a:lnTo>
                  <a:close/>
                  <a:moveTo>
                    <a:pt x="12" y="9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9"/>
                  </a:lnTo>
                  <a:lnTo>
                    <a:pt x="12" y="9"/>
                  </a:lnTo>
                  <a:close/>
                  <a:moveTo>
                    <a:pt x="12" y="25"/>
                  </a:moveTo>
                  <a:lnTo>
                    <a:pt x="12" y="9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2" y="31"/>
                  </a:lnTo>
                  <a:lnTo>
                    <a:pt x="16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5" y="23"/>
                  </a:lnTo>
                  <a:lnTo>
                    <a:pt x="35" y="17"/>
                  </a:lnTo>
                  <a:lnTo>
                    <a:pt x="35" y="9"/>
                  </a:lnTo>
                  <a:lnTo>
                    <a:pt x="29" y="4"/>
                  </a:lnTo>
                  <a:lnTo>
                    <a:pt x="31" y="9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8" y="29"/>
                  </a:lnTo>
                  <a:lnTo>
                    <a:pt x="12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4" name="Group 17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GrpSpPr>
            <a:grpSpLocks/>
          </xdr:cNvGrpSpPr>
        </xdr:nvGrpSpPr>
        <xdr:grpSpPr bwMode="auto">
          <a:xfrm>
            <a:off x="16" y="60"/>
            <a:ext cx="109" cy="24"/>
            <a:chOff x="96" y="243"/>
            <a:chExt cx="293" cy="56"/>
          </a:xfrm>
        </xdr:grpSpPr>
        <xdr:sp macro="" textlink="">
          <xdr:nvSpPr>
            <xdr:cNvPr id="162" name="Freeform 18">
              <a:extLst>
                <a:ext uri="{FF2B5EF4-FFF2-40B4-BE49-F238E27FC236}">
                  <a16:creationId xmlns:a16="http://schemas.microsoft.com/office/drawing/2014/main" id="{00000000-0008-0000-0300-0000A2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7" y="242"/>
              <a:ext cx="56" cy="57"/>
            </a:xfrm>
            <a:custGeom>
              <a:avLst/>
              <a:gdLst>
                <a:gd name="T0" fmla="*/ 46 w 56"/>
                <a:gd name="T1" fmla="*/ 17 h 57"/>
                <a:gd name="T2" fmla="*/ 34 w 56"/>
                <a:gd name="T3" fmla="*/ 23 h 57"/>
                <a:gd name="T4" fmla="*/ 34 w 56"/>
                <a:gd name="T5" fmla="*/ 42 h 57"/>
                <a:gd name="T6" fmla="*/ 42 w 56"/>
                <a:gd name="T7" fmla="*/ 44 h 57"/>
                <a:gd name="T8" fmla="*/ 46 w 56"/>
                <a:gd name="T9" fmla="*/ 46 h 57"/>
                <a:gd name="T10" fmla="*/ 52 w 56"/>
                <a:gd name="T11" fmla="*/ 44 h 57"/>
                <a:gd name="T12" fmla="*/ 54 w 56"/>
                <a:gd name="T13" fmla="*/ 38 h 57"/>
                <a:gd name="T14" fmla="*/ 56 w 56"/>
                <a:gd name="T15" fmla="*/ 38 h 57"/>
                <a:gd name="T16" fmla="*/ 56 w 56"/>
                <a:gd name="T17" fmla="*/ 57 h 57"/>
                <a:gd name="T18" fmla="*/ 54 w 56"/>
                <a:gd name="T19" fmla="*/ 57 h 57"/>
                <a:gd name="T20" fmla="*/ 50 w 56"/>
                <a:gd name="T21" fmla="*/ 52 h 57"/>
                <a:gd name="T22" fmla="*/ 44 w 56"/>
                <a:gd name="T23" fmla="*/ 48 h 57"/>
                <a:gd name="T24" fmla="*/ 10 w 56"/>
                <a:gd name="T25" fmla="*/ 34 h 57"/>
                <a:gd name="T26" fmla="*/ 6 w 56"/>
                <a:gd name="T27" fmla="*/ 36 h 57"/>
                <a:gd name="T28" fmla="*/ 6 w 56"/>
                <a:gd name="T29" fmla="*/ 40 h 57"/>
                <a:gd name="T30" fmla="*/ 4 w 56"/>
                <a:gd name="T31" fmla="*/ 40 h 57"/>
                <a:gd name="T32" fmla="*/ 0 w 56"/>
                <a:gd name="T33" fmla="*/ 31 h 57"/>
                <a:gd name="T34" fmla="*/ 0 w 56"/>
                <a:gd name="T35" fmla="*/ 27 h 57"/>
                <a:gd name="T36" fmla="*/ 46 w 56"/>
                <a:gd name="T37" fmla="*/ 8 h 57"/>
                <a:gd name="T38" fmla="*/ 52 w 56"/>
                <a:gd name="T39" fmla="*/ 4 h 57"/>
                <a:gd name="T40" fmla="*/ 54 w 56"/>
                <a:gd name="T41" fmla="*/ 0 h 57"/>
                <a:gd name="T42" fmla="*/ 56 w 56"/>
                <a:gd name="T43" fmla="*/ 0 h 57"/>
                <a:gd name="T44" fmla="*/ 56 w 56"/>
                <a:gd name="T45" fmla="*/ 23 h 57"/>
                <a:gd name="T46" fmla="*/ 54 w 56"/>
                <a:gd name="T47" fmla="*/ 23 h 57"/>
                <a:gd name="T48" fmla="*/ 52 w 56"/>
                <a:gd name="T49" fmla="*/ 19 h 57"/>
                <a:gd name="T50" fmla="*/ 50 w 56"/>
                <a:gd name="T51" fmla="*/ 17 h 57"/>
                <a:gd name="T52" fmla="*/ 46 w 56"/>
                <a:gd name="T53" fmla="*/ 17 h 57"/>
                <a:gd name="T54" fmla="*/ 46 w 56"/>
                <a:gd name="T55" fmla="*/ 17 h 57"/>
                <a:gd name="T56" fmla="*/ 33 w 56"/>
                <a:gd name="T57" fmla="*/ 40 h 57"/>
                <a:gd name="T58" fmla="*/ 33 w 56"/>
                <a:gd name="T59" fmla="*/ 23 h 57"/>
                <a:gd name="T60" fmla="*/ 11 w 56"/>
                <a:gd name="T61" fmla="*/ 32 h 57"/>
                <a:gd name="T62" fmla="*/ 33 w 56"/>
                <a:gd name="T63" fmla="*/ 40 h 57"/>
                <a:gd name="T64" fmla="*/ 44 w 56"/>
                <a:gd name="T65" fmla="*/ 15 h 57"/>
                <a:gd name="T66" fmla="*/ 10 w 56"/>
                <a:gd name="T67" fmla="*/ 29 h 57"/>
                <a:gd name="T68" fmla="*/ 6 w 56"/>
                <a:gd name="T69" fmla="*/ 31 h 57"/>
                <a:gd name="T70" fmla="*/ 6 w 56"/>
                <a:gd name="T71" fmla="*/ 34 h 57"/>
                <a:gd name="T72" fmla="*/ 6 w 56"/>
                <a:gd name="T73" fmla="*/ 36 h 57"/>
                <a:gd name="T74" fmla="*/ 8 w 56"/>
                <a:gd name="T75" fmla="*/ 32 h 57"/>
                <a:gd name="T76" fmla="*/ 10 w 56"/>
                <a:gd name="T77" fmla="*/ 31 h 57"/>
                <a:gd name="T78" fmla="*/ 46 w 56"/>
                <a:gd name="T79" fmla="*/ 17 h 57"/>
                <a:gd name="T80" fmla="*/ 50 w 56"/>
                <a:gd name="T81" fmla="*/ 15 h 57"/>
                <a:gd name="T82" fmla="*/ 52 w 56"/>
                <a:gd name="T83" fmla="*/ 17 h 57"/>
                <a:gd name="T84" fmla="*/ 54 w 56"/>
                <a:gd name="T85" fmla="*/ 17 h 57"/>
                <a:gd name="T86" fmla="*/ 54 w 56"/>
                <a:gd name="T87" fmla="*/ 17 h 57"/>
                <a:gd name="T88" fmla="*/ 52 w 56"/>
                <a:gd name="T89" fmla="*/ 15 h 57"/>
                <a:gd name="T90" fmla="*/ 50 w 56"/>
                <a:gd name="T91" fmla="*/ 13 h 57"/>
                <a:gd name="T92" fmla="*/ 44 w 56"/>
                <a:gd name="T93" fmla="*/ 15 h 57"/>
                <a:gd name="T94" fmla="*/ 44 w 56"/>
                <a:gd name="T95" fmla="*/ 15 h 57"/>
                <a:gd name="T96" fmla="*/ 54 w 56"/>
                <a:gd name="T97" fmla="*/ 53 h 57"/>
                <a:gd name="T98" fmla="*/ 54 w 56"/>
                <a:gd name="T99" fmla="*/ 46 h 57"/>
                <a:gd name="T100" fmla="*/ 48 w 56"/>
                <a:gd name="T101" fmla="*/ 48 h 57"/>
                <a:gd name="T102" fmla="*/ 48 w 56"/>
                <a:gd name="T103" fmla="*/ 48 h 57"/>
                <a:gd name="T104" fmla="*/ 52 w 56"/>
                <a:gd name="T105" fmla="*/ 50 h 57"/>
                <a:gd name="T106" fmla="*/ 54 w 56"/>
                <a:gd name="T107" fmla="*/ 53 h 57"/>
                <a:gd name="T108" fmla="*/ 54 w 56"/>
                <a:gd name="T109" fmla="*/ 53 h 57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56"/>
                <a:gd name="T166" fmla="*/ 0 h 57"/>
                <a:gd name="T167" fmla="*/ 56 w 56"/>
                <a:gd name="T168" fmla="*/ 57 h 57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56" h="57">
                  <a:moveTo>
                    <a:pt x="46" y="17"/>
                  </a:moveTo>
                  <a:lnTo>
                    <a:pt x="34" y="23"/>
                  </a:lnTo>
                  <a:lnTo>
                    <a:pt x="34" y="42"/>
                  </a:lnTo>
                  <a:lnTo>
                    <a:pt x="42" y="44"/>
                  </a:lnTo>
                  <a:lnTo>
                    <a:pt x="46" y="46"/>
                  </a:lnTo>
                  <a:lnTo>
                    <a:pt x="52" y="44"/>
                  </a:lnTo>
                  <a:lnTo>
                    <a:pt x="54" y="38"/>
                  </a:lnTo>
                  <a:lnTo>
                    <a:pt x="56" y="38"/>
                  </a:lnTo>
                  <a:lnTo>
                    <a:pt x="56" y="57"/>
                  </a:lnTo>
                  <a:lnTo>
                    <a:pt x="54" y="57"/>
                  </a:lnTo>
                  <a:lnTo>
                    <a:pt x="50" y="52"/>
                  </a:lnTo>
                  <a:lnTo>
                    <a:pt x="44" y="48"/>
                  </a:lnTo>
                  <a:lnTo>
                    <a:pt x="10" y="34"/>
                  </a:lnTo>
                  <a:lnTo>
                    <a:pt x="6" y="36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0" y="31"/>
                  </a:lnTo>
                  <a:lnTo>
                    <a:pt x="0" y="27"/>
                  </a:lnTo>
                  <a:lnTo>
                    <a:pt x="46" y="8"/>
                  </a:lnTo>
                  <a:lnTo>
                    <a:pt x="52" y="4"/>
                  </a:lnTo>
                  <a:lnTo>
                    <a:pt x="54" y="0"/>
                  </a:lnTo>
                  <a:lnTo>
                    <a:pt x="56" y="0"/>
                  </a:lnTo>
                  <a:lnTo>
                    <a:pt x="56" y="23"/>
                  </a:lnTo>
                  <a:lnTo>
                    <a:pt x="54" y="23"/>
                  </a:lnTo>
                  <a:lnTo>
                    <a:pt x="52" y="19"/>
                  </a:lnTo>
                  <a:lnTo>
                    <a:pt x="50" y="17"/>
                  </a:lnTo>
                  <a:lnTo>
                    <a:pt x="46" y="17"/>
                  </a:lnTo>
                  <a:close/>
                  <a:moveTo>
                    <a:pt x="33" y="40"/>
                  </a:moveTo>
                  <a:lnTo>
                    <a:pt x="33" y="23"/>
                  </a:lnTo>
                  <a:lnTo>
                    <a:pt x="11" y="32"/>
                  </a:lnTo>
                  <a:lnTo>
                    <a:pt x="33" y="40"/>
                  </a:lnTo>
                  <a:close/>
                  <a:moveTo>
                    <a:pt x="44" y="15"/>
                  </a:moveTo>
                  <a:lnTo>
                    <a:pt x="10" y="29"/>
                  </a:lnTo>
                  <a:lnTo>
                    <a:pt x="6" y="31"/>
                  </a:lnTo>
                  <a:lnTo>
                    <a:pt x="6" y="34"/>
                  </a:lnTo>
                  <a:lnTo>
                    <a:pt x="6" y="36"/>
                  </a:lnTo>
                  <a:lnTo>
                    <a:pt x="8" y="32"/>
                  </a:lnTo>
                  <a:lnTo>
                    <a:pt x="10" y="31"/>
                  </a:lnTo>
                  <a:lnTo>
                    <a:pt x="46" y="17"/>
                  </a:lnTo>
                  <a:lnTo>
                    <a:pt x="50" y="15"/>
                  </a:lnTo>
                  <a:lnTo>
                    <a:pt x="52" y="17"/>
                  </a:lnTo>
                  <a:lnTo>
                    <a:pt x="54" y="17"/>
                  </a:lnTo>
                  <a:lnTo>
                    <a:pt x="52" y="15"/>
                  </a:lnTo>
                  <a:lnTo>
                    <a:pt x="50" y="13"/>
                  </a:lnTo>
                  <a:lnTo>
                    <a:pt x="44" y="15"/>
                  </a:lnTo>
                  <a:close/>
                  <a:moveTo>
                    <a:pt x="54" y="53"/>
                  </a:moveTo>
                  <a:lnTo>
                    <a:pt x="54" y="46"/>
                  </a:lnTo>
                  <a:lnTo>
                    <a:pt x="48" y="48"/>
                  </a:lnTo>
                  <a:lnTo>
                    <a:pt x="52" y="50"/>
                  </a:lnTo>
                  <a:lnTo>
                    <a:pt x="54" y="5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3" name="Freeform 19">
              <a:extLst>
                <a:ext uri="{FF2B5EF4-FFF2-40B4-BE49-F238E27FC236}">
                  <a16:creationId xmlns:a16="http://schemas.microsoft.com/office/drawing/2014/main" id="{00000000-0008-0000-0300-0000A3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4" y="247"/>
              <a:ext cx="35" cy="69"/>
            </a:xfrm>
            <a:custGeom>
              <a:avLst/>
              <a:gdLst>
                <a:gd name="T0" fmla="*/ 29 w 35"/>
                <a:gd name="T1" fmla="*/ 31 h 69"/>
                <a:gd name="T2" fmla="*/ 33 w 35"/>
                <a:gd name="T3" fmla="*/ 27 h 69"/>
                <a:gd name="T4" fmla="*/ 33 w 35"/>
                <a:gd name="T5" fmla="*/ 25 h 69"/>
                <a:gd name="T6" fmla="*/ 35 w 35"/>
                <a:gd name="T7" fmla="*/ 44 h 69"/>
                <a:gd name="T8" fmla="*/ 33 w 35"/>
                <a:gd name="T9" fmla="*/ 40 h 69"/>
                <a:gd name="T10" fmla="*/ 12 w 35"/>
                <a:gd name="T11" fmla="*/ 39 h 69"/>
                <a:gd name="T12" fmla="*/ 4 w 35"/>
                <a:gd name="T13" fmla="*/ 44 h 69"/>
                <a:gd name="T14" fmla="*/ 8 w 35"/>
                <a:gd name="T15" fmla="*/ 54 h 69"/>
                <a:gd name="T16" fmla="*/ 33 w 35"/>
                <a:gd name="T17" fmla="*/ 54 h 69"/>
                <a:gd name="T18" fmla="*/ 35 w 35"/>
                <a:gd name="T19" fmla="*/ 50 h 69"/>
                <a:gd name="T20" fmla="*/ 33 w 35"/>
                <a:gd name="T21" fmla="*/ 69 h 69"/>
                <a:gd name="T22" fmla="*/ 33 w 35"/>
                <a:gd name="T23" fmla="*/ 65 h 69"/>
                <a:gd name="T24" fmla="*/ 29 w 35"/>
                <a:gd name="T25" fmla="*/ 63 h 69"/>
                <a:gd name="T26" fmla="*/ 8 w 35"/>
                <a:gd name="T27" fmla="*/ 65 h 69"/>
                <a:gd name="T28" fmla="*/ 4 w 35"/>
                <a:gd name="T29" fmla="*/ 69 h 69"/>
                <a:gd name="T30" fmla="*/ 0 w 35"/>
                <a:gd name="T31" fmla="*/ 54 h 69"/>
                <a:gd name="T32" fmla="*/ 2 w 35"/>
                <a:gd name="T33" fmla="*/ 48 h 69"/>
                <a:gd name="T34" fmla="*/ 0 w 35"/>
                <a:gd name="T35" fmla="*/ 37 h 69"/>
                <a:gd name="T36" fmla="*/ 6 w 35"/>
                <a:gd name="T37" fmla="*/ 31 h 69"/>
                <a:gd name="T38" fmla="*/ 0 w 35"/>
                <a:gd name="T39" fmla="*/ 18 h 69"/>
                <a:gd name="T40" fmla="*/ 6 w 35"/>
                <a:gd name="T41" fmla="*/ 8 h 69"/>
                <a:gd name="T42" fmla="*/ 29 w 35"/>
                <a:gd name="T43" fmla="*/ 6 h 69"/>
                <a:gd name="T44" fmla="*/ 33 w 35"/>
                <a:gd name="T45" fmla="*/ 4 h 69"/>
                <a:gd name="T46" fmla="*/ 35 w 35"/>
                <a:gd name="T47" fmla="*/ 0 h 69"/>
                <a:gd name="T48" fmla="*/ 33 w 35"/>
                <a:gd name="T49" fmla="*/ 19 h 69"/>
                <a:gd name="T50" fmla="*/ 31 w 35"/>
                <a:gd name="T51" fmla="*/ 16 h 69"/>
                <a:gd name="T52" fmla="*/ 12 w 35"/>
                <a:gd name="T53" fmla="*/ 16 h 69"/>
                <a:gd name="T54" fmla="*/ 4 w 35"/>
                <a:gd name="T55" fmla="*/ 18 h 69"/>
                <a:gd name="T56" fmla="*/ 4 w 35"/>
                <a:gd name="T57" fmla="*/ 25 h 69"/>
                <a:gd name="T58" fmla="*/ 8 w 35"/>
                <a:gd name="T59" fmla="*/ 31 h 69"/>
                <a:gd name="T60" fmla="*/ 10 w 35"/>
                <a:gd name="T61" fmla="*/ 35 h 69"/>
                <a:gd name="T62" fmla="*/ 4 w 35"/>
                <a:gd name="T63" fmla="*/ 37 h 69"/>
                <a:gd name="T64" fmla="*/ 6 w 35"/>
                <a:gd name="T65" fmla="*/ 39 h 69"/>
                <a:gd name="T66" fmla="*/ 29 w 35"/>
                <a:gd name="T67" fmla="*/ 39 h 69"/>
                <a:gd name="T68" fmla="*/ 33 w 35"/>
                <a:gd name="T69" fmla="*/ 40 h 69"/>
                <a:gd name="T70" fmla="*/ 27 w 35"/>
                <a:gd name="T71" fmla="*/ 35 h 69"/>
                <a:gd name="T72" fmla="*/ 27 w 35"/>
                <a:gd name="T73" fmla="*/ 12 h 69"/>
                <a:gd name="T74" fmla="*/ 6 w 35"/>
                <a:gd name="T75" fmla="*/ 12 h 69"/>
                <a:gd name="T76" fmla="*/ 2 w 35"/>
                <a:gd name="T77" fmla="*/ 19 h 69"/>
                <a:gd name="T78" fmla="*/ 10 w 35"/>
                <a:gd name="T79" fmla="*/ 14 h 69"/>
                <a:gd name="T80" fmla="*/ 31 w 35"/>
                <a:gd name="T81" fmla="*/ 14 h 69"/>
                <a:gd name="T82" fmla="*/ 33 w 35"/>
                <a:gd name="T83" fmla="*/ 14 h 69"/>
                <a:gd name="T84" fmla="*/ 27 w 35"/>
                <a:gd name="T85" fmla="*/ 12 h 69"/>
                <a:gd name="T86" fmla="*/ 27 w 35"/>
                <a:gd name="T87" fmla="*/ 60 h 69"/>
                <a:gd name="T88" fmla="*/ 8 w 35"/>
                <a:gd name="T89" fmla="*/ 61 h 69"/>
                <a:gd name="T90" fmla="*/ 6 w 35"/>
                <a:gd name="T91" fmla="*/ 67 h 69"/>
                <a:gd name="T92" fmla="*/ 13 w 35"/>
                <a:gd name="T93" fmla="*/ 61 h 69"/>
                <a:gd name="T94" fmla="*/ 31 w 35"/>
                <a:gd name="T95" fmla="*/ 63 h 69"/>
                <a:gd name="T96" fmla="*/ 31 w 35"/>
                <a:gd name="T97" fmla="*/ 60 h 69"/>
                <a:gd name="T98" fmla="*/ 27 w 35"/>
                <a:gd name="T99" fmla="*/ 60 h 69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35"/>
                <a:gd name="T151" fmla="*/ 0 h 69"/>
                <a:gd name="T152" fmla="*/ 35 w 35"/>
                <a:gd name="T153" fmla="*/ 69 h 69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35" h="69">
                  <a:moveTo>
                    <a:pt x="8" y="31"/>
                  </a:moveTo>
                  <a:lnTo>
                    <a:pt x="29" y="31"/>
                  </a:lnTo>
                  <a:lnTo>
                    <a:pt x="31" y="29"/>
                  </a:lnTo>
                  <a:lnTo>
                    <a:pt x="33" y="27"/>
                  </a:lnTo>
                  <a:lnTo>
                    <a:pt x="33" y="25"/>
                  </a:lnTo>
                  <a:lnTo>
                    <a:pt x="35" y="25"/>
                  </a:lnTo>
                  <a:lnTo>
                    <a:pt x="35" y="44"/>
                  </a:lnTo>
                  <a:lnTo>
                    <a:pt x="33" y="44"/>
                  </a:lnTo>
                  <a:lnTo>
                    <a:pt x="33" y="40"/>
                  </a:lnTo>
                  <a:lnTo>
                    <a:pt x="29" y="39"/>
                  </a:lnTo>
                  <a:lnTo>
                    <a:pt x="12" y="39"/>
                  </a:lnTo>
                  <a:lnTo>
                    <a:pt x="6" y="40"/>
                  </a:lnTo>
                  <a:lnTo>
                    <a:pt x="4" y="44"/>
                  </a:lnTo>
                  <a:lnTo>
                    <a:pt x="4" y="50"/>
                  </a:lnTo>
                  <a:lnTo>
                    <a:pt x="8" y="54"/>
                  </a:lnTo>
                  <a:lnTo>
                    <a:pt x="29" y="54"/>
                  </a:lnTo>
                  <a:lnTo>
                    <a:pt x="33" y="54"/>
                  </a:lnTo>
                  <a:lnTo>
                    <a:pt x="33" y="50"/>
                  </a:lnTo>
                  <a:lnTo>
                    <a:pt x="35" y="50"/>
                  </a:lnTo>
                  <a:lnTo>
                    <a:pt x="35" y="69"/>
                  </a:lnTo>
                  <a:lnTo>
                    <a:pt x="33" y="69"/>
                  </a:lnTo>
                  <a:lnTo>
                    <a:pt x="33" y="65"/>
                  </a:lnTo>
                  <a:lnTo>
                    <a:pt x="31" y="63"/>
                  </a:lnTo>
                  <a:lnTo>
                    <a:pt x="29" y="63"/>
                  </a:lnTo>
                  <a:lnTo>
                    <a:pt x="12" y="63"/>
                  </a:lnTo>
                  <a:lnTo>
                    <a:pt x="8" y="65"/>
                  </a:lnTo>
                  <a:lnTo>
                    <a:pt x="6" y="69"/>
                  </a:lnTo>
                  <a:lnTo>
                    <a:pt x="4" y="69"/>
                  </a:lnTo>
                  <a:lnTo>
                    <a:pt x="0" y="56"/>
                  </a:lnTo>
                  <a:lnTo>
                    <a:pt x="0" y="54"/>
                  </a:lnTo>
                  <a:lnTo>
                    <a:pt x="6" y="54"/>
                  </a:lnTo>
                  <a:lnTo>
                    <a:pt x="2" y="48"/>
                  </a:lnTo>
                  <a:lnTo>
                    <a:pt x="0" y="42"/>
                  </a:lnTo>
                  <a:lnTo>
                    <a:pt x="0" y="37"/>
                  </a:lnTo>
                  <a:lnTo>
                    <a:pt x="2" y="35"/>
                  </a:lnTo>
                  <a:lnTo>
                    <a:pt x="6" y="31"/>
                  </a:lnTo>
                  <a:lnTo>
                    <a:pt x="2" y="25"/>
                  </a:lnTo>
                  <a:lnTo>
                    <a:pt x="0" y="18"/>
                  </a:lnTo>
                  <a:lnTo>
                    <a:pt x="2" y="12"/>
                  </a:lnTo>
                  <a:lnTo>
                    <a:pt x="6" y="8"/>
                  </a:lnTo>
                  <a:lnTo>
                    <a:pt x="12" y="6"/>
                  </a:lnTo>
                  <a:lnTo>
                    <a:pt x="29" y="6"/>
                  </a:lnTo>
                  <a:lnTo>
                    <a:pt x="31" y="6"/>
                  </a:lnTo>
                  <a:lnTo>
                    <a:pt x="33" y="4"/>
                  </a:lnTo>
                  <a:lnTo>
                    <a:pt x="33" y="0"/>
                  </a:lnTo>
                  <a:lnTo>
                    <a:pt x="35" y="0"/>
                  </a:lnTo>
                  <a:lnTo>
                    <a:pt x="35" y="19"/>
                  </a:lnTo>
                  <a:lnTo>
                    <a:pt x="33" y="19"/>
                  </a:lnTo>
                  <a:lnTo>
                    <a:pt x="31" y="16"/>
                  </a:lnTo>
                  <a:lnTo>
                    <a:pt x="29" y="16"/>
                  </a:lnTo>
                  <a:lnTo>
                    <a:pt x="12" y="16"/>
                  </a:lnTo>
                  <a:lnTo>
                    <a:pt x="6" y="16"/>
                  </a:lnTo>
                  <a:lnTo>
                    <a:pt x="4" y="18"/>
                  </a:lnTo>
                  <a:lnTo>
                    <a:pt x="4" y="21"/>
                  </a:lnTo>
                  <a:lnTo>
                    <a:pt x="4" y="25"/>
                  </a:lnTo>
                  <a:lnTo>
                    <a:pt x="8" y="31"/>
                  </a:lnTo>
                  <a:close/>
                  <a:moveTo>
                    <a:pt x="27" y="35"/>
                  </a:moveTo>
                  <a:lnTo>
                    <a:pt x="10" y="35"/>
                  </a:lnTo>
                  <a:lnTo>
                    <a:pt x="6" y="37"/>
                  </a:lnTo>
                  <a:lnTo>
                    <a:pt x="4" y="37"/>
                  </a:lnTo>
                  <a:lnTo>
                    <a:pt x="2" y="42"/>
                  </a:lnTo>
                  <a:lnTo>
                    <a:pt x="6" y="39"/>
                  </a:lnTo>
                  <a:lnTo>
                    <a:pt x="12" y="39"/>
                  </a:lnTo>
                  <a:lnTo>
                    <a:pt x="29" y="39"/>
                  </a:lnTo>
                  <a:lnTo>
                    <a:pt x="31" y="39"/>
                  </a:lnTo>
                  <a:lnTo>
                    <a:pt x="33" y="40"/>
                  </a:lnTo>
                  <a:lnTo>
                    <a:pt x="31" y="37"/>
                  </a:lnTo>
                  <a:lnTo>
                    <a:pt x="27" y="35"/>
                  </a:lnTo>
                  <a:close/>
                  <a:moveTo>
                    <a:pt x="27" y="12"/>
                  </a:moveTo>
                  <a:lnTo>
                    <a:pt x="10" y="12"/>
                  </a:lnTo>
                  <a:lnTo>
                    <a:pt x="6" y="12"/>
                  </a:lnTo>
                  <a:lnTo>
                    <a:pt x="4" y="14"/>
                  </a:lnTo>
                  <a:lnTo>
                    <a:pt x="2" y="19"/>
                  </a:lnTo>
                  <a:lnTo>
                    <a:pt x="6" y="16"/>
                  </a:lnTo>
                  <a:lnTo>
                    <a:pt x="10" y="14"/>
                  </a:lnTo>
                  <a:lnTo>
                    <a:pt x="27" y="14"/>
                  </a:lnTo>
                  <a:lnTo>
                    <a:pt x="31" y="14"/>
                  </a:lnTo>
                  <a:lnTo>
                    <a:pt x="33" y="16"/>
                  </a:lnTo>
                  <a:lnTo>
                    <a:pt x="33" y="14"/>
                  </a:lnTo>
                  <a:lnTo>
                    <a:pt x="31" y="12"/>
                  </a:lnTo>
                  <a:lnTo>
                    <a:pt x="27" y="12"/>
                  </a:lnTo>
                  <a:close/>
                  <a:moveTo>
                    <a:pt x="27" y="60"/>
                  </a:moveTo>
                  <a:lnTo>
                    <a:pt x="12" y="60"/>
                  </a:lnTo>
                  <a:lnTo>
                    <a:pt x="8" y="61"/>
                  </a:lnTo>
                  <a:lnTo>
                    <a:pt x="6" y="65"/>
                  </a:lnTo>
                  <a:lnTo>
                    <a:pt x="6" y="67"/>
                  </a:lnTo>
                  <a:lnTo>
                    <a:pt x="8" y="63"/>
                  </a:lnTo>
                  <a:lnTo>
                    <a:pt x="13" y="61"/>
                  </a:lnTo>
                  <a:lnTo>
                    <a:pt x="27" y="61"/>
                  </a:lnTo>
                  <a:lnTo>
                    <a:pt x="31" y="63"/>
                  </a:lnTo>
                  <a:lnTo>
                    <a:pt x="33" y="63"/>
                  </a:lnTo>
                  <a:lnTo>
                    <a:pt x="31" y="60"/>
                  </a:lnTo>
                  <a:lnTo>
                    <a:pt x="27" y="6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4" name="Freeform 20">
              <a:extLst>
                <a:ext uri="{FF2B5EF4-FFF2-40B4-BE49-F238E27FC236}">
                  <a16:creationId xmlns:a16="http://schemas.microsoft.com/office/drawing/2014/main" id="{00000000-0008-0000-0300-0000A4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29" y="266"/>
              <a:ext cx="35" cy="32"/>
            </a:xfrm>
            <a:custGeom>
              <a:avLst/>
              <a:gdLst>
                <a:gd name="T0" fmla="*/ 25 w 35"/>
                <a:gd name="T1" fmla="*/ 0 h 32"/>
                <a:gd name="T2" fmla="*/ 35 w 35"/>
                <a:gd name="T3" fmla="*/ 11 h 32"/>
                <a:gd name="T4" fmla="*/ 35 w 35"/>
                <a:gd name="T5" fmla="*/ 21 h 32"/>
                <a:gd name="T6" fmla="*/ 31 w 35"/>
                <a:gd name="T7" fmla="*/ 29 h 32"/>
                <a:gd name="T8" fmla="*/ 23 w 35"/>
                <a:gd name="T9" fmla="*/ 32 h 32"/>
                <a:gd name="T10" fmla="*/ 12 w 35"/>
                <a:gd name="T11" fmla="*/ 32 h 32"/>
                <a:gd name="T12" fmla="*/ 2 w 35"/>
                <a:gd name="T13" fmla="*/ 23 h 32"/>
                <a:gd name="T14" fmla="*/ 2 w 35"/>
                <a:gd name="T15" fmla="*/ 10 h 32"/>
                <a:gd name="T16" fmla="*/ 10 w 35"/>
                <a:gd name="T17" fmla="*/ 2 h 32"/>
                <a:gd name="T18" fmla="*/ 13 w 35"/>
                <a:gd name="T19" fmla="*/ 25 h 32"/>
                <a:gd name="T20" fmla="*/ 25 w 35"/>
                <a:gd name="T21" fmla="*/ 21 h 32"/>
                <a:gd name="T22" fmla="*/ 29 w 35"/>
                <a:gd name="T23" fmla="*/ 11 h 32"/>
                <a:gd name="T24" fmla="*/ 25 w 35"/>
                <a:gd name="T25" fmla="*/ 2 h 32"/>
                <a:gd name="T26" fmla="*/ 12 w 35"/>
                <a:gd name="T27" fmla="*/ 10 h 32"/>
                <a:gd name="T28" fmla="*/ 6 w 35"/>
                <a:gd name="T29" fmla="*/ 8 h 32"/>
                <a:gd name="T30" fmla="*/ 6 w 35"/>
                <a:gd name="T31" fmla="*/ 10 h 32"/>
                <a:gd name="T32" fmla="*/ 12 w 35"/>
                <a:gd name="T33" fmla="*/ 10 h 32"/>
                <a:gd name="T34" fmla="*/ 12 w 35"/>
                <a:gd name="T35" fmla="*/ 10 h 32"/>
                <a:gd name="T36" fmla="*/ 6 w 35"/>
                <a:gd name="T37" fmla="*/ 11 h 32"/>
                <a:gd name="T38" fmla="*/ 2 w 35"/>
                <a:gd name="T39" fmla="*/ 17 h 32"/>
                <a:gd name="T40" fmla="*/ 6 w 35"/>
                <a:gd name="T41" fmla="*/ 23 h 32"/>
                <a:gd name="T42" fmla="*/ 12 w 35"/>
                <a:gd name="T43" fmla="*/ 25 h 32"/>
                <a:gd name="T44" fmla="*/ 8 w 35"/>
                <a:gd name="T45" fmla="*/ 27 h 32"/>
                <a:gd name="T46" fmla="*/ 15 w 35"/>
                <a:gd name="T47" fmla="*/ 31 h 32"/>
                <a:gd name="T48" fmla="*/ 25 w 35"/>
                <a:gd name="T49" fmla="*/ 31 h 32"/>
                <a:gd name="T50" fmla="*/ 33 w 35"/>
                <a:gd name="T51" fmla="*/ 23 h 32"/>
                <a:gd name="T52" fmla="*/ 33 w 35"/>
                <a:gd name="T53" fmla="*/ 10 h 32"/>
                <a:gd name="T54" fmla="*/ 31 w 35"/>
                <a:gd name="T55" fmla="*/ 10 h 32"/>
                <a:gd name="T56" fmla="*/ 31 w 35"/>
                <a:gd name="T57" fmla="*/ 21 h 32"/>
                <a:gd name="T58" fmla="*/ 23 w 35"/>
                <a:gd name="T59" fmla="*/ 29 h 32"/>
                <a:gd name="T60" fmla="*/ 10 w 35"/>
                <a:gd name="T61" fmla="*/ 29 h 32"/>
                <a:gd name="T62" fmla="*/ 4 w 35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5"/>
                <a:gd name="T97" fmla="*/ 0 h 32"/>
                <a:gd name="T98" fmla="*/ 35 w 35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5" h="32">
                  <a:moveTo>
                    <a:pt x="25" y="2"/>
                  </a:moveTo>
                  <a:lnTo>
                    <a:pt x="25" y="0"/>
                  </a:lnTo>
                  <a:lnTo>
                    <a:pt x="31" y="6"/>
                  </a:lnTo>
                  <a:lnTo>
                    <a:pt x="35" y="11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5"/>
                  </a:lnTo>
                  <a:lnTo>
                    <a:pt x="31" y="29"/>
                  </a:lnTo>
                  <a:lnTo>
                    <a:pt x="27" y="31"/>
                  </a:lnTo>
                  <a:lnTo>
                    <a:pt x="23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3" y="0"/>
                  </a:lnTo>
                  <a:lnTo>
                    <a:pt x="13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7" y="15"/>
                  </a:lnTo>
                  <a:lnTo>
                    <a:pt x="29" y="11"/>
                  </a:lnTo>
                  <a:lnTo>
                    <a:pt x="27" y="6"/>
                  </a:lnTo>
                  <a:lnTo>
                    <a:pt x="25" y="2"/>
                  </a:lnTo>
                  <a:close/>
                  <a:moveTo>
                    <a:pt x="12" y="10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10"/>
                  </a:lnTo>
                  <a:lnTo>
                    <a:pt x="12" y="10"/>
                  </a:lnTo>
                  <a:close/>
                  <a:moveTo>
                    <a:pt x="12" y="25"/>
                  </a:moveTo>
                  <a:lnTo>
                    <a:pt x="12" y="10"/>
                  </a:lnTo>
                  <a:lnTo>
                    <a:pt x="10" y="10"/>
                  </a:lnTo>
                  <a:lnTo>
                    <a:pt x="6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9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0" y="31"/>
                  </a:lnTo>
                  <a:lnTo>
                    <a:pt x="15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3" y="23"/>
                  </a:lnTo>
                  <a:lnTo>
                    <a:pt x="35" y="17"/>
                  </a:lnTo>
                  <a:lnTo>
                    <a:pt x="33" y="10"/>
                  </a:lnTo>
                  <a:lnTo>
                    <a:pt x="29" y="4"/>
                  </a:lnTo>
                  <a:lnTo>
                    <a:pt x="31" y="10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7" y="29"/>
                  </a:lnTo>
                  <a:lnTo>
                    <a:pt x="10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5" name="Freeform 21">
              <a:extLst>
                <a:ext uri="{FF2B5EF4-FFF2-40B4-BE49-F238E27FC236}">
                  <a16:creationId xmlns:a16="http://schemas.microsoft.com/office/drawing/2014/main" id="{00000000-0008-0000-0300-0000A5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1" y="267"/>
              <a:ext cx="35" cy="29"/>
            </a:xfrm>
            <a:custGeom>
              <a:avLst/>
              <a:gdLst>
                <a:gd name="T0" fmla="*/ 0 w 35"/>
                <a:gd name="T1" fmla="*/ 14 h 29"/>
                <a:gd name="T2" fmla="*/ 6 w 35"/>
                <a:gd name="T3" fmla="*/ 14 h 29"/>
                <a:gd name="T4" fmla="*/ 2 w 35"/>
                <a:gd name="T5" fmla="*/ 8 h 29"/>
                <a:gd name="T6" fmla="*/ 0 w 35"/>
                <a:gd name="T7" fmla="*/ 4 h 29"/>
                <a:gd name="T8" fmla="*/ 2 w 35"/>
                <a:gd name="T9" fmla="*/ 0 h 29"/>
                <a:gd name="T10" fmla="*/ 6 w 35"/>
                <a:gd name="T11" fmla="*/ 0 h 29"/>
                <a:gd name="T12" fmla="*/ 8 w 35"/>
                <a:gd name="T13" fmla="*/ 0 h 29"/>
                <a:gd name="T14" fmla="*/ 10 w 35"/>
                <a:gd name="T15" fmla="*/ 4 h 29"/>
                <a:gd name="T16" fmla="*/ 10 w 35"/>
                <a:gd name="T17" fmla="*/ 6 h 29"/>
                <a:gd name="T18" fmla="*/ 10 w 35"/>
                <a:gd name="T19" fmla="*/ 8 h 29"/>
                <a:gd name="T20" fmla="*/ 8 w 35"/>
                <a:gd name="T21" fmla="*/ 8 h 29"/>
                <a:gd name="T22" fmla="*/ 8 w 35"/>
                <a:gd name="T23" fmla="*/ 10 h 29"/>
                <a:gd name="T24" fmla="*/ 8 w 35"/>
                <a:gd name="T25" fmla="*/ 10 h 29"/>
                <a:gd name="T26" fmla="*/ 8 w 35"/>
                <a:gd name="T27" fmla="*/ 12 h 29"/>
                <a:gd name="T28" fmla="*/ 10 w 35"/>
                <a:gd name="T29" fmla="*/ 14 h 29"/>
                <a:gd name="T30" fmla="*/ 29 w 35"/>
                <a:gd name="T31" fmla="*/ 14 h 29"/>
                <a:gd name="T32" fmla="*/ 31 w 35"/>
                <a:gd name="T33" fmla="*/ 12 h 29"/>
                <a:gd name="T34" fmla="*/ 33 w 35"/>
                <a:gd name="T35" fmla="*/ 12 h 29"/>
                <a:gd name="T36" fmla="*/ 33 w 35"/>
                <a:gd name="T37" fmla="*/ 6 h 29"/>
                <a:gd name="T38" fmla="*/ 35 w 35"/>
                <a:gd name="T39" fmla="*/ 6 h 29"/>
                <a:gd name="T40" fmla="*/ 35 w 35"/>
                <a:gd name="T41" fmla="*/ 29 h 29"/>
                <a:gd name="T42" fmla="*/ 33 w 35"/>
                <a:gd name="T43" fmla="*/ 29 h 29"/>
                <a:gd name="T44" fmla="*/ 33 w 35"/>
                <a:gd name="T45" fmla="*/ 27 h 29"/>
                <a:gd name="T46" fmla="*/ 31 w 35"/>
                <a:gd name="T47" fmla="*/ 23 h 29"/>
                <a:gd name="T48" fmla="*/ 29 w 35"/>
                <a:gd name="T49" fmla="*/ 21 h 29"/>
                <a:gd name="T50" fmla="*/ 12 w 35"/>
                <a:gd name="T51" fmla="*/ 21 h 29"/>
                <a:gd name="T52" fmla="*/ 8 w 35"/>
                <a:gd name="T53" fmla="*/ 23 h 29"/>
                <a:gd name="T54" fmla="*/ 6 w 35"/>
                <a:gd name="T55" fmla="*/ 29 h 29"/>
                <a:gd name="T56" fmla="*/ 4 w 35"/>
                <a:gd name="T57" fmla="*/ 29 h 29"/>
                <a:gd name="T58" fmla="*/ 0 w 35"/>
                <a:gd name="T59" fmla="*/ 16 h 29"/>
                <a:gd name="T60" fmla="*/ 0 w 35"/>
                <a:gd name="T61" fmla="*/ 14 h 29"/>
                <a:gd name="T62" fmla="*/ 12 w 35"/>
                <a:gd name="T63" fmla="*/ 21 h 29"/>
                <a:gd name="T64" fmla="*/ 29 w 35"/>
                <a:gd name="T65" fmla="*/ 21 h 29"/>
                <a:gd name="T66" fmla="*/ 31 w 35"/>
                <a:gd name="T67" fmla="*/ 21 h 29"/>
                <a:gd name="T68" fmla="*/ 33 w 35"/>
                <a:gd name="T69" fmla="*/ 23 h 29"/>
                <a:gd name="T70" fmla="*/ 31 w 35"/>
                <a:gd name="T71" fmla="*/ 20 h 29"/>
                <a:gd name="T72" fmla="*/ 29 w 35"/>
                <a:gd name="T73" fmla="*/ 18 h 29"/>
                <a:gd name="T74" fmla="*/ 12 w 35"/>
                <a:gd name="T75" fmla="*/ 18 h 29"/>
                <a:gd name="T76" fmla="*/ 6 w 35"/>
                <a:gd name="T77" fmla="*/ 20 h 29"/>
                <a:gd name="T78" fmla="*/ 6 w 35"/>
                <a:gd name="T79" fmla="*/ 23 h 29"/>
                <a:gd name="T80" fmla="*/ 6 w 35"/>
                <a:gd name="T81" fmla="*/ 25 h 29"/>
                <a:gd name="T82" fmla="*/ 6 w 35"/>
                <a:gd name="T83" fmla="*/ 25 h 29"/>
                <a:gd name="T84" fmla="*/ 8 w 35"/>
                <a:gd name="T85" fmla="*/ 21 h 29"/>
                <a:gd name="T86" fmla="*/ 12 w 35"/>
                <a:gd name="T87" fmla="*/ 21 h 29"/>
                <a:gd name="T88" fmla="*/ 12 w 35"/>
                <a:gd name="T89" fmla="*/ 21 h 29"/>
                <a:gd name="T90" fmla="*/ 6 w 35"/>
                <a:gd name="T91" fmla="*/ 10 h 29"/>
                <a:gd name="T92" fmla="*/ 6 w 35"/>
                <a:gd name="T93" fmla="*/ 8 h 29"/>
                <a:gd name="T94" fmla="*/ 8 w 35"/>
                <a:gd name="T95" fmla="*/ 4 h 29"/>
                <a:gd name="T96" fmla="*/ 6 w 35"/>
                <a:gd name="T97" fmla="*/ 0 h 29"/>
                <a:gd name="T98" fmla="*/ 6 w 35"/>
                <a:gd name="T99" fmla="*/ 2 h 29"/>
                <a:gd name="T100" fmla="*/ 6 w 35"/>
                <a:gd name="T101" fmla="*/ 4 h 29"/>
                <a:gd name="T102" fmla="*/ 4 w 35"/>
                <a:gd name="T103" fmla="*/ 8 h 29"/>
                <a:gd name="T104" fmla="*/ 6 w 35"/>
                <a:gd name="T105" fmla="*/ 10 h 29"/>
                <a:gd name="T106" fmla="*/ 6 w 35"/>
                <a:gd name="T107" fmla="*/ 10 h 29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w 35"/>
                <a:gd name="T163" fmla="*/ 0 h 29"/>
                <a:gd name="T164" fmla="*/ 35 w 35"/>
                <a:gd name="T165" fmla="*/ 29 h 29"/>
              </a:gdLst>
              <a:ahLst/>
              <a:cxnLst>
                <a:cxn ang="T108">
                  <a:pos x="T0" y="T1"/>
                </a:cxn>
                <a:cxn ang="T109">
                  <a:pos x="T2" y="T3"/>
                </a:cxn>
                <a:cxn ang="T110">
                  <a:pos x="T4" y="T5"/>
                </a:cxn>
                <a:cxn ang="T111">
                  <a:pos x="T6" y="T7"/>
                </a:cxn>
                <a:cxn ang="T112">
                  <a:pos x="T8" y="T9"/>
                </a:cxn>
                <a:cxn ang="T113">
                  <a:pos x="T10" y="T11"/>
                </a:cxn>
                <a:cxn ang="T114">
                  <a:pos x="T12" y="T13"/>
                </a:cxn>
                <a:cxn ang="T115">
                  <a:pos x="T14" y="T15"/>
                </a:cxn>
                <a:cxn ang="T116">
                  <a:pos x="T16" y="T17"/>
                </a:cxn>
                <a:cxn ang="T117">
                  <a:pos x="T18" y="T19"/>
                </a:cxn>
                <a:cxn ang="T118">
                  <a:pos x="T20" y="T21"/>
                </a:cxn>
                <a:cxn ang="T119">
                  <a:pos x="T22" y="T23"/>
                </a:cxn>
                <a:cxn ang="T120">
                  <a:pos x="T24" y="T25"/>
                </a:cxn>
                <a:cxn ang="T121">
                  <a:pos x="T26" y="T27"/>
                </a:cxn>
                <a:cxn ang="T122">
                  <a:pos x="T28" y="T29"/>
                </a:cxn>
                <a:cxn ang="T123">
                  <a:pos x="T30" y="T31"/>
                </a:cxn>
                <a:cxn ang="T124">
                  <a:pos x="T32" y="T33"/>
                </a:cxn>
                <a:cxn ang="T125">
                  <a:pos x="T34" y="T35"/>
                </a:cxn>
                <a:cxn ang="T126">
                  <a:pos x="T36" y="T37"/>
                </a:cxn>
                <a:cxn ang="T127">
                  <a:pos x="T38" y="T39"/>
                </a:cxn>
                <a:cxn ang="T128">
                  <a:pos x="T40" y="T41"/>
                </a:cxn>
                <a:cxn ang="T129">
                  <a:pos x="T42" y="T43"/>
                </a:cxn>
                <a:cxn ang="T130">
                  <a:pos x="T44" y="T45"/>
                </a:cxn>
                <a:cxn ang="T131">
                  <a:pos x="T46" y="T47"/>
                </a:cxn>
                <a:cxn ang="T132">
                  <a:pos x="T48" y="T49"/>
                </a:cxn>
                <a:cxn ang="T133">
                  <a:pos x="T50" y="T51"/>
                </a:cxn>
                <a:cxn ang="T134">
                  <a:pos x="T52" y="T53"/>
                </a:cxn>
                <a:cxn ang="T135">
                  <a:pos x="T54" y="T55"/>
                </a:cxn>
                <a:cxn ang="T136">
                  <a:pos x="T56" y="T57"/>
                </a:cxn>
                <a:cxn ang="T137">
                  <a:pos x="T58" y="T59"/>
                </a:cxn>
                <a:cxn ang="T138">
                  <a:pos x="T60" y="T61"/>
                </a:cxn>
                <a:cxn ang="T139">
                  <a:pos x="T62" y="T63"/>
                </a:cxn>
                <a:cxn ang="T140">
                  <a:pos x="T64" y="T65"/>
                </a:cxn>
                <a:cxn ang="T141">
                  <a:pos x="T66" y="T67"/>
                </a:cxn>
                <a:cxn ang="T142">
                  <a:pos x="T68" y="T69"/>
                </a:cxn>
                <a:cxn ang="T143">
                  <a:pos x="T70" y="T71"/>
                </a:cxn>
                <a:cxn ang="T144">
                  <a:pos x="T72" y="T73"/>
                </a:cxn>
                <a:cxn ang="T145">
                  <a:pos x="T74" y="T75"/>
                </a:cxn>
                <a:cxn ang="T146">
                  <a:pos x="T76" y="T77"/>
                </a:cxn>
                <a:cxn ang="T147">
                  <a:pos x="T78" y="T79"/>
                </a:cxn>
                <a:cxn ang="T148">
                  <a:pos x="T80" y="T81"/>
                </a:cxn>
                <a:cxn ang="T149">
                  <a:pos x="T82" y="T83"/>
                </a:cxn>
                <a:cxn ang="T150">
                  <a:pos x="T84" y="T85"/>
                </a:cxn>
                <a:cxn ang="T151">
                  <a:pos x="T86" y="T87"/>
                </a:cxn>
                <a:cxn ang="T152">
                  <a:pos x="T88" y="T89"/>
                </a:cxn>
                <a:cxn ang="T153">
                  <a:pos x="T90" y="T91"/>
                </a:cxn>
                <a:cxn ang="T154">
                  <a:pos x="T92" y="T93"/>
                </a:cxn>
                <a:cxn ang="T155">
                  <a:pos x="T94" y="T95"/>
                </a:cxn>
                <a:cxn ang="T156">
                  <a:pos x="T96" y="T97"/>
                </a:cxn>
                <a:cxn ang="T157">
                  <a:pos x="T98" y="T99"/>
                </a:cxn>
                <a:cxn ang="T158">
                  <a:pos x="T100" y="T101"/>
                </a:cxn>
                <a:cxn ang="T159">
                  <a:pos x="T102" y="T103"/>
                </a:cxn>
                <a:cxn ang="T160">
                  <a:pos x="T104" y="T105"/>
                </a:cxn>
                <a:cxn ang="T161">
                  <a:pos x="T106" y="T107"/>
                </a:cxn>
              </a:cxnLst>
              <a:rect l="T162" t="T163" r="T164" b="T165"/>
              <a:pathLst>
                <a:path w="35" h="29">
                  <a:moveTo>
                    <a:pt x="0" y="14"/>
                  </a:moveTo>
                  <a:lnTo>
                    <a:pt x="6" y="14"/>
                  </a:lnTo>
                  <a:lnTo>
                    <a:pt x="2" y="8"/>
                  </a:lnTo>
                  <a:lnTo>
                    <a:pt x="0" y="4"/>
                  </a:lnTo>
                  <a:lnTo>
                    <a:pt x="2" y="0"/>
                  </a:lnTo>
                  <a:lnTo>
                    <a:pt x="6" y="0"/>
                  </a:lnTo>
                  <a:lnTo>
                    <a:pt x="8" y="0"/>
                  </a:lnTo>
                  <a:lnTo>
                    <a:pt x="10" y="4"/>
                  </a:lnTo>
                  <a:lnTo>
                    <a:pt x="10" y="6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10"/>
                  </a:lnTo>
                  <a:lnTo>
                    <a:pt x="8" y="12"/>
                  </a:lnTo>
                  <a:lnTo>
                    <a:pt x="10" y="14"/>
                  </a:lnTo>
                  <a:lnTo>
                    <a:pt x="29" y="14"/>
                  </a:lnTo>
                  <a:lnTo>
                    <a:pt x="31" y="12"/>
                  </a:lnTo>
                  <a:lnTo>
                    <a:pt x="33" y="12"/>
                  </a:lnTo>
                  <a:lnTo>
                    <a:pt x="33" y="6"/>
                  </a:lnTo>
                  <a:lnTo>
                    <a:pt x="35" y="6"/>
                  </a:lnTo>
                  <a:lnTo>
                    <a:pt x="35" y="29"/>
                  </a:lnTo>
                  <a:lnTo>
                    <a:pt x="33" y="29"/>
                  </a:lnTo>
                  <a:lnTo>
                    <a:pt x="33" y="27"/>
                  </a:lnTo>
                  <a:lnTo>
                    <a:pt x="31" y="23"/>
                  </a:lnTo>
                  <a:lnTo>
                    <a:pt x="29" y="21"/>
                  </a:lnTo>
                  <a:lnTo>
                    <a:pt x="12" y="21"/>
                  </a:lnTo>
                  <a:lnTo>
                    <a:pt x="8" y="23"/>
                  </a:lnTo>
                  <a:lnTo>
                    <a:pt x="6" y="29"/>
                  </a:lnTo>
                  <a:lnTo>
                    <a:pt x="4" y="29"/>
                  </a:lnTo>
                  <a:lnTo>
                    <a:pt x="0" y="16"/>
                  </a:lnTo>
                  <a:lnTo>
                    <a:pt x="0" y="14"/>
                  </a:lnTo>
                  <a:close/>
                  <a:moveTo>
                    <a:pt x="12" y="21"/>
                  </a:moveTo>
                  <a:lnTo>
                    <a:pt x="29" y="21"/>
                  </a:lnTo>
                  <a:lnTo>
                    <a:pt x="31" y="21"/>
                  </a:lnTo>
                  <a:lnTo>
                    <a:pt x="33" y="23"/>
                  </a:lnTo>
                  <a:lnTo>
                    <a:pt x="31" y="20"/>
                  </a:lnTo>
                  <a:lnTo>
                    <a:pt x="29" y="18"/>
                  </a:lnTo>
                  <a:lnTo>
                    <a:pt x="12" y="18"/>
                  </a:lnTo>
                  <a:lnTo>
                    <a:pt x="6" y="20"/>
                  </a:lnTo>
                  <a:lnTo>
                    <a:pt x="6" y="23"/>
                  </a:lnTo>
                  <a:lnTo>
                    <a:pt x="6" y="25"/>
                  </a:lnTo>
                  <a:lnTo>
                    <a:pt x="8" y="21"/>
                  </a:lnTo>
                  <a:lnTo>
                    <a:pt x="12" y="21"/>
                  </a:lnTo>
                  <a:close/>
                  <a:moveTo>
                    <a:pt x="6" y="10"/>
                  </a:moveTo>
                  <a:lnTo>
                    <a:pt x="6" y="8"/>
                  </a:lnTo>
                  <a:lnTo>
                    <a:pt x="8" y="4"/>
                  </a:lnTo>
                  <a:lnTo>
                    <a:pt x="6" y="0"/>
                  </a:lnTo>
                  <a:lnTo>
                    <a:pt x="6" y="2"/>
                  </a:lnTo>
                  <a:lnTo>
                    <a:pt x="6" y="4"/>
                  </a:lnTo>
                  <a:lnTo>
                    <a:pt x="4" y="8"/>
                  </a:lnTo>
                  <a:lnTo>
                    <a:pt x="6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6" name="Freeform 22">
              <a:extLst>
                <a:ext uri="{FF2B5EF4-FFF2-40B4-BE49-F238E27FC236}">
                  <a16:creationId xmlns:a16="http://schemas.microsoft.com/office/drawing/2014/main" id="{00000000-0008-0000-0300-0000A6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80" y="262"/>
              <a:ext cx="54" cy="20"/>
            </a:xfrm>
            <a:custGeom>
              <a:avLst/>
              <a:gdLst>
                <a:gd name="T0" fmla="*/ 19 w 54"/>
                <a:gd name="T1" fmla="*/ 6 h 20"/>
                <a:gd name="T2" fmla="*/ 48 w 54"/>
                <a:gd name="T3" fmla="*/ 6 h 20"/>
                <a:gd name="T4" fmla="*/ 50 w 54"/>
                <a:gd name="T5" fmla="*/ 6 h 20"/>
                <a:gd name="T6" fmla="*/ 52 w 54"/>
                <a:gd name="T7" fmla="*/ 4 h 20"/>
                <a:gd name="T8" fmla="*/ 52 w 54"/>
                <a:gd name="T9" fmla="*/ 0 h 20"/>
                <a:gd name="T10" fmla="*/ 54 w 54"/>
                <a:gd name="T11" fmla="*/ 0 h 20"/>
                <a:gd name="T12" fmla="*/ 54 w 54"/>
                <a:gd name="T13" fmla="*/ 20 h 20"/>
                <a:gd name="T14" fmla="*/ 52 w 54"/>
                <a:gd name="T15" fmla="*/ 20 h 20"/>
                <a:gd name="T16" fmla="*/ 50 w 54"/>
                <a:gd name="T17" fmla="*/ 16 h 20"/>
                <a:gd name="T18" fmla="*/ 48 w 54"/>
                <a:gd name="T19" fmla="*/ 16 h 20"/>
                <a:gd name="T20" fmla="*/ 29 w 54"/>
                <a:gd name="T21" fmla="*/ 16 h 20"/>
                <a:gd name="T22" fmla="*/ 27 w 54"/>
                <a:gd name="T23" fmla="*/ 16 h 20"/>
                <a:gd name="T24" fmla="*/ 25 w 54"/>
                <a:gd name="T25" fmla="*/ 20 h 20"/>
                <a:gd name="T26" fmla="*/ 23 w 54"/>
                <a:gd name="T27" fmla="*/ 20 h 20"/>
                <a:gd name="T28" fmla="*/ 19 w 54"/>
                <a:gd name="T29" fmla="*/ 8 h 20"/>
                <a:gd name="T30" fmla="*/ 19 w 54"/>
                <a:gd name="T31" fmla="*/ 6 h 20"/>
                <a:gd name="T32" fmla="*/ 29 w 54"/>
                <a:gd name="T33" fmla="*/ 14 h 20"/>
                <a:gd name="T34" fmla="*/ 48 w 54"/>
                <a:gd name="T35" fmla="*/ 14 h 20"/>
                <a:gd name="T36" fmla="*/ 52 w 54"/>
                <a:gd name="T37" fmla="*/ 16 h 20"/>
                <a:gd name="T38" fmla="*/ 50 w 54"/>
                <a:gd name="T39" fmla="*/ 12 h 20"/>
                <a:gd name="T40" fmla="*/ 48 w 54"/>
                <a:gd name="T41" fmla="*/ 12 h 20"/>
                <a:gd name="T42" fmla="*/ 29 w 54"/>
                <a:gd name="T43" fmla="*/ 12 h 20"/>
                <a:gd name="T44" fmla="*/ 25 w 54"/>
                <a:gd name="T45" fmla="*/ 12 h 20"/>
                <a:gd name="T46" fmla="*/ 25 w 54"/>
                <a:gd name="T47" fmla="*/ 16 h 20"/>
                <a:gd name="T48" fmla="*/ 25 w 54"/>
                <a:gd name="T49" fmla="*/ 18 h 20"/>
                <a:gd name="T50" fmla="*/ 27 w 54"/>
                <a:gd name="T51" fmla="*/ 14 h 20"/>
                <a:gd name="T52" fmla="*/ 29 w 54"/>
                <a:gd name="T53" fmla="*/ 14 h 20"/>
                <a:gd name="T54" fmla="*/ 29 w 54"/>
                <a:gd name="T55" fmla="*/ 14 h 20"/>
                <a:gd name="T56" fmla="*/ 0 w 54"/>
                <a:gd name="T57" fmla="*/ 12 h 20"/>
                <a:gd name="T58" fmla="*/ 0 w 54"/>
                <a:gd name="T59" fmla="*/ 8 h 20"/>
                <a:gd name="T60" fmla="*/ 4 w 54"/>
                <a:gd name="T61" fmla="*/ 6 h 20"/>
                <a:gd name="T62" fmla="*/ 6 w 54"/>
                <a:gd name="T63" fmla="*/ 6 h 20"/>
                <a:gd name="T64" fmla="*/ 8 w 54"/>
                <a:gd name="T65" fmla="*/ 6 h 20"/>
                <a:gd name="T66" fmla="*/ 9 w 54"/>
                <a:gd name="T67" fmla="*/ 8 h 20"/>
                <a:gd name="T68" fmla="*/ 11 w 54"/>
                <a:gd name="T69" fmla="*/ 12 h 20"/>
                <a:gd name="T70" fmla="*/ 9 w 54"/>
                <a:gd name="T71" fmla="*/ 16 h 20"/>
                <a:gd name="T72" fmla="*/ 6 w 54"/>
                <a:gd name="T73" fmla="*/ 16 h 20"/>
                <a:gd name="T74" fmla="*/ 4 w 54"/>
                <a:gd name="T75" fmla="*/ 16 h 20"/>
                <a:gd name="T76" fmla="*/ 0 w 54"/>
                <a:gd name="T77" fmla="*/ 14 h 20"/>
                <a:gd name="T78" fmla="*/ 0 w 54"/>
                <a:gd name="T79" fmla="*/ 12 h 20"/>
                <a:gd name="T80" fmla="*/ 0 w 54"/>
                <a:gd name="T81" fmla="*/ 12 h 20"/>
                <a:gd name="T82" fmla="*/ 2 w 54"/>
                <a:gd name="T83" fmla="*/ 10 h 20"/>
                <a:gd name="T84" fmla="*/ 2 w 54"/>
                <a:gd name="T85" fmla="*/ 14 h 20"/>
                <a:gd name="T86" fmla="*/ 6 w 54"/>
                <a:gd name="T87" fmla="*/ 16 h 20"/>
                <a:gd name="T88" fmla="*/ 8 w 54"/>
                <a:gd name="T89" fmla="*/ 14 h 20"/>
                <a:gd name="T90" fmla="*/ 9 w 54"/>
                <a:gd name="T91" fmla="*/ 10 h 20"/>
                <a:gd name="T92" fmla="*/ 8 w 54"/>
                <a:gd name="T93" fmla="*/ 12 h 20"/>
                <a:gd name="T94" fmla="*/ 6 w 54"/>
                <a:gd name="T95" fmla="*/ 12 h 20"/>
                <a:gd name="T96" fmla="*/ 2 w 54"/>
                <a:gd name="T97" fmla="*/ 10 h 20"/>
                <a:gd name="T98" fmla="*/ 2 w 54"/>
                <a:gd name="T99" fmla="*/ 10 h 20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4"/>
                <a:gd name="T151" fmla="*/ 0 h 20"/>
                <a:gd name="T152" fmla="*/ 54 w 54"/>
                <a:gd name="T153" fmla="*/ 20 h 20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4" h="20">
                  <a:moveTo>
                    <a:pt x="19" y="6"/>
                  </a:moveTo>
                  <a:lnTo>
                    <a:pt x="48" y="6"/>
                  </a:lnTo>
                  <a:lnTo>
                    <a:pt x="50" y="6"/>
                  </a:lnTo>
                  <a:lnTo>
                    <a:pt x="52" y="4"/>
                  </a:lnTo>
                  <a:lnTo>
                    <a:pt x="52" y="0"/>
                  </a:lnTo>
                  <a:lnTo>
                    <a:pt x="54" y="0"/>
                  </a:lnTo>
                  <a:lnTo>
                    <a:pt x="54" y="20"/>
                  </a:lnTo>
                  <a:lnTo>
                    <a:pt x="52" y="20"/>
                  </a:lnTo>
                  <a:lnTo>
                    <a:pt x="50" y="16"/>
                  </a:lnTo>
                  <a:lnTo>
                    <a:pt x="48" y="16"/>
                  </a:lnTo>
                  <a:lnTo>
                    <a:pt x="29" y="16"/>
                  </a:lnTo>
                  <a:lnTo>
                    <a:pt x="27" y="16"/>
                  </a:lnTo>
                  <a:lnTo>
                    <a:pt x="25" y="20"/>
                  </a:lnTo>
                  <a:lnTo>
                    <a:pt x="23" y="20"/>
                  </a:lnTo>
                  <a:lnTo>
                    <a:pt x="19" y="8"/>
                  </a:lnTo>
                  <a:lnTo>
                    <a:pt x="19" y="6"/>
                  </a:lnTo>
                  <a:close/>
                  <a:moveTo>
                    <a:pt x="29" y="14"/>
                  </a:moveTo>
                  <a:lnTo>
                    <a:pt x="48" y="14"/>
                  </a:lnTo>
                  <a:lnTo>
                    <a:pt x="52" y="16"/>
                  </a:lnTo>
                  <a:lnTo>
                    <a:pt x="50" y="12"/>
                  </a:lnTo>
                  <a:lnTo>
                    <a:pt x="48" y="12"/>
                  </a:lnTo>
                  <a:lnTo>
                    <a:pt x="29" y="12"/>
                  </a:lnTo>
                  <a:lnTo>
                    <a:pt x="25" y="12"/>
                  </a:lnTo>
                  <a:lnTo>
                    <a:pt x="25" y="16"/>
                  </a:lnTo>
                  <a:lnTo>
                    <a:pt x="25" y="18"/>
                  </a:lnTo>
                  <a:lnTo>
                    <a:pt x="27" y="14"/>
                  </a:lnTo>
                  <a:lnTo>
                    <a:pt x="29" y="14"/>
                  </a:lnTo>
                  <a:close/>
                  <a:moveTo>
                    <a:pt x="0" y="12"/>
                  </a:moveTo>
                  <a:lnTo>
                    <a:pt x="0" y="8"/>
                  </a:lnTo>
                  <a:lnTo>
                    <a:pt x="4" y="6"/>
                  </a:lnTo>
                  <a:lnTo>
                    <a:pt x="6" y="6"/>
                  </a:lnTo>
                  <a:lnTo>
                    <a:pt x="8" y="6"/>
                  </a:lnTo>
                  <a:lnTo>
                    <a:pt x="9" y="8"/>
                  </a:lnTo>
                  <a:lnTo>
                    <a:pt x="11" y="12"/>
                  </a:lnTo>
                  <a:lnTo>
                    <a:pt x="9" y="16"/>
                  </a:lnTo>
                  <a:lnTo>
                    <a:pt x="6" y="16"/>
                  </a:lnTo>
                  <a:lnTo>
                    <a:pt x="4" y="16"/>
                  </a:lnTo>
                  <a:lnTo>
                    <a:pt x="0" y="14"/>
                  </a:lnTo>
                  <a:lnTo>
                    <a:pt x="0" y="12"/>
                  </a:lnTo>
                  <a:close/>
                  <a:moveTo>
                    <a:pt x="2" y="10"/>
                  </a:moveTo>
                  <a:lnTo>
                    <a:pt x="2" y="14"/>
                  </a:lnTo>
                  <a:lnTo>
                    <a:pt x="6" y="16"/>
                  </a:lnTo>
                  <a:lnTo>
                    <a:pt x="8" y="14"/>
                  </a:lnTo>
                  <a:lnTo>
                    <a:pt x="9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2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7" name="Freeform 23">
              <a:extLst>
                <a:ext uri="{FF2B5EF4-FFF2-40B4-BE49-F238E27FC236}">
                  <a16:creationId xmlns:a16="http://schemas.microsoft.com/office/drawing/2014/main" id="{00000000-0008-0000-0300-0000A7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17" y="264"/>
              <a:ext cx="35" cy="35"/>
            </a:xfrm>
            <a:custGeom>
              <a:avLst/>
              <a:gdLst>
                <a:gd name="T0" fmla="*/ 2 w 35"/>
                <a:gd name="T1" fmla="*/ 12 h 35"/>
                <a:gd name="T2" fmla="*/ 4 w 35"/>
                <a:gd name="T3" fmla="*/ 19 h 35"/>
                <a:gd name="T4" fmla="*/ 15 w 35"/>
                <a:gd name="T5" fmla="*/ 25 h 35"/>
                <a:gd name="T6" fmla="*/ 27 w 35"/>
                <a:gd name="T7" fmla="*/ 19 h 35"/>
                <a:gd name="T8" fmla="*/ 27 w 35"/>
                <a:gd name="T9" fmla="*/ 8 h 35"/>
                <a:gd name="T10" fmla="*/ 27 w 35"/>
                <a:gd name="T11" fmla="*/ 0 h 35"/>
                <a:gd name="T12" fmla="*/ 33 w 35"/>
                <a:gd name="T13" fmla="*/ 8 h 35"/>
                <a:gd name="T14" fmla="*/ 35 w 35"/>
                <a:gd name="T15" fmla="*/ 17 h 35"/>
                <a:gd name="T16" fmla="*/ 33 w 35"/>
                <a:gd name="T17" fmla="*/ 27 h 35"/>
                <a:gd name="T18" fmla="*/ 27 w 35"/>
                <a:gd name="T19" fmla="*/ 33 h 35"/>
                <a:gd name="T20" fmla="*/ 19 w 35"/>
                <a:gd name="T21" fmla="*/ 35 h 35"/>
                <a:gd name="T22" fmla="*/ 6 w 35"/>
                <a:gd name="T23" fmla="*/ 29 h 35"/>
                <a:gd name="T24" fmla="*/ 0 w 35"/>
                <a:gd name="T25" fmla="*/ 14 h 35"/>
                <a:gd name="T26" fmla="*/ 4 w 35"/>
                <a:gd name="T27" fmla="*/ 4 h 35"/>
                <a:gd name="T28" fmla="*/ 12 w 35"/>
                <a:gd name="T29" fmla="*/ 4 h 35"/>
                <a:gd name="T30" fmla="*/ 12 w 35"/>
                <a:gd name="T31" fmla="*/ 10 h 35"/>
                <a:gd name="T32" fmla="*/ 6 w 35"/>
                <a:gd name="T33" fmla="*/ 12 h 35"/>
                <a:gd name="T34" fmla="*/ 4 w 35"/>
                <a:gd name="T35" fmla="*/ 10 h 35"/>
                <a:gd name="T36" fmla="*/ 10 w 35"/>
                <a:gd name="T37" fmla="*/ 8 h 35"/>
                <a:gd name="T38" fmla="*/ 12 w 35"/>
                <a:gd name="T39" fmla="*/ 4 h 35"/>
                <a:gd name="T40" fmla="*/ 8 w 35"/>
                <a:gd name="T41" fmla="*/ 6 h 35"/>
                <a:gd name="T42" fmla="*/ 4 w 35"/>
                <a:gd name="T43" fmla="*/ 8 h 35"/>
                <a:gd name="T44" fmla="*/ 6 w 35"/>
                <a:gd name="T45" fmla="*/ 8 h 35"/>
                <a:gd name="T46" fmla="*/ 8 w 35"/>
                <a:gd name="T47" fmla="*/ 10 h 35"/>
                <a:gd name="T48" fmla="*/ 2 w 35"/>
                <a:gd name="T49" fmla="*/ 21 h 35"/>
                <a:gd name="T50" fmla="*/ 12 w 35"/>
                <a:gd name="T51" fmla="*/ 33 h 35"/>
                <a:gd name="T52" fmla="*/ 23 w 35"/>
                <a:gd name="T53" fmla="*/ 33 h 35"/>
                <a:gd name="T54" fmla="*/ 31 w 35"/>
                <a:gd name="T55" fmla="*/ 29 h 35"/>
                <a:gd name="T56" fmla="*/ 35 w 35"/>
                <a:gd name="T57" fmla="*/ 21 h 35"/>
                <a:gd name="T58" fmla="*/ 33 w 35"/>
                <a:gd name="T59" fmla="*/ 12 h 35"/>
                <a:gd name="T60" fmla="*/ 33 w 35"/>
                <a:gd name="T61" fmla="*/ 15 h 35"/>
                <a:gd name="T62" fmla="*/ 25 w 35"/>
                <a:gd name="T63" fmla="*/ 29 h 35"/>
                <a:gd name="T64" fmla="*/ 13 w 35"/>
                <a:gd name="T65" fmla="*/ 29 h 35"/>
                <a:gd name="T66" fmla="*/ 6 w 35"/>
                <a:gd name="T67" fmla="*/ 25 h 35"/>
                <a:gd name="T68" fmla="*/ 2 w 35"/>
                <a:gd name="T69" fmla="*/ 21 h 35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5"/>
                <a:gd name="T106" fmla="*/ 0 h 35"/>
                <a:gd name="T107" fmla="*/ 35 w 35"/>
                <a:gd name="T108" fmla="*/ 35 h 35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5" h="35">
                  <a:moveTo>
                    <a:pt x="4" y="10"/>
                  </a:moveTo>
                  <a:lnTo>
                    <a:pt x="2" y="12"/>
                  </a:lnTo>
                  <a:lnTo>
                    <a:pt x="2" y="14"/>
                  </a:lnTo>
                  <a:lnTo>
                    <a:pt x="4" y="19"/>
                  </a:lnTo>
                  <a:lnTo>
                    <a:pt x="8" y="23"/>
                  </a:lnTo>
                  <a:lnTo>
                    <a:pt x="15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4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3" y="8"/>
                  </a:lnTo>
                  <a:lnTo>
                    <a:pt x="35" y="14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7"/>
                  </a:lnTo>
                  <a:lnTo>
                    <a:pt x="31" y="29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5"/>
                  </a:lnTo>
                  <a:lnTo>
                    <a:pt x="12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4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2" y="6"/>
                  </a:lnTo>
                  <a:lnTo>
                    <a:pt x="12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4" y="10"/>
                  </a:lnTo>
                  <a:close/>
                  <a:moveTo>
                    <a:pt x="8" y="10"/>
                  </a:moveTo>
                  <a:lnTo>
                    <a:pt x="10" y="8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8" y="6"/>
                  </a:lnTo>
                  <a:lnTo>
                    <a:pt x="6" y="6"/>
                  </a:lnTo>
                  <a:lnTo>
                    <a:pt x="4" y="8"/>
                  </a:lnTo>
                  <a:lnTo>
                    <a:pt x="2" y="10"/>
                  </a:lnTo>
                  <a:lnTo>
                    <a:pt x="6" y="8"/>
                  </a:lnTo>
                  <a:lnTo>
                    <a:pt x="8" y="10"/>
                  </a:lnTo>
                  <a:close/>
                  <a:moveTo>
                    <a:pt x="2" y="21"/>
                  </a:moveTo>
                  <a:lnTo>
                    <a:pt x="6" y="27"/>
                  </a:lnTo>
                  <a:lnTo>
                    <a:pt x="12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3" y="12"/>
                  </a:lnTo>
                  <a:lnTo>
                    <a:pt x="31" y="6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3" y="29"/>
                  </a:lnTo>
                  <a:lnTo>
                    <a:pt x="10" y="27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8" name="Freeform 24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54" y="265"/>
              <a:ext cx="35" cy="34"/>
            </a:xfrm>
            <a:custGeom>
              <a:avLst/>
              <a:gdLst>
                <a:gd name="T0" fmla="*/ 6 w 35"/>
                <a:gd name="T1" fmla="*/ 25 h 34"/>
                <a:gd name="T2" fmla="*/ 10 w 35"/>
                <a:gd name="T3" fmla="*/ 25 h 34"/>
                <a:gd name="T4" fmla="*/ 10 w 35"/>
                <a:gd name="T5" fmla="*/ 32 h 34"/>
                <a:gd name="T6" fmla="*/ 4 w 35"/>
                <a:gd name="T7" fmla="*/ 30 h 34"/>
                <a:gd name="T8" fmla="*/ 0 w 35"/>
                <a:gd name="T9" fmla="*/ 17 h 34"/>
                <a:gd name="T10" fmla="*/ 4 w 35"/>
                <a:gd name="T11" fmla="*/ 7 h 34"/>
                <a:gd name="T12" fmla="*/ 29 w 35"/>
                <a:gd name="T13" fmla="*/ 6 h 34"/>
                <a:gd name="T14" fmla="*/ 31 w 35"/>
                <a:gd name="T15" fmla="*/ 2 h 34"/>
                <a:gd name="T16" fmla="*/ 35 w 35"/>
                <a:gd name="T17" fmla="*/ 4 h 34"/>
                <a:gd name="T18" fmla="*/ 35 w 35"/>
                <a:gd name="T19" fmla="*/ 13 h 34"/>
                <a:gd name="T20" fmla="*/ 35 w 35"/>
                <a:gd name="T21" fmla="*/ 19 h 34"/>
                <a:gd name="T22" fmla="*/ 33 w 35"/>
                <a:gd name="T23" fmla="*/ 32 h 34"/>
                <a:gd name="T24" fmla="*/ 25 w 35"/>
                <a:gd name="T25" fmla="*/ 32 h 34"/>
                <a:gd name="T26" fmla="*/ 17 w 35"/>
                <a:gd name="T27" fmla="*/ 23 h 34"/>
                <a:gd name="T28" fmla="*/ 8 w 35"/>
                <a:gd name="T29" fmla="*/ 15 h 34"/>
                <a:gd name="T30" fmla="*/ 2 w 35"/>
                <a:gd name="T31" fmla="*/ 19 h 34"/>
                <a:gd name="T32" fmla="*/ 4 w 35"/>
                <a:gd name="T33" fmla="*/ 25 h 34"/>
                <a:gd name="T34" fmla="*/ 10 w 35"/>
                <a:gd name="T35" fmla="*/ 13 h 34"/>
                <a:gd name="T36" fmla="*/ 33 w 35"/>
                <a:gd name="T37" fmla="*/ 13 h 34"/>
                <a:gd name="T38" fmla="*/ 35 w 35"/>
                <a:gd name="T39" fmla="*/ 6 h 34"/>
                <a:gd name="T40" fmla="*/ 27 w 35"/>
                <a:gd name="T41" fmla="*/ 11 h 34"/>
                <a:gd name="T42" fmla="*/ 4 w 35"/>
                <a:gd name="T43" fmla="*/ 11 h 34"/>
                <a:gd name="T44" fmla="*/ 4 w 35"/>
                <a:gd name="T45" fmla="*/ 13 h 34"/>
                <a:gd name="T46" fmla="*/ 10 w 35"/>
                <a:gd name="T47" fmla="*/ 13 h 34"/>
                <a:gd name="T48" fmla="*/ 15 w 35"/>
                <a:gd name="T49" fmla="*/ 15 h 34"/>
                <a:gd name="T50" fmla="*/ 27 w 35"/>
                <a:gd name="T51" fmla="*/ 25 h 34"/>
                <a:gd name="T52" fmla="*/ 31 w 35"/>
                <a:gd name="T53" fmla="*/ 19 h 34"/>
                <a:gd name="T54" fmla="*/ 29 w 35"/>
                <a:gd name="T55" fmla="*/ 15 h 34"/>
                <a:gd name="T56" fmla="*/ 33 w 35"/>
                <a:gd name="T57" fmla="*/ 27 h 34"/>
                <a:gd name="T58" fmla="*/ 25 w 35"/>
                <a:gd name="T59" fmla="*/ 28 h 34"/>
                <a:gd name="T60" fmla="*/ 25 w 35"/>
                <a:gd name="T61" fmla="*/ 30 h 34"/>
                <a:gd name="T62" fmla="*/ 33 w 35"/>
                <a:gd name="T63" fmla="*/ 30 h 34"/>
                <a:gd name="T64" fmla="*/ 33 w 35"/>
                <a:gd name="T65" fmla="*/ 21 h 34"/>
                <a:gd name="T66" fmla="*/ 10 w 35"/>
                <a:gd name="T67" fmla="*/ 25 h 34"/>
                <a:gd name="T68" fmla="*/ 8 w 35"/>
                <a:gd name="T69" fmla="*/ 28 h 34"/>
                <a:gd name="T70" fmla="*/ 2 w 35"/>
                <a:gd name="T71" fmla="*/ 25 h 34"/>
                <a:gd name="T72" fmla="*/ 8 w 35"/>
                <a:gd name="T73" fmla="*/ 30 h 34"/>
                <a:gd name="T74" fmla="*/ 10 w 35"/>
                <a:gd name="T75" fmla="*/ 28 h 34"/>
                <a:gd name="T76" fmla="*/ 10 w 35"/>
                <a:gd name="T77" fmla="*/ 25 h 34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5"/>
                <a:gd name="T118" fmla="*/ 0 h 34"/>
                <a:gd name="T119" fmla="*/ 35 w 35"/>
                <a:gd name="T120" fmla="*/ 34 h 34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5" h="34">
                  <a:moveTo>
                    <a:pt x="4" y="25"/>
                  </a:moveTo>
                  <a:lnTo>
                    <a:pt x="6" y="25"/>
                  </a:lnTo>
                  <a:lnTo>
                    <a:pt x="8" y="23"/>
                  </a:lnTo>
                  <a:lnTo>
                    <a:pt x="10" y="25"/>
                  </a:lnTo>
                  <a:lnTo>
                    <a:pt x="12" y="28"/>
                  </a:lnTo>
                  <a:lnTo>
                    <a:pt x="10" y="32"/>
                  </a:lnTo>
                  <a:lnTo>
                    <a:pt x="8" y="32"/>
                  </a:lnTo>
                  <a:lnTo>
                    <a:pt x="4" y="30"/>
                  </a:lnTo>
                  <a:lnTo>
                    <a:pt x="2" y="25"/>
                  </a:lnTo>
                  <a:lnTo>
                    <a:pt x="0" y="17"/>
                  </a:lnTo>
                  <a:lnTo>
                    <a:pt x="2" y="11"/>
                  </a:lnTo>
                  <a:lnTo>
                    <a:pt x="4" y="7"/>
                  </a:lnTo>
                  <a:lnTo>
                    <a:pt x="10" y="6"/>
                  </a:lnTo>
                  <a:lnTo>
                    <a:pt x="29" y="6"/>
                  </a:lnTo>
                  <a:lnTo>
                    <a:pt x="31" y="4"/>
                  </a:lnTo>
                  <a:lnTo>
                    <a:pt x="31" y="2"/>
                  </a:lnTo>
                  <a:lnTo>
                    <a:pt x="33" y="0"/>
                  </a:lnTo>
                  <a:lnTo>
                    <a:pt x="35" y="4"/>
                  </a:lnTo>
                  <a:lnTo>
                    <a:pt x="35" y="7"/>
                  </a:lnTo>
                  <a:lnTo>
                    <a:pt x="35" y="13"/>
                  </a:lnTo>
                  <a:lnTo>
                    <a:pt x="31" y="15"/>
                  </a:lnTo>
                  <a:lnTo>
                    <a:pt x="35" y="19"/>
                  </a:lnTo>
                  <a:lnTo>
                    <a:pt x="35" y="25"/>
                  </a:lnTo>
                  <a:lnTo>
                    <a:pt x="33" y="32"/>
                  </a:lnTo>
                  <a:lnTo>
                    <a:pt x="29" y="34"/>
                  </a:lnTo>
                  <a:lnTo>
                    <a:pt x="25" y="32"/>
                  </a:lnTo>
                  <a:lnTo>
                    <a:pt x="21" y="28"/>
                  </a:lnTo>
                  <a:lnTo>
                    <a:pt x="17" y="23"/>
                  </a:lnTo>
                  <a:lnTo>
                    <a:pt x="13" y="15"/>
                  </a:lnTo>
                  <a:lnTo>
                    <a:pt x="8" y="15"/>
                  </a:lnTo>
                  <a:lnTo>
                    <a:pt x="4" y="17"/>
                  </a:lnTo>
                  <a:lnTo>
                    <a:pt x="2" y="19"/>
                  </a:lnTo>
                  <a:lnTo>
                    <a:pt x="2" y="23"/>
                  </a:lnTo>
                  <a:lnTo>
                    <a:pt x="4" y="25"/>
                  </a:lnTo>
                  <a:close/>
                  <a:moveTo>
                    <a:pt x="10" y="13"/>
                  </a:moveTo>
                  <a:lnTo>
                    <a:pt x="25" y="13"/>
                  </a:lnTo>
                  <a:lnTo>
                    <a:pt x="33" y="13"/>
                  </a:lnTo>
                  <a:lnTo>
                    <a:pt x="35" y="9"/>
                  </a:lnTo>
                  <a:lnTo>
                    <a:pt x="35" y="6"/>
                  </a:lnTo>
                  <a:lnTo>
                    <a:pt x="33" y="9"/>
                  </a:lnTo>
                  <a:lnTo>
                    <a:pt x="27" y="11"/>
                  </a:lnTo>
                  <a:lnTo>
                    <a:pt x="10" y="11"/>
                  </a:lnTo>
                  <a:lnTo>
                    <a:pt x="4" y="11"/>
                  </a:lnTo>
                  <a:lnTo>
                    <a:pt x="2" y="17"/>
                  </a:lnTo>
                  <a:lnTo>
                    <a:pt x="4" y="13"/>
                  </a:lnTo>
                  <a:lnTo>
                    <a:pt x="10" y="13"/>
                  </a:lnTo>
                  <a:close/>
                  <a:moveTo>
                    <a:pt x="29" y="15"/>
                  </a:moveTo>
                  <a:lnTo>
                    <a:pt x="15" y="15"/>
                  </a:lnTo>
                  <a:lnTo>
                    <a:pt x="21" y="21"/>
                  </a:lnTo>
                  <a:lnTo>
                    <a:pt x="27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29" y="15"/>
                  </a:lnTo>
                  <a:close/>
                  <a:moveTo>
                    <a:pt x="33" y="21"/>
                  </a:moveTo>
                  <a:lnTo>
                    <a:pt x="33" y="27"/>
                  </a:lnTo>
                  <a:lnTo>
                    <a:pt x="29" y="28"/>
                  </a:lnTo>
                  <a:lnTo>
                    <a:pt x="25" y="28"/>
                  </a:lnTo>
                  <a:lnTo>
                    <a:pt x="21" y="25"/>
                  </a:lnTo>
                  <a:lnTo>
                    <a:pt x="25" y="30"/>
                  </a:lnTo>
                  <a:lnTo>
                    <a:pt x="29" y="32"/>
                  </a:lnTo>
                  <a:lnTo>
                    <a:pt x="33" y="30"/>
                  </a:lnTo>
                  <a:lnTo>
                    <a:pt x="35" y="25"/>
                  </a:lnTo>
                  <a:lnTo>
                    <a:pt x="33" y="21"/>
                  </a:lnTo>
                  <a:close/>
                  <a:moveTo>
                    <a:pt x="10" y="25"/>
                  </a:moveTo>
                  <a:lnTo>
                    <a:pt x="10" y="28"/>
                  </a:lnTo>
                  <a:lnTo>
                    <a:pt x="8" y="28"/>
                  </a:lnTo>
                  <a:lnTo>
                    <a:pt x="6" y="28"/>
                  </a:lnTo>
                  <a:lnTo>
                    <a:pt x="2" y="25"/>
                  </a:lnTo>
                  <a:lnTo>
                    <a:pt x="6" y="30"/>
                  </a:lnTo>
                  <a:lnTo>
                    <a:pt x="8" y="30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5" name="Group 25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GrpSpPr>
            <a:grpSpLocks/>
          </xdr:cNvGrpSpPr>
        </xdr:nvGrpSpPr>
        <xdr:grpSpPr bwMode="auto">
          <a:xfrm>
            <a:off x="18" y="99"/>
            <a:ext cx="154" cy="21"/>
            <a:chOff x="96" y="333"/>
            <a:chExt cx="437" cy="48"/>
          </a:xfrm>
        </xdr:grpSpPr>
        <xdr:sp macro="" textlink="">
          <xdr:nvSpPr>
            <xdr:cNvPr id="153" name="Freeform 26">
              <a:extLst>
                <a:ext uri="{FF2B5EF4-FFF2-40B4-BE49-F238E27FC236}">
                  <a16:creationId xmlns:a16="http://schemas.microsoft.com/office/drawing/2014/main" id="{00000000-0008-0000-0300-000099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00" y="329"/>
              <a:ext cx="46" cy="53"/>
            </a:xfrm>
            <a:custGeom>
              <a:avLst/>
              <a:gdLst>
                <a:gd name="T0" fmla="*/ 8 w 46"/>
                <a:gd name="T1" fmla="*/ 46 h 53"/>
                <a:gd name="T2" fmla="*/ 4 w 46"/>
                <a:gd name="T3" fmla="*/ 48 h 53"/>
                <a:gd name="T4" fmla="*/ 0 w 46"/>
                <a:gd name="T5" fmla="*/ 53 h 53"/>
                <a:gd name="T6" fmla="*/ 2 w 46"/>
                <a:gd name="T7" fmla="*/ 30 h 53"/>
                <a:gd name="T8" fmla="*/ 4 w 46"/>
                <a:gd name="T9" fmla="*/ 36 h 53"/>
                <a:gd name="T10" fmla="*/ 32 w 46"/>
                <a:gd name="T11" fmla="*/ 36 h 53"/>
                <a:gd name="T12" fmla="*/ 42 w 46"/>
                <a:gd name="T13" fmla="*/ 30 h 53"/>
                <a:gd name="T14" fmla="*/ 42 w 46"/>
                <a:gd name="T15" fmla="*/ 15 h 53"/>
                <a:gd name="T16" fmla="*/ 38 w 46"/>
                <a:gd name="T17" fmla="*/ 11 h 53"/>
                <a:gd name="T18" fmla="*/ 31 w 46"/>
                <a:gd name="T19" fmla="*/ 9 h 53"/>
                <a:gd name="T20" fmla="*/ 8 w 46"/>
                <a:gd name="T21" fmla="*/ 9 h 53"/>
                <a:gd name="T22" fmla="*/ 2 w 46"/>
                <a:gd name="T23" fmla="*/ 17 h 53"/>
                <a:gd name="T24" fmla="*/ 0 w 46"/>
                <a:gd name="T25" fmla="*/ 0 h 53"/>
                <a:gd name="T26" fmla="*/ 6 w 46"/>
                <a:gd name="T27" fmla="*/ 6 h 53"/>
                <a:gd name="T28" fmla="*/ 15 w 46"/>
                <a:gd name="T29" fmla="*/ 7 h 53"/>
                <a:gd name="T30" fmla="*/ 38 w 46"/>
                <a:gd name="T31" fmla="*/ 9 h 53"/>
                <a:gd name="T32" fmla="*/ 46 w 46"/>
                <a:gd name="T33" fmla="*/ 19 h 53"/>
                <a:gd name="T34" fmla="*/ 46 w 46"/>
                <a:gd name="T35" fmla="*/ 32 h 53"/>
                <a:gd name="T36" fmla="*/ 44 w 46"/>
                <a:gd name="T37" fmla="*/ 40 h 53"/>
                <a:gd name="T38" fmla="*/ 38 w 46"/>
                <a:gd name="T39" fmla="*/ 44 h 53"/>
                <a:gd name="T40" fmla="*/ 32 w 46"/>
                <a:gd name="T41" fmla="*/ 46 h 53"/>
                <a:gd name="T42" fmla="*/ 8 w 46"/>
                <a:gd name="T43" fmla="*/ 42 h 53"/>
                <a:gd name="T44" fmla="*/ 2 w 46"/>
                <a:gd name="T45" fmla="*/ 48 h 53"/>
                <a:gd name="T46" fmla="*/ 8 w 46"/>
                <a:gd name="T47" fmla="*/ 44 h 53"/>
                <a:gd name="T48" fmla="*/ 38 w 46"/>
                <a:gd name="T49" fmla="*/ 44 h 53"/>
                <a:gd name="T50" fmla="*/ 44 w 46"/>
                <a:gd name="T51" fmla="*/ 36 h 53"/>
                <a:gd name="T52" fmla="*/ 44 w 46"/>
                <a:gd name="T53" fmla="*/ 36 h 53"/>
                <a:gd name="T54" fmla="*/ 38 w 46"/>
                <a:gd name="T55" fmla="*/ 42 h 53"/>
                <a:gd name="T56" fmla="*/ 32 w 46"/>
                <a:gd name="T57" fmla="*/ 42 h 53"/>
                <a:gd name="T58" fmla="*/ 2 w 46"/>
                <a:gd name="T59" fmla="*/ 13 h 53"/>
                <a:gd name="T60" fmla="*/ 8 w 46"/>
                <a:gd name="T61" fmla="*/ 9 h 53"/>
                <a:gd name="T62" fmla="*/ 2 w 46"/>
                <a:gd name="T63" fmla="*/ 6 h 53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46"/>
                <a:gd name="T97" fmla="*/ 0 h 53"/>
                <a:gd name="T98" fmla="*/ 46 w 46"/>
                <a:gd name="T99" fmla="*/ 53 h 53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46" h="53">
                  <a:moveTo>
                    <a:pt x="32" y="46"/>
                  </a:moveTo>
                  <a:lnTo>
                    <a:pt x="8" y="46"/>
                  </a:lnTo>
                  <a:lnTo>
                    <a:pt x="4" y="46"/>
                  </a:lnTo>
                  <a:lnTo>
                    <a:pt x="4" y="48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30"/>
                  </a:lnTo>
                  <a:lnTo>
                    <a:pt x="2" y="30"/>
                  </a:lnTo>
                  <a:lnTo>
                    <a:pt x="4" y="34"/>
                  </a:lnTo>
                  <a:lnTo>
                    <a:pt x="4" y="36"/>
                  </a:lnTo>
                  <a:lnTo>
                    <a:pt x="8" y="36"/>
                  </a:lnTo>
                  <a:lnTo>
                    <a:pt x="32" y="36"/>
                  </a:lnTo>
                  <a:lnTo>
                    <a:pt x="40" y="34"/>
                  </a:lnTo>
                  <a:lnTo>
                    <a:pt x="42" y="30"/>
                  </a:lnTo>
                  <a:lnTo>
                    <a:pt x="44" y="23"/>
                  </a:lnTo>
                  <a:lnTo>
                    <a:pt x="42" y="15"/>
                  </a:lnTo>
                  <a:lnTo>
                    <a:pt x="40" y="13"/>
                  </a:lnTo>
                  <a:lnTo>
                    <a:pt x="38" y="11"/>
                  </a:lnTo>
                  <a:lnTo>
                    <a:pt x="34" y="9"/>
                  </a:lnTo>
                  <a:lnTo>
                    <a:pt x="31" y="9"/>
                  </a:lnTo>
                  <a:lnTo>
                    <a:pt x="15" y="9"/>
                  </a:lnTo>
                  <a:lnTo>
                    <a:pt x="8" y="9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0" y="17"/>
                  </a:lnTo>
                  <a:lnTo>
                    <a:pt x="0" y="0"/>
                  </a:lnTo>
                  <a:lnTo>
                    <a:pt x="2" y="0"/>
                  </a:lnTo>
                  <a:lnTo>
                    <a:pt x="6" y="6"/>
                  </a:lnTo>
                  <a:lnTo>
                    <a:pt x="10" y="7"/>
                  </a:lnTo>
                  <a:lnTo>
                    <a:pt x="15" y="7"/>
                  </a:lnTo>
                  <a:lnTo>
                    <a:pt x="32" y="7"/>
                  </a:lnTo>
                  <a:lnTo>
                    <a:pt x="38" y="9"/>
                  </a:lnTo>
                  <a:lnTo>
                    <a:pt x="42" y="13"/>
                  </a:lnTo>
                  <a:lnTo>
                    <a:pt x="46" y="19"/>
                  </a:lnTo>
                  <a:lnTo>
                    <a:pt x="46" y="27"/>
                  </a:lnTo>
                  <a:lnTo>
                    <a:pt x="46" y="32"/>
                  </a:lnTo>
                  <a:lnTo>
                    <a:pt x="46" y="36"/>
                  </a:lnTo>
                  <a:lnTo>
                    <a:pt x="44" y="40"/>
                  </a:lnTo>
                  <a:lnTo>
                    <a:pt x="40" y="42"/>
                  </a:lnTo>
                  <a:lnTo>
                    <a:pt x="38" y="44"/>
                  </a:lnTo>
                  <a:lnTo>
                    <a:pt x="32" y="46"/>
                  </a:lnTo>
                  <a:close/>
                  <a:moveTo>
                    <a:pt x="32" y="42"/>
                  </a:moveTo>
                  <a:lnTo>
                    <a:pt x="8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4" y="44"/>
                  </a:lnTo>
                  <a:lnTo>
                    <a:pt x="8" y="44"/>
                  </a:lnTo>
                  <a:lnTo>
                    <a:pt x="32" y="44"/>
                  </a:lnTo>
                  <a:lnTo>
                    <a:pt x="38" y="44"/>
                  </a:lnTo>
                  <a:lnTo>
                    <a:pt x="42" y="40"/>
                  </a:lnTo>
                  <a:lnTo>
                    <a:pt x="44" y="36"/>
                  </a:lnTo>
                  <a:lnTo>
                    <a:pt x="46" y="30"/>
                  </a:lnTo>
                  <a:lnTo>
                    <a:pt x="44" y="36"/>
                  </a:lnTo>
                  <a:lnTo>
                    <a:pt x="42" y="38"/>
                  </a:lnTo>
                  <a:lnTo>
                    <a:pt x="38" y="42"/>
                  </a:lnTo>
                  <a:lnTo>
                    <a:pt x="32" y="42"/>
                  </a:lnTo>
                  <a:close/>
                  <a:moveTo>
                    <a:pt x="2" y="6"/>
                  </a:moveTo>
                  <a:lnTo>
                    <a:pt x="2" y="13"/>
                  </a:lnTo>
                  <a:lnTo>
                    <a:pt x="4" y="11"/>
                  </a:lnTo>
                  <a:lnTo>
                    <a:pt x="8" y="9"/>
                  </a:lnTo>
                  <a:lnTo>
                    <a:pt x="6" y="7"/>
                  </a:lnTo>
                  <a:lnTo>
                    <a:pt x="2" y="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4" name="Freeform 27">
              <a:extLst>
                <a:ext uri="{FF2B5EF4-FFF2-40B4-BE49-F238E27FC236}">
                  <a16:creationId xmlns:a16="http://schemas.microsoft.com/office/drawing/2014/main" id="{00000000-0008-0000-0300-00009A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55" y="330"/>
              <a:ext cx="48" cy="54"/>
            </a:xfrm>
            <a:custGeom>
              <a:avLst/>
              <a:gdLst>
                <a:gd name="T0" fmla="*/ 2 w 48"/>
                <a:gd name="T1" fmla="*/ 18 h 54"/>
                <a:gd name="T2" fmla="*/ 0 w 48"/>
                <a:gd name="T3" fmla="*/ 18 h 54"/>
                <a:gd name="T4" fmla="*/ 0 w 48"/>
                <a:gd name="T5" fmla="*/ 0 h 54"/>
                <a:gd name="T6" fmla="*/ 2 w 48"/>
                <a:gd name="T7" fmla="*/ 0 h 54"/>
                <a:gd name="T8" fmla="*/ 4 w 48"/>
                <a:gd name="T9" fmla="*/ 6 h 54"/>
                <a:gd name="T10" fmla="*/ 6 w 48"/>
                <a:gd name="T11" fmla="*/ 8 h 54"/>
                <a:gd name="T12" fmla="*/ 10 w 48"/>
                <a:gd name="T13" fmla="*/ 8 h 54"/>
                <a:gd name="T14" fmla="*/ 48 w 48"/>
                <a:gd name="T15" fmla="*/ 8 h 54"/>
                <a:gd name="T16" fmla="*/ 48 w 48"/>
                <a:gd name="T17" fmla="*/ 10 h 54"/>
                <a:gd name="T18" fmla="*/ 10 w 48"/>
                <a:gd name="T19" fmla="*/ 44 h 54"/>
                <a:gd name="T20" fmla="*/ 34 w 48"/>
                <a:gd name="T21" fmla="*/ 42 h 54"/>
                <a:gd name="T22" fmla="*/ 38 w 48"/>
                <a:gd name="T23" fmla="*/ 42 h 54"/>
                <a:gd name="T24" fmla="*/ 42 w 48"/>
                <a:gd name="T25" fmla="*/ 42 h 54"/>
                <a:gd name="T26" fmla="*/ 44 w 48"/>
                <a:gd name="T27" fmla="*/ 39 h 54"/>
                <a:gd name="T28" fmla="*/ 44 w 48"/>
                <a:gd name="T29" fmla="*/ 35 h 54"/>
                <a:gd name="T30" fmla="*/ 46 w 48"/>
                <a:gd name="T31" fmla="*/ 35 h 54"/>
                <a:gd name="T32" fmla="*/ 46 w 48"/>
                <a:gd name="T33" fmla="*/ 52 h 54"/>
                <a:gd name="T34" fmla="*/ 44 w 48"/>
                <a:gd name="T35" fmla="*/ 52 h 54"/>
                <a:gd name="T36" fmla="*/ 42 w 48"/>
                <a:gd name="T37" fmla="*/ 48 h 54"/>
                <a:gd name="T38" fmla="*/ 38 w 48"/>
                <a:gd name="T39" fmla="*/ 46 h 54"/>
                <a:gd name="T40" fmla="*/ 32 w 48"/>
                <a:gd name="T41" fmla="*/ 44 h 54"/>
                <a:gd name="T42" fmla="*/ 8 w 48"/>
                <a:gd name="T43" fmla="*/ 46 h 54"/>
                <a:gd name="T44" fmla="*/ 4 w 48"/>
                <a:gd name="T45" fmla="*/ 50 h 54"/>
                <a:gd name="T46" fmla="*/ 2 w 48"/>
                <a:gd name="T47" fmla="*/ 54 h 54"/>
                <a:gd name="T48" fmla="*/ 2 w 48"/>
                <a:gd name="T49" fmla="*/ 54 h 54"/>
                <a:gd name="T50" fmla="*/ 0 w 48"/>
                <a:gd name="T51" fmla="*/ 54 h 54"/>
                <a:gd name="T52" fmla="*/ 0 w 48"/>
                <a:gd name="T53" fmla="*/ 40 h 54"/>
                <a:gd name="T54" fmla="*/ 34 w 48"/>
                <a:gd name="T55" fmla="*/ 10 h 54"/>
                <a:gd name="T56" fmla="*/ 11 w 48"/>
                <a:gd name="T57" fmla="*/ 10 h 54"/>
                <a:gd name="T58" fmla="*/ 8 w 48"/>
                <a:gd name="T59" fmla="*/ 10 h 54"/>
                <a:gd name="T60" fmla="*/ 6 w 48"/>
                <a:gd name="T61" fmla="*/ 12 h 54"/>
                <a:gd name="T62" fmla="*/ 4 w 48"/>
                <a:gd name="T63" fmla="*/ 16 h 54"/>
                <a:gd name="T64" fmla="*/ 2 w 48"/>
                <a:gd name="T65" fmla="*/ 18 h 54"/>
                <a:gd name="T66" fmla="*/ 2 w 48"/>
                <a:gd name="T67" fmla="*/ 18 h 54"/>
                <a:gd name="T68" fmla="*/ 2 w 48"/>
                <a:gd name="T69" fmla="*/ 8 h 54"/>
                <a:gd name="T70" fmla="*/ 2 w 48"/>
                <a:gd name="T71" fmla="*/ 14 h 54"/>
                <a:gd name="T72" fmla="*/ 4 w 48"/>
                <a:gd name="T73" fmla="*/ 12 h 54"/>
                <a:gd name="T74" fmla="*/ 8 w 48"/>
                <a:gd name="T75" fmla="*/ 10 h 54"/>
                <a:gd name="T76" fmla="*/ 2 w 48"/>
                <a:gd name="T77" fmla="*/ 8 h 54"/>
                <a:gd name="T78" fmla="*/ 2 w 48"/>
                <a:gd name="T79" fmla="*/ 8 h 54"/>
                <a:gd name="T80" fmla="*/ 40 w 48"/>
                <a:gd name="T81" fmla="*/ 12 h 54"/>
                <a:gd name="T82" fmla="*/ 6 w 48"/>
                <a:gd name="T83" fmla="*/ 42 h 54"/>
                <a:gd name="T84" fmla="*/ 4 w 48"/>
                <a:gd name="T85" fmla="*/ 44 h 54"/>
                <a:gd name="T86" fmla="*/ 2 w 48"/>
                <a:gd name="T87" fmla="*/ 48 h 54"/>
                <a:gd name="T88" fmla="*/ 2 w 48"/>
                <a:gd name="T89" fmla="*/ 50 h 54"/>
                <a:gd name="T90" fmla="*/ 4 w 48"/>
                <a:gd name="T91" fmla="*/ 46 h 54"/>
                <a:gd name="T92" fmla="*/ 8 w 48"/>
                <a:gd name="T93" fmla="*/ 44 h 54"/>
                <a:gd name="T94" fmla="*/ 46 w 48"/>
                <a:gd name="T95" fmla="*/ 10 h 54"/>
                <a:gd name="T96" fmla="*/ 44 w 48"/>
                <a:gd name="T97" fmla="*/ 10 h 54"/>
                <a:gd name="T98" fmla="*/ 42 w 48"/>
                <a:gd name="T99" fmla="*/ 10 h 54"/>
                <a:gd name="T100" fmla="*/ 42 w 48"/>
                <a:gd name="T101" fmla="*/ 10 h 54"/>
                <a:gd name="T102" fmla="*/ 40 w 48"/>
                <a:gd name="T103" fmla="*/ 12 h 54"/>
                <a:gd name="T104" fmla="*/ 40 w 48"/>
                <a:gd name="T105" fmla="*/ 12 h 54"/>
                <a:gd name="T106" fmla="*/ 44 w 48"/>
                <a:gd name="T107" fmla="*/ 48 h 54"/>
                <a:gd name="T108" fmla="*/ 44 w 48"/>
                <a:gd name="T109" fmla="*/ 40 h 54"/>
                <a:gd name="T110" fmla="*/ 42 w 48"/>
                <a:gd name="T111" fmla="*/ 44 h 54"/>
                <a:gd name="T112" fmla="*/ 40 w 48"/>
                <a:gd name="T113" fmla="*/ 44 h 54"/>
                <a:gd name="T114" fmla="*/ 42 w 48"/>
                <a:gd name="T115" fmla="*/ 46 h 54"/>
                <a:gd name="T116" fmla="*/ 44 w 48"/>
                <a:gd name="T117" fmla="*/ 48 h 54"/>
                <a:gd name="T118" fmla="*/ 44 w 48"/>
                <a:gd name="T119" fmla="*/ 48 h 54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48"/>
                <a:gd name="T181" fmla="*/ 0 h 54"/>
                <a:gd name="T182" fmla="*/ 48 w 48"/>
                <a:gd name="T183" fmla="*/ 54 h 54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48" h="54">
                  <a:moveTo>
                    <a:pt x="2" y="18"/>
                  </a:moveTo>
                  <a:lnTo>
                    <a:pt x="0" y="18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10" y="8"/>
                  </a:lnTo>
                  <a:lnTo>
                    <a:pt x="48" y="8"/>
                  </a:lnTo>
                  <a:lnTo>
                    <a:pt x="48" y="10"/>
                  </a:lnTo>
                  <a:lnTo>
                    <a:pt x="10" y="44"/>
                  </a:lnTo>
                  <a:lnTo>
                    <a:pt x="34" y="42"/>
                  </a:lnTo>
                  <a:lnTo>
                    <a:pt x="38" y="42"/>
                  </a:lnTo>
                  <a:lnTo>
                    <a:pt x="42" y="42"/>
                  </a:lnTo>
                  <a:lnTo>
                    <a:pt x="44" y="39"/>
                  </a:lnTo>
                  <a:lnTo>
                    <a:pt x="44" y="35"/>
                  </a:lnTo>
                  <a:lnTo>
                    <a:pt x="46" y="35"/>
                  </a:lnTo>
                  <a:lnTo>
                    <a:pt x="46" y="52"/>
                  </a:lnTo>
                  <a:lnTo>
                    <a:pt x="44" y="52"/>
                  </a:lnTo>
                  <a:lnTo>
                    <a:pt x="42" y="48"/>
                  </a:lnTo>
                  <a:lnTo>
                    <a:pt x="38" y="46"/>
                  </a:lnTo>
                  <a:lnTo>
                    <a:pt x="32" y="44"/>
                  </a:lnTo>
                  <a:lnTo>
                    <a:pt x="8" y="46"/>
                  </a:lnTo>
                  <a:lnTo>
                    <a:pt x="4" y="50"/>
                  </a:lnTo>
                  <a:lnTo>
                    <a:pt x="2" y="54"/>
                  </a:lnTo>
                  <a:lnTo>
                    <a:pt x="0" y="54"/>
                  </a:lnTo>
                  <a:lnTo>
                    <a:pt x="0" y="40"/>
                  </a:lnTo>
                  <a:lnTo>
                    <a:pt x="34" y="10"/>
                  </a:lnTo>
                  <a:lnTo>
                    <a:pt x="11" y="10"/>
                  </a:lnTo>
                  <a:lnTo>
                    <a:pt x="8" y="10"/>
                  </a:lnTo>
                  <a:lnTo>
                    <a:pt x="6" y="12"/>
                  </a:lnTo>
                  <a:lnTo>
                    <a:pt x="4" y="16"/>
                  </a:lnTo>
                  <a:lnTo>
                    <a:pt x="2" y="18"/>
                  </a:lnTo>
                  <a:close/>
                  <a:moveTo>
                    <a:pt x="2" y="8"/>
                  </a:moveTo>
                  <a:lnTo>
                    <a:pt x="2" y="14"/>
                  </a:lnTo>
                  <a:lnTo>
                    <a:pt x="4" y="12"/>
                  </a:lnTo>
                  <a:lnTo>
                    <a:pt x="8" y="10"/>
                  </a:lnTo>
                  <a:lnTo>
                    <a:pt x="2" y="8"/>
                  </a:lnTo>
                  <a:close/>
                  <a:moveTo>
                    <a:pt x="40" y="12"/>
                  </a:moveTo>
                  <a:lnTo>
                    <a:pt x="6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2" y="50"/>
                  </a:lnTo>
                  <a:lnTo>
                    <a:pt x="4" y="46"/>
                  </a:lnTo>
                  <a:lnTo>
                    <a:pt x="8" y="44"/>
                  </a:lnTo>
                  <a:lnTo>
                    <a:pt x="46" y="10"/>
                  </a:lnTo>
                  <a:lnTo>
                    <a:pt x="44" y="10"/>
                  </a:lnTo>
                  <a:lnTo>
                    <a:pt x="42" y="10"/>
                  </a:lnTo>
                  <a:lnTo>
                    <a:pt x="40" y="12"/>
                  </a:lnTo>
                  <a:close/>
                  <a:moveTo>
                    <a:pt x="44" y="48"/>
                  </a:moveTo>
                  <a:lnTo>
                    <a:pt x="44" y="40"/>
                  </a:lnTo>
                  <a:lnTo>
                    <a:pt x="42" y="44"/>
                  </a:lnTo>
                  <a:lnTo>
                    <a:pt x="40" y="44"/>
                  </a:lnTo>
                  <a:lnTo>
                    <a:pt x="42" y="46"/>
                  </a:lnTo>
                  <a:lnTo>
                    <a:pt x="44" y="4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5" name="Freeform 28">
              <a:extLst>
                <a:ext uri="{FF2B5EF4-FFF2-40B4-BE49-F238E27FC236}">
                  <a16:creationId xmlns:a16="http://schemas.microsoft.com/office/drawing/2014/main" id="{00000000-0008-0000-0300-00009B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9" y="333"/>
              <a:ext cx="46" cy="46"/>
            </a:xfrm>
            <a:custGeom>
              <a:avLst/>
              <a:gdLst>
                <a:gd name="T0" fmla="*/ 2 w 46"/>
                <a:gd name="T1" fmla="*/ 46 h 46"/>
                <a:gd name="T2" fmla="*/ 0 w 46"/>
                <a:gd name="T3" fmla="*/ 46 h 46"/>
                <a:gd name="T4" fmla="*/ 0 w 46"/>
                <a:gd name="T5" fmla="*/ 23 h 46"/>
                <a:gd name="T6" fmla="*/ 2 w 46"/>
                <a:gd name="T7" fmla="*/ 23 h 46"/>
                <a:gd name="T8" fmla="*/ 2 w 46"/>
                <a:gd name="T9" fmla="*/ 23 h 46"/>
                <a:gd name="T10" fmla="*/ 4 w 46"/>
                <a:gd name="T11" fmla="*/ 28 h 46"/>
                <a:gd name="T12" fmla="*/ 6 w 46"/>
                <a:gd name="T13" fmla="*/ 28 h 46"/>
                <a:gd name="T14" fmla="*/ 8 w 46"/>
                <a:gd name="T15" fmla="*/ 30 h 46"/>
                <a:gd name="T16" fmla="*/ 40 w 46"/>
                <a:gd name="T17" fmla="*/ 30 h 46"/>
                <a:gd name="T18" fmla="*/ 42 w 46"/>
                <a:gd name="T19" fmla="*/ 28 h 46"/>
                <a:gd name="T20" fmla="*/ 44 w 46"/>
                <a:gd name="T21" fmla="*/ 26 h 46"/>
                <a:gd name="T22" fmla="*/ 44 w 46"/>
                <a:gd name="T23" fmla="*/ 23 h 46"/>
                <a:gd name="T24" fmla="*/ 44 w 46"/>
                <a:gd name="T25" fmla="*/ 17 h 46"/>
                <a:gd name="T26" fmla="*/ 42 w 46"/>
                <a:gd name="T27" fmla="*/ 13 h 46"/>
                <a:gd name="T28" fmla="*/ 40 w 46"/>
                <a:gd name="T29" fmla="*/ 7 h 46"/>
                <a:gd name="T30" fmla="*/ 34 w 46"/>
                <a:gd name="T31" fmla="*/ 3 h 46"/>
                <a:gd name="T32" fmla="*/ 34 w 46"/>
                <a:gd name="T33" fmla="*/ 0 h 46"/>
                <a:gd name="T34" fmla="*/ 46 w 46"/>
                <a:gd name="T35" fmla="*/ 5 h 46"/>
                <a:gd name="T36" fmla="*/ 46 w 46"/>
                <a:gd name="T37" fmla="*/ 46 h 46"/>
                <a:gd name="T38" fmla="*/ 44 w 46"/>
                <a:gd name="T39" fmla="*/ 46 h 46"/>
                <a:gd name="T40" fmla="*/ 44 w 46"/>
                <a:gd name="T41" fmla="*/ 46 h 46"/>
                <a:gd name="T42" fmla="*/ 44 w 46"/>
                <a:gd name="T43" fmla="*/ 42 h 46"/>
                <a:gd name="T44" fmla="*/ 42 w 46"/>
                <a:gd name="T45" fmla="*/ 40 h 46"/>
                <a:gd name="T46" fmla="*/ 38 w 46"/>
                <a:gd name="T47" fmla="*/ 38 h 46"/>
                <a:gd name="T48" fmla="*/ 10 w 46"/>
                <a:gd name="T49" fmla="*/ 38 h 46"/>
                <a:gd name="T50" fmla="*/ 6 w 46"/>
                <a:gd name="T51" fmla="*/ 40 h 46"/>
                <a:gd name="T52" fmla="*/ 4 w 46"/>
                <a:gd name="T53" fmla="*/ 42 h 46"/>
                <a:gd name="T54" fmla="*/ 2 w 46"/>
                <a:gd name="T55" fmla="*/ 46 h 46"/>
                <a:gd name="T56" fmla="*/ 2 w 46"/>
                <a:gd name="T57" fmla="*/ 46 h 46"/>
                <a:gd name="T58" fmla="*/ 8 w 46"/>
                <a:gd name="T59" fmla="*/ 36 h 46"/>
                <a:gd name="T60" fmla="*/ 40 w 46"/>
                <a:gd name="T61" fmla="*/ 36 h 46"/>
                <a:gd name="T62" fmla="*/ 42 w 46"/>
                <a:gd name="T63" fmla="*/ 38 h 46"/>
                <a:gd name="T64" fmla="*/ 44 w 46"/>
                <a:gd name="T65" fmla="*/ 40 h 46"/>
                <a:gd name="T66" fmla="*/ 44 w 46"/>
                <a:gd name="T67" fmla="*/ 40 h 46"/>
                <a:gd name="T68" fmla="*/ 44 w 46"/>
                <a:gd name="T69" fmla="*/ 38 h 46"/>
                <a:gd name="T70" fmla="*/ 44 w 46"/>
                <a:gd name="T71" fmla="*/ 36 h 46"/>
                <a:gd name="T72" fmla="*/ 40 w 46"/>
                <a:gd name="T73" fmla="*/ 34 h 46"/>
                <a:gd name="T74" fmla="*/ 10 w 46"/>
                <a:gd name="T75" fmla="*/ 34 h 46"/>
                <a:gd name="T76" fmla="*/ 4 w 46"/>
                <a:gd name="T77" fmla="*/ 36 h 46"/>
                <a:gd name="T78" fmla="*/ 2 w 46"/>
                <a:gd name="T79" fmla="*/ 38 h 46"/>
                <a:gd name="T80" fmla="*/ 2 w 46"/>
                <a:gd name="T81" fmla="*/ 40 h 46"/>
                <a:gd name="T82" fmla="*/ 4 w 46"/>
                <a:gd name="T83" fmla="*/ 38 h 46"/>
                <a:gd name="T84" fmla="*/ 8 w 46"/>
                <a:gd name="T85" fmla="*/ 36 h 46"/>
                <a:gd name="T86" fmla="*/ 8 w 46"/>
                <a:gd name="T87" fmla="*/ 36 h 46"/>
                <a:gd name="T88" fmla="*/ 44 w 46"/>
                <a:gd name="T89" fmla="*/ 15 h 46"/>
                <a:gd name="T90" fmla="*/ 44 w 46"/>
                <a:gd name="T91" fmla="*/ 7 h 46"/>
                <a:gd name="T92" fmla="*/ 38 w 46"/>
                <a:gd name="T93" fmla="*/ 5 h 46"/>
                <a:gd name="T94" fmla="*/ 42 w 46"/>
                <a:gd name="T95" fmla="*/ 9 h 46"/>
                <a:gd name="T96" fmla="*/ 44 w 46"/>
                <a:gd name="T97" fmla="*/ 15 h 46"/>
                <a:gd name="T98" fmla="*/ 44 w 46"/>
                <a:gd name="T99" fmla="*/ 15 h 4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46"/>
                <a:gd name="T151" fmla="*/ 0 h 46"/>
                <a:gd name="T152" fmla="*/ 46 w 46"/>
                <a:gd name="T153" fmla="*/ 46 h 46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46" h="46">
                  <a:moveTo>
                    <a:pt x="2" y="46"/>
                  </a:moveTo>
                  <a:lnTo>
                    <a:pt x="0" y="46"/>
                  </a:lnTo>
                  <a:lnTo>
                    <a:pt x="0" y="23"/>
                  </a:lnTo>
                  <a:lnTo>
                    <a:pt x="2" y="23"/>
                  </a:lnTo>
                  <a:lnTo>
                    <a:pt x="4" y="28"/>
                  </a:lnTo>
                  <a:lnTo>
                    <a:pt x="6" y="28"/>
                  </a:lnTo>
                  <a:lnTo>
                    <a:pt x="8" y="30"/>
                  </a:lnTo>
                  <a:lnTo>
                    <a:pt x="40" y="30"/>
                  </a:lnTo>
                  <a:lnTo>
                    <a:pt x="42" y="28"/>
                  </a:lnTo>
                  <a:lnTo>
                    <a:pt x="44" y="26"/>
                  </a:lnTo>
                  <a:lnTo>
                    <a:pt x="44" y="23"/>
                  </a:lnTo>
                  <a:lnTo>
                    <a:pt x="44" y="17"/>
                  </a:lnTo>
                  <a:lnTo>
                    <a:pt x="42" y="13"/>
                  </a:lnTo>
                  <a:lnTo>
                    <a:pt x="40" y="7"/>
                  </a:lnTo>
                  <a:lnTo>
                    <a:pt x="34" y="3"/>
                  </a:lnTo>
                  <a:lnTo>
                    <a:pt x="34" y="0"/>
                  </a:lnTo>
                  <a:lnTo>
                    <a:pt x="46" y="5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40"/>
                  </a:lnTo>
                  <a:lnTo>
                    <a:pt x="38" y="38"/>
                  </a:lnTo>
                  <a:lnTo>
                    <a:pt x="10" y="38"/>
                  </a:lnTo>
                  <a:lnTo>
                    <a:pt x="6" y="40"/>
                  </a:lnTo>
                  <a:lnTo>
                    <a:pt x="4" y="42"/>
                  </a:lnTo>
                  <a:lnTo>
                    <a:pt x="2" y="46"/>
                  </a:lnTo>
                  <a:close/>
                  <a:moveTo>
                    <a:pt x="8" y="36"/>
                  </a:moveTo>
                  <a:lnTo>
                    <a:pt x="40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4" y="38"/>
                  </a:lnTo>
                  <a:lnTo>
                    <a:pt x="44" y="36"/>
                  </a:lnTo>
                  <a:lnTo>
                    <a:pt x="40" y="34"/>
                  </a:lnTo>
                  <a:lnTo>
                    <a:pt x="10" y="34"/>
                  </a:lnTo>
                  <a:lnTo>
                    <a:pt x="4" y="36"/>
                  </a:lnTo>
                  <a:lnTo>
                    <a:pt x="2" y="38"/>
                  </a:lnTo>
                  <a:lnTo>
                    <a:pt x="2" y="40"/>
                  </a:lnTo>
                  <a:lnTo>
                    <a:pt x="4" y="38"/>
                  </a:lnTo>
                  <a:lnTo>
                    <a:pt x="8" y="36"/>
                  </a:lnTo>
                  <a:close/>
                  <a:moveTo>
                    <a:pt x="44" y="15"/>
                  </a:moveTo>
                  <a:lnTo>
                    <a:pt x="44" y="7"/>
                  </a:lnTo>
                  <a:lnTo>
                    <a:pt x="38" y="5"/>
                  </a:lnTo>
                  <a:lnTo>
                    <a:pt x="42" y="9"/>
                  </a:lnTo>
                  <a:lnTo>
                    <a:pt x="44" y="1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6" name="Freeform 29">
              <a:extLst>
                <a:ext uri="{FF2B5EF4-FFF2-40B4-BE49-F238E27FC236}">
                  <a16:creationId xmlns:a16="http://schemas.microsoft.com/office/drawing/2014/main" id="{00000000-0008-0000-0300-00009C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6" y="345"/>
              <a:ext cx="46" cy="21"/>
            </a:xfrm>
            <a:custGeom>
              <a:avLst/>
              <a:gdLst>
                <a:gd name="T0" fmla="*/ 0 w 46"/>
                <a:gd name="T1" fmla="*/ 21 h 21"/>
                <a:gd name="T2" fmla="*/ 0 w 46"/>
                <a:gd name="T3" fmla="*/ 0 h 21"/>
                <a:gd name="T4" fmla="*/ 2 w 46"/>
                <a:gd name="T5" fmla="*/ 0 h 21"/>
                <a:gd name="T6" fmla="*/ 4 w 46"/>
                <a:gd name="T7" fmla="*/ 4 h 21"/>
                <a:gd name="T8" fmla="*/ 6 w 46"/>
                <a:gd name="T9" fmla="*/ 6 h 21"/>
                <a:gd name="T10" fmla="*/ 8 w 46"/>
                <a:gd name="T11" fmla="*/ 6 h 21"/>
                <a:gd name="T12" fmla="*/ 10 w 46"/>
                <a:gd name="T13" fmla="*/ 6 h 21"/>
                <a:gd name="T14" fmla="*/ 38 w 46"/>
                <a:gd name="T15" fmla="*/ 6 h 21"/>
                <a:gd name="T16" fmla="*/ 42 w 46"/>
                <a:gd name="T17" fmla="*/ 6 h 21"/>
                <a:gd name="T18" fmla="*/ 44 w 46"/>
                <a:gd name="T19" fmla="*/ 6 h 21"/>
                <a:gd name="T20" fmla="*/ 44 w 46"/>
                <a:gd name="T21" fmla="*/ 4 h 21"/>
                <a:gd name="T22" fmla="*/ 44 w 46"/>
                <a:gd name="T23" fmla="*/ 0 h 21"/>
                <a:gd name="T24" fmla="*/ 46 w 46"/>
                <a:gd name="T25" fmla="*/ 0 h 21"/>
                <a:gd name="T26" fmla="*/ 46 w 46"/>
                <a:gd name="T27" fmla="*/ 21 h 21"/>
                <a:gd name="T28" fmla="*/ 44 w 46"/>
                <a:gd name="T29" fmla="*/ 21 h 21"/>
                <a:gd name="T30" fmla="*/ 44 w 46"/>
                <a:gd name="T31" fmla="*/ 17 h 21"/>
                <a:gd name="T32" fmla="*/ 42 w 46"/>
                <a:gd name="T33" fmla="*/ 15 h 21"/>
                <a:gd name="T34" fmla="*/ 38 w 46"/>
                <a:gd name="T35" fmla="*/ 15 h 21"/>
                <a:gd name="T36" fmla="*/ 10 w 46"/>
                <a:gd name="T37" fmla="*/ 15 h 21"/>
                <a:gd name="T38" fmla="*/ 6 w 46"/>
                <a:gd name="T39" fmla="*/ 15 h 21"/>
                <a:gd name="T40" fmla="*/ 4 w 46"/>
                <a:gd name="T41" fmla="*/ 15 h 21"/>
                <a:gd name="T42" fmla="*/ 4 w 46"/>
                <a:gd name="T43" fmla="*/ 17 h 21"/>
                <a:gd name="T44" fmla="*/ 2 w 46"/>
                <a:gd name="T45" fmla="*/ 21 h 21"/>
                <a:gd name="T46" fmla="*/ 0 w 46"/>
                <a:gd name="T47" fmla="*/ 21 h 21"/>
                <a:gd name="T48" fmla="*/ 8 w 46"/>
                <a:gd name="T49" fmla="*/ 13 h 21"/>
                <a:gd name="T50" fmla="*/ 40 w 46"/>
                <a:gd name="T51" fmla="*/ 13 h 21"/>
                <a:gd name="T52" fmla="*/ 42 w 46"/>
                <a:gd name="T53" fmla="*/ 13 h 21"/>
                <a:gd name="T54" fmla="*/ 44 w 46"/>
                <a:gd name="T55" fmla="*/ 15 h 21"/>
                <a:gd name="T56" fmla="*/ 44 w 46"/>
                <a:gd name="T57" fmla="*/ 13 h 21"/>
                <a:gd name="T58" fmla="*/ 40 w 46"/>
                <a:gd name="T59" fmla="*/ 11 h 21"/>
                <a:gd name="T60" fmla="*/ 8 w 46"/>
                <a:gd name="T61" fmla="*/ 11 h 21"/>
                <a:gd name="T62" fmla="*/ 4 w 46"/>
                <a:gd name="T63" fmla="*/ 13 h 21"/>
                <a:gd name="T64" fmla="*/ 2 w 46"/>
                <a:gd name="T65" fmla="*/ 15 h 21"/>
                <a:gd name="T66" fmla="*/ 4 w 46"/>
                <a:gd name="T67" fmla="*/ 13 h 21"/>
                <a:gd name="T68" fmla="*/ 8 w 46"/>
                <a:gd name="T69" fmla="*/ 13 h 21"/>
                <a:gd name="T70" fmla="*/ 8 w 46"/>
                <a:gd name="T71" fmla="*/ 13 h 21"/>
                <a:gd name="T72" fmla="*/ 8 w 46"/>
                <a:gd name="T73" fmla="*/ 13 h 21"/>
                <a:gd name="T74" fmla="*/ 8 w 46"/>
                <a:gd name="T75" fmla="*/ 13 h 21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1"/>
                <a:gd name="T116" fmla="*/ 46 w 46"/>
                <a:gd name="T117" fmla="*/ 21 h 21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1">
                  <a:moveTo>
                    <a:pt x="0" y="21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8" y="6"/>
                  </a:lnTo>
                  <a:lnTo>
                    <a:pt x="10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5"/>
                  </a:lnTo>
                  <a:lnTo>
                    <a:pt x="4" y="17"/>
                  </a:lnTo>
                  <a:lnTo>
                    <a:pt x="2" y="21"/>
                  </a:lnTo>
                  <a:lnTo>
                    <a:pt x="0" y="21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4" y="13"/>
                  </a:lnTo>
                  <a:lnTo>
                    <a:pt x="40" y="11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5"/>
                  </a:lnTo>
                  <a:lnTo>
                    <a:pt x="4" y="13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7" name="Freeform 30">
              <a:extLst>
                <a:ext uri="{FF2B5EF4-FFF2-40B4-BE49-F238E27FC236}">
                  <a16:creationId xmlns:a16="http://schemas.microsoft.com/office/drawing/2014/main" id="{00000000-0008-0000-0300-00009D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2" y="326"/>
              <a:ext cx="46" cy="59"/>
            </a:xfrm>
            <a:custGeom>
              <a:avLst/>
              <a:gdLst>
                <a:gd name="T0" fmla="*/ 0 w 46"/>
                <a:gd name="T1" fmla="*/ 13 h 59"/>
                <a:gd name="T2" fmla="*/ 2 w 46"/>
                <a:gd name="T3" fmla="*/ 0 h 59"/>
                <a:gd name="T4" fmla="*/ 6 w 46"/>
                <a:gd name="T5" fmla="*/ 6 h 59"/>
                <a:gd name="T6" fmla="*/ 38 w 46"/>
                <a:gd name="T7" fmla="*/ 6 h 59"/>
                <a:gd name="T8" fmla="*/ 44 w 46"/>
                <a:gd name="T9" fmla="*/ 4 h 59"/>
                <a:gd name="T10" fmla="*/ 46 w 46"/>
                <a:gd name="T11" fmla="*/ 0 h 59"/>
                <a:gd name="T12" fmla="*/ 44 w 46"/>
                <a:gd name="T13" fmla="*/ 21 h 59"/>
                <a:gd name="T14" fmla="*/ 42 w 46"/>
                <a:gd name="T15" fmla="*/ 15 h 59"/>
                <a:gd name="T16" fmla="*/ 8 w 46"/>
                <a:gd name="T17" fmla="*/ 13 h 59"/>
                <a:gd name="T18" fmla="*/ 46 w 46"/>
                <a:gd name="T19" fmla="*/ 32 h 59"/>
                <a:gd name="T20" fmla="*/ 34 w 46"/>
                <a:gd name="T21" fmla="*/ 49 h 59"/>
                <a:gd name="T22" fmla="*/ 40 w 46"/>
                <a:gd name="T23" fmla="*/ 48 h 59"/>
                <a:gd name="T24" fmla="*/ 44 w 46"/>
                <a:gd name="T25" fmla="*/ 42 h 59"/>
                <a:gd name="T26" fmla="*/ 46 w 46"/>
                <a:gd name="T27" fmla="*/ 59 h 59"/>
                <a:gd name="T28" fmla="*/ 44 w 46"/>
                <a:gd name="T29" fmla="*/ 55 h 59"/>
                <a:gd name="T30" fmla="*/ 38 w 46"/>
                <a:gd name="T31" fmla="*/ 51 h 59"/>
                <a:gd name="T32" fmla="*/ 6 w 46"/>
                <a:gd name="T33" fmla="*/ 51 h 59"/>
                <a:gd name="T34" fmla="*/ 2 w 46"/>
                <a:gd name="T35" fmla="*/ 59 h 59"/>
                <a:gd name="T36" fmla="*/ 0 w 46"/>
                <a:gd name="T37" fmla="*/ 44 h 59"/>
                <a:gd name="T38" fmla="*/ 38 w 46"/>
                <a:gd name="T39" fmla="*/ 11 h 59"/>
                <a:gd name="T40" fmla="*/ 2 w 46"/>
                <a:gd name="T41" fmla="*/ 11 h 59"/>
                <a:gd name="T42" fmla="*/ 6 w 46"/>
                <a:gd name="T43" fmla="*/ 13 h 59"/>
                <a:gd name="T44" fmla="*/ 40 w 46"/>
                <a:gd name="T45" fmla="*/ 13 h 59"/>
                <a:gd name="T46" fmla="*/ 44 w 46"/>
                <a:gd name="T47" fmla="*/ 15 h 59"/>
                <a:gd name="T48" fmla="*/ 42 w 46"/>
                <a:gd name="T49" fmla="*/ 11 h 59"/>
                <a:gd name="T50" fmla="*/ 38 w 46"/>
                <a:gd name="T51" fmla="*/ 11 h 59"/>
                <a:gd name="T52" fmla="*/ 2 w 46"/>
                <a:gd name="T53" fmla="*/ 53 h 59"/>
                <a:gd name="T54" fmla="*/ 10 w 46"/>
                <a:gd name="T55" fmla="*/ 48 h 59"/>
                <a:gd name="T56" fmla="*/ 42 w 46"/>
                <a:gd name="T57" fmla="*/ 32 h 59"/>
                <a:gd name="T58" fmla="*/ 10 w 46"/>
                <a:gd name="T59" fmla="*/ 46 h 59"/>
                <a:gd name="T60" fmla="*/ 2 w 46"/>
                <a:gd name="T61" fmla="*/ 51 h 59"/>
                <a:gd name="T62" fmla="*/ 44 w 46"/>
                <a:gd name="T63" fmla="*/ 55 h 59"/>
                <a:gd name="T64" fmla="*/ 42 w 46"/>
                <a:gd name="T65" fmla="*/ 49 h 59"/>
                <a:gd name="T66" fmla="*/ 42 w 46"/>
                <a:gd name="T67" fmla="*/ 51 h 59"/>
                <a:gd name="T68" fmla="*/ 44 w 46"/>
                <a:gd name="T69" fmla="*/ 55 h 5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59"/>
                <a:gd name="T107" fmla="*/ 46 w 46"/>
                <a:gd name="T108" fmla="*/ 59 h 5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59">
                  <a:moveTo>
                    <a:pt x="34" y="28"/>
                  </a:moveTo>
                  <a:lnTo>
                    <a:pt x="0" y="13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11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3"/>
                  </a:lnTo>
                  <a:lnTo>
                    <a:pt x="8" y="13"/>
                  </a:lnTo>
                  <a:lnTo>
                    <a:pt x="46" y="30"/>
                  </a:lnTo>
                  <a:lnTo>
                    <a:pt x="46" y="32"/>
                  </a:lnTo>
                  <a:lnTo>
                    <a:pt x="8" y="49"/>
                  </a:lnTo>
                  <a:lnTo>
                    <a:pt x="34" y="49"/>
                  </a:lnTo>
                  <a:lnTo>
                    <a:pt x="38" y="49"/>
                  </a:lnTo>
                  <a:lnTo>
                    <a:pt x="40" y="48"/>
                  </a:lnTo>
                  <a:lnTo>
                    <a:pt x="42" y="46"/>
                  </a:lnTo>
                  <a:lnTo>
                    <a:pt x="44" y="42"/>
                  </a:lnTo>
                  <a:lnTo>
                    <a:pt x="46" y="42"/>
                  </a:lnTo>
                  <a:lnTo>
                    <a:pt x="46" y="59"/>
                  </a:lnTo>
                  <a:lnTo>
                    <a:pt x="44" y="59"/>
                  </a:lnTo>
                  <a:lnTo>
                    <a:pt x="44" y="55"/>
                  </a:lnTo>
                  <a:lnTo>
                    <a:pt x="42" y="53"/>
                  </a:lnTo>
                  <a:lnTo>
                    <a:pt x="38" y="51"/>
                  </a:lnTo>
                  <a:lnTo>
                    <a:pt x="34" y="51"/>
                  </a:lnTo>
                  <a:lnTo>
                    <a:pt x="6" y="51"/>
                  </a:lnTo>
                  <a:lnTo>
                    <a:pt x="4" y="55"/>
                  </a:lnTo>
                  <a:lnTo>
                    <a:pt x="2" y="59"/>
                  </a:lnTo>
                  <a:lnTo>
                    <a:pt x="0" y="59"/>
                  </a:lnTo>
                  <a:lnTo>
                    <a:pt x="0" y="44"/>
                  </a:lnTo>
                  <a:lnTo>
                    <a:pt x="34" y="28"/>
                  </a:lnTo>
                  <a:close/>
                  <a:moveTo>
                    <a:pt x="38" y="11"/>
                  </a:moveTo>
                  <a:lnTo>
                    <a:pt x="8" y="11"/>
                  </a:lnTo>
                  <a:lnTo>
                    <a:pt x="2" y="11"/>
                  </a:lnTo>
                  <a:lnTo>
                    <a:pt x="4" y="13"/>
                  </a:lnTo>
                  <a:lnTo>
                    <a:pt x="6" y="13"/>
                  </a:lnTo>
                  <a:lnTo>
                    <a:pt x="10" y="13"/>
                  </a:ln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2" y="11"/>
                  </a:lnTo>
                  <a:lnTo>
                    <a:pt x="38" y="11"/>
                  </a:lnTo>
                  <a:close/>
                  <a:moveTo>
                    <a:pt x="2" y="51"/>
                  </a:moveTo>
                  <a:lnTo>
                    <a:pt x="2" y="53"/>
                  </a:lnTo>
                  <a:lnTo>
                    <a:pt x="6" y="49"/>
                  </a:lnTo>
                  <a:lnTo>
                    <a:pt x="10" y="48"/>
                  </a:lnTo>
                  <a:lnTo>
                    <a:pt x="44" y="32"/>
                  </a:lnTo>
                  <a:lnTo>
                    <a:pt x="42" y="32"/>
                  </a:lnTo>
                  <a:lnTo>
                    <a:pt x="40" y="32"/>
                  </a:lnTo>
                  <a:lnTo>
                    <a:pt x="10" y="46"/>
                  </a:lnTo>
                  <a:lnTo>
                    <a:pt x="4" y="48"/>
                  </a:lnTo>
                  <a:lnTo>
                    <a:pt x="2" y="51"/>
                  </a:lnTo>
                  <a:close/>
                  <a:moveTo>
                    <a:pt x="44" y="55"/>
                  </a:moveTo>
                  <a:lnTo>
                    <a:pt x="44" y="48"/>
                  </a:lnTo>
                  <a:lnTo>
                    <a:pt x="42" y="49"/>
                  </a:lnTo>
                  <a:lnTo>
                    <a:pt x="40" y="51"/>
                  </a:lnTo>
                  <a:lnTo>
                    <a:pt x="42" y="51"/>
                  </a:lnTo>
                  <a:lnTo>
                    <a:pt x="44" y="5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8" name="Freeform 31">
              <a:extLst>
                <a:ext uri="{FF2B5EF4-FFF2-40B4-BE49-F238E27FC236}">
                  <a16:creationId xmlns:a16="http://schemas.microsoft.com/office/drawing/2014/main" id="{00000000-0008-0000-0300-00009E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39" y="344"/>
              <a:ext cx="46" cy="23"/>
            </a:xfrm>
            <a:custGeom>
              <a:avLst/>
              <a:gdLst>
                <a:gd name="T0" fmla="*/ 0 w 46"/>
                <a:gd name="T1" fmla="*/ 23 h 23"/>
                <a:gd name="T2" fmla="*/ 0 w 46"/>
                <a:gd name="T3" fmla="*/ 0 h 23"/>
                <a:gd name="T4" fmla="*/ 2 w 46"/>
                <a:gd name="T5" fmla="*/ 0 h 23"/>
                <a:gd name="T6" fmla="*/ 4 w 46"/>
                <a:gd name="T7" fmla="*/ 6 h 23"/>
                <a:gd name="T8" fmla="*/ 6 w 46"/>
                <a:gd name="T9" fmla="*/ 8 h 23"/>
                <a:gd name="T10" fmla="*/ 8 w 46"/>
                <a:gd name="T11" fmla="*/ 8 h 23"/>
                <a:gd name="T12" fmla="*/ 10 w 46"/>
                <a:gd name="T13" fmla="*/ 8 h 23"/>
                <a:gd name="T14" fmla="*/ 38 w 46"/>
                <a:gd name="T15" fmla="*/ 8 h 23"/>
                <a:gd name="T16" fmla="*/ 42 w 46"/>
                <a:gd name="T17" fmla="*/ 6 h 23"/>
                <a:gd name="T18" fmla="*/ 44 w 46"/>
                <a:gd name="T19" fmla="*/ 6 h 23"/>
                <a:gd name="T20" fmla="*/ 44 w 46"/>
                <a:gd name="T21" fmla="*/ 4 h 23"/>
                <a:gd name="T22" fmla="*/ 44 w 46"/>
                <a:gd name="T23" fmla="*/ 0 h 23"/>
                <a:gd name="T24" fmla="*/ 46 w 46"/>
                <a:gd name="T25" fmla="*/ 0 h 23"/>
                <a:gd name="T26" fmla="*/ 46 w 46"/>
                <a:gd name="T27" fmla="*/ 23 h 23"/>
                <a:gd name="T28" fmla="*/ 44 w 46"/>
                <a:gd name="T29" fmla="*/ 23 h 23"/>
                <a:gd name="T30" fmla="*/ 44 w 46"/>
                <a:gd name="T31" fmla="*/ 19 h 23"/>
                <a:gd name="T32" fmla="*/ 42 w 46"/>
                <a:gd name="T33" fmla="*/ 17 h 23"/>
                <a:gd name="T34" fmla="*/ 38 w 46"/>
                <a:gd name="T35" fmla="*/ 15 h 23"/>
                <a:gd name="T36" fmla="*/ 10 w 46"/>
                <a:gd name="T37" fmla="*/ 15 h 23"/>
                <a:gd name="T38" fmla="*/ 6 w 46"/>
                <a:gd name="T39" fmla="*/ 15 h 23"/>
                <a:gd name="T40" fmla="*/ 4 w 46"/>
                <a:gd name="T41" fmla="*/ 17 h 23"/>
                <a:gd name="T42" fmla="*/ 4 w 46"/>
                <a:gd name="T43" fmla="*/ 19 h 23"/>
                <a:gd name="T44" fmla="*/ 2 w 46"/>
                <a:gd name="T45" fmla="*/ 23 h 23"/>
                <a:gd name="T46" fmla="*/ 0 w 46"/>
                <a:gd name="T47" fmla="*/ 23 h 23"/>
                <a:gd name="T48" fmla="*/ 8 w 46"/>
                <a:gd name="T49" fmla="*/ 13 h 23"/>
                <a:gd name="T50" fmla="*/ 40 w 46"/>
                <a:gd name="T51" fmla="*/ 13 h 23"/>
                <a:gd name="T52" fmla="*/ 42 w 46"/>
                <a:gd name="T53" fmla="*/ 15 h 23"/>
                <a:gd name="T54" fmla="*/ 44 w 46"/>
                <a:gd name="T55" fmla="*/ 17 h 23"/>
                <a:gd name="T56" fmla="*/ 44 w 46"/>
                <a:gd name="T57" fmla="*/ 13 h 23"/>
                <a:gd name="T58" fmla="*/ 40 w 46"/>
                <a:gd name="T59" fmla="*/ 12 h 23"/>
                <a:gd name="T60" fmla="*/ 8 w 46"/>
                <a:gd name="T61" fmla="*/ 12 h 23"/>
                <a:gd name="T62" fmla="*/ 4 w 46"/>
                <a:gd name="T63" fmla="*/ 13 h 23"/>
                <a:gd name="T64" fmla="*/ 2 w 46"/>
                <a:gd name="T65" fmla="*/ 17 h 23"/>
                <a:gd name="T66" fmla="*/ 4 w 46"/>
                <a:gd name="T67" fmla="*/ 15 h 23"/>
                <a:gd name="T68" fmla="*/ 8 w 46"/>
                <a:gd name="T69" fmla="*/ 13 h 23"/>
                <a:gd name="T70" fmla="*/ 8 w 46"/>
                <a:gd name="T71" fmla="*/ 13 h 23"/>
                <a:gd name="T72" fmla="*/ 8 w 46"/>
                <a:gd name="T73" fmla="*/ 13 h 23"/>
                <a:gd name="T74" fmla="*/ 8 w 46"/>
                <a:gd name="T75" fmla="*/ 13 h 23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3"/>
                <a:gd name="T116" fmla="*/ 46 w 46"/>
                <a:gd name="T117" fmla="*/ 23 h 23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3">
                  <a:moveTo>
                    <a:pt x="0" y="2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8" y="8"/>
                  </a:lnTo>
                  <a:lnTo>
                    <a:pt x="10" y="8"/>
                  </a:lnTo>
                  <a:lnTo>
                    <a:pt x="38" y="8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3"/>
                  </a:lnTo>
                  <a:lnTo>
                    <a:pt x="44" y="23"/>
                  </a:lnTo>
                  <a:lnTo>
                    <a:pt x="44" y="19"/>
                  </a:lnTo>
                  <a:lnTo>
                    <a:pt x="42" y="17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23"/>
                  </a:lnTo>
                  <a:lnTo>
                    <a:pt x="0" y="23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5"/>
                  </a:lnTo>
                  <a:lnTo>
                    <a:pt x="44" y="17"/>
                  </a:lnTo>
                  <a:lnTo>
                    <a:pt x="44" y="13"/>
                  </a:lnTo>
                  <a:lnTo>
                    <a:pt x="40" y="12"/>
                  </a:lnTo>
                  <a:lnTo>
                    <a:pt x="8" y="12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5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9" name="Freeform 32">
              <a:extLst>
                <a:ext uri="{FF2B5EF4-FFF2-40B4-BE49-F238E27FC236}">
                  <a16:creationId xmlns:a16="http://schemas.microsoft.com/office/drawing/2014/main" id="{00000000-0008-0000-0300-00009F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332"/>
              <a:ext cx="46" cy="47"/>
            </a:xfrm>
            <a:custGeom>
              <a:avLst/>
              <a:gdLst>
                <a:gd name="T0" fmla="*/ 0 w 46"/>
                <a:gd name="T1" fmla="*/ 45 h 47"/>
                <a:gd name="T2" fmla="*/ 0 w 46"/>
                <a:gd name="T3" fmla="*/ 1 h 47"/>
                <a:gd name="T4" fmla="*/ 11 w 46"/>
                <a:gd name="T5" fmla="*/ 0 h 47"/>
                <a:gd name="T6" fmla="*/ 11 w 46"/>
                <a:gd name="T7" fmla="*/ 1 h 47"/>
                <a:gd name="T8" fmla="*/ 6 w 46"/>
                <a:gd name="T9" fmla="*/ 7 h 47"/>
                <a:gd name="T10" fmla="*/ 4 w 46"/>
                <a:gd name="T11" fmla="*/ 13 h 47"/>
                <a:gd name="T12" fmla="*/ 2 w 46"/>
                <a:gd name="T13" fmla="*/ 19 h 47"/>
                <a:gd name="T14" fmla="*/ 38 w 46"/>
                <a:gd name="T15" fmla="*/ 19 h 47"/>
                <a:gd name="T16" fmla="*/ 42 w 46"/>
                <a:gd name="T17" fmla="*/ 19 h 47"/>
                <a:gd name="T18" fmla="*/ 44 w 46"/>
                <a:gd name="T19" fmla="*/ 15 h 47"/>
                <a:gd name="T20" fmla="*/ 44 w 46"/>
                <a:gd name="T21" fmla="*/ 11 h 47"/>
                <a:gd name="T22" fmla="*/ 46 w 46"/>
                <a:gd name="T23" fmla="*/ 11 h 47"/>
                <a:gd name="T24" fmla="*/ 46 w 46"/>
                <a:gd name="T25" fmla="*/ 36 h 47"/>
                <a:gd name="T26" fmla="*/ 44 w 46"/>
                <a:gd name="T27" fmla="*/ 36 h 47"/>
                <a:gd name="T28" fmla="*/ 44 w 46"/>
                <a:gd name="T29" fmla="*/ 30 h 47"/>
                <a:gd name="T30" fmla="*/ 42 w 46"/>
                <a:gd name="T31" fmla="*/ 28 h 47"/>
                <a:gd name="T32" fmla="*/ 38 w 46"/>
                <a:gd name="T33" fmla="*/ 26 h 47"/>
                <a:gd name="T34" fmla="*/ 2 w 46"/>
                <a:gd name="T35" fmla="*/ 26 h 47"/>
                <a:gd name="T36" fmla="*/ 4 w 46"/>
                <a:gd name="T37" fmla="*/ 36 h 47"/>
                <a:gd name="T38" fmla="*/ 6 w 46"/>
                <a:gd name="T39" fmla="*/ 40 h 47"/>
                <a:gd name="T40" fmla="*/ 8 w 46"/>
                <a:gd name="T41" fmla="*/ 44 h 47"/>
                <a:gd name="T42" fmla="*/ 11 w 46"/>
                <a:gd name="T43" fmla="*/ 45 h 47"/>
                <a:gd name="T44" fmla="*/ 11 w 46"/>
                <a:gd name="T45" fmla="*/ 47 h 47"/>
                <a:gd name="T46" fmla="*/ 0 w 46"/>
                <a:gd name="T47" fmla="*/ 45 h 47"/>
                <a:gd name="T48" fmla="*/ 8 w 46"/>
                <a:gd name="T49" fmla="*/ 3 h 47"/>
                <a:gd name="T50" fmla="*/ 2 w 46"/>
                <a:gd name="T51" fmla="*/ 3 h 47"/>
                <a:gd name="T52" fmla="*/ 2 w 46"/>
                <a:gd name="T53" fmla="*/ 11 h 47"/>
                <a:gd name="T54" fmla="*/ 6 w 46"/>
                <a:gd name="T55" fmla="*/ 5 h 47"/>
                <a:gd name="T56" fmla="*/ 8 w 46"/>
                <a:gd name="T57" fmla="*/ 3 h 47"/>
                <a:gd name="T58" fmla="*/ 8 w 46"/>
                <a:gd name="T59" fmla="*/ 3 h 47"/>
                <a:gd name="T60" fmla="*/ 38 w 46"/>
                <a:gd name="T61" fmla="*/ 24 h 47"/>
                <a:gd name="T62" fmla="*/ 6 w 46"/>
                <a:gd name="T63" fmla="*/ 24 h 47"/>
                <a:gd name="T64" fmla="*/ 4 w 46"/>
                <a:gd name="T65" fmla="*/ 24 h 47"/>
                <a:gd name="T66" fmla="*/ 2 w 46"/>
                <a:gd name="T67" fmla="*/ 26 h 47"/>
                <a:gd name="T68" fmla="*/ 38 w 46"/>
                <a:gd name="T69" fmla="*/ 26 h 47"/>
                <a:gd name="T70" fmla="*/ 42 w 46"/>
                <a:gd name="T71" fmla="*/ 26 h 47"/>
                <a:gd name="T72" fmla="*/ 44 w 46"/>
                <a:gd name="T73" fmla="*/ 28 h 47"/>
                <a:gd name="T74" fmla="*/ 44 w 46"/>
                <a:gd name="T75" fmla="*/ 28 h 47"/>
                <a:gd name="T76" fmla="*/ 42 w 46"/>
                <a:gd name="T77" fmla="*/ 24 h 47"/>
                <a:gd name="T78" fmla="*/ 38 w 46"/>
                <a:gd name="T79" fmla="*/ 24 h 47"/>
                <a:gd name="T80" fmla="*/ 38 w 46"/>
                <a:gd name="T81" fmla="*/ 24 h 47"/>
                <a:gd name="T82" fmla="*/ 2 w 46"/>
                <a:gd name="T83" fmla="*/ 40 h 47"/>
                <a:gd name="T84" fmla="*/ 2 w 46"/>
                <a:gd name="T85" fmla="*/ 45 h 47"/>
                <a:gd name="T86" fmla="*/ 8 w 46"/>
                <a:gd name="T87" fmla="*/ 47 h 47"/>
                <a:gd name="T88" fmla="*/ 6 w 46"/>
                <a:gd name="T89" fmla="*/ 44 h 47"/>
                <a:gd name="T90" fmla="*/ 2 w 46"/>
                <a:gd name="T91" fmla="*/ 40 h 47"/>
                <a:gd name="T92" fmla="*/ 2 w 46"/>
                <a:gd name="T93" fmla="*/ 40 h 47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46"/>
                <a:gd name="T142" fmla="*/ 0 h 47"/>
                <a:gd name="T143" fmla="*/ 46 w 46"/>
                <a:gd name="T144" fmla="*/ 47 h 47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46" h="47">
                  <a:moveTo>
                    <a:pt x="0" y="45"/>
                  </a:moveTo>
                  <a:lnTo>
                    <a:pt x="0" y="1"/>
                  </a:lnTo>
                  <a:lnTo>
                    <a:pt x="11" y="0"/>
                  </a:lnTo>
                  <a:lnTo>
                    <a:pt x="11" y="1"/>
                  </a:lnTo>
                  <a:lnTo>
                    <a:pt x="6" y="7"/>
                  </a:lnTo>
                  <a:lnTo>
                    <a:pt x="4" y="13"/>
                  </a:lnTo>
                  <a:lnTo>
                    <a:pt x="2" y="19"/>
                  </a:lnTo>
                  <a:lnTo>
                    <a:pt x="38" y="19"/>
                  </a:lnTo>
                  <a:lnTo>
                    <a:pt x="42" y="19"/>
                  </a:lnTo>
                  <a:lnTo>
                    <a:pt x="44" y="15"/>
                  </a:lnTo>
                  <a:lnTo>
                    <a:pt x="44" y="11"/>
                  </a:lnTo>
                  <a:lnTo>
                    <a:pt x="46" y="11"/>
                  </a:lnTo>
                  <a:lnTo>
                    <a:pt x="46" y="36"/>
                  </a:lnTo>
                  <a:lnTo>
                    <a:pt x="44" y="36"/>
                  </a:lnTo>
                  <a:lnTo>
                    <a:pt x="44" y="30"/>
                  </a:lnTo>
                  <a:lnTo>
                    <a:pt x="42" y="28"/>
                  </a:lnTo>
                  <a:lnTo>
                    <a:pt x="38" y="26"/>
                  </a:lnTo>
                  <a:lnTo>
                    <a:pt x="2" y="26"/>
                  </a:lnTo>
                  <a:lnTo>
                    <a:pt x="4" y="36"/>
                  </a:lnTo>
                  <a:lnTo>
                    <a:pt x="6" y="40"/>
                  </a:lnTo>
                  <a:lnTo>
                    <a:pt x="8" y="44"/>
                  </a:lnTo>
                  <a:lnTo>
                    <a:pt x="11" y="45"/>
                  </a:lnTo>
                  <a:lnTo>
                    <a:pt x="11" y="47"/>
                  </a:lnTo>
                  <a:lnTo>
                    <a:pt x="0" y="45"/>
                  </a:lnTo>
                  <a:close/>
                  <a:moveTo>
                    <a:pt x="8" y="3"/>
                  </a:moveTo>
                  <a:lnTo>
                    <a:pt x="2" y="3"/>
                  </a:lnTo>
                  <a:lnTo>
                    <a:pt x="2" y="11"/>
                  </a:lnTo>
                  <a:lnTo>
                    <a:pt x="6" y="5"/>
                  </a:lnTo>
                  <a:lnTo>
                    <a:pt x="8" y="3"/>
                  </a:lnTo>
                  <a:close/>
                  <a:moveTo>
                    <a:pt x="38" y="24"/>
                  </a:moveTo>
                  <a:lnTo>
                    <a:pt x="6" y="24"/>
                  </a:lnTo>
                  <a:lnTo>
                    <a:pt x="4" y="24"/>
                  </a:lnTo>
                  <a:lnTo>
                    <a:pt x="2" y="26"/>
                  </a:lnTo>
                  <a:lnTo>
                    <a:pt x="38" y="26"/>
                  </a:lnTo>
                  <a:lnTo>
                    <a:pt x="42" y="26"/>
                  </a:lnTo>
                  <a:lnTo>
                    <a:pt x="44" y="28"/>
                  </a:lnTo>
                  <a:lnTo>
                    <a:pt x="42" y="24"/>
                  </a:lnTo>
                  <a:lnTo>
                    <a:pt x="38" y="24"/>
                  </a:lnTo>
                  <a:close/>
                  <a:moveTo>
                    <a:pt x="2" y="40"/>
                  </a:moveTo>
                  <a:lnTo>
                    <a:pt x="2" y="45"/>
                  </a:lnTo>
                  <a:lnTo>
                    <a:pt x="8" y="47"/>
                  </a:lnTo>
                  <a:lnTo>
                    <a:pt x="6" y="44"/>
                  </a:lnTo>
                  <a:lnTo>
                    <a:pt x="2" y="4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0" name="Freeform 33">
              <a:extLst>
                <a:ext uri="{FF2B5EF4-FFF2-40B4-BE49-F238E27FC236}">
                  <a16:creationId xmlns:a16="http://schemas.microsoft.com/office/drawing/2014/main" id="{00000000-0008-0000-0300-0000A0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31" y="333"/>
              <a:ext cx="46" cy="46"/>
            </a:xfrm>
            <a:custGeom>
              <a:avLst/>
              <a:gdLst>
                <a:gd name="T0" fmla="*/ 38 w 46"/>
                <a:gd name="T1" fmla="*/ 30 h 46"/>
                <a:gd name="T2" fmla="*/ 44 w 46"/>
                <a:gd name="T3" fmla="*/ 29 h 46"/>
                <a:gd name="T4" fmla="*/ 44 w 46"/>
                <a:gd name="T5" fmla="*/ 21 h 46"/>
                <a:gd name="T6" fmla="*/ 40 w 46"/>
                <a:gd name="T7" fmla="*/ 9 h 46"/>
                <a:gd name="T8" fmla="*/ 34 w 46"/>
                <a:gd name="T9" fmla="*/ 0 h 46"/>
                <a:gd name="T10" fmla="*/ 46 w 46"/>
                <a:gd name="T11" fmla="*/ 46 h 46"/>
                <a:gd name="T12" fmla="*/ 44 w 46"/>
                <a:gd name="T13" fmla="*/ 42 h 46"/>
                <a:gd name="T14" fmla="*/ 40 w 46"/>
                <a:gd name="T15" fmla="*/ 38 h 46"/>
                <a:gd name="T16" fmla="*/ 6 w 46"/>
                <a:gd name="T17" fmla="*/ 38 h 46"/>
                <a:gd name="T18" fmla="*/ 2 w 46"/>
                <a:gd name="T19" fmla="*/ 46 h 46"/>
                <a:gd name="T20" fmla="*/ 0 w 46"/>
                <a:gd name="T21" fmla="*/ 6 h 46"/>
                <a:gd name="T22" fmla="*/ 11 w 46"/>
                <a:gd name="T23" fmla="*/ 4 h 46"/>
                <a:gd name="T24" fmla="*/ 4 w 46"/>
                <a:gd name="T25" fmla="*/ 15 h 46"/>
                <a:gd name="T26" fmla="*/ 4 w 46"/>
                <a:gd name="T27" fmla="*/ 27 h 46"/>
                <a:gd name="T28" fmla="*/ 8 w 46"/>
                <a:gd name="T29" fmla="*/ 30 h 46"/>
                <a:gd name="T30" fmla="*/ 21 w 46"/>
                <a:gd name="T31" fmla="*/ 23 h 46"/>
                <a:gd name="T32" fmla="*/ 19 w 46"/>
                <a:gd name="T33" fmla="*/ 17 h 46"/>
                <a:gd name="T34" fmla="*/ 13 w 46"/>
                <a:gd name="T35" fmla="*/ 13 h 46"/>
                <a:gd name="T36" fmla="*/ 31 w 46"/>
                <a:gd name="T37" fmla="*/ 11 h 46"/>
                <a:gd name="T38" fmla="*/ 25 w 46"/>
                <a:gd name="T39" fmla="*/ 17 h 46"/>
                <a:gd name="T40" fmla="*/ 23 w 46"/>
                <a:gd name="T41" fmla="*/ 23 h 46"/>
                <a:gd name="T42" fmla="*/ 44 w 46"/>
                <a:gd name="T43" fmla="*/ 8 h 46"/>
                <a:gd name="T44" fmla="*/ 42 w 46"/>
                <a:gd name="T45" fmla="*/ 9 h 46"/>
                <a:gd name="T46" fmla="*/ 44 w 46"/>
                <a:gd name="T47" fmla="*/ 8 h 46"/>
                <a:gd name="T48" fmla="*/ 19 w 46"/>
                <a:gd name="T49" fmla="*/ 15 h 46"/>
                <a:gd name="T50" fmla="*/ 23 w 46"/>
                <a:gd name="T51" fmla="*/ 17 h 46"/>
                <a:gd name="T52" fmla="*/ 25 w 46"/>
                <a:gd name="T53" fmla="*/ 15 h 46"/>
                <a:gd name="T54" fmla="*/ 2 w 46"/>
                <a:gd name="T55" fmla="*/ 15 h 46"/>
                <a:gd name="T56" fmla="*/ 8 w 46"/>
                <a:gd name="T57" fmla="*/ 8 h 46"/>
                <a:gd name="T58" fmla="*/ 8 w 46"/>
                <a:gd name="T59" fmla="*/ 36 h 46"/>
                <a:gd name="T60" fmla="*/ 42 w 46"/>
                <a:gd name="T61" fmla="*/ 38 h 46"/>
                <a:gd name="T62" fmla="*/ 42 w 46"/>
                <a:gd name="T63" fmla="*/ 36 h 46"/>
                <a:gd name="T64" fmla="*/ 8 w 46"/>
                <a:gd name="T65" fmla="*/ 34 h 46"/>
                <a:gd name="T66" fmla="*/ 4 w 46"/>
                <a:gd name="T67" fmla="*/ 40 h 46"/>
                <a:gd name="T68" fmla="*/ 8 w 46"/>
                <a:gd name="T69" fmla="*/ 36 h 4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46"/>
                <a:gd name="T107" fmla="*/ 46 w 46"/>
                <a:gd name="T108" fmla="*/ 46 h 46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46">
                  <a:moveTo>
                    <a:pt x="23" y="30"/>
                  </a:moveTo>
                  <a:lnTo>
                    <a:pt x="38" y="30"/>
                  </a:lnTo>
                  <a:lnTo>
                    <a:pt x="42" y="30"/>
                  </a:lnTo>
                  <a:lnTo>
                    <a:pt x="44" y="29"/>
                  </a:lnTo>
                  <a:lnTo>
                    <a:pt x="44" y="25"/>
                  </a:lnTo>
                  <a:lnTo>
                    <a:pt x="44" y="21"/>
                  </a:lnTo>
                  <a:lnTo>
                    <a:pt x="44" y="15"/>
                  </a:lnTo>
                  <a:lnTo>
                    <a:pt x="40" y="9"/>
                  </a:lnTo>
                  <a:lnTo>
                    <a:pt x="34" y="4"/>
                  </a:lnTo>
                  <a:lnTo>
                    <a:pt x="34" y="0"/>
                  </a:lnTo>
                  <a:lnTo>
                    <a:pt x="46" y="4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38"/>
                  </a:lnTo>
                  <a:lnTo>
                    <a:pt x="40" y="38"/>
                  </a:lnTo>
                  <a:lnTo>
                    <a:pt x="8" y="38"/>
                  </a:lnTo>
                  <a:lnTo>
                    <a:pt x="6" y="38"/>
                  </a:lnTo>
                  <a:lnTo>
                    <a:pt x="4" y="40"/>
                  </a:lnTo>
                  <a:lnTo>
                    <a:pt x="2" y="46"/>
                  </a:lnTo>
                  <a:lnTo>
                    <a:pt x="0" y="46"/>
                  </a:lnTo>
                  <a:lnTo>
                    <a:pt x="0" y="6"/>
                  </a:lnTo>
                  <a:lnTo>
                    <a:pt x="11" y="2"/>
                  </a:lnTo>
                  <a:lnTo>
                    <a:pt x="11" y="4"/>
                  </a:lnTo>
                  <a:lnTo>
                    <a:pt x="8" y="9"/>
                  </a:lnTo>
                  <a:lnTo>
                    <a:pt x="4" y="15"/>
                  </a:lnTo>
                  <a:lnTo>
                    <a:pt x="2" y="23"/>
                  </a:lnTo>
                  <a:lnTo>
                    <a:pt x="4" y="27"/>
                  </a:lnTo>
                  <a:lnTo>
                    <a:pt x="6" y="29"/>
                  </a:lnTo>
                  <a:lnTo>
                    <a:pt x="8" y="30"/>
                  </a:lnTo>
                  <a:lnTo>
                    <a:pt x="21" y="30"/>
                  </a:lnTo>
                  <a:lnTo>
                    <a:pt x="21" y="23"/>
                  </a:lnTo>
                  <a:lnTo>
                    <a:pt x="21" y="19"/>
                  </a:lnTo>
                  <a:lnTo>
                    <a:pt x="19" y="17"/>
                  </a:lnTo>
                  <a:lnTo>
                    <a:pt x="17" y="15"/>
                  </a:lnTo>
                  <a:lnTo>
                    <a:pt x="13" y="13"/>
                  </a:lnTo>
                  <a:lnTo>
                    <a:pt x="13" y="11"/>
                  </a:lnTo>
                  <a:lnTo>
                    <a:pt x="31" y="11"/>
                  </a:lnTo>
                  <a:lnTo>
                    <a:pt x="31" y="13"/>
                  </a:lnTo>
                  <a:lnTo>
                    <a:pt x="25" y="17"/>
                  </a:lnTo>
                  <a:lnTo>
                    <a:pt x="25" y="19"/>
                  </a:lnTo>
                  <a:lnTo>
                    <a:pt x="23" y="23"/>
                  </a:lnTo>
                  <a:lnTo>
                    <a:pt x="23" y="30"/>
                  </a:lnTo>
                  <a:close/>
                  <a:moveTo>
                    <a:pt x="44" y="8"/>
                  </a:moveTo>
                  <a:lnTo>
                    <a:pt x="38" y="6"/>
                  </a:lnTo>
                  <a:lnTo>
                    <a:pt x="42" y="9"/>
                  </a:lnTo>
                  <a:lnTo>
                    <a:pt x="44" y="13"/>
                  </a:lnTo>
                  <a:lnTo>
                    <a:pt x="44" y="8"/>
                  </a:lnTo>
                  <a:close/>
                  <a:moveTo>
                    <a:pt x="25" y="15"/>
                  </a:moveTo>
                  <a:lnTo>
                    <a:pt x="19" y="15"/>
                  </a:lnTo>
                  <a:lnTo>
                    <a:pt x="23" y="19"/>
                  </a:lnTo>
                  <a:lnTo>
                    <a:pt x="23" y="17"/>
                  </a:lnTo>
                  <a:lnTo>
                    <a:pt x="25" y="15"/>
                  </a:lnTo>
                  <a:close/>
                  <a:moveTo>
                    <a:pt x="2" y="9"/>
                  </a:moveTo>
                  <a:lnTo>
                    <a:pt x="2" y="15"/>
                  </a:lnTo>
                  <a:lnTo>
                    <a:pt x="6" y="11"/>
                  </a:lnTo>
                  <a:lnTo>
                    <a:pt x="8" y="8"/>
                  </a:lnTo>
                  <a:lnTo>
                    <a:pt x="2" y="9"/>
                  </a:lnTo>
                  <a:close/>
                  <a:moveTo>
                    <a:pt x="8" y="36"/>
                  </a:moveTo>
                  <a:lnTo>
                    <a:pt x="38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2" y="36"/>
                  </a:lnTo>
                  <a:lnTo>
                    <a:pt x="38" y="34"/>
                  </a:lnTo>
                  <a:lnTo>
                    <a:pt x="8" y="34"/>
                  </a:lnTo>
                  <a:lnTo>
                    <a:pt x="4" y="36"/>
                  </a:lnTo>
                  <a:lnTo>
                    <a:pt x="4" y="40"/>
                  </a:lnTo>
                  <a:lnTo>
                    <a:pt x="6" y="38"/>
                  </a:lnTo>
                  <a:lnTo>
                    <a:pt x="8" y="3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1" name="Freeform 34">
              <a:extLst>
                <a:ext uri="{FF2B5EF4-FFF2-40B4-BE49-F238E27FC236}">
                  <a16:creationId xmlns:a16="http://schemas.microsoft.com/office/drawing/2014/main" id="{00000000-0008-0000-0300-0000A1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84" y="329"/>
              <a:ext cx="46" cy="53"/>
            </a:xfrm>
            <a:custGeom>
              <a:avLst/>
              <a:gdLst>
                <a:gd name="T0" fmla="*/ 46 w 46"/>
                <a:gd name="T1" fmla="*/ 53 h 53"/>
                <a:gd name="T2" fmla="*/ 44 w 46"/>
                <a:gd name="T3" fmla="*/ 49 h 53"/>
                <a:gd name="T4" fmla="*/ 38 w 46"/>
                <a:gd name="T5" fmla="*/ 45 h 53"/>
                <a:gd name="T6" fmla="*/ 4 w 46"/>
                <a:gd name="T7" fmla="*/ 47 h 53"/>
                <a:gd name="T8" fmla="*/ 0 w 46"/>
                <a:gd name="T9" fmla="*/ 53 h 53"/>
                <a:gd name="T10" fmla="*/ 2 w 46"/>
                <a:gd name="T11" fmla="*/ 21 h 53"/>
                <a:gd name="T12" fmla="*/ 4 w 46"/>
                <a:gd name="T13" fmla="*/ 11 h 53"/>
                <a:gd name="T14" fmla="*/ 11 w 46"/>
                <a:gd name="T15" fmla="*/ 3 h 53"/>
                <a:gd name="T16" fmla="*/ 19 w 46"/>
                <a:gd name="T17" fmla="*/ 1 h 53"/>
                <a:gd name="T18" fmla="*/ 29 w 46"/>
                <a:gd name="T19" fmla="*/ 1 h 53"/>
                <a:gd name="T20" fmla="*/ 36 w 46"/>
                <a:gd name="T21" fmla="*/ 5 h 53"/>
                <a:gd name="T22" fmla="*/ 42 w 46"/>
                <a:gd name="T23" fmla="*/ 11 h 53"/>
                <a:gd name="T24" fmla="*/ 46 w 46"/>
                <a:gd name="T25" fmla="*/ 21 h 53"/>
                <a:gd name="T26" fmla="*/ 46 w 46"/>
                <a:gd name="T27" fmla="*/ 26 h 53"/>
                <a:gd name="T28" fmla="*/ 10 w 46"/>
                <a:gd name="T29" fmla="*/ 42 h 53"/>
                <a:gd name="T30" fmla="*/ 4 w 46"/>
                <a:gd name="T31" fmla="*/ 47 h 53"/>
                <a:gd name="T32" fmla="*/ 8 w 46"/>
                <a:gd name="T33" fmla="*/ 43 h 53"/>
                <a:gd name="T34" fmla="*/ 42 w 46"/>
                <a:gd name="T35" fmla="*/ 45 h 53"/>
                <a:gd name="T36" fmla="*/ 44 w 46"/>
                <a:gd name="T37" fmla="*/ 47 h 53"/>
                <a:gd name="T38" fmla="*/ 40 w 46"/>
                <a:gd name="T39" fmla="*/ 42 h 53"/>
                <a:gd name="T40" fmla="*/ 11 w 46"/>
                <a:gd name="T41" fmla="*/ 36 h 53"/>
                <a:gd name="T42" fmla="*/ 42 w 46"/>
                <a:gd name="T43" fmla="*/ 36 h 53"/>
                <a:gd name="T44" fmla="*/ 44 w 46"/>
                <a:gd name="T45" fmla="*/ 30 h 53"/>
                <a:gd name="T46" fmla="*/ 40 w 46"/>
                <a:gd name="T47" fmla="*/ 19 h 53"/>
                <a:gd name="T48" fmla="*/ 31 w 46"/>
                <a:gd name="T49" fmla="*/ 11 h 53"/>
                <a:gd name="T50" fmla="*/ 19 w 46"/>
                <a:gd name="T51" fmla="*/ 11 h 53"/>
                <a:gd name="T52" fmla="*/ 10 w 46"/>
                <a:gd name="T53" fmla="*/ 13 h 53"/>
                <a:gd name="T54" fmla="*/ 4 w 46"/>
                <a:gd name="T55" fmla="*/ 22 h 53"/>
                <a:gd name="T56" fmla="*/ 4 w 46"/>
                <a:gd name="T57" fmla="*/ 36 h 53"/>
                <a:gd name="T58" fmla="*/ 11 w 46"/>
                <a:gd name="T59" fmla="*/ 36 h 53"/>
                <a:gd name="T60" fmla="*/ 44 w 46"/>
                <a:gd name="T61" fmla="*/ 21 h 53"/>
                <a:gd name="T62" fmla="*/ 42 w 46"/>
                <a:gd name="T63" fmla="*/ 13 h 53"/>
                <a:gd name="T64" fmla="*/ 34 w 46"/>
                <a:gd name="T65" fmla="*/ 7 h 53"/>
                <a:gd name="T66" fmla="*/ 25 w 46"/>
                <a:gd name="T67" fmla="*/ 5 h 53"/>
                <a:gd name="T68" fmla="*/ 10 w 46"/>
                <a:gd name="T69" fmla="*/ 11 h 53"/>
                <a:gd name="T70" fmla="*/ 4 w 46"/>
                <a:gd name="T71" fmla="*/ 19 h 53"/>
                <a:gd name="T72" fmla="*/ 6 w 46"/>
                <a:gd name="T73" fmla="*/ 15 h 53"/>
                <a:gd name="T74" fmla="*/ 17 w 46"/>
                <a:gd name="T75" fmla="*/ 9 h 53"/>
                <a:gd name="T76" fmla="*/ 29 w 46"/>
                <a:gd name="T77" fmla="*/ 9 h 53"/>
                <a:gd name="T78" fmla="*/ 36 w 46"/>
                <a:gd name="T79" fmla="*/ 11 h 53"/>
                <a:gd name="T80" fmla="*/ 42 w 46"/>
                <a:gd name="T81" fmla="*/ 17 h 53"/>
                <a:gd name="T82" fmla="*/ 44 w 46"/>
                <a:gd name="T83" fmla="*/ 21 h 53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46"/>
                <a:gd name="T127" fmla="*/ 0 h 53"/>
                <a:gd name="T128" fmla="*/ 46 w 46"/>
                <a:gd name="T129" fmla="*/ 53 h 53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46" h="53">
                  <a:moveTo>
                    <a:pt x="46" y="26"/>
                  </a:moveTo>
                  <a:lnTo>
                    <a:pt x="46" y="53"/>
                  </a:lnTo>
                  <a:lnTo>
                    <a:pt x="44" y="53"/>
                  </a:lnTo>
                  <a:lnTo>
                    <a:pt x="44" y="49"/>
                  </a:lnTo>
                  <a:lnTo>
                    <a:pt x="42" y="47"/>
                  </a:lnTo>
                  <a:lnTo>
                    <a:pt x="38" y="45"/>
                  </a:lnTo>
                  <a:lnTo>
                    <a:pt x="8" y="45"/>
                  </a:lnTo>
                  <a:lnTo>
                    <a:pt x="4" y="47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24"/>
                  </a:lnTo>
                  <a:lnTo>
                    <a:pt x="2" y="21"/>
                  </a:lnTo>
                  <a:lnTo>
                    <a:pt x="2" y="15"/>
                  </a:lnTo>
                  <a:lnTo>
                    <a:pt x="4" y="11"/>
                  </a:lnTo>
                  <a:lnTo>
                    <a:pt x="8" y="7"/>
                  </a:lnTo>
                  <a:lnTo>
                    <a:pt x="11" y="3"/>
                  </a:lnTo>
                  <a:lnTo>
                    <a:pt x="15" y="1"/>
                  </a:lnTo>
                  <a:lnTo>
                    <a:pt x="19" y="1"/>
                  </a:lnTo>
                  <a:lnTo>
                    <a:pt x="23" y="0"/>
                  </a:lnTo>
                  <a:lnTo>
                    <a:pt x="29" y="1"/>
                  </a:lnTo>
                  <a:lnTo>
                    <a:pt x="32" y="1"/>
                  </a:lnTo>
                  <a:lnTo>
                    <a:pt x="36" y="5"/>
                  </a:lnTo>
                  <a:lnTo>
                    <a:pt x="40" y="7"/>
                  </a:lnTo>
                  <a:lnTo>
                    <a:pt x="42" y="11"/>
                  </a:lnTo>
                  <a:lnTo>
                    <a:pt x="44" y="15"/>
                  </a:lnTo>
                  <a:lnTo>
                    <a:pt x="46" y="21"/>
                  </a:lnTo>
                  <a:lnTo>
                    <a:pt x="46" y="26"/>
                  </a:lnTo>
                  <a:close/>
                  <a:moveTo>
                    <a:pt x="40" y="42"/>
                  </a:moveTo>
                  <a:lnTo>
                    <a:pt x="10" y="42"/>
                  </a:lnTo>
                  <a:lnTo>
                    <a:pt x="4" y="43"/>
                  </a:lnTo>
                  <a:lnTo>
                    <a:pt x="4" y="47"/>
                  </a:lnTo>
                  <a:lnTo>
                    <a:pt x="6" y="45"/>
                  </a:lnTo>
                  <a:lnTo>
                    <a:pt x="8" y="43"/>
                  </a:lnTo>
                  <a:lnTo>
                    <a:pt x="38" y="43"/>
                  </a:lnTo>
                  <a:lnTo>
                    <a:pt x="42" y="45"/>
                  </a:lnTo>
                  <a:lnTo>
                    <a:pt x="44" y="45"/>
                  </a:lnTo>
                  <a:lnTo>
                    <a:pt x="44" y="47"/>
                  </a:lnTo>
                  <a:lnTo>
                    <a:pt x="42" y="43"/>
                  </a:lnTo>
                  <a:lnTo>
                    <a:pt x="40" y="42"/>
                  </a:lnTo>
                  <a:close/>
                  <a:moveTo>
                    <a:pt x="11" y="36"/>
                  </a:moveTo>
                  <a:lnTo>
                    <a:pt x="38" y="36"/>
                  </a:lnTo>
                  <a:lnTo>
                    <a:pt x="42" y="36"/>
                  </a:lnTo>
                  <a:lnTo>
                    <a:pt x="44" y="34"/>
                  </a:lnTo>
                  <a:lnTo>
                    <a:pt x="44" y="30"/>
                  </a:lnTo>
                  <a:lnTo>
                    <a:pt x="44" y="22"/>
                  </a:lnTo>
                  <a:lnTo>
                    <a:pt x="40" y="19"/>
                  </a:lnTo>
                  <a:lnTo>
                    <a:pt x="36" y="13"/>
                  </a:lnTo>
                  <a:lnTo>
                    <a:pt x="31" y="11"/>
                  </a:lnTo>
                  <a:lnTo>
                    <a:pt x="23" y="9"/>
                  </a:lnTo>
                  <a:lnTo>
                    <a:pt x="19" y="11"/>
                  </a:lnTo>
                  <a:lnTo>
                    <a:pt x="13" y="11"/>
                  </a:lnTo>
                  <a:lnTo>
                    <a:pt x="10" y="13"/>
                  </a:lnTo>
                  <a:lnTo>
                    <a:pt x="8" y="17"/>
                  </a:lnTo>
                  <a:lnTo>
                    <a:pt x="4" y="22"/>
                  </a:lnTo>
                  <a:lnTo>
                    <a:pt x="2" y="30"/>
                  </a:lnTo>
                  <a:lnTo>
                    <a:pt x="4" y="36"/>
                  </a:lnTo>
                  <a:lnTo>
                    <a:pt x="6" y="36"/>
                  </a:lnTo>
                  <a:lnTo>
                    <a:pt x="11" y="36"/>
                  </a:lnTo>
                  <a:close/>
                  <a:moveTo>
                    <a:pt x="44" y="21"/>
                  </a:moveTo>
                  <a:lnTo>
                    <a:pt x="44" y="17"/>
                  </a:lnTo>
                  <a:lnTo>
                    <a:pt x="42" y="13"/>
                  </a:lnTo>
                  <a:lnTo>
                    <a:pt x="38" y="11"/>
                  </a:lnTo>
                  <a:lnTo>
                    <a:pt x="34" y="7"/>
                  </a:lnTo>
                  <a:lnTo>
                    <a:pt x="31" y="7"/>
                  </a:lnTo>
                  <a:lnTo>
                    <a:pt x="25" y="5"/>
                  </a:lnTo>
                  <a:lnTo>
                    <a:pt x="15" y="7"/>
                  </a:lnTo>
                  <a:lnTo>
                    <a:pt x="10" y="11"/>
                  </a:lnTo>
                  <a:lnTo>
                    <a:pt x="6" y="15"/>
                  </a:lnTo>
                  <a:lnTo>
                    <a:pt x="4" y="19"/>
                  </a:lnTo>
                  <a:lnTo>
                    <a:pt x="4" y="21"/>
                  </a:lnTo>
                  <a:lnTo>
                    <a:pt x="6" y="15"/>
                  </a:lnTo>
                  <a:lnTo>
                    <a:pt x="11" y="11"/>
                  </a:lnTo>
                  <a:lnTo>
                    <a:pt x="17" y="9"/>
                  </a:lnTo>
                  <a:lnTo>
                    <a:pt x="25" y="9"/>
                  </a:lnTo>
                  <a:lnTo>
                    <a:pt x="29" y="9"/>
                  </a:lnTo>
                  <a:lnTo>
                    <a:pt x="32" y="11"/>
                  </a:lnTo>
                  <a:lnTo>
                    <a:pt x="36" y="11"/>
                  </a:lnTo>
                  <a:lnTo>
                    <a:pt x="40" y="15"/>
                  </a:lnTo>
                  <a:lnTo>
                    <a:pt x="42" y="17"/>
                  </a:lnTo>
                  <a:lnTo>
                    <a:pt x="44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6" name="Group 3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GrpSpPr>
            <a:grpSpLocks/>
          </xdr:cNvGrpSpPr>
        </xdr:nvGrpSpPr>
        <xdr:grpSpPr bwMode="auto">
          <a:xfrm>
            <a:off x="17" y="130"/>
            <a:ext cx="141" cy="12"/>
            <a:chOff x="96" y="404"/>
            <a:chExt cx="373" cy="28"/>
          </a:xfrm>
        </xdr:grpSpPr>
        <xdr:sp macro="" textlink="">
          <xdr:nvSpPr>
            <xdr:cNvPr id="140" name="Freeform 36">
              <a:extLst>
                <a:ext uri="{FF2B5EF4-FFF2-40B4-BE49-F238E27FC236}">
                  <a16:creationId xmlns:a16="http://schemas.microsoft.com/office/drawing/2014/main" id="{00000000-0008-0000-0300-00008C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89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2 h 13"/>
                <a:gd name="T8" fmla="*/ 4 w 27"/>
                <a:gd name="T9" fmla="*/ 4 h 13"/>
                <a:gd name="T10" fmla="*/ 5 w 27"/>
                <a:gd name="T11" fmla="*/ 4 h 13"/>
                <a:gd name="T12" fmla="*/ 5 w 27"/>
                <a:gd name="T13" fmla="*/ 4 h 13"/>
                <a:gd name="T14" fmla="*/ 23 w 27"/>
                <a:gd name="T15" fmla="*/ 4 h 13"/>
                <a:gd name="T16" fmla="*/ 25 w 27"/>
                <a:gd name="T17" fmla="*/ 4 h 13"/>
                <a:gd name="T18" fmla="*/ 25 w 27"/>
                <a:gd name="T19" fmla="*/ 2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9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8 h 13"/>
                <a:gd name="T50" fmla="*/ 23 w 27"/>
                <a:gd name="T51" fmla="*/ 8 h 13"/>
                <a:gd name="T52" fmla="*/ 25 w 27"/>
                <a:gd name="T53" fmla="*/ 8 h 13"/>
                <a:gd name="T54" fmla="*/ 27 w 27"/>
                <a:gd name="T55" fmla="*/ 9 h 13"/>
                <a:gd name="T56" fmla="*/ 25 w 27"/>
                <a:gd name="T57" fmla="*/ 8 h 13"/>
                <a:gd name="T58" fmla="*/ 25 w 27"/>
                <a:gd name="T59" fmla="*/ 8 h 13"/>
                <a:gd name="T60" fmla="*/ 4 w 27"/>
                <a:gd name="T61" fmla="*/ 8 h 13"/>
                <a:gd name="T62" fmla="*/ 2 w 27"/>
                <a:gd name="T63" fmla="*/ 8 h 13"/>
                <a:gd name="T64" fmla="*/ 2 w 27"/>
                <a:gd name="T65" fmla="*/ 9 h 13"/>
                <a:gd name="T66" fmla="*/ 4 w 27"/>
                <a:gd name="T67" fmla="*/ 8 h 13"/>
                <a:gd name="T68" fmla="*/ 4 w 27"/>
                <a:gd name="T69" fmla="*/ 8 h 13"/>
                <a:gd name="T70" fmla="*/ 4 w 27"/>
                <a:gd name="T71" fmla="*/ 8 h 13"/>
                <a:gd name="T72" fmla="*/ 4 w 27"/>
                <a:gd name="T73" fmla="*/ 8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3" y="4"/>
                  </a:lnTo>
                  <a:lnTo>
                    <a:pt x="25" y="4"/>
                  </a:lnTo>
                  <a:lnTo>
                    <a:pt x="25" y="2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9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8"/>
                  </a:moveTo>
                  <a:lnTo>
                    <a:pt x="23" y="8"/>
                  </a:lnTo>
                  <a:lnTo>
                    <a:pt x="25" y="8"/>
                  </a:lnTo>
                  <a:lnTo>
                    <a:pt x="27" y="9"/>
                  </a:lnTo>
                  <a:lnTo>
                    <a:pt x="25" y="8"/>
                  </a:lnTo>
                  <a:lnTo>
                    <a:pt x="4" y="8"/>
                  </a:lnTo>
                  <a:lnTo>
                    <a:pt x="2" y="8"/>
                  </a:lnTo>
                  <a:lnTo>
                    <a:pt x="2" y="9"/>
                  </a:lnTo>
                  <a:lnTo>
                    <a:pt x="4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1" name="Freeform 37">
              <a:extLst>
                <a:ext uri="{FF2B5EF4-FFF2-40B4-BE49-F238E27FC236}">
                  <a16:creationId xmlns:a16="http://schemas.microsoft.com/office/drawing/2014/main" id="{00000000-0008-0000-0300-00008D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15" y="403"/>
              <a:ext cx="28" cy="30"/>
            </a:xfrm>
            <a:custGeom>
              <a:avLst/>
              <a:gdLst>
                <a:gd name="T0" fmla="*/ 2 w 28"/>
                <a:gd name="T1" fmla="*/ 9 h 30"/>
                <a:gd name="T2" fmla="*/ 0 w 28"/>
                <a:gd name="T3" fmla="*/ 9 h 30"/>
                <a:gd name="T4" fmla="*/ 0 w 28"/>
                <a:gd name="T5" fmla="*/ 0 h 30"/>
                <a:gd name="T6" fmla="*/ 2 w 28"/>
                <a:gd name="T7" fmla="*/ 0 h 30"/>
                <a:gd name="T8" fmla="*/ 2 w 28"/>
                <a:gd name="T9" fmla="*/ 1 h 30"/>
                <a:gd name="T10" fmla="*/ 4 w 28"/>
                <a:gd name="T11" fmla="*/ 3 h 30"/>
                <a:gd name="T12" fmla="*/ 5 w 28"/>
                <a:gd name="T13" fmla="*/ 3 h 30"/>
                <a:gd name="T14" fmla="*/ 28 w 28"/>
                <a:gd name="T15" fmla="*/ 3 h 30"/>
                <a:gd name="T16" fmla="*/ 28 w 28"/>
                <a:gd name="T17" fmla="*/ 5 h 30"/>
                <a:gd name="T18" fmla="*/ 5 w 28"/>
                <a:gd name="T19" fmla="*/ 24 h 30"/>
                <a:gd name="T20" fmla="*/ 21 w 28"/>
                <a:gd name="T21" fmla="*/ 24 h 30"/>
                <a:gd name="T22" fmla="*/ 23 w 28"/>
                <a:gd name="T23" fmla="*/ 24 h 30"/>
                <a:gd name="T24" fmla="*/ 25 w 28"/>
                <a:gd name="T25" fmla="*/ 22 h 30"/>
                <a:gd name="T26" fmla="*/ 25 w 28"/>
                <a:gd name="T27" fmla="*/ 22 h 30"/>
                <a:gd name="T28" fmla="*/ 27 w 28"/>
                <a:gd name="T29" fmla="*/ 19 h 30"/>
                <a:gd name="T30" fmla="*/ 27 w 28"/>
                <a:gd name="T31" fmla="*/ 19 h 30"/>
                <a:gd name="T32" fmla="*/ 27 w 28"/>
                <a:gd name="T33" fmla="*/ 30 h 30"/>
                <a:gd name="T34" fmla="*/ 27 w 28"/>
                <a:gd name="T35" fmla="*/ 30 h 30"/>
                <a:gd name="T36" fmla="*/ 25 w 28"/>
                <a:gd name="T37" fmla="*/ 26 h 30"/>
                <a:gd name="T38" fmla="*/ 23 w 28"/>
                <a:gd name="T39" fmla="*/ 26 h 30"/>
                <a:gd name="T40" fmla="*/ 19 w 28"/>
                <a:gd name="T41" fmla="*/ 26 h 30"/>
                <a:gd name="T42" fmla="*/ 4 w 28"/>
                <a:gd name="T43" fmla="*/ 26 h 30"/>
                <a:gd name="T44" fmla="*/ 2 w 28"/>
                <a:gd name="T45" fmla="*/ 28 h 30"/>
                <a:gd name="T46" fmla="*/ 2 w 28"/>
                <a:gd name="T47" fmla="*/ 30 h 30"/>
                <a:gd name="T48" fmla="*/ 2 w 28"/>
                <a:gd name="T49" fmla="*/ 30 h 30"/>
                <a:gd name="T50" fmla="*/ 0 w 28"/>
                <a:gd name="T51" fmla="*/ 30 h 30"/>
                <a:gd name="T52" fmla="*/ 0 w 28"/>
                <a:gd name="T53" fmla="*/ 22 h 30"/>
                <a:gd name="T54" fmla="*/ 21 w 28"/>
                <a:gd name="T55" fmla="*/ 5 h 30"/>
                <a:gd name="T56" fmla="*/ 7 w 28"/>
                <a:gd name="T57" fmla="*/ 5 h 30"/>
                <a:gd name="T58" fmla="*/ 4 w 28"/>
                <a:gd name="T59" fmla="*/ 5 h 30"/>
                <a:gd name="T60" fmla="*/ 2 w 28"/>
                <a:gd name="T61" fmla="*/ 5 h 30"/>
                <a:gd name="T62" fmla="*/ 2 w 28"/>
                <a:gd name="T63" fmla="*/ 7 h 30"/>
                <a:gd name="T64" fmla="*/ 2 w 28"/>
                <a:gd name="T65" fmla="*/ 9 h 30"/>
                <a:gd name="T66" fmla="*/ 2 w 28"/>
                <a:gd name="T67" fmla="*/ 9 h 30"/>
                <a:gd name="T68" fmla="*/ 2 w 28"/>
                <a:gd name="T69" fmla="*/ 1 h 30"/>
                <a:gd name="T70" fmla="*/ 2 w 28"/>
                <a:gd name="T71" fmla="*/ 7 h 30"/>
                <a:gd name="T72" fmla="*/ 2 w 28"/>
                <a:gd name="T73" fmla="*/ 5 h 30"/>
                <a:gd name="T74" fmla="*/ 4 w 28"/>
                <a:gd name="T75" fmla="*/ 5 h 30"/>
                <a:gd name="T76" fmla="*/ 2 w 28"/>
                <a:gd name="T77" fmla="*/ 1 h 30"/>
                <a:gd name="T78" fmla="*/ 2 w 28"/>
                <a:gd name="T79" fmla="*/ 1 h 30"/>
                <a:gd name="T80" fmla="*/ 23 w 28"/>
                <a:gd name="T81" fmla="*/ 5 h 30"/>
                <a:gd name="T82" fmla="*/ 4 w 28"/>
                <a:gd name="T83" fmla="*/ 24 h 30"/>
                <a:gd name="T84" fmla="*/ 2 w 28"/>
                <a:gd name="T85" fmla="*/ 24 h 30"/>
                <a:gd name="T86" fmla="*/ 2 w 28"/>
                <a:gd name="T87" fmla="*/ 28 h 30"/>
                <a:gd name="T88" fmla="*/ 2 w 28"/>
                <a:gd name="T89" fmla="*/ 28 h 30"/>
                <a:gd name="T90" fmla="*/ 2 w 28"/>
                <a:gd name="T91" fmla="*/ 26 h 30"/>
                <a:gd name="T92" fmla="*/ 4 w 28"/>
                <a:gd name="T93" fmla="*/ 24 h 30"/>
                <a:gd name="T94" fmla="*/ 27 w 28"/>
                <a:gd name="T95" fmla="*/ 3 h 30"/>
                <a:gd name="T96" fmla="*/ 27 w 28"/>
                <a:gd name="T97" fmla="*/ 5 h 30"/>
                <a:gd name="T98" fmla="*/ 25 w 28"/>
                <a:gd name="T99" fmla="*/ 5 h 30"/>
                <a:gd name="T100" fmla="*/ 25 w 28"/>
                <a:gd name="T101" fmla="*/ 5 h 30"/>
                <a:gd name="T102" fmla="*/ 23 w 28"/>
                <a:gd name="T103" fmla="*/ 5 h 30"/>
                <a:gd name="T104" fmla="*/ 23 w 28"/>
                <a:gd name="T105" fmla="*/ 5 h 30"/>
                <a:gd name="T106" fmla="*/ 27 w 28"/>
                <a:gd name="T107" fmla="*/ 28 h 30"/>
                <a:gd name="T108" fmla="*/ 27 w 28"/>
                <a:gd name="T109" fmla="*/ 22 h 30"/>
                <a:gd name="T110" fmla="*/ 25 w 28"/>
                <a:gd name="T111" fmla="*/ 24 h 30"/>
                <a:gd name="T112" fmla="*/ 23 w 28"/>
                <a:gd name="T113" fmla="*/ 26 h 30"/>
                <a:gd name="T114" fmla="*/ 25 w 28"/>
                <a:gd name="T115" fmla="*/ 26 h 30"/>
                <a:gd name="T116" fmla="*/ 27 w 28"/>
                <a:gd name="T117" fmla="*/ 28 h 30"/>
                <a:gd name="T118" fmla="*/ 27 w 28"/>
                <a:gd name="T119" fmla="*/ 28 h 30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0"/>
                <a:gd name="T182" fmla="*/ 28 w 28"/>
                <a:gd name="T183" fmla="*/ 30 h 30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0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1"/>
                  </a:lnTo>
                  <a:lnTo>
                    <a:pt x="4" y="3"/>
                  </a:lnTo>
                  <a:lnTo>
                    <a:pt x="5" y="3"/>
                  </a:lnTo>
                  <a:lnTo>
                    <a:pt x="28" y="3"/>
                  </a:lnTo>
                  <a:lnTo>
                    <a:pt x="28" y="5"/>
                  </a:lnTo>
                  <a:lnTo>
                    <a:pt x="5" y="24"/>
                  </a:lnTo>
                  <a:lnTo>
                    <a:pt x="21" y="24"/>
                  </a:lnTo>
                  <a:lnTo>
                    <a:pt x="23" y="24"/>
                  </a:lnTo>
                  <a:lnTo>
                    <a:pt x="25" y="22"/>
                  </a:lnTo>
                  <a:lnTo>
                    <a:pt x="27" y="19"/>
                  </a:lnTo>
                  <a:lnTo>
                    <a:pt x="27" y="30"/>
                  </a:lnTo>
                  <a:lnTo>
                    <a:pt x="25" y="26"/>
                  </a:lnTo>
                  <a:lnTo>
                    <a:pt x="23" y="26"/>
                  </a:lnTo>
                  <a:lnTo>
                    <a:pt x="19" y="26"/>
                  </a:lnTo>
                  <a:lnTo>
                    <a:pt x="4" y="26"/>
                  </a:lnTo>
                  <a:lnTo>
                    <a:pt x="2" y="28"/>
                  </a:lnTo>
                  <a:lnTo>
                    <a:pt x="2" y="30"/>
                  </a:lnTo>
                  <a:lnTo>
                    <a:pt x="0" y="30"/>
                  </a:lnTo>
                  <a:lnTo>
                    <a:pt x="0" y="22"/>
                  </a:lnTo>
                  <a:lnTo>
                    <a:pt x="21" y="5"/>
                  </a:lnTo>
                  <a:lnTo>
                    <a:pt x="7" y="5"/>
                  </a:lnTo>
                  <a:lnTo>
                    <a:pt x="4" y="5"/>
                  </a:lnTo>
                  <a:lnTo>
                    <a:pt x="2" y="5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1"/>
                  </a:moveTo>
                  <a:lnTo>
                    <a:pt x="2" y="7"/>
                  </a:lnTo>
                  <a:lnTo>
                    <a:pt x="2" y="5"/>
                  </a:lnTo>
                  <a:lnTo>
                    <a:pt x="4" y="5"/>
                  </a:lnTo>
                  <a:lnTo>
                    <a:pt x="2" y="1"/>
                  </a:lnTo>
                  <a:close/>
                  <a:moveTo>
                    <a:pt x="23" y="5"/>
                  </a:moveTo>
                  <a:lnTo>
                    <a:pt x="4" y="24"/>
                  </a:lnTo>
                  <a:lnTo>
                    <a:pt x="2" y="24"/>
                  </a:lnTo>
                  <a:lnTo>
                    <a:pt x="2" y="28"/>
                  </a:lnTo>
                  <a:lnTo>
                    <a:pt x="2" y="26"/>
                  </a:lnTo>
                  <a:lnTo>
                    <a:pt x="4" y="24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3" y="5"/>
                  </a:lnTo>
                  <a:close/>
                  <a:moveTo>
                    <a:pt x="27" y="28"/>
                  </a:moveTo>
                  <a:lnTo>
                    <a:pt x="27" y="22"/>
                  </a:lnTo>
                  <a:lnTo>
                    <a:pt x="25" y="24"/>
                  </a:lnTo>
                  <a:lnTo>
                    <a:pt x="23" y="26"/>
                  </a:lnTo>
                  <a:lnTo>
                    <a:pt x="25" y="26"/>
                  </a:lnTo>
                  <a:lnTo>
                    <a:pt x="27" y="2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2" name="Freeform 38">
              <a:extLst>
                <a:ext uri="{FF2B5EF4-FFF2-40B4-BE49-F238E27FC236}">
                  <a16:creationId xmlns:a16="http://schemas.microsoft.com/office/drawing/2014/main" id="{00000000-0008-0000-0300-00008E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46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3" name="Freeform 39">
              <a:extLst>
                <a:ext uri="{FF2B5EF4-FFF2-40B4-BE49-F238E27FC236}">
                  <a16:creationId xmlns:a16="http://schemas.microsoft.com/office/drawing/2014/main" id="{00000000-0008-0000-0300-00008F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5" y="403"/>
              <a:ext cx="27" cy="29"/>
            </a:xfrm>
            <a:custGeom>
              <a:avLst/>
              <a:gdLst>
                <a:gd name="T0" fmla="*/ 23 w 27"/>
                <a:gd name="T1" fmla="*/ 19 h 29"/>
                <a:gd name="T2" fmla="*/ 25 w 27"/>
                <a:gd name="T3" fmla="*/ 17 h 29"/>
                <a:gd name="T4" fmla="*/ 27 w 27"/>
                <a:gd name="T5" fmla="*/ 14 h 29"/>
                <a:gd name="T6" fmla="*/ 23 w 27"/>
                <a:gd name="T7" fmla="*/ 6 h 29"/>
                <a:gd name="T8" fmla="*/ 21 w 27"/>
                <a:gd name="T9" fmla="*/ 0 h 29"/>
                <a:gd name="T10" fmla="*/ 27 w 27"/>
                <a:gd name="T11" fmla="*/ 29 h 29"/>
                <a:gd name="T12" fmla="*/ 27 w 27"/>
                <a:gd name="T13" fmla="*/ 25 h 29"/>
                <a:gd name="T14" fmla="*/ 23 w 27"/>
                <a:gd name="T15" fmla="*/ 23 h 29"/>
                <a:gd name="T16" fmla="*/ 2 w 27"/>
                <a:gd name="T17" fmla="*/ 23 h 29"/>
                <a:gd name="T18" fmla="*/ 2 w 27"/>
                <a:gd name="T19" fmla="*/ 29 h 29"/>
                <a:gd name="T20" fmla="*/ 0 w 27"/>
                <a:gd name="T21" fmla="*/ 4 h 29"/>
                <a:gd name="T22" fmla="*/ 5 w 27"/>
                <a:gd name="T23" fmla="*/ 4 h 29"/>
                <a:gd name="T24" fmla="*/ 2 w 27"/>
                <a:gd name="T25" fmla="*/ 10 h 29"/>
                <a:gd name="T26" fmla="*/ 2 w 27"/>
                <a:gd name="T27" fmla="*/ 17 h 29"/>
                <a:gd name="T28" fmla="*/ 4 w 27"/>
                <a:gd name="T29" fmla="*/ 19 h 29"/>
                <a:gd name="T30" fmla="*/ 13 w 27"/>
                <a:gd name="T31" fmla="*/ 14 h 29"/>
                <a:gd name="T32" fmla="*/ 7 w 27"/>
                <a:gd name="T33" fmla="*/ 10 h 29"/>
                <a:gd name="T34" fmla="*/ 19 w 27"/>
                <a:gd name="T35" fmla="*/ 8 h 29"/>
                <a:gd name="T36" fmla="*/ 15 w 27"/>
                <a:gd name="T37" fmla="*/ 10 h 29"/>
                <a:gd name="T38" fmla="*/ 13 w 27"/>
                <a:gd name="T39" fmla="*/ 19 h 29"/>
                <a:gd name="T40" fmla="*/ 23 w 27"/>
                <a:gd name="T41" fmla="*/ 4 h 29"/>
                <a:gd name="T42" fmla="*/ 27 w 27"/>
                <a:gd name="T43" fmla="*/ 8 h 29"/>
                <a:gd name="T44" fmla="*/ 15 w 27"/>
                <a:gd name="T45" fmla="*/ 10 h 29"/>
                <a:gd name="T46" fmla="*/ 13 w 27"/>
                <a:gd name="T47" fmla="*/ 12 h 29"/>
                <a:gd name="T48" fmla="*/ 15 w 27"/>
                <a:gd name="T49" fmla="*/ 10 h 29"/>
                <a:gd name="T50" fmla="*/ 2 w 27"/>
                <a:gd name="T51" fmla="*/ 6 h 29"/>
                <a:gd name="T52" fmla="*/ 2 w 27"/>
                <a:gd name="T53" fmla="*/ 8 h 29"/>
                <a:gd name="T54" fmla="*/ 2 w 27"/>
                <a:gd name="T55" fmla="*/ 6 h 29"/>
                <a:gd name="T56" fmla="*/ 23 w 27"/>
                <a:gd name="T57" fmla="*/ 23 h 29"/>
                <a:gd name="T58" fmla="*/ 27 w 27"/>
                <a:gd name="T59" fmla="*/ 25 h 29"/>
                <a:gd name="T60" fmla="*/ 23 w 27"/>
                <a:gd name="T61" fmla="*/ 21 h 29"/>
                <a:gd name="T62" fmla="*/ 2 w 27"/>
                <a:gd name="T63" fmla="*/ 23 h 29"/>
                <a:gd name="T64" fmla="*/ 2 w 27"/>
                <a:gd name="T65" fmla="*/ 23 h 29"/>
                <a:gd name="T66" fmla="*/ 4 w 27"/>
                <a:gd name="T67" fmla="*/ 23 h 29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w 27"/>
                <a:gd name="T103" fmla="*/ 0 h 29"/>
                <a:gd name="T104" fmla="*/ 27 w 27"/>
                <a:gd name="T105" fmla="*/ 29 h 29"/>
              </a:gdLst>
              <a:ahLst/>
              <a:cxnLst>
                <a:cxn ang="T68">
                  <a:pos x="T0" y="T1"/>
                </a:cxn>
                <a:cxn ang="T69">
                  <a:pos x="T2" y="T3"/>
                </a:cxn>
                <a:cxn ang="T70">
                  <a:pos x="T4" y="T5"/>
                </a:cxn>
                <a:cxn ang="T71">
                  <a:pos x="T6" y="T7"/>
                </a:cxn>
                <a:cxn ang="T72">
                  <a:pos x="T8" y="T9"/>
                </a:cxn>
                <a:cxn ang="T73">
                  <a:pos x="T10" y="T11"/>
                </a:cxn>
                <a:cxn ang="T74">
                  <a:pos x="T12" y="T13"/>
                </a:cxn>
                <a:cxn ang="T75">
                  <a:pos x="T14" y="T15"/>
                </a:cxn>
                <a:cxn ang="T76">
                  <a:pos x="T16" y="T17"/>
                </a:cxn>
                <a:cxn ang="T77">
                  <a:pos x="T18" y="T19"/>
                </a:cxn>
                <a:cxn ang="T78">
                  <a:pos x="T20" y="T21"/>
                </a:cxn>
                <a:cxn ang="T79">
                  <a:pos x="T22" y="T23"/>
                </a:cxn>
                <a:cxn ang="T80">
                  <a:pos x="T24" y="T25"/>
                </a:cxn>
                <a:cxn ang="T81">
                  <a:pos x="T26" y="T27"/>
                </a:cxn>
                <a:cxn ang="T82">
                  <a:pos x="T28" y="T29"/>
                </a:cxn>
                <a:cxn ang="T83">
                  <a:pos x="T30" y="T31"/>
                </a:cxn>
                <a:cxn ang="T84">
                  <a:pos x="T32" y="T33"/>
                </a:cxn>
                <a:cxn ang="T85">
                  <a:pos x="T34" y="T35"/>
                </a:cxn>
                <a:cxn ang="T86">
                  <a:pos x="T36" y="T37"/>
                </a:cxn>
                <a:cxn ang="T87">
                  <a:pos x="T38" y="T39"/>
                </a:cxn>
                <a:cxn ang="T88">
                  <a:pos x="T40" y="T41"/>
                </a:cxn>
                <a:cxn ang="T89">
                  <a:pos x="T42" y="T43"/>
                </a:cxn>
                <a:cxn ang="T90">
                  <a:pos x="T44" y="T45"/>
                </a:cxn>
                <a:cxn ang="T91">
                  <a:pos x="T46" y="T47"/>
                </a:cxn>
                <a:cxn ang="T92">
                  <a:pos x="T48" y="T49"/>
                </a:cxn>
                <a:cxn ang="T93">
                  <a:pos x="T50" y="T51"/>
                </a:cxn>
                <a:cxn ang="T94">
                  <a:pos x="T52" y="T53"/>
                </a:cxn>
                <a:cxn ang="T95">
                  <a:pos x="T54" y="T55"/>
                </a:cxn>
                <a:cxn ang="T96">
                  <a:pos x="T56" y="T57"/>
                </a:cxn>
                <a:cxn ang="T97">
                  <a:pos x="T58" y="T59"/>
                </a:cxn>
                <a:cxn ang="T98">
                  <a:pos x="T60" y="T61"/>
                </a:cxn>
                <a:cxn ang="T99">
                  <a:pos x="T62" y="T63"/>
                </a:cxn>
                <a:cxn ang="T100">
                  <a:pos x="T64" y="T65"/>
                </a:cxn>
                <a:cxn ang="T101">
                  <a:pos x="T66" y="T67"/>
                </a:cxn>
              </a:cxnLst>
              <a:rect l="T102" t="T103" r="T104" b="T105"/>
              <a:pathLst>
                <a:path w="27" h="29">
                  <a:moveTo>
                    <a:pt x="13" y="19"/>
                  </a:moveTo>
                  <a:lnTo>
                    <a:pt x="23" y="19"/>
                  </a:lnTo>
                  <a:lnTo>
                    <a:pt x="25" y="19"/>
                  </a:lnTo>
                  <a:lnTo>
                    <a:pt x="25" y="17"/>
                  </a:lnTo>
                  <a:lnTo>
                    <a:pt x="27" y="16"/>
                  </a:lnTo>
                  <a:lnTo>
                    <a:pt x="27" y="14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21" y="2"/>
                  </a:lnTo>
                  <a:lnTo>
                    <a:pt x="21" y="0"/>
                  </a:lnTo>
                  <a:lnTo>
                    <a:pt x="27" y="4"/>
                  </a:lnTo>
                  <a:lnTo>
                    <a:pt x="27" y="29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3"/>
                  </a:lnTo>
                  <a:lnTo>
                    <a:pt x="4" y="23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0" y="29"/>
                  </a:lnTo>
                  <a:lnTo>
                    <a:pt x="0" y="4"/>
                  </a:lnTo>
                  <a:lnTo>
                    <a:pt x="5" y="2"/>
                  </a:lnTo>
                  <a:lnTo>
                    <a:pt x="5" y="4"/>
                  </a:lnTo>
                  <a:lnTo>
                    <a:pt x="4" y="6"/>
                  </a:lnTo>
                  <a:lnTo>
                    <a:pt x="2" y="10"/>
                  </a:lnTo>
                  <a:lnTo>
                    <a:pt x="2" y="14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13" y="19"/>
                  </a:lnTo>
                  <a:lnTo>
                    <a:pt x="13" y="14"/>
                  </a:lnTo>
                  <a:lnTo>
                    <a:pt x="11" y="10"/>
                  </a:lnTo>
                  <a:lnTo>
                    <a:pt x="7" y="10"/>
                  </a:lnTo>
                  <a:lnTo>
                    <a:pt x="7" y="8"/>
                  </a:lnTo>
                  <a:lnTo>
                    <a:pt x="19" y="8"/>
                  </a:lnTo>
                  <a:lnTo>
                    <a:pt x="19" y="10"/>
                  </a:lnTo>
                  <a:lnTo>
                    <a:pt x="15" y="10"/>
                  </a:lnTo>
                  <a:lnTo>
                    <a:pt x="13" y="14"/>
                  </a:lnTo>
                  <a:lnTo>
                    <a:pt x="13" y="19"/>
                  </a:lnTo>
                  <a:close/>
                  <a:moveTo>
                    <a:pt x="27" y="6"/>
                  </a:moveTo>
                  <a:lnTo>
                    <a:pt x="23" y="4"/>
                  </a:lnTo>
                  <a:lnTo>
                    <a:pt x="25" y="6"/>
                  </a:lnTo>
                  <a:lnTo>
                    <a:pt x="27" y="8"/>
                  </a:lnTo>
                  <a:lnTo>
                    <a:pt x="27" y="6"/>
                  </a:lnTo>
                  <a:close/>
                  <a:moveTo>
                    <a:pt x="15" y="10"/>
                  </a:moveTo>
                  <a:lnTo>
                    <a:pt x="11" y="10"/>
                  </a:lnTo>
                  <a:lnTo>
                    <a:pt x="13" y="12"/>
                  </a:lnTo>
                  <a:lnTo>
                    <a:pt x="15" y="10"/>
                  </a:lnTo>
                  <a:close/>
                  <a:moveTo>
                    <a:pt x="2" y="6"/>
                  </a:moveTo>
                  <a:lnTo>
                    <a:pt x="2" y="10"/>
                  </a:lnTo>
                  <a:lnTo>
                    <a:pt x="2" y="8"/>
                  </a:lnTo>
                  <a:lnTo>
                    <a:pt x="4" y="4"/>
                  </a:lnTo>
                  <a:lnTo>
                    <a:pt x="2" y="6"/>
                  </a:lnTo>
                  <a:close/>
                  <a:moveTo>
                    <a:pt x="4" y="23"/>
                  </a:moveTo>
                  <a:lnTo>
                    <a:pt x="23" y="23"/>
                  </a:lnTo>
                  <a:lnTo>
                    <a:pt x="25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1"/>
                  </a:lnTo>
                  <a:lnTo>
                    <a:pt x="4" y="21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3"/>
                  </a:lnTo>
                  <a:lnTo>
                    <a:pt x="4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4" name="Freeform 40">
              <a:extLst>
                <a:ext uri="{FF2B5EF4-FFF2-40B4-BE49-F238E27FC236}">
                  <a16:creationId xmlns:a16="http://schemas.microsoft.com/office/drawing/2014/main" id="{00000000-0008-0000-0300-000090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6" y="404"/>
              <a:ext cx="27" cy="28"/>
            </a:xfrm>
            <a:custGeom>
              <a:avLst/>
              <a:gdLst>
                <a:gd name="T0" fmla="*/ 27 w 27"/>
                <a:gd name="T1" fmla="*/ 28 h 28"/>
                <a:gd name="T2" fmla="*/ 27 w 27"/>
                <a:gd name="T3" fmla="*/ 26 h 28"/>
                <a:gd name="T4" fmla="*/ 23 w 27"/>
                <a:gd name="T5" fmla="*/ 25 h 28"/>
                <a:gd name="T6" fmla="*/ 2 w 27"/>
                <a:gd name="T7" fmla="*/ 25 h 28"/>
                <a:gd name="T8" fmla="*/ 2 w 27"/>
                <a:gd name="T9" fmla="*/ 28 h 28"/>
                <a:gd name="T10" fmla="*/ 0 w 27"/>
                <a:gd name="T11" fmla="*/ 13 h 28"/>
                <a:gd name="T12" fmla="*/ 4 w 27"/>
                <a:gd name="T13" fmla="*/ 5 h 28"/>
                <a:gd name="T14" fmla="*/ 9 w 27"/>
                <a:gd name="T15" fmla="*/ 3 h 28"/>
                <a:gd name="T16" fmla="*/ 13 w 27"/>
                <a:gd name="T17" fmla="*/ 7 h 28"/>
                <a:gd name="T18" fmla="*/ 19 w 27"/>
                <a:gd name="T19" fmla="*/ 7 h 28"/>
                <a:gd name="T20" fmla="*/ 21 w 27"/>
                <a:gd name="T21" fmla="*/ 5 h 28"/>
                <a:gd name="T22" fmla="*/ 23 w 27"/>
                <a:gd name="T23" fmla="*/ 3 h 28"/>
                <a:gd name="T24" fmla="*/ 25 w 27"/>
                <a:gd name="T25" fmla="*/ 2 h 28"/>
                <a:gd name="T26" fmla="*/ 27 w 27"/>
                <a:gd name="T27" fmla="*/ 0 h 28"/>
                <a:gd name="T28" fmla="*/ 27 w 27"/>
                <a:gd name="T29" fmla="*/ 5 h 28"/>
                <a:gd name="T30" fmla="*/ 23 w 27"/>
                <a:gd name="T31" fmla="*/ 11 h 28"/>
                <a:gd name="T32" fmla="*/ 15 w 27"/>
                <a:gd name="T33" fmla="*/ 15 h 28"/>
                <a:gd name="T34" fmla="*/ 15 w 27"/>
                <a:gd name="T35" fmla="*/ 19 h 28"/>
                <a:gd name="T36" fmla="*/ 25 w 27"/>
                <a:gd name="T37" fmla="*/ 19 h 28"/>
                <a:gd name="T38" fmla="*/ 27 w 27"/>
                <a:gd name="T39" fmla="*/ 17 h 28"/>
                <a:gd name="T40" fmla="*/ 27 w 27"/>
                <a:gd name="T41" fmla="*/ 15 h 28"/>
                <a:gd name="T42" fmla="*/ 23 w 27"/>
                <a:gd name="T43" fmla="*/ 23 h 28"/>
                <a:gd name="T44" fmla="*/ 25 w 27"/>
                <a:gd name="T45" fmla="*/ 23 h 28"/>
                <a:gd name="T46" fmla="*/ 2 w 27"/>
                <a:gd name="T47" fmla="*/ 23 h 28"/>
                <a:gd name="T48" fmla="*/ 2 w 27"/>
                <a:gd name="T49" fmla="*/ 26 h 28"/>
                <a:gd name="T50" fmla="*/ 5 w 27"/>
                <a:gd name="T51" fmla="*/ 23 h 28"/>
                <a:gd name="T52" fmla="*/ 5 w 27"/>
                <a:gd name="T53" fmla="*/ 19 h 28"/>
                <a:gd name="T54" fmla="*/ 13 w 27"/>
                <a:gd name="T55" fmla="*/ 17 h 28"/>
                <a:gd name="T56" fmla="*/ 11 w 27"/>
                <a:gd name="T57" fmla="*/ 11 h 28"/>
                <a:gd name="T58" fmla="*/ 4 w 27"/>
                <a:gd name="T59" fmla="*/ 9 h 28"/>
                <a:gd name="T60" fmla="*/ 2 w 27"/>
                <a:gd name="T61" fmla="*/ 13 h 28"/>
                <a:gd name="T62" fmla="*/ 2 w 27"/>
                <a:gd name="T63" fmla="*/ 19 h 28"/>
                <a:gd name="T64" fmla="*/ 5 w 27"/>
                <a:gd name="T65" fmla="*/ 19 h 28"/>
                <a:gd name="T66" fmla="*/ 15 w 27"/>
                <a:gd name="T67" fmla="*/ 15 h 28"/>
                <a:gd name="T68" fmla="*/ 17 w 27"/>
                <a:gd name="T69" fmla="*/ 15 h 28"/>
                <a:gd name="T70" fmla="*/ 23 w 27"/>
                <a:gd name="T71" fmla="*/ 9 h 28"/>
                <a:gd name="T72" fmla="*/ 27 w 27"/>
                <a:gd name="T73" fmla="*/ 5 h 28"/>
                <a:gd name="T74" fmla="*/ 25 w 27"/>
                <a:gd name="T75" fmla="*/ 5 h 28"/>
                <a:gd name="T76" fmla="*/ 19 w 27"/>
                <a:gd name="T77" fmla="*/ 11 h 28"/>
                <a:gd name="T78" fmla="*/ 15 w 27"/>
                <a:gd name="T79" fmla="*/ 13 h 28"/>
                <a:gd name="T80" fmla="*/ 15 w 27"/>
                <a:gd name="T81" fmla="*/ 15 h 28"/>
                <a:gd name="T82" fmla="*/ 11 w 27"/>
                <a:gd name="T83" fmla="*/ 9 h 28"/>
                <a:gd name="T84" fmla="*/ 4 w 27"/>
                <a:gd name="T85" fmla="*/ 9 h 28"/>
                <a:gd name="T86" fmla="*/ 4 w 27"/>
                <a:gd name="T87" fmla="*/ 9 h 28"/>
                <a:gd name="T88" fmla="*/ 11 w 27"/>
                <a:gd name="T89" fmla="*/ 9 h 28"/>
                <a:gd name="T90" fmla="*/ 13 w 27"/>
                <a:gd name="T91" fmla="*/ 13 h 28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27"/>
                <a:gd name="T139" fmla="*/ 0 h 28"/>
                <a:gd name="T140" fmla="*/ 27 w 27"/>
                <a:gd name="T141" fmla="*/ 28 h 28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27" h="28">
                  <a:moveTo>
                    <a:pt x="27" y="15"/>
                  </a:moveTo>
                  <a:lnTo>
                    <a:pt x="27" y="28"/>
                  </a:lnTo>
                  <a:lnTo>
                    <a:pt x="27" y="26"/>
                  </a:lnTo>
                  <a:lnTo>
                    <a:pt x="25" y="25"/>
                  </a:lnTo>
                  <a:lnTo>
                    <a:pt x="23" y="25"/>
                  </a:lnTo>
                  <a:lnTo>
                    <a:pt x="5" y="25"/>
                  </a:lnTo>
                  <a:lnTo>
                    <a:pt x="2" y="25"/>
                  </a:lnTo>
                  <a:lnTo>
                    <a:pt x="2" y="26"/>
                  </a:lnTo>
                  <a:lnTo>
                    <a:pt x="2" y="28"/>
                  </a:lnTo>
                  <a:lnTo>
                    <a:pt x="0" y="28"/>
                  </a:lnTo>
                  <a:lnTo>
                    <a:pt x="0" y="13"/>
                  </a:lnTo>
                  <a:lnTo>
                    <a:pt x="2" y="7"/>
                  </a:lnTo>
                  <a:lnTo>
                    <a:pt x="4" y="5"/>
                  </a:lnTo>
                  <a:lnTo>
                    <a:pt x="7" y="3"/>
                  </a:lnTo>
                  <a:lnTo>
                    <a:pt x="9" y="3"/>
                  </a:lnTo>
                  <a:lnTo>
                    <a:pt x="11" y="5"/>
                  </a:lnTo>
                  <a:lnTo>
                    <a:pt x="13" y="7"/>
                  </a:lnTo>
                  <a:lnTo>
                    <a:pt x="15" y="11"/>
                  </a:lnTo>
                  <a:lnTo>
                    <a:pt x="19" y="7"/>
                  </a:lnTo>
                  <a:lnTo>
                    <a:pt x="21" y="5"/>
                  </a:lnTo>
                  <a:lnTo>
                    <a:pt x="23" y="3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7"/>
                  </a:lnTo>
                  <a:lnTo>
                    <a:pt x="23" y="11"/>
                  </a:lnTo>
                  <a:lnTo>
                    <a:pt x="19" y="13"/>
                  </a:lnTo>
                  <a:lnTo>
                    <a:pt x="15" y="15"/>
                  </a:lnTo>
                  <a:lnTo>
                    <a:pt x="15" y="17"/>
                  </a:lnTo>
                  <a:lnTo>
                    <a:pt x="15" y="19"/>
                  </a:lnTo>
                  <a:lnTo>
                    <a:pt x="23" y="19"/>
                  </a:lnTo>
                  <a:lnTo>
                    <a:pt x="25" y="19"/>
                  </a:lnTo>
                  <a:lnTo>
                    <a:pt x="27" y="17"/>
                  </a:lnTo>
                  <a:lnTo>
                    <a:pt x="27" y="15"/>
                  </a:lnTo>
                  <a:close/>
                  <a:moveTo>
                    <a:pt x="5" y="23"/>
                  </a:moveTo>
                  <a:lnTo>
                    <a:pt x="23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5" y="23"/>
                  </a:lnTo>
                  <a:lnTo>
                    <a:pt x="2" y="23"/>
                  </a:lnTo>
                  <a:lnTo>
                    <a:pt x="2" y="26"/>
                  </a:lnTo>
                  <a:lnTo>
                    <a:pt x="2" y="25"/>
                  </a:lnTo>
                  <a:lnTo>
                    <a:pt x="5" y="23"/>
                  </a:lnTo>
                  <a:close/>
                  <a:moveTo>
                    <a:pt x="5" y="19"/>
                  </a:moveTo>
                  <a:lnTo>
                    <a:pt x="13" y="19"/>
                  </a:lnTo>
                  <a:lnTo>
                    <a:pt x="13" y="17"/>
                  </a:lnTo>
                  <a:lnTo>
                    <a:pt x="13" y="13"/>
                  </a:lnTo>
                  <a:lnTo>
                    <a:pt x="11" y="11"/>
                  </a:lnTo>
                  <a:lnTo>
                    <a:pt x="7" y="9"/>
                  </a:lnTo>
                  <a:lnTo>
                    <a:pt x="4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5" y="19"/>
                  </a:lnTo>
                  <a:close/>
                  <a:moveTo>
                    <a:pt x="15" y="15"/>
                  </a:moveTo>
                  <a:lnTo>
                    <a:pt x="15" y="15"/>
                  </a:lnTo>
                  <a:lnTo>
                    <a:pt x="17" y="15"/>
                  </a:lnTo>
                  <a:lnTo>
                    <a:pt x="19" y="13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5"/>
                  </a:lnTo>
                  <a:lnTo>
                    <a:pt x="27" y="3"/>
                  </a:lnTo>
                  <a:lnTo>
                    <a:pt x="25" y="5"/>
                  </a:lnTo>
                  <a:lnTo>
                    <a:pt x="23" y="7"/>
                  </a:lnTo>
                  <a:lnTo>
                    <a:pt x="19" y="11"/>
                  </a:lnTo>
                  <a:lnTo>
                    <a:pt x="17" y="13"/>
                  </a:lnTo>
                  <a:lnTo>
                    <a:pt x="15" y="13"/>
                  </a:lnTo>
                  <a:lnTo>
                    <a:pt x="15" y="15"/>
                  </a:lnTo>
                  <a:close/>
                  <a:moveTo>
                    <a:pt x="13" y="13"/>
                  </a:moveTo>
                  <a:lnTo>
                    <a:pt x="11" y="9"/>
                  </a:lnTo>
                  <a:lnTo>
                    <a:pt x="7" y="7"/>
                  </a:lnTo>
                  <a:lnTo>
                    <a:pt x="4" y="9"/>
                  </a:lnTo>
                  <a:lnTo>
                    <a:pt x="2" y="13"/>
                  </a:lnTo>
                  <a:lnTo>
                    <a:pt x="4" y="9"/>
                  </a:lnTo>
                  <a:lnTo>
                    <a:pt x="7" y="7"/>
                  </a:lnTo>
                  <a:lnTo>
                    <a:pt x="11" y="9"/>
                  </a:lnTo>
                  <a:lnTo>
                    <a:pt x="13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5" name="Freeform 41">
              <a:extLst>
                <a:ext uri="{FF2B5EF4-FFF2-40B4-BE49-F238E27FC236}">
                  <a16:creationId xmlns:a16="http://schemas.microsoft.com/office/drawing/2014/main" id="{00000000-0008-0000-0300-000091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37" y="402"/>
              <a:ext cx="28" cy="31"/>
            </a:xfrm>
            <a:custGeom>
              <a:avLst/>
              <a:gdLst>
                <a:gd name="T0" fmla="*/ 2 w 28"/>
                <a:gd name="T1" fmla="*/ 10 h 31"/>
                <a:gd name="T2" fmla="*/ 0 w 28"/>
                <a:gd name="T3" fmla="*/ 10 h 31"/>
                <a:gd name="T4" fmla="*/ 0 w 28"/>
                <a:gd name="T5" fmla="*/ 0 h 31"/>
                <a:gd name="T6" fmla="*/ 2 w 28"/>
                <a:gd name="T7" fmla="*/ 0 h 31"/>
                <a:gd name="T8" fmla="*/ 2 w 28"/>
                <a:gd name="T9" fmla="*/ 2 h 31"/>
                <a:gd name="T10" fmla="*/ 4 w 28"/>
                <a:gd name="T11" fmla="*/ 4 h 31"/>
                <a:gd name="T12" fmla="*/ 5 w 28"/>
                <a:gd name="T13" fmla="*/ 4 h 31"/>
                <a:gd name="T14" fmla="*/ 28 w 28"/>
                <a:gd name="T15" fmla="*/ 4 h 31"/>
                <a:gd name="T16" fmla="*/ 28 w 28"/>
                <a:gd name="T17" fmla="*/ 6 h 31"/>
                <a:gd name="T18" fmla="*/ 5 w 28"/>
                <a:gd name="T19" fmla="*/ 25 h 31"/>
                <a:gd name="T20" fmla="*/ 21 w 28"/>
                <a:gd name="T21" fmla="*/ 25 h 31"/>
                <a:gd name="T22" fmla="*/ 23 w 28"/>
                <a:gd name="T23" fmla="*/ 25 h 31"/>
                <a:gd name="T24" fmla="*/ 25 w 28"/>
                <a:gd name="T25" fmla="*/ 25 h 31"/>
                <a:gd name="T26" fmla="*/ 25 w 28"/>
                <a:gd name="T27" fmla="*/ 23 h 31"/>
                <a:gd name="T28" fmla="*/ 27 w 28"/>
                <a:gd name="T29" fmla="*/ 19 h 31"/>
                <a:gd name="T30" fmla="*/ 27 w 28"/>
                <a:gd name="T31" fmla="*/ 19 h 31"/>
                <a:gd name="T32" fmla="*/ 27 w 28"/>
                <a:gd name="T33" fmla="*/ 31 h 31"/>
                <a:gd name="T34" fmla="*/ 27 w 28"/>
                <a:gd name="T35" fmla="*/ 31 h 31"/>
                <a:gd name="T36" fmla="*/ 25 w 28"/>
                <a:gd name="T37" fmla="*/ 27 h 31"/>
                <a:gd name="T38" fmla="*/ 23 w 28"/>
                <a:gd name="T39" fmla="*/ 27 h 31"/>
                <a:gd name="T40" fmla="*/ 19 w 28"/>
                <a:gd name="T41" fmla="*/ 27 h 31"/>
                <a:gd name="T42" fmla="*/ 4 w 28"/>
                <a:gd name="T43" fmla="*/ 27 h 31"/>
                <a:gd name="T44" fmla="*/ 2 w 28"/>
                <a:gd name="T45" fmla="*/ 29 h 31"/>
                <a:gd name="T46" fmla="*/ 2 w 28"/>
                <a:gd name="T47" fmla="*/ 31 h 31"/>
                <a:gd name="T48" fmla="*/ 2 w 28"/>
                <a:gd name="T49" fmla="*/ 31 h 31"/>
                <a:gd name="T50" fmla="*/ 0 w 28"/>
                <a:gd name="T51" fmla="*/ 31 h 31"/>
                <a:gd name="T52" fmla="*/ 0 w 28"/>
                <a:gd name="T53" fmla="*/ 23 h 31"/>
                <a:gd name="T54" fmla="*/ 21 w 28"/>
                <a:gd name="T55" fmla="*/ 6 h 31"/>
                <a:gd name="T56" fmla="*/ 7 w 28"/>
                <a:gd name="T57" fmla="*/ 6 h 31"/>
                <a:gd name="T58" fmla="*/ 4 w 28"/>
                <a:gd name="T59" fmla="*/ 6 h 31"/>
                <a:gd name="T60" fmla="*/ 2 w 28"/>
                <a:gd name="T61" fmla="*/ 8 h 31"/>
                <a:gd name="T62" fmla="*/ 2 w 28"/>
                <a:gd name="T63" fmla="*/ 8 h 31"/>
                <a:gd name="T64" fmla="*/ 2 w 28"/>
                <a:gd name="T65" fmla="*/ 10 h 31"/>
                <a:gd name="T66" fmla="*/ 2 w 28"/>
                <a:gd name="T67" fmla="*/ 10 h 31"/>
                <a:gd name="T68" fmla="*/ 2 w 28"/>
                <a:gd name="T69" fmla="*/ 4 h 31"/>
                <a:gd name="T70" fmla="*/ 2 w 28"/>
                <a:gd name="T71" fmla="*/ 8 h 31"/>
                <a:gd name="T72" fmla="*/ 2 w 28"/>
                <a:gd name="T73" fmla="*/ 6 h 31"/>
                <a:gd name="T74" fmla="*/ 4 w 28"/>
                <a:gd name="T75" fmla="*/ 6 h 31"/>
                <a:gd name="T76" fmla="*/ 2 w 28"/>
                <a:gd name="T77" fmla="*/ 4 h 31"/>
                <a:gd name="T78" fmla="*/ 2 w 28"/>
                <a:gd name="T79" fmla="*/ 4 h 31"/>
                <a:gd name="T80" fmla="*/ 23 w 28"/>
                <a:gd name="T81" fmla="*/ 6 h 31"/>
                <a:gd name="T82" fmla="*/ 4 w 28"/>
                <a:gd name="T83" fmla="*/ 25 h 31"/>
                <a:gd name="T84" fmla="*/ 2 w 28"/>
                <a:gd name="T85" fmla="*/ 25 h 31"/>
                <a:gd name="T86" fmla="*/ 2 w 28"/>
                <a:gd name="T87" fmla="*/ 29 h 31"/>
                <a:gd name="T88" fmla="*/ 2 w 28"/>
                <a:gd name="T89" fmla="*/ 29 h 31"/>
                <a:gd name="T90" fmla="*/ 2 w 28"/>
                <a:gd name="T91" fmla="*/ 27 h 31"/>
                <a:gd name="T92" fmla="*/ 4 w 28"/>
                <a:gd name="T93" fmla="*/ 25 h 31"/>
                <a:gd name="T94" fmla="*/ 27 w 28"/>
                <a:gd name="T95" fmla="*/ 4 h 31"/>
                <a:gd name="T96" fmla="*/ 27 w 28"/>
                <a:gd name="T97" fmla="*/ 6 h 31"/>
                <a:gd name="T98" fmla="*/ 25 w 28"/>
                <a:gd name="T99" fmla="*/ 6 h 31"/>
                <a:gd name="T100" fmla="*/ 25 w 28"/>
                <a:gd name="T101" fmla="*/ 6 h 31"/>
                <a:gd name="T102" fmla="*/ 23 w 28"/>
                <a:gd name="T103" fmla="*/ 6 h 31"/>
                <a:gd name="T104" fmla="*/ 23 w 28"/>
                <a:gd name="T105" fmla="*/ 6 h 31"/>
                <a:gd name="T106" fmla="*/ 27 w 28"/>
                <a:gd name="T107" fmla="*/ 29 h 31"/>
                <a:gd name="T108" fmla="*/ 27 w 28"/>
                <a:gd name="T109" fmla="*/ 25 h 31"/>
                <a:gd name="T110" fmla="*/ 25 w 28"/>
                <a:gd name="T111" fmla="*/ 25 h 31"/>
                <a:gd name="T112" fmla="*/ 23 w 28"/>
                <a:gd name="T113" fmla="*/ 27 h 31"/>
                <a:gd name="T114" fmla="*/ 25 w 28"/>
                <a:gd name="T115" fmla="*/ 27 h 31"/>
                <a:gd name="T116" fmla="*/ 27 w 28"/>
                <a:gd name="T117" fmla="*/ 29 h 31"/>
                <a:gd name="T118" fmla="*/ 27 w 28"/>
                <a:gd name="T119" fmla="*/ 29 h 31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1"/>
                <a:gd name="T182" fmla="*/ 28 w 28"/>
                <a:gd name="T183" fmla="*/ 31 h 31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1">
                  <a:moveTo>
                    <a:pt x="2" y="10"/>
                  </a:moveTo>
                  <a:lnTo>
                    <a:pt x="0" y="10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5"/>
                  </a:lnTo>
                  <a:lnTo>
                    <a:pt x="21" y="25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31"/>
                  </a:lnTo>
                  <a:lnTo>
                    <a:pt x="25" y="27"/>
                  </a:lnTo>
                  <a:lnTo>
                    <a:pt x="23" y="27"/>
                  </a:lnTo>
                  <a:lnTo>
                    <a:pt x="19" y="27"/>
                  </a:lnTo>
                  <a:lnTo>
                    <a:pt x="4" y="27"/>
                  </a:lnTo>
                  <a:lnTo>
                    <a:pt x="2" y="29"/>
                  </a:lnTo>
                  <a:lnTo>
                    <a:pt x="2" y="31"/>
                  </a:lnTo>
                  <a:lnTo>
                    <a:pt x="0" y="31"/>
                  </a:lnTo>
                  <a:lnTo>
                    <a:pt x="0" y="23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0"/>
                  </a:lnTo>
                  <a:close/>
                  <a:moveTo>
                    <a:pt x="2" y="4"/>
                  </a:moveTo>
                  <a:lnTo>
                    <a:pt x="2" y="8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5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2" y="27"/>
                  </a:lnTo>
                  <a:lnTo>
                    <a:pt x="4" y="25"/>
                  </a:lnTo>
                  <a:lnTo>
                    <a:pt x="27" y="4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29"/>
                  </a:moveTo>
                  <a:lnTo>
                    <a:pt x="27" y="25"/>
                  </a:lnTo>
                  <a:lnTo>
                    <a:pt x="25" y="25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7" y="2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6" name="Freeform 42">
              <a:extLst>
                <a:ext uri="{FF2B5EF4-FFF2-40B4-BE49-F238E27FC236}">
                  <a16:creationId xmlns:a16="http://schemas.microsoft.com/office/drawing/2014/main" id="{00000000-0008-0000-0300-000092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9" y="404"/>
              <a:ext cx="27" cy="28"/>
            </a:xfrm>
            <a:custGeom>
              <a:avLst/>
              <a:gdLst>
                <a:gd name="T0" fmla="*/ 23 w 27"/>
                <a:gd name="T1" fmla="*/ 9 h 28"/>
                <a:gd name="T2" fmla="*/ 17 w 27"/>
                <a:gd name="T3" fmla="*/ 11 h 28"/>
                <a:gd name="T4" fmla="*/ 17 w 27"/>
                <a:gd name="T5" fmla="*/ 21 h 28"/>
                <a:gd name="T6" fmla="*/ 21 w 27"/>
                <a:gd name="T7" fmla="*/ 23 h 28"/>
                <a:gd name="T8" fmla="*/ 23 w 27"/>
                <a:gd name="T9" fmla="*/ 23 h 28"/>
                <a:gd name="T10" fmla="*/ 25 w 27"/>
                <a:gd name="T11" fmla="*/ 23 h 28"/>
                <a:gd name="T12" fmla="*/ 27 w 27"/>
                <a:gd name="T13" fmla="*/ 19 h 28"/>
                <a:gd name="T14" fmla="*/ 27 w 27"/>
                <a:gd name="T15" fmla="*/ 19 h 28"/>
                <a:gd name="T16" fmla="*/ 27 w 27"/>
                <a:gd name="T17" fmla="*/ 28 h 28"/>
                <a:gd name="T18" fmla="*/ 27 w 27"/>
                <a:gd name="T19" fmla="*/ 28 h 28"/>
                <a:gd name="T20" fmla="*/ 25 w 27"/>
                <a:gd name="T21" fmla="*/ 26 h 28"/>
                <a:gd name="T22" fmla="*/ 21 w 27"/>
                <a:gd name="T23" fmla="*/ 24 h 28"/>
                <a:gd name="T24" fmla="*/ 4 w 27"/>
                <a:gd name="T25" fmla="*/ 17 h 28"/>
                <a:gd name="T26" fmla="*/ 4 w 27"/>
                <a:gd name="T27" fmla="*/ 19 h 28"/>
                <a:gd name="T28" fmla="*/ 2 w 27"/>
                <a:gd name="T29" fmla="*/ 19 h 28"/>
                <a:gd name="T30" fmla="*/ 2 w 27"/>
                <a:gd name="T31" fmla="*/ 19 h 28"/>
                <a:gd name="T32" fmla="*/ 0 w 27"/>
                <a:gd name="T33" fmla="*/ 15 h 28"/>
                <a:gd name="T34" fmla="*/ 0 w 27"/>
                <a:gd name="T35" fmla="*/ 13 h 28"/>
                <a:gd name="T36" fmla="*/ 23 w 27"/>
                <a:gd name="T37" fmla="*/ 3 h 28"/>
                <a:gd name="T38" fmla="*/ 25 w 27"/>
                <a:gd name="T39" fmla="*/ 1 h 28"/>
                <a:gd name="T40" fmla="*/ 27 w 27"/>
                <a:gd name="T41" fmla="*/ 0 h 28"/>
                <a:gd name="T42" fmla="*/ 27 w 27"/>
                <a:gd name="T43" fmla="*/ 0 h 28"/>
                <a:gd name="T44" fmla="*/ 27 w 27"/>
                <a:gd name="T45" fmla="*/ 11 h 28"/>
                <a:gd name="T46" fmla="*/ 27 w 27"/>
                <a:gd name="T47" fmla="*/ 11 h 28"/>
                <a:gd name="T48" fmla="*/ 25 w 27"/>
                <a:gd name="T49" fmla="*/ 9 h 28"/>
                <a:gd name="T50" fmla="*/ 25 w 27"/>
                <a:gd name="T51" fmla="*/ 9 h 28"/>
                <a:gd name="T52" fmla="*/ 23 w 27"/>
                <a:gd name="T53" fmla="*/ 9 h 28"/>
                <a:gd name="T54" fmla="*/ 23 w 27"/>
                <a:gd name="T55" fmla="*/ 9 h 28"/>
                <a:gd name="T56" fmla="*/ 15 w 27"/>
                <a:gd name="T57" fmla="*/ 21 h 28"/>
                <a:gd name="T58" fmla="*/ 15 w 27"/>
                <a:gd name="T59" fmla="*/ 11 h 28"/>
                <a:gd name="T60" fmla="*/ 5 w 27"/>
                <a:gd name="T61" fmla="*/ 17 h 28"/>
                <a:gd name="T62" fmla="*/ 15 w 27"/>
                <a:gd name="T63" fmla="*/ 21 h 28"/>
                <a:gd name="T64" fmla="*/ 21 w 27"/>
                <a:gd name="T65" fmla="*/ 7 h 28"/>
                <a:gd name="T66" fmla="*/ 4 w 27"/>
                <a:gd name="T67" fmla="*/ 15 h 28"/>
                <a:gd name="T68" fmla="*/ 2 w 27"/>
                <a:gd name="T69" fmla="*/ 15 h 28"/>
                <a:gd name="T70" fmla="*/ 2 w 27"/>
                <a:gd name="T71" fmla="*/ 17 h 28"/>
                <a:gd name="T72" fmla="*/ 2 w 27"/>
                <a:gd name="T73" fmla="*/ 19 h 28"/>
                <a:gd name="T74" fmla="*/ 4 w 27"/>
                <a:gd name="T75" fmla="*/ 17 h 28"/>
                <a:gd name="T76" fmla="*/ 5 w 27"/>
                <a:gd name="T77" fmla="*/ 15 h 28"/>
                <a:gd name="T78" fmla="*/ 23 w 27"/>
                <a:gd name="T79" fmla="*/ 9 h 28"/>
                <a:gd name="T80" fmla="*/ 25 w 27"/>
                <a:gd name="T81" fmla="*/ 7 h 28"/>
                <a:gd name="T82" fmla="*/ 25 w 27"/>
                <a:gd name="T83" fmla="*/ 7 h 28"/>
                <a:gd name="T84" fmla="*/ 27 w 27"/>
                <a:gd name="T85" fmla="*/ 9 h 28"/>
                <a:gd name="T86" fmla="*/ 27 w 27"/>
                <a:gd name="T87" fmla="*/ 9 h 28"/>
                <a:gd name="T88" fmla="*/ 25 w 27"/>
                <a:gd name="T89" fmla="*/ 7 h 28"/>
                <a:gd name="T90" fmla="*/ 25 w 27"/>
                <a:gd name="T91" fmla="*/ 7 h 28"/>
                <a:gd name="T92" fmla="*/ 21 w 27"/>
                <a:gd name="T93" fmla="*/ 7 h 28"/>
                <a:gd name="T94" fmla="*/ 21 w 27"/>
                <a:gd name="T95" fmla="*/ 7 h 28"/>
                <a:gd name="T96" fmla="*/ 27 w 27"/>
                <a:gd name="T97" fmla="*/ 26 h 28"/>
                <a:gd name="T98" fmla="*/ 27 w 27"/>
                <a:gd name="T99" fmla="*/ 23 h 28"/>
                <a:gd name="T100" fmla="*/ 23 w 27"/>
                <a:gd name="T101" fmla="*/ 24 h 28"/>
                <a:gd name="T102" fmla="*/ 23 w 27"/>
                <a:gd name="T103" fmla="*/ 24 h 28"/>
                <a:gd name="T104" fmla="*/ 25 w 27"/>
                <a:gd name="T105" fmla="*/ 24 h 28"/>
                <a:gd name="T106" fmla="*/ 27 w 27"/>
                <a:gd name="T107" fmla="*/ 26 h 28"/>
                <a:gd name="T108" fmla="*/ 27 w 27"/>
                <a:gd name="T109" fmla="*/ 26 h 2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8"/>
                <a:gd name="T167" fmla="*/ 27 w 27"/>
                <a:gd name="T168" fmla="*/ 28 h 2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8">
                  <a:moveTo>
                    <a:pt x="23" y="9"/>
                  </a:moveTo>
                  <a:lnTo>
                    <a:pt x="17" y="11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8"/>
                  </a:lnTo>
                  <a:lnTo>
                    <a:pt x="25" y="26"/>
                  </a:lnTo>
                  <a:lnTo>
                    <a:pt x="21" y="24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3"/>
                  </a:lnTo>
                  <a:lnTo>
                    <a:pt x="23" y="3"/>
                  </a:lnTo>
                  <a:lnTo>
                    <a:pt x="25" y="1"/>
                  </a:lnTo>
                  <a:lnTo>
                    <a:pt x="27" y="0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close/>
                  <a:moveTo>
                    <a:pt x="15" y="21"/>
                  </a:moveTo>
                  <a:lnTo>
                    <a:pt x="15" y="11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7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9"/>
                  </a:lnTo>
                  <a:lnTo>
                    <a:pt x="25" y="7"/>
                  </a:lnTo>
                  <a:lnTo>
                    <a:pt x="21" y="7"/>
                  </a:lnTo>
                  <a:close/>
                  <a:moveTo>
                    <a:pt x="27" y="26"/>
                  </a:moveTo>
                  <a:lnTo>
                    <a:pt x="27" y="23"/>
                  </a:lnTo>
                  <a:lnTo>
                    <a:pt x="23" y="24"/>
                  </a:lnTo>
                  <a:lnTo>
                    <a:pt x="25" y="24"/>
                  </a:lnTo>
                  <a:lnTo>
                    <a:pt x="27" y="2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7" name="Freeform 43">
              <a:extLst>
                <a:ext uri="{FF2B5EF4-FFF2-40B4-BE49-F238E27FC236}">
                  <a16:creationId xmlns:a16="http://schemas.microsoft.com/office/drawing/2014/main" id="{00000000-0008-0000-0300-000093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7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8" name="Freeform 44">
              <a:extLst>
                <a:ext uri="{FF2B5EF4-FFF2-40B4-BE49-F238E27FC236}">
                  <a16:creationId xmlns:a16="http://schemas.microsoft.com/office/drawing/2014/main" id="{00000000-0008-0000-0300-000094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0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3 h 13"/>
                <a:gd name="T8" fmla="*/ 4 w 27"/>
                <a:gd name="T9" fmla="*/ 3 h 13"/>
                <a:gd name="T10" fmla="*/ 5 w 27"/>
                <a:gd name="T11" fmla="*/ 3 h 13"/>
                <a:gd name="T12" fmla="*/ 5 w 27"/>
                <a:gd name="T13" fmla="*/ 3 h 13"/>
                <a:gd name="T14" fmla="*/ 23 w 27"/>
                <a:gd name="T15" fmla="*/ 3 h 13"/>
                <a:gd name="T16" fmla="*/ 25 w 27"/>
                <a:gd name="T17" fmla="*/ 3 h 13"/>
                <a:gd name="T18" fmla="*/ 25 w 27"/>
                <a:gd name="T19" fmla="*/ 3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11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9 h 13"/>
                <a:gd name="T50" fmla="*/ 23 w 27"/>
                <a:gd name="T51" fmla="*/ 9 h 13"/>
                <a:gd name="T52" fmla="*/ 25 w 27"/>
                <a:gd name="T53" fmla="*/ 9 h 13"/>
                <a:gd name="T54" fmla="*/ 27 w 27"/>
                <a:gd name="T55" fmla="*/ 11 h 13"/>
                <a:gd name="T56" fmla="*/ 25 w 27"/>
                <a:gd name="T57" fmla="*/ 9 h 13"/>
                <a:gd name="T58" fmla="*/ 25 w 27"/>
                <a:gd name="T59" fmla="*/ 7 h 13"/>
                <a:gd name="T60" fmla="*/ 4 w 27"/>
                <a:gd name="T61" fmla="*/ 7 h 13"/>
                <a:gd name="T62" fmla="*/ 2 w 27"/>
                <a:gd name="T63" fmla="*/ 7 h 13"/>
                <a:gd name="T64" fmla="*/ 2 w 27"/>
                <a:gd name="T65" fmla="*/ 11 h 13"/>
                <a:gd name="T66" fmla="*/ 4 w 27"/>
                <a:gd name="T67" fmla="*/ 9 h 13"/>
                <a:gd name="T68" fmla="*/ 4 w 27"/>
                <a:gd name="T69" fmla="*/ 9 h 13"/>
                <a:gd name="T70" fmla="*/ 4 w 27"/>
                <a:gd name="T71" fmla="*/ 9 h 13"/>
                <a:gd name="T72" fmla="*/ 4 w 27"/>
                <a:gd name="T73" fmla="*/ 9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3"/>
                  </a:lnTo>
                  <a:lnTo>
                    <a:pt x="4" y="3"/>
                  </a:lnTo>
                  <a:lnTo>
                    <a:pt x="5" y="3"/>
                  </a:lnTo>
                  <a:lnTo>
                    <a:pt x="23" y="3"/>
                  </a:lnTo>
                  <a:lnTo>
                    <a:pt x="25" y="3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9"/>
                  </a:moveTo>
                  <a:lnTo>
                    <a:pt x="23" y="9"/>
                  </a:lnTo>
                  <a:lnTo>
                    <a:pt x="25" y="9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5" y="7"/>
                  </a:lnTo>
                  <a:lnTo>
                    <a:pt x="4" y="7"/>
                  </a:lnTo>
                  <a:lnTo>
                    <a:pt x="2" y="7"/>
                  </a:lnTo>
                  <a:lnTo>
                    <a:pt x="2" y="11"/>
                  </a:lnTo>
                  <a:lnTo>
                    <a:pt x="4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9" name="Freeform 45">
              <a:extLst>
                <a:ext uri="{FF2B5EF4-FFF2-40B4-BE49-F238E27FC236}">
                  <a16:creationId xmlns:a16="http://schemas.microsoft.com/office/drawing/2014/main" id="{00000000-0008-0000-0300-000095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46" y="402"/>
              <a:ext cx="27" cy="31"/>
            </a:xfrm>
            <a:custGeom>
              <a:avLst/>
              <a:gdLst>
                <a:gd name="T0" fmla="*/ 9 w 27"/>
                <a:gd name="T1" fmla="*/ 31 h 31"/>
                <a:gd name="T2" fmla="*/ 4 w 27"/>
                <a:gd name="T3" fmla="*/ 29 h 31"/>
                <a:gd name="T4" fmla="*/ 0 w 27"/>
                <a:gd name="T5" fmla="*/ 23 h 31"/>
                <a:gd name="T6" fmla="*/ 0 w 27"/>
                <a:gd name="T7" fmla="*/ 15 h 31"/>
                <a:gd name="T8" fmla="*/ 4 w 27"/>
                <a:gd name="T9" fmla="*/ 6 h 31"/>
                <a:gd name="T10" fmla="*/ 13 w 27"/>
                <a:gd name="T11" fmla="*/ 0 h 31"/>
                <a:gd name="T12" fmla="*/ 23 w 27"/>
                <a:gd name="T13" fmla="*/ 6 h 31"/>
                <a:gd name="T14" fmla="*/ 27 w 27"/>
                <a:gd name="T15" fmla="*/ 15 h 31"/>
                <a:gd name="T16" fmla="*/ 23 w 27"/>
                <a:gd name="T17" fmla="*/ 27 h 31"/>
                <a:gd name="T18" fmla="*/ 13 w 27"/>
                <a:gd name="T19" fmla="*/ 31 h 31"/>
                <a:gd name="T20" fmla="*/ 11 w 27"/>
                <a:gd name="T21" fmla="*/ 25 h 31"/>
                <a:gd name="T22" fmla="*/ 23 w 27"/>
                <a:gd name="T23" fmla="*/ 23 h 31"/>
                <a:gd name="T24" fmla="*/ 27 w 27"/>
                <a:gd name="T25" fmla="*/ 15 h 31"/>
                <a:gd name="T26" fmla="*/ 23 w 27"/>
                <a:gd name="T27" fmla="*/ 10 h 31"/>
                <a:gd name="T28" fmla="*/ 15 w 27"/>
                <a:gd name="T29" fmla="*/ 6 h 31"/>
                <a:gd name="T30" fmla="*/ 4 w 27"/>
                <a:gd name="T31" fmla="*/ 10 h 31"/>
                <a:gd name="T32" fmla="*/ 0 w 27"/>
                <a:gd name="T33" fmla="*/ 17 h 31"/>
                <a:gd name="T34" fmla="*/ 4 w 27"/>
                <a:gd name="T35" fmla="*/ 23 h 31"/>
                <a:gd name="T36" fmla="*/ 11 w 27"/>
                <a:gd name="T37" fmla="*/ 25 h 31"/>
                <a:gd name="T38" fmla="*/ 2 w 27"/>
                <a:gd name="T39" fmla="*/ 23 h 31"/>
                <a:gd name="T40" fmla="*/ 13 w 27"/>
                <a:gd name="T41" fmla="*/ 31 h 31"/>
                <a:gd name="T42" fmla="*/ 25 w 27"/>
                <a:gd name="T43" fmla="*/ 27 h 31"/>
                <a:gd name="T44" fmla="*/ 25 w 27"/>
                <a:gd name="T45" fmla="*/ 23 h 31"/>
                <a:gd name="T46" fmla="*/ 17 w 27"/>
                <a:gd name="T47" fmla="*/ 29 h 31"/>
                <a:gd name="T48" fmla="*/ 9 w 27"/>
                <a:gd name="T49" fmla="*/ 29 h 31"/>
                <a:gd name="T50" fmla="*/ 2 w 27"/>
                <a:gd name="T51" fmla="*/ 23 h 31"/>
                <a:gd name="T52" fmla="*/ 0 w 27"/>
                <a:gd name="T53" fmla="*/ 14 h 31"/>
                <a:gd name="T54" fmla="*/ 9 w 27"/>
                <a:gd name="T55" fmla="*/ 6 h 31"/>
                <a:gd name="T56" fmla="*/ 21 w 27"/>
                <a:gd name="T57" fmla="*/ 6 h 31"/>
                <a:gd name="T58" fmla="*/ 23 w 27"/>
                <a:gd name="T59" fmla="*/ 6 h 31"/>
                <a:gd name="T60" fmla="*/ 15 w 27"/>
                <a:gd name="T61" fmla="*/ 4 h 31"/>
                <a:gd name="T62" fmla="*/ 4 w 27"/>
                <a:gd name="T63" fmla="*/ 8 h 31"/>
                <a:gd name="T64" fmla="*/ 0 w 27"/>
                <a:gd name="T65" fmla="*/ 14 h 31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27"/>
                <a:gd name="T100" fmla="*/ 0 h 31"/>
                <a:gd name="T101" fmla="*/ 27 w 27"/>
                <a:gd name="T102" fmla="*/ 31 h 31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27" h="31">
                  <a:moveTo>
                    <a:pt x="13" y="31"/>
                  </a:moveTo>
                  <a:lnTo>
                    <a:pt x="9" y="31"/>
                  </a:lnTo>
                  <a:lnTo>
                    <a:pt x="7" y="29"/>
                  </a:lnTo>
                  <a:lnTo>
                    <a:pt x="4" y="29"/>
                  </a:lnTo>
                  <a:lnTo>
                    <a:pt x="2" y="25"/>
                  </a:lnTo>
                  <a:lnTo>
                    <a:pt x="0" y="23"/>
                  </a:lnTo>
                  <a:lnTo>
                    <a:pt x="0" y="19"/>
                  </a:lnTo>
                  <a:lnTo>
                    <a:pt x="0" y="15"/>
                  </a:lnTo>
                  <a:lnTo>
                    <a:pt x="0" y="10"/>
                  </a:lnTo>
                  <a:lnTo>
                    <a:pt x="4" y="6"/>
                  </a:lnTo>
                  <a:lnTo>
                    <a:pt x="7" y="2"/>
                  </a:lnTo>
                  <a:lnTo>
                    <a:pt x="13" y="0"/>
                  </a:lnTo>
                  <a:lnTo>
                    <a:pt x="19" y="2"/>
                  </a:lnTo>
                  <a:lnTo>
                    <a:pt x="23" y="6"/>
                  </a:lnTo>
                  <a:lnTo>
                    <a:pt x="27" y="10"/>
                  </a:lnTo>
                  <a:lnTo>
                    <a:pt x="27" y="15"/>
                  </a:lnTo>
                  <a:lnTo>
                    <a:pt x="27" y="23"/>
                  </a:lnTo>
                  <a:lnTo>
                    <a:pt x="23" y="27"/>
                  </a:lnTo>
                  <a:lnTo>
                    <a:pt x="19" y="31"/>
                  </a:lnTo>
                  <a:lnTo>
                    <a:pt x="13" y="31"/>
                  </a:lnTo>
                  <a:close/>
                  <a:moveTo>
                    <a:pt x="11" y="25"/>
                  </a:moveTo>
                  <a:lnTo>
                    <a:pt x="17" y="25"/>
                  </a:lnTo>
                  <a:lnTo>
                    <a:pt x="23" y="23"/>
                  </a:lnTo>
                  <a:lnTo>
                    <a:pt x="25" y="19"/>
                  </a:lnTo>
                  <a:lnTo>
                    <a:pt x="27" y="15"/>
                  </a:lnTo>
                  <a:lnTo>
                    <a:pt x="27" y="12"/>
                  </a:lnTo>
                  <a:lnTo>
                    <a:pt x="23" y="10"/>
                  </a:lnTo>
                  <a:lnTo>
                    <a:pt x="21" y="8"/>
                  </a:lnTo>
                  <a:lnTo>
                    <a:pt x="15" y="6"/>
                  </a:lnTo>
                  <a:lnTo>
                    <a:pt x="9" y="8"/>
                  </a:lnTo>
                  <a:lnTo>
                    <a:pt x="4" y="10"/>
                  </a:lnTo>
                  <a:lnTo>
                    <a:pt x="2" y="14"/>
                  </a:lnTo>
                  <a:lnTo>
                    <a:pt x="0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7" y="25"/>
                  </a:lnTo>
                  <a:lnTo>
                    <a:pt x="11" y="25"/>
                  </a:lnTo>
                  <a:close/>
                  <a:moveTo>
                    <a:pt x="2" y="23"/>
                  </a:moveTo>
                  <a:lnTo>
                    <a:pt x="5" y="29"/>
                  </a:lnTo>
                  <a:lnTo>
                    <a:pt x="13" y="31"/>
                  </a:lnTo>
                  <a:lnTo>
                    <a:pt x="19" y="29"/>
                  </a:lnTo>
                  <a:lnTo>
                    <a:pt x="25" y="27"/>
                  </a:lnTo>
                  <a:lnTo>
                    <a:pt x="27" y="21"/>
                  </a:lnTo>
                  <a:lnTo>
                    <a:pt x="25" y="23"/>
                  </a:lnTo>
                  <a:lnTo>
                    <a:pt x="21" y="27"/>
                  </a:lnTo>
                  <a:lnTo>
                    <a:pt x="17" y="29"/>
                  </a:lnTo>
                  <a:lnTo>
                    <a:pt x="13" y="29"/>
                  </a:lnTo>
                  <a:lnTo>
                    <a:pt x="9" y="29"/>
                  </a:lnTo>
                  <a:lnTo>
                    <a:pt x="5" y="27"/>
                  </a:lnTo>
                  <a:lnTo>
                    <a:pt x="2" y="23"/>
                  </a:lnTo>
                  <a:close/>
                  <a:moveTo>
                    <a:pt x="0" y="14"/>
                  </a:moveTo>
                  <a:lnTo>
                    <a:pt x="4" y="10"/>
                  </a:lnTo>
                  <a:lnTo>
                    <a:pt x="9" y="6"/>
                  </a:lnTo>
                  <a:lnTo>
                    <a:pt x="15" y="6"/>
                  </a:lnTo>
                  <a:lnTo>
                    <a:pt x="21" y="6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5" y="4"/>
                  </a:lnTo>
                  <a:lnTo>
                    <a:pt x="7" y="6"/>
                  </a:lnTo>
                  <a:lnTo>
                    <a:pt x="4" y="8"/>
                  </a:lnTo>
                  <a:lnTo>
                    <a:pt x="0" y="1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0" name="Freeform 46">
              <a:extLst>
                <a:ext uri="{FF2B5EF4-FFF2-40B4-BE49-F238E27FC236}">
                  <a16:creationId xmlns:a16="http://schemas.microsoft.com/office/drawing/2014/main" id="{00000000-0008-0000-0300-000096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402"/>
              <a:ext cx="28" cy="32"/>
            </a:xfrm>
            <a:custGeom>
              <a:avLst/>
              <a:gdLst>
                <a:gd name="T0" fmla="*/ 2 w 28"/>
                <a:gd name="T1" fmla="*/ 9 h 32"/>
                <a:gd name="T2" fmla="*/ 0 w 28"/>
                <a:gd name="T3" fmla="*/ 9 h 32"/>
                <a:gd name="T4" fmla="*/ 0 w 28"/>
                <a:gd name="T5" fmla="*/ 0 h 32"/>
                <a:gd name="T6" fmla="*/ 2 w 28"/>
                <a:gd name="T7" fmla="*/ 0 h 32"/>
                <a:gd name="T8" fmla="*/ 2 w 28"/>
                <a:gd name="T9" fmla="*/ 2 h 32"/>
                <a:gd name="T10" fmla="*/ 4 w 28"/>
                <a:gd name="T11" fmla="*/ 4 h 32"/>
                <a:gd name="T12" fmla="*/ 5 w 28"/>
                <a:gd name="T13" fmla="*/ 4 h 32"/>
                <a:gd name="T14" fmla="*/ 28 w 28"/>
                <a:gd name="T15" fmla="*/ 4 h 32"/>
                <a:gd name="T16" fmla="*/ 28 w 28"/>
                <a:gd name="T17" fmla="*/ 6 h 32"/>
                <a:gd name="T18" fmla="*/ 5 w 28"/>
                <a:gd name="T19" fmla="*/ 27 h 32"/>
                <a:gd name="T20" fmla="*/ 21 w 28"/>
                <a:gd name="T21" fmla="*/ 27 h 32"/>
                <a:gd name="T22" fmla="*/ 23 w 28"/>
                <a:gd name="T23" fmla="*/ 27 h 32"/>
                <a:gd name="T24" fmla="*/ 25 w 28"/>
                <a:gd name="T25" fmla="*/ 27 h 32"/>
                <a:gd name="T26" fmla="*/ 25 w 28"/>
                <a:gd name="T27" fmla="*/ 25 h 32"/>
                <a:gd name="T28" fmla="*/ 27 w 28"/>
                <a:gd name="T29" fmla="*/ 23 h 32"/>
                <a:gd name="T30" fmla="*/ 27 w 28"/>
                <a:gd name="T31" fmla="*/ 23 h 32"/>
                <a:gd name="T32" fmla="*/ 27 w 28"/>
                <a:gd name="T33" fmla="*/ 32 h 32"/>
                <a:gd name="T34" fmla="*/ 27 w 28"/>
                <a:gd name="T35" fmla="*/ 32 h 32"/>
                <a:gd name="T36" fmla="*/ 25 w 28"/>
                <a:gd name="T37" fmla="*/ 30 h 32"/>
                <a:gd name="T38" fmla="*/ 23 w 28"/>
                <a:gd name="T39" fmla="*/ 28 h 32"/>
                <a:gd name="T40" fmla="*/ 19 w 28"/>
                <a:gd name="T41" fmla="*/ 28 h 32"/>
                <a:gd name="T42" fmla="*/ 4 w 28"/>
                <a:gd name="T43" fmla="*/ 28 h 32"/>
                <a:gd name="T44" fmla="*/ 2 w 28"/>
                <a:gd name="T45" fmla="*/ 30 h 32"/>
                <a:gd name="T46" fmla="*/ 2 w 28"/>
                <a:gd name="T47" fmla="*/ 32 h 32"/>
                <a:gd name="T48" fmla="*/ 2 w 28"/>
                <a:gd name="T49" fmla="*/ 32 h 32"/>
                <a:gd name="T50" fmla="*/ 0 w 28"/>
                <a:gd name="T51" fmla="*/ 32 h 32"/>
                <a:gd name="T52" fmla="*/ 0 w 28"/>
                <a:gd name="T53" fmla="*/ 25 h 32"/>
                <a:gd name="T54" fmla="*/ 21 w 28"/>
                <a:gd name="T55" fmla="*/ 6 h 32"/>
                <a:gd name="T56" fmla="*/ 7 w 28"/>
                <a:gd name="T57" fmla="*/ 6 h 32"/>
                <a:gd name="T58" fmla="*/ 4 w 28"/>
                <a:gd name="T59" fmla="*/ 6 h 32"/>
                <a:gd name="T60" fmla="*/ 2 w 28"/>
                <a:gd name="T61" fmla="*/ 7 h 32"/>
                <a:gd name="T62" fmla="*/ 2 w 28"/>
                <a:gd name="T63" fmla="*/ 7 h 32"/>
                <a:gd name="T64" fmla="*/ 2 w 28"/>
                <a:gd name="T65" fmla="*/ 9 h 32"/>
                <a:gd name="T66" fmla="*/ 2 w 28"/>
                <a:gd name="T67" fmla="*/ 9 h 32"/>
                <a:gd name="T68" fmla="*/ 2 w 28"/>
                <a:gd name="T69" fmla="*/ 4 h 32"/>
                <a:gd name="T70" fmla="*/ 2 w 28"/>
                <a:gd name="T71" fmla="*/ 7 h 32"/>
                <a:gd name="T72" fmla="*/ 2 w 28"/>
                <a:gd name="T73" fmla="*/ 6 h 32"/>
                <a:gd name="T74" fmla="*/ 4 w 28"/>
                <a:gd name="T75" fmla="*/ 6 h 32"/>
                <a:gd name="T76" fmla="*/ 2 w 28"/>
                <a:gd name="T77" fmla="*/ 4 h 32"/>
                <a:gd name="T78" fmla="*/ 2 w 28"/>
                <a:gd name="T79" fmla="*/ 4 h 32"/>
                <a:gd name="T80" fmla="*/ 23 w 28"/>
                <a:gd name="T81" fmla="*/ 6 h 32"/>
                <a:gd name="T82" fmla="*/ 4 w 28"/>
                <a:gd name="T83" fmla="*/ 27 h 32"/>
                <a:gd name="T84" fmla="*/ 2 w 28"/>
                <a:gd name="T85" fmla="*/ 27 h 32"/>
                <a:gd name="T86" fmla="*/ 2 w 28"/>
                <a:gd name="T87" fmla="*/ 30 h 32"/>
                <a:gd name="T88" fmla="*/ 2 w 28"/>
                <a:gd name="T89" fmla="*/ 30 h 32"/>
                <a:gd name="T90" fmla="*/ 2 w 28"/>
                <a:gd name="T91" fmla="*/ 28 h 32"/>
                <a:gd name="T92" fmla="*/ 4 w 28"/>
                <a:gd name="T93" fmla="*/ 27 h 32"/>
                <a:gd name="T94" fmla="*/ 27 w 28"/>
                <a:gd name="T95" fmla="*/ 6 h 32"/>
                <a:gd name="T96" fmla="*/ 27 w 28"/>
                <a:gd name="T97" fmla="*/ 6 h 32"/>
                <a:gd name="T98" fmla="*/ 25 w 28"/>
                <a:gd name="T99" fmla="*/ 6 h 32"/>
                <a:gd name="T100" fmla="*/ 25 w 28"/>
                <a:gd name="T101" fmla="*/ 6 h 32"/>
                <a:gd name="T102" fmla="*/ 23 w 28"/>
                <a:gd name="T103" fmla="*/ 6 h 32"/>
                <a:gd name="T104" fmla="*/ 23 w 28"/>
                <a:gd name="T105" fmla="*/ 6 h 32"/>
                <a:gd name="T106" fmla="*/ 27 w 28"/>
                <a:gd name="T107" fmla="*/ 30 h 32"/>
                <a:gd name="T108" fmla="*/ 27 w 28"/>
                <a:gd name="T109" fmla="*/ 27 h 32"/>
                <a:gd name="T110" fmla="*/ 25 w 28"/>
                <a:gd name="T111" fmla="*/ 27 h 32"/>
                <a:gd name="T112" fmla="*/ 23 w 28"/>
                <a:gd name="T113" fmla="*/ 28 h 32"/>
                <a:gd name="T114" fmla="*/ 25 w 28"/>
                <a:gd name="T115" fmla="*/ 28 h 32"/>
                <a:gd name="T116" fmla="*/ 27 w 28"/>
                <a:gd name="T117" fmla="*/ 30 h 32"/>
                <a:gd name="T118" fmla="*/ 27 w 28"/>
                <a:gd name="T119" fmla="*/ 30 h 32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2"/>
                <a:gd name="T182" fmla="*/ 28 w 28"/>
                <a:gd name="T183" fmla="*/ 32 h 32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2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7"/>
                  </a:lnTo>
                  <a:lnTo>
                    <a:pt x="21" y="27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5" y="25"/>
                  </a:lnTo>
                  <a:lnTo>
                    <a:pt x="27" y="23"/>
                  </a:lnTo>
                  <a:lnTo>
                    <a:pt x="27" y="32"/>
                  </a:lnTo>
                  <a:lnTo>
                    <a:pt x="25" y="30"/>
                  </a:lnTo>
                  <a:lnTo>
                    <a:pt x="23" y="28"/>
                  </a:lnTo>
                  <a:lnTo>
                    <a:pt x="19" y="28"/>
                  </a:lnTo>
                  <a:lnTo>
                    <a:pt x="4" y="28"/>
                  </a:lnTo>
                  <a:lnTo>
                    <a:pt x="2" y="30"/>
                  </a:lnTo>
                  <a:lnTo>
                    <a:pt x="2" y="32"/>
                  </a:lnTo>
                  <a:lnTo>
                    <a:pt x="0" y="32"/>
                  </a:lnTo>
                  <a:lnTo>
                    <a:pt x="0" y="25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4"/>
                  </a:moveTo>
                  <a:lnTo>
                    <a:pt x="2" y="7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7"/>
                  </a:lnTo>
                  <a:lnTo>
                    <a:pt x="2" y="27"/>
                  </a:lnTo>
                  <a:lnTo>
                    <a:pt x="2" y="30"/>
                  </a:lnTo>
                  <a:lnTo>
                    <a:pt x="2" y="28"/>
                  </a:lnTo>
                  <a:lnTo>
                    <a:pt x="4" y="27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30"/>
                  </a:moveTo>
                  <a:lnTo>
                    <a:pt x="27" y="27"/>
                  </a:lnTo>
                  <a:lnTo>
                    <a:pt x="25" y="27"/>
                  </a:lnTo>
                  <a:lnTo>
                    <a:pt x="23" y="28"/>
                  </a:lnTo>
                  <a:lnTo>
                    <a:pt x="25" y="28"/>
                  </a:lnTo>
                  <a:lnTo>
                    <a:pt x="27" y="3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1" name="Freeform 47">
              <a:extLst>
                <a:ext uri="{FF2B5EF4-FFF2-40B4-BE49-F238E27FC236}">
                  <a16:creationId xmlns:a16="http://schemas.microsoft.com/office/drawing/2014/main" id="{00000000-0008-0000-0300-000097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12" y="403"/>
              <a:ext cx="27" cy="29"/>
            </a:xfrm>
            <a:custGeom>
              <a:avLst/>
              <a:gdLst>
                <a:gd name="T0" fmla="*/ 23 w 27"/>
                <a:gd name="T1" fmla="*/ 10 h 29"/>
                <a:gd name="T2" fmla="*/ 17 w 27"/>
                <a:gd name="T3" fmla="*/ 12 h 29"/>
                <a:gd name="T4" fmla="*/ 17 w 27"/>
                <a:gd name="T5" fmla="*/ 21 h 29"/>
                <a:gd name="T6" fmla="*/ 21 w 27"/>
                <a:gd name="T7" fmla="*/ 23 h 29"/>
                <a:gd name="T8" fmla="*/ 23 w 27"/>
                <a:gd name="T9" fmla="*/ 23 h 29"/>
                <a:gd name="T10" fmla="*/ 25 w 27"/>
                <a:gd name="T11" fmla="*/ 23 h 29"/>
                <a:gd name="T12" fmla="*/ 27 w 27"/>
                <a:gd name="T13" fmla="*/ 19 h 29"/>
                <a:gd name="T14" fmla="*/ 27 w 27"/>
                <a:gd name="T15" fmla="*/ 19 h 29"/>
                <a:gd name="T16" fmla="*/ 27 w 27"/>
                <a:gd name="T17" fmla="*/ 29 h 29"/>
                <a:gd name="T18" fmla="*/ 27 w 27"/>
                <a:gd name="T19" fmla="*/ 29 h 29"/>
                <a:gd name="T20" fmla="*/ 25 w 27"/>
                <a:gd name="T21" fmla="*/ 27 h 29"/>
                <a:gd name="T22" fmla="*/ 21 w 27"/>
                <a:gd name="T23" fmla="*/ 25 h 29"/>
                <a:gd name="T24" fmla="*/ 4 w 27"/>
                <a:gd name="T25" fmla="*/ 17 h 29"/>
                <a:gd name="T26" fmla="*/ 4 w 27"/>
                <a:gd name="T27" fmla="*/ 19 h 29"/>
                <a:gd name="T28" fmla="*/ 2 w 27"/>
                <a:gd name="T29" fmla="*/ 19 h 29"/>
                <a:gd name="T30" fmla="*/ 2 w 27"/>
                <a:gd name="T31" fmla="*/ 19 h 29"/>
                <a:gd name="T32" fmla="*/ 0 w 27"/>
                <a:gd name="T33" fmla="*/ 15 h 29"/>
                <a:gd name="T34" fmla="*/ 0 w 27"/>
                <a:gd name="T35" fmla="*/ 14 h 29"/>
                <a:gd name="T36" fmla="*/ 23 w 27"/>
                <a:gd name="T37" fmla="*/ 4 h 29"/>
                <a:gd name="T38" fmla="*/ 25 w 27"/>
                <a:gd name="T39" fmla="*/ 2 h 29"/>
                <a:gd name="T40" fmla="*/ 27 w 27"/>
                <a:gd name="T41" fmla="*/ 0 h 29"/>
                <a:gd name="T42" fmla="*/ 27 w 27"/>
                <a:gd name="T43" fmla="*/ 0 h 29"/>
                <a:gd name="T44" fmla="*/ 27 w 27"/>
                <a:gd name="T45" fmla="*/ 12 h 29"/>
                <a:gd name="T46" fmla="*/ 27 w 27"/>
                <a:gd name="T47" fmla="*/ 12 h 29"/>
                <a:gd name="T48" fmla="*/ 25 w 27"/>
                <a:gd name="T49" fmla="*/ 10 h 29"/>
                <a:gd name="T50" fmla="*/ 25 w 27"/>
                <a:gd name="T51" fmla="*/ 10 h 29"/>
                <a:gd name="T52" fmla="*/ 23 w 27"/>
                <a:gd name="T53" fmla="*/ 10 h 29"/>
                <a:gd name="T54" fmla="*/ 23 w 27"/>
                <a:gd name="T55" fmla="*/ 10 h 29"/>
                <a:gd name="T56" fmla="*/ 15 w 27"/>
                <a:gd name="T57" fmla="*/ 21 h 29"/>
                <a:gd name="T58" fmla="*/ 15 w 27"/>
                <a:gd name="T59" fmla="*/ 12 h 29"/>
                <a:gd name="T60" fmla="*/ 5 w 27"/>
                <a:gd name="T61" fmla="*/ 17 h 29"/>
                <a:gd name="T62" fmla="*/ 15 w 27"/>
                <a:gd name="T63" fmla="*/ 21 h 29"/>
                <a:gd name="T64" fmla="*/ 21 w 27"/>
                <a:gd name="T65" fmla="*/ 8 h 29"/>
                <a:gd name="T66" fmla="*/ 4 w 27"/>
                <a:gd name="T67" fmla="*/ 15 h 29"/>
                <a:gd name="T68" fmla="*/ 2 w 27"/>
                <a:gd name="T69" fmla="*/ 15 h 29"/>
                <a:gd name="T70" fmla="*/ 2 w 27"/>
                <a:gd name="T71" fmla="*/ 17 h 29"/>
                <a:gd name="T72" fmla="*/ 2 w 27"/>
                <a:gd name="T73" fmla="*/ 19 h 29"/>
                <a:gd name="T74" fmla="*/ 4 w 27"/>
                <a:gd name="T75" fmla="*/ 17 h 29"/>
                <a:gd name="T76" fmla="*/ 5 w 27"/>
                <a:gd name="T77" fmla="*/ 15 h 29"/>
                <a:gd name="T78" fmla="*/ 23 w 27"/>
                <a:gd name="T79" fmla="*/ 10 h 29"/>
                <a:gd name="T80" fmla="*/ 25 w 27"/>
                <a:gd name="T81" fmla="*/ 8 h 29"/>
                <a:gd name="T82" fmla="*/ 25 w 27"/>
                <a:gd name="T83" fmla="*/ 8 h 29"/>
                <a:gd name="T84" fmla="*/ 27 w 27"/>
                <a:gd name="T85" fmla="*/ 10 h 29"/>
                <a:gd name="T86" fmla="*/ 27 w 27"/>
                <a:gd name="T87" fmla="*/ 10 h 29"/>
                <a:gd name="T88" fmla="*/ 25 w 27"/>
                <a:gd name="T89" fmla="*/ 8 h 29"/>
                <a:gd name="T90" fmla="*/ 25 w 27"/>
                <a:gd name="T91" fmla="*/ 8 h 29"/>
                <a:gd name="T92" fmla="*/ 21 w 27"/>
                <a:gd name="T93" fmla="*/ 8 h 29"/>
                <a:gd name="T94" fmla="*/ 21 w 27"/>
                <a:gd name="T95" fmla="*/ 8 h 29"/>
                <a:gd name="T96" fmla="*/ 27 w 27"/>
                <a:gd name="T97" fmla="*/ 27 h 29"/>
                <a:gd name="T98" fmla="*/ 27 w 27"/>
                <a:gd name="T99" fmla="*/ 23 h 29"/>
                <a:gd name="T100" fmla="*/ 23 w 27"/>
                <a:gd name="T101" fmla="*/ 25 h 29"/>
                <a:gd name="T102" fmla="*/ 23 w 27"/>
                <a:gd name="T103" fmla="*/ 25 h 29"/>
                <a:gd name="T104" fmla="*/ 25 w 27"/>
                <a:gd name="T105" fmla="*/ 25 h 29"/>
                <a:gd name="T106" fmla="*/ 27 w 27"/>
                <a:gd name="T107" fmla="*/ 27 h 29"/>
                <a:gd name="T108" fmla="*/ 27 w 27"/>
                <a:gd name="T109" fmla="*/ 27 h 29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9"/>
                <a:gd name="T167" fmla="*/ 27 w 27"/>
                <a:gd name="T168" fmla="*/ 29 h 29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9">
                  <a:moveTo>
                    <a:pt x="23" y="10"/>
                  </a:moveTo>
                  <a:lnTo>
                    <a:pt x="17" y="12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9"/>
                  </a:lnTo>
                  <a:lnTo>
                    <a:pt x="25" y="27"/>
                  </a:lnTo>
                  <a:lnTo>
                    <a:pt x="21" y="2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4"/>
                  </a:lnTo>
                  <a:lnTo>
                    <a:pt x="23" y="4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12"/>
                  </a:lnTo>
                  <a:lnTo>
                    <a:pt x="25" y="10"/>
                  </a:lnTo>
                  <a:lnTo>
                    <a:pt x="23" y="10"/>
                  </a:lnTo>
                  <a:close/>
                  <a:moveTo>
                    <a:pt x="15" y="21"/>
                  </a:moveTo>
                  <a:lnTo>
                    <a:pt x="15" y="12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8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10"/>
                  </a:lnTo>
                  <a:lnTo>
                    <a:pt x="25" y="8"/>
                  </a:lnTo>
                  <a:lnTo>
                    <a:pt x="27" y="10"/>
                  </a:lnTo>
                  <a:lnTo>
                    <a:pt x="25" y="8"/>
                  </a:lnTo>
                  <a:lnTo>
                    <a:pt x="21" y="8"/>
                  </a:lnTo>
                  <a:close/>
                  <a:moveTo>
                    <a:pt x="27" y="27"/>
                  </a:moveTo>
                  <a:lnTo>
                    <a:pt x="27" y="23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7" y="27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2" name="Freeform 48">
              <a:extLst>
                <a:ext uri="{FF2B5EF4-FFF2-40B4-BE49-F238E27FC236}">
                  <a16:creationId xmlns:a16="http://schemas.microsoft.com/office/drawing/2014/main" id="{00000000-0008-0000-0300-000098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41" y="404"/>
              <a:ext cx="27" cy="28"/>
            </a:xfrm>
            <a:custGeom>
              <a:avLst/>
              <a:gdLst>
                <a:gd name="T0" fmla="*/ 2 w 27"/>
                <a:gd name="T1" fmla="*/ 28 h 28"/>
                <a:gd name="T2" fmla="*/ 0 w 27"/>
                <a:gd name="T3" fmla="*/ 28 h 28"/>
                <a:gd name="T4" fmla="*/ 0 w 27"/>
                <a:gd name="T5" fmla="*/ 13 h 28"/>
                <a:gd name="T6" fmla="*/ 2 w 27"/>
                <a:gd name="T7" fmla="*/ 13 h 28"/>
                <a:gd name="T8" fmla="*/ 2 w 27"/>
                <a:gd name="T9" fmla="*/ 15 h 28"/>
                <a:gd name="T10" fmla="*/ 2 w 27"/>
                <a:gd name="T11" fmla="*/ 17 h 28"/>
                <a:gd name="T12" fmla="*/ 2 w 27"/>
                <a:gd name="T13" fmla="*/ 17 h 28"/>
                <a:gd name="T14" fmla="*/ 4 w 27"/>
                <a:gd name="T15" fmla="*/ 17 h 28"/>
                <a:gd name="T16" fmla="*/ 23 w 27"/>
                <a:gd name="T17" fmla="*/ 17 h 28"/>
                <a:gd name="T18" fmla="*/ 25 w 27"/>
                <a:gd name="T19" fmla="*/ 17 h 28"/>
                <a:gd name="T20" fmla="*/ 27 w 27"/>
                <a:gd name="T21" fmla="*/ 17 h 28"/>
                <a:gd name="T22" fmla="*/ 27 w 27"/>
                <a:gd name="T23" fmla="*/ 13 h 28"/>
                <a:gd name="T24" fmla="*/ 27 w 27"/>
                <a:gd name="T25" fmla="*/ 11 h 28"/>
                <a:gd name="T26" fmla="*/ 25 w 27"/>
                <a:gd name="T27" fmla="*/ 7 h 28"/>
                <a:gd name="T28" fmla="*/ 23 w 27"/>
                <a:gd name="T29" fmla="*/ 5 h 28"/>
                <a:gd name="T30" fmla="*/ 21 w 27"/>
                <a:gd name="T31" fmla="*/ 1 h 28"/>
                <a:gd name="T32" fmla="*/ 21 w 27"/>
                <a:gd name="T33" fmla="*/ 0 h 28"/>
                <a:gd name="T34" fmla="*/ 27 w 27"/>
                <a:gd name="T35" fmla="*/ 3 h 28"/>
                <a:gd name="T36" fmla="*/ 27 w 27"/>
                <a:gd name="T37" fmla="*/ 28 h 28"/>
                <a:gd name="T38" fmla="*/ 27 w 27"/>
                <a:gd name="T39" fmla="*/ 28 h 28"/>
                <a:gd name="T40" fmla="*/ 27 w 27"/>
                <a:gd name="T41" fmla="*/ 28 h 28"/>
                <a:gd name="T42" fmla="*/ 27 w 27"/>
                <a:gd name="T43" fmla="*/ 24 h 28"/>
                <a:gd name="T44" fmla="*/ 25 w 27"/>
                <a:gd name="T45" fmla="*/ 22 h 28"/>
                <a:gd name="T46" fmla="*/ 23 w 27"/>
                <a:gd name="T47" fmla="*/ 22 h 28"/>
                <a:gd name="T48" fmla="*/ 5 w 27"/>
                <a:gd name="T49" fmla="*/ 22 h 28"/>
                <a:gd name="T50" fmla="*/ 2 w 27"/>
                <a:gd name="T51" fmla="*/ 22 h 28"/>
                <a:gd name="T52" fmla="*/ 2 w 27"/>
                <a:gd name="T53" fmla="*/ 24 h 28"/>
                <a:gd name="T54" fmla="*/ 2 w 27"/>
                <a:gd name="T55" fmla="*/ 28 h 28"/>
                <a:gd name="T56" fmla="*/ 2 w 27"/>
                <a:gd name="T57" fmla="*/ 28 h 28"/>
                <a:gd name="T58" fmla="*/ 4 w 27"/>
                <a:gd name="T59" fmla="*/ 22 h 28"/>
                <a:gd name="T60" fmla="*/ 23 w 27"/>
                <a:gd name="T61" fmla="*/ 22 h 28"/>
                <a:gd name="T62" fmla="*/ 25 w 27"/>
                <a:gd name="T63" fmla="*/ 22 h 28"/>
                <a:gd name="T64" fmla="*/ 27 w 27"/>
                <a:gd name="T65" fmla="*/ 24 h 28"/>
                <a:gd name="T66" fmla="*/ 27 w 27"/>
                <a:gd name="T67" fmla="*/ 24 h 28"/>
                <a:gd name="T68" fmla="*/ 27 w 27"/>
                <a:gd name="T69" fmla="*/ 22 h 28"/>
                <a:gd name="T70" fmla="*/ 23 w 27"/>
                <a:gd name="T71" fmla="*/ 21 h 28"/>
                <a:gd name="T72" fmla="*/ 5 w 27"/>
                <a:gd name="T73" fmla="*/ 21 h 28"/>
                <a:gd name="T74" fmla="*/ 2 w 27"/>
                <a:gd name="T75" fmla="*/ 21 h 28"/>
                <a:gd name="T76" fmla="*/ 2 w 27"/>
                <a:gd name="T77" fmla="*/ 22 h 28"/>
                <a:gd name="T78" fmla="*/ 2 w 27"/>
                <a:gd name="T79" fmla="*/ 24 h 28"/>
                <a:gd name="T80" fmla="*/ 2 w 27"/>
                <a:gd name="T81" fmla="*/ 22 h 28"/>
                <a:gd name="T82" fmla="*/ 4 w 27"/>
                <a:gd name="T83" fmla="*/ 22 h 28"/>
                <a:gd name="T84" fmla="*/ 4 w 27"/>
                <a:gd name="T85" fmla="*/ 22 h 28"/>
                <a:gd name="T86" fmla="*/ 27 w 27"/>
                <a:gd name="T87" fmla="*/ 9 h 28"/>
                <a:gd name="T88" fmla="*/ 27 w 27"/>
                <a:gd name="T89" fmla="*/ 5 h 28"/>
                <a:gd name="T90" fmla="*/ 23 w 27"/>
                <a:gd name="T91" fmla="*/ 3 h 28"/>
                <a:gd name="T92" fmla="*/ 25 w 27"/>
                <a:gd name="T93" fmla="*/ 5 h 28"/>
                <a:gd name="T94" fmla="*/ 27 w 27"/>
                <a:gd name="T95" fmla="*/ 9 h 28"/>
                <a:gd name="T96" fmla="*/ 27 w 27"/>
                <a:gd name="T97" fmla="*/ 9 h 28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7"/>
                <a:gd name="T148" fmla="*/ 0 h 28"/>
                <a:gd name="T149" fmla="*/ 27 w 27"/>
                <a:gd name="T150" fmla="*/ 28 h 28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7" h="28">
                  <a:moveTo>
                    <a:pt x="2" y="28"/>
                  </a:moveTo>
                  <a:lnTo>
                    <a:pt x="0" y="28"/>
                  </a:lnTo>
                  <a:lnTo>
                    <a:pt x="0" y="13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4" y="17"/>
                  </a:lnTo>
                  <a:lnTo>
                    <a:pt x="23" y="17"/>
                  </a:lnTo>
                  <a:lnTo>
                    <a:pt x="25" y="17"/>
                  </a:lnTo>
                  <a:lnTo>
                    <a:pt x="27" y="17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7"/>
                  </a:lnTo>
                  <a:lnTo>
                    <a:pt x="23" y="5"/>
                  </a:lnTo>
                  <a:lnTo>
                    <a:pt x="21" y="1"/>
                  </a:lnTo>
                  <a:lnTo>
                    <a:pt x="21" y="0"/>
                  </a:lnTo>
                  <a:lnTo>
                    <a:pt x="27" y="3"/>
                  </a:lnTo>
                  <a:lnTo>
                    <a:pt x="27" y="28"/>
                  </a:lnTo>
                  <a:lnTo>
                    <a:pt x="27" y="24"/>
                  </a:lnTo>
                  <a:lnTo>
                    <a:pt x="25" y="22"/>
                  </a:lnTo>
                  <a:lnTo>
                    <a:pt x="23" y="22"/>
                  </a:lnTo>
                  <a:lnTo>
                    <a:pt x="5" y="22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8"/>
                  </a:lnTo>
                  <a:close/>
                  <a:moveTo>
                    <a:pt x="4" y="22"/>
                  </a:moveTo>
                  <a:lnTo>
                    <a:pt x="23" y="22"/>
                  </a:lnTo>
                  <a:lnTo>
                    <a:pt x="25" y="22"/>
                  </a:lnTo>
                  <a:lnTo>
                    <a:pt x="27" y="24"/>
                  </a:lnTo>
                  <a:lnTo>
                    <a:pt x="27" y="22"/>
                  </a:lnTo>
                  <a:lnTo>
                    <a:pt x="23" y="21"/>
                  </a:lnTo>
                  <a:lnTo>
                    <a:pt x="5" y="21"/>
                  </a:lnTo>
                  <a:lnTo>
                    <a:pt x="2" y="21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2"/>
                  </a:lnTo>
                  <a:lnTo>
                    <a:pt x="4" y="22"/>
                  </a:lnTo>
                  <a:close/>
                  <a:moveTo>
                    <a:pt x="27" y="9"/>
                  </a:moveTo>
                  <a:lnTo>
                    <a:pt x="27" y="5"/>
                  </a:lnTo>
                  <a:lnTo>
                    <a:pt x="23" y="3"/>
                  </a:lnTo>
                  <a:lnTo>
                    <a:pt x="25" y="5"/>
                  </a:lnTo>
                  <a:lnTo>
                    <a:pt x="27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" name="Group 49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GrpSpPr>
            <a:grpSpLocks/>
          </xdr:cNvGrpSpPr>
        </xdr:nvGrpSpPr>
        <xdr:grpSpPr bwMode="auto">
          <a:xfrm>
            <a:off x="37" y="14"/>
            <a:ext cx="120" cy="0"/>
            <a:chOff x="636" y="294"/>
            <a:chExt cx="325" cy="1"/>
          </a:xfrm>
        </xdr:grpSpPr>
        <xdr:sp macro="" textlink="">
          <xdr:nvSpPr>
            <xdr:cNvPr id="136" name="Line 50">
              <a:extLst>
                <a:ext uri="{FF2B5EF4-FFF2-40B4-BE49-F238E27FC236}">
                  <a16:creationId xmlns:a16="http://schemas.microsoft.com/office/drawing/2014/main" id="{00000000-0008-0000-0300-000088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687" y="243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7" name="Line 51">
              <a:extLst>
                <a:ext uri="{FF2B5EF4-FFF2-40B4-BE49-F238E27FC236}">
                  <a16:creationId xmlns:a16="http://schemas.microsoft.com/office/drawing/2014/main" id="{00000000-0008-0000-0300-000089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907" y="241"/>
              <a:ext cx="1" cy="107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8" name="Line 52">
              <a:extLst>
                <a:ext uri="{FF2B5EF4-FFF2-40B4-BE49-F238E27FC236}">
                  <a16:creationId xmlns:a16="http://schemas.microsoft.com/office/drawing/2014/main" id="{00000000-0008-0000-0300-00008A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69" y="265"/>
              <a:ext cx="1" cy="6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9" name="Line 53">
              <a:extLst>
                <a:ext uri="{FF2B5EF4-FFF2-40B4-BE49-F238E27FC236}">
                  <a16:creationId xmlns:a16="http://schemas.microsoft.com/office/drawing/2014/main" id="{00000000-0008-0000-0300-00008B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26" y="267"/>
              <a:ext cx="1" cy="5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" name="Group 55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GrpSpPr>
            <a:grpSpLocks/>
          </xdr:cNvGrpSpPr>
        </xdr:nvGrpSpPr>
        <xdr:grpSpPr bwMode="auto">
          <a:xfrm>
            <a:off x="22" y="93"/>
            <a:ext cx="175" cy="0"/>
            <a:chOff x="591" y="476"/>
            <a:chExt cx="473" cy="1"/>
          </a:xfrm>
        </xdr:grpSpPr>
        <xdr:sp macro="" textlink="">
          <xdr:nvSpPr>
            <xdr:cNvPr id="128" name="Line 56">
              <a:extLst>
                <a:ext uri="{FF2B5EF4-FFF2-40B4-BE49-F238E27FC236}">
                  <a16:creationId xmlns:a16="http://schemas.microsoft.com/office/drawing/2014/main" id="{00000000-0008-0000-0300-000080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4" y="450"/>
              <a:ext cx="1" cy="54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129" name="Group 57">
              <a:extLst>
                <a:ext uri="{FF2B5EF4-FFF2-40B4-BE49-F238E27FC236}">
                  <a16:creationId xmlns:a16="http://schemas.microsoft.com/office/drawing/2014/main" id="{00000000-0008-0000-0300-000081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91" y="476"/>
              <a:ext cx="473" cy="1"/>
              <a:chOff x="591" y="476"/>
              <a:chExt cx="473" cy="1"/>
            </a:xfrm>
          </xdr:grpSpPr>
          <xdr:sp macro="" textlink="">
            <xdr:nvSpPr>
              <xdr:cNvPr id="130" name="Line 58">
                <a:extLst>
                  <a:ext uri="{FF2B5EF4-FFF2-40B4-BE49-F238E27FC236}">
                    <a16:creationId xmlns:a16="http://schemas.microsoft.com/office/drawing/2014/main" id="{00000000-0008-0000-0300-000082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642" y="425"/>
                <a:ext cx="1" cy="104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1" name="Line 59">
                <a:extLst>
                  <a:ext uri="{FF2B5EF4-FFF2-40B4-BE49-F238E27FC236}">
                    <a16:creationId xmlns:a16="http://schemas.microsoft.com/office/drawing/2014/main" id="{00000000-0008-0000-0300-000083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12" y="425"/>
                <a:ext cx="1" cy="10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2" name="Line 60">
                <a:extLst>
                  <a:ext uri="{FF2B5EF4-FFF2-40B4-BE49-F238E27FC236}">
                    <a16:creationId xmlns:a16="http://schemas.microsoft.com/office/drawing/2014/main" id="{00000000-0008-0000-0300-000084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720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3" name="Line 61">
                <a:extLst>
                  <a:ext uri="{FF2B5EF4-FFF2-40B4-BE49-F238E27FC236}">
                    <a16:creationId xmlns:a16="http://schemas.microsoft.com/office/drawing/2014/main" id="{00000000-0008-0000-0300-000085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27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4" name="Line 62">
                <a:extLst>
                  <a:ext uri="{FF2B5EF4-FFF2-40B4-BE49-F238E27FC236}">
                    <a16:creationId xmlns:a16="http://schemas.microsoft.com/office/drawing/2014/main" id="{00000000-0008-0000-0300-000086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82" y="449"/>
                <a:ext cx="1" cy="56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5" name="Line 63">
                <a:extLst>
                  <a:ext uri="{FF2B5EF4-FFF2-40B4-BE49-F238E27FC236}">
                    <a16:creationId xmlns:a16="http://schemas.microsoft.com/office/drawing/2014/main" id="{00000000-0008-0000-0300-000087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935" y="451"/>
                <a:ext cx="1" cy="51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9" name="Group 181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GrpSpPr>
            <a:grpSpLocks/>
          </xdr:cNvGrpSpPr>
        </xdr:nvGrpSpPr>
        <xdr:grpSpPr bwMode="auto">
          <a:xfrm>
            <a:off x="12" y="125"/>
            <a:ext cx="188" cy="0"/>
            <a:chOff x="12" y="125"/>
            <a:chExt cx="188" cy="0"/>
          </a:xfrm>
        </xdr:grpSpPr>
        <xdr:sp macro="" textlink="">
          <xdr:nvSpPr>
            <xdr:cNvPr id="117" name="Line 54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45" y="115"/>
              <a:ext cx="0" cy="2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118" name="Group 180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" y="125"/>
              <a:ext cx="188" cy="0"/>
              <a:chOff x="12" y="125"/>
              <a:chExt cx="188" cy="0"/>
            </a:xfrm>
          </xdr:grpSpPr>
          <xdr:sp macro="" textlink="">
            <xdr:nvSpPr>
              <xdr:cNvPr id="119" name="Line 64">
                <a:extLst>
                  <a:ext uri="{FF2B5EF4-FFF2-40B4-BE49-F238E27FC236}">
                    <a16:creationId xmlns:a16="http://schemas.microsoft.com/office/drawing/2014/main" id="{00000000-0008-0000-0300-000077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6" y="115"/>
                <a:ext cx="0" cy="19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120" name="Group 65">
                <a:extLst>
                  <a:ext uri="{FF2B5EF4-FFF2-40B4-BE49-F238E27FC236}">
                    <a16:creationId xmlns:a16="http://schemas.microsoft.com/office/drawing/2014/main" id="{00000000-0008-0000-0300-000078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2" y="125"/>
                <a:ext cx="188" cy="0"/>
                <a:chOff x="591" y="550"/>
                <a:chExt cx="521" cy="1"/>
              </a:xfrm>
            </xdr:grpSpPr>
            <xdr:sp macro="" textlink="">
              <xdr:nvSpPr>
                <xdr:cNvPr id="121" name="Line 66">
                  <a:extLst>
                    <a:ext uri="{FF2B5EF4-FFF2-40B4-BE49-F238E27FC236}">
                      <a16:creationId xmlns:a16="http://schemas.microsoft.com/office/drawing/2014/main" id="{00000000-0008-0000-0300-0000790000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rot="5400000" flipV="1">
                  <a:off x="720" y="524"/>
                  <a:ext cx="1" cy="53"/>
                </a:xfrm>
                <a:prstGeom prst="line">
                  <a:avLst/>
                </a:prstGeom>
                <a:noFill/>
                <a:ln w="38100">
                  <a:solidFill>
                    <a:srgbClr val="FF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grpSp>
              <xdr:nvGrpSpPr>
                <xdr:cNvPr id="122" name="Group 67">
                  <a:extLst>
                    <a:ext uri="{FF2B5EF4-FFF2-40B4-BE49-F238E27FC236}">
                      <a16:creationId xmlns:a16="http://schemas.microsoft.com/office/drawing/2014/main" id="{00000000-0008-0000-0300-00007A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591" y="550"/>
                  <a:ext cx="521" cy="1"/>
                  <a:chOff x="591" y="550"/>
                  <a:chExt cx="521" cy="1"/>
                </a:xfrm>
              </xdr:grpSpPr>
              <xdr:sp macro="" textlink="">
                <xdr:nvSpPr>
                  <xdr:cNvPr id="123" name="Line 68">
                    <a:extLst>
                      <a:ext uri="{FF2B5EF4-FFF2-40B4-BE49-F238E27FC236}">
                        <a16:creationId xmlns:a16="http://schemas.microsoft.com/office/drawing/2014/main" id="{00000000-0008-0000-0300-00007B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774" y="524"/>
                    <a:ext cx="1" cy="5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24" name="Line 69">
                    <a:extLst>
                      <a:ext uri="{FF2B5EF4-FFF2-40B4-BE49-F238E27FC236}">
                        <a16:creationId xmlns:a16="http://schemas.microsoft.com/office/drawing/2014/main" id="{00000000-0008-0000-0300-00007C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642" y="499"/>
                    <a:ext cx="1" cy="10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25" name="Line 70">
                    <a:extLst>
                      <a:ext uri="{FF2B5EF4-FFF2-40B4-BE49-F238E27FC236}">
                        <a16:creationId xmlns:a16="http://schemas.microsoft.com/office/drawing/2014/main" id="{00000000-0008-0000-0300-00007D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1060" y="499"/>
                    <a:ext cx="1" cy="103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26" name="Line 71">
                    <a:extLst>
                      <a:ext uri="{FF2B5EF4-FFF2-40B4-BE49-F238E27FC236}">
                        <a16:creationId xmlns:a16="http://schemas.microsoft.com/office/drawing/2014/main" id="{00000000-0008-0000-0300-00007E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882" y="523"/>
                    <a:ext cx="1" cy="5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27" name="Line 72">
                    <a:extLst>
                      <a:ext uri="{FF2B5EF4-FFF2-40B4-BE49-F238E27FC236}">
                        <a16:creationId xmlns:a16="http://schemas.microsoft.com/office/drawing/2014/main" id="{00000000-0008-0000-0300-00007F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986" y="528"/>
                    <a:ext cx="1" cy="4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</xdr:grpSp>
      </xdr:grpSp>
      <xdr:grpSp>
        <xdr:nvGrpSpPr>
          <xdr:cNvPr id="10" name="Group 73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GrpSpPr>
            <a:grpSpLocks/>
          </xdr:cNvGrpSpPr>
        </xdr:nvGrpSpPr>
        <xdr:grpSpPr bwMode="auto">
          <a:xfrm>
            <a:off x="43" y="56"/>
            <a:ext cx="94" cy="0"/>
            <a:chOff x="650" y="390"/>
            <a:chExt cx="254" cy="1"/>
          </a:xfrm>
        </xdr:grpSpPr>
        <xdr:sp macro="" textlink="">
          <xdr:nvSpPr>
            <xdr:cNvPr id="114" name="Line 74">
              <a:extLst>
                <a:ext uri="{FF2B5EF4-FFF2-40B4-BE49-F238E27FC236}">
                  <a16:creationId xmlns:a16="http://schemas.microsoft.com/office/drawing/2014/main" id="{00000000-0008-0000-0300-000072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01" y="339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5" name="Line 75">
              <a:extLst>
                <a:ext uri="{FF2B5EF4-FFF2-40B4-BE49-F238E27FC236}">
                  <a16:creationId xmlns:a16="http://schemas.microsoft.com/office/drawing/2014/main" id="{00000000-0008-0000-0300-000073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51" y="338"/>
              <a:ext cx="1" cy="10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6" name="Line 76">
              <a:extLst>
                <a:ext uri="{FF2B5EF4-FFF2-40B4-BE49-F238E27FC236}">
                  <a16:creationId xmlns:a16="http://schemas.microsoft.com/office/drawing/2014/main" id="{00000000-0008-0000-0300-000074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6" y="368"/>
              <a:ext cx="1" cy="4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11" name="Group 77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GrpSpPr>
            <a:grpSpLocks/>
          </xdr:cNvGrpSpPr>
        </xdr:nvGrpSpPr>
        <xdr:grpSpPr bwMode="auto">
          <a:xfrm>
            <a:off x="191" y="17"/>
            <a:ext cx="123" cy="125"/>
            <a:chOff x="357" y="117"/>
            <a:chExt cx="315" cy="267"/>
          </a:xfrm>
        </xdr:grpSpPr>
        <xdr:grpSp>
          <xdr:nvGrpSpPr>
            <xdr:cNvPr id="12" name="Group 78">
              <a:extLst>
                <a:ext uri="{FF2B5EF4-FFF2-40B4-BE49-F238E27FC236}">
                  <a16:creationId xmlns:a16="http://schemas.microsoft.com/office/drawing/2014/main" id="{00000000-0008-0000-0300-00000C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57" y="117"/>
              <a:ext cx="315" cy="267"/>
              <a:chOff x="336" y="96"/>
              <a:chExt cx="702" cy="576"/>
            </a:xfrm>
          </xdr:grpSpPr>
          <xdr:sp macro="" textlink="">
            <xdr:nvSpPr>
              <xdr:cNvPr id="111" name="AutoShape 79">
                <a:extLst>
                  <a:ext uri="{FF2B5EF4-FFF2-40B4-BE49-F238E27FC236}">
                    <a16:creationId xmlns:a16="http://schemas.microsoft.com/office/drawing/2014/main" id="{00000000-0008-0000-0300-00006F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49" y="77"/>
                <a:ext cx="599" cy="595"/>
              </a:xfrm>
              <a:prstGeom prst="star5">
                <a:avLst/>
              </a:prstGeom>
              <a:solidFill>
                <a:srgbClr val="3333CC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112" name="AutoShape 80">
                <a:extLst>
                  <a:ext uri="{FF2B5EF4-FFF2-40B4-BE49-F238E27FC236}">
                    <a16:creationId xmlns:a16="http://schemas.microsoft.com/office/drawing/2014/main" id="{00000000-0008-0000-0300-000070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36" y="77"/>
                <a:ext cx="602" cy="595"/>
              </a:xfrm>
              <a:prstGeom prst="star5">
                <a:avLst/>
              </a:prstGeom>
              <a:solidFill>
                <a:srgbClr val="00CC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113" name="AutoShape 81">
                <a:extLst>
                  <a:ext uri="{FF2B5EF4-FFF2-40B4-BE49-F238E27FC236}">
                    <a16:creationId xmlns:a16="http://schemas.microsoft.com/office/drawing/2014/main" id="{00000000-0008-0000-0300-000071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87" y="77"/>
                <a:ext cx="599" cy="595"/>
              </a:xfrm>
              <a:prstGeom prst="star5">
                <a:avLst/>
              </a:prstGeom>
              <a:solidFill>
                <a:srgbClr val="FFFF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</xdr:grpSp>
        <xdr:grpSp>
          <xdr:nvGrpSpPr>
            <xdr:cNvPr id="13" name="Group 82">
              <a:extLst>
                <a:ext uri="{FF2B5EF4-FFF2-40B4-BE49-F238E27FC236}">
                  <a16:creationId xmlns:a16="http://schemas.microsoft.com/office/drawing/2014/main" id="{00000000-0008-0000-0300-00000D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29" y="176"/>
              <a:ext cx="202" cy="208"/>
              <a:chOff x="914" y="81"/>
              <a:chExt cx="266" cy="235"/>
            </a:xfrm>
          </xdr:grpSpPr>
          <xdr:sp macro="" textlink="">
            <xdr:nvSpPr>
              <xdr:cNvPr id="14" name="Freeform 83">
                <a:extLst>
                  <a:ext uri="{FF2B5EF4-FFF2-40B4-BE49-F238E27FC236}">
                    <a16:creationId xmlns:a16="http://schemas.microsoft.com/office/drawing/2014/main" id="{00000000-0008-0000-0300-00000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54"/>
                <a:ext cx="121" cy="119"/>
              </a:xfrm>
              <a:custGeom>
                <a:avLst/>
                <a:gdLst>
                  <a:gd name="T0" fmla="*/ 72 w 121"/>
                  <a:gd name="T1" fmla="*/ 106 h 119"/>
                  <a:gd name="T2" fmla="*/ 76 w 121"/>
                  <a:gd name="T3" fmla="*/ 109 h 119"/>
                  <a:gd name="T4" fmla="*/ 86 w 121"/>
                  <a:gd name="T5" fmla="*/ 114 h 119"/>
                  <a:gd name="T6" fmla="*/ 86 w 121"/>
                  <a:gd name="T7" fmla="*/ 116 h 119"/>
                  <a:gd name="T8" fmla="*/ 86 w 121"/>
                  <a:gd name="T9" fmla="*/ 116 h 119"/>
                  <a:gd name="T10" fmla="*/ 86 w 121"/>
                  <a:gd name="T11" fmla="*/ 116 h 119"/>
                  <a:gd name="T12" fmla="*/ 86 w 121"/>
                  <a:gd name="T13" fmla="*/ 119 h 119"/>
                  <a:gd name="T14" fmla="*/ 91 w 121"/>
                  <a:gd name="T15" fmla="*/ 109 h 119"/>
                  <a:gd name="T16" fmla="*/ 121 w 121"/>
                  <a:gd name="T17" fmla="*/ 119 h 119"/>
                  <a:gd name="T18" fmla="*/ 118 w 121"/>
                  <a:gd name="T19" fmla="*/ 116 h 119"/>
                  <a:gd name="T20" fmla="*/ 116 w 121"/>
                  <a:gd name="T21" fmla="*/ 116 h 119"/>
                  <a:gd name="T22" fmla="*/ 113 w 121"/>
                  <a:gd name="T23" fmla="*/ 114 h 119"/>
                  <a:gd name="T24" fmla="*/ 113 w 121"/>
                  <a:gd name="T25" fmla="*/ 111 h 119"/>
                  <a:gd name="T26" fmla="*/ 113 w 121"/>
                  <a:gd name="T27" fmla="*/ 109 h 119"/>
                  <a:gd name="T28" fmla="*/ 113 w 121"/>
                  <a:gd name="T29" fmla="*/ 106 h 119"/>
                  <a:gd name="T30" fmla="*/ 118 w 121"/>
                  <a:gd name="T31" fmla="*/ 101 h 119"/>
                  <a:gd name="T32" fmla="*/ 118 w 121"/>
                  <a:gd name="T33" fmla="*/ 99 h 119"/>
                  <a:gd name="T34" fmla="*/ 118 w 121"/>
                  <a:gd name="T35" fmla="*/ 99 h 119"/>
                  <a:gd name="T36" fmla="*/ 116 w 121"/>
                  <a:gd name="T37" fmla="*/ 91 h 119"/>
                  <a:gd name="T38" fmla="*/ 116 w 121"/>
                  <a:gd name="T39" fmla="*/ 88 h 119"/>
                  <a:gd name="T40" fmla="*/ 116 w 121"/>
                  <a:gd name="T41" fmla="*/ 86 h 119"/>
                  <a:gd name="T42" fmla="*/ 118 w 121"/>
                  <a:gd name="T43" fmla="*/ 86 h 119"/>
                  <a:gd name="T44" fmla="*/ 116 w 121"/>
                  <a:gd name="T45" fmla="*/ 83 h 119"/>
                  <a:gd name="T46" fmla="*/ 113 w 121"/>
                  <a:gd name="T47" fmla="*/ 81 h 119"/>
                  <a:gd name="T48" fmla="*/ 108 w 121"/>
                  <a:gd name="T49" fmla="*/ 76 h 119"/>
                  <a:gd name="T50" fmla="*/ 108 w 121"/>
                  <a:gd name="T51" fmla="*/ 76 h 119"/>
                  <a:gd name="T52" fmla="*/ 108 w 121"/>
                  <a:gd name="T53" fmla="*/ 73 h 119"/>
                  <a:gd name="T54" fmla="*/ 106 w 121"/>
                  <a:gd name="T55" fmla="*/ 73 h 119"/>
                  <a:gd name="T56" fmla="*/ 94 w 121"/>
                  <a:gd name="T57" fmla="*/ 58 h 119"/>
                  <a:gd name="T58" fmla="*/ 94 w 121"/>
                  <a:gd name="T59" fmla="*/ 56 h 119"/>
                  <a:gd name="T60" fmla="*/ 91 w 121"/>
                  <a:gd name="T61" fmla="*/ 51 h 119"/>
                  <a:gd name="T62" fmla="*/ 89 w 121"/>
                  <a:gd name="T63" fmla="*/ 51 h 119"/>
                  <a:gd name="T64" fmla="*/ 89 w 121"/>
                  <a:gd name="T65" fmla="*/ 48 h 119"/>
                  <a:gd name="T66" fmla="*/ 89 w 121"/>
                  <a:gd name="T67" fmla="*/ 46 h 119"/>
                  <a:gd name="T68" fmla="*/ 89 w 121"/>
                  <a:gd name="T69" fmla="*/ 40 h 119"/>
                  <a:gd name="T70" fmla="*/ 89 w 121"/>
                  <a:gd name="T71" fmla="*/ 40 h 119"/>
                  <a:gd name="T72" fmla="*/ 91 w 121"/>
                  <a:gd name="T73" fmla="*/ 35 h 119"/>
                  <a:gd name="T74" fmla="*/ 91 w 121"/>
                  <a:gd name="T75" fmla="*/ 35 h 119"/>
                  <a:gd name="T76" fmla="*/ 89 w 121"/>
                  <a:gd name="T77" fmla="*/ 23 h 119"/>
                  <a:gd name="T78" fmla="*/ 86 w 121"/>
                  <a:gd name="T79" fmla="*/ 13 h 119"/>
                  <a:gd name="T80" fmla="*/ 84 w 121"/>
                  <a:gd name="T81" fmla="*/ 10 h 119"/>
                  <a:gd name="T82" fmla="*/ 79 w 121"/>
                  <a:gd name="T83" fmla="*/ 5 h 119"/>
                  <a:gd name="T84" fmla="*/ 74 w 121"/>
                  <a:gd name="T85" fmla="*/ 13 h 119"/>
                  <a:gd name="T86" fmla="*/ 59 w 121"/>
                  <a:gd name="T87" fmla="*/ 10 h 119"/>
                  <a:gd name="T88" fmla="*/ 35 w 121"/>
                  <a:gd name="T89" fmla="*/ 0 h 119"/>
                  <a:gd name="T90" fmla="*/ 0 w 121"/>
                  <a:gd name="T91" fmla="*/ 33 h 119"/>
                  <a:gd name="T92" fmla="*/ 72 w 121"/>
                  <a:gd name="T93" fmla="*/ 106 h 119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121"/>
                  <a:gd name="T142" fmla="*/ 0 h 119"/>
                  <a:gd name="T143" fmla="*/ 121 w 121"/>
                  <a:gd name="T144" fmla="*/ 119 h 119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121" h="119">
                    <a:moveTo>
                      <a:pt x="72" y="106"/>
                    </a:moveTo>
                    <a:lnTo>
                      <a:pt x="76" y="109"/>
                    </a:lnTo>
                    <a:lnTo>
                      <a:pt x="86" y="114"/>
                    </a:lnTo>
                    <a:lnTo>
                      <a:pt x="86" y="116"/>
                    </a:lnTo>
                    <a:lnTo>
                      <a:pt x="86" y="119"/>
                    </a:lnTo>
                    <a:lnTo>
                      <a:pt x="91" y="109"/>
                    </a:lnTo>
                    <a:lnTo>
                      <a:pt x="121" y="119"/>
                    </a:lnTo>
                    <a:lnTo>
                      <a:pt x="118" y="116"/>
                    </a:lnTo>
                    <a:lnTo>
                      <a:pt x="116" y="116"/>
                    </a:lnTo>
                    <a:lnTo>
                      <a:pt x="113" y="114"/>
                    </a:lnTo>
                    <a:lnTo>
                      <a:pt x="113" y="111"/>
                    </a:lnTo>
                    <a:lnTo>
                      <a:pt x="113" y="109"/>
                    </a:lnTo>
                    <a:lnTo>
                      <a:pt x="113" y="106"/>
                    </a:lnTo>
                    <a:lnTo>
                      <a:pt x="118" y="101"/>
                    </a:lnTo>
                    <a:lnTo>
                      <a:pt x="118" y="99"/>
                    </a:lnTo>
                    <a:lnTo>
                      <a:pt x="116" y="91"/>
                    </a:lnTo>
                    <a:lnTo>
                      <a:pt x="116" y="88"/>
                    </a:lnTo>
                    <a:lnTo>
                      <a:pt x="116" y="86"/>
                    </a:lnTo>
                    <a:lnTo>
                      <a:pt x="118" y="86"/>
                    </a:lnTo>
                    <a:lnTo>
                      <a:pt x="116" y="83"/>
                    </a:lnTo>
                    <a:lnTo>
                      <a:pt x="113" y="81"/>
                    </a:lnTo>
                    <a:lnTo>
                      <a:pt x="108" y="76"/>
                    </a:lnTo>
                    <a:lnTo>
                      <a:pt x="108" y="73"/>
                    </a:lnTo>
                    <a:lnTo>
                      <a:pt x="106" y="73"/>
                    </a:lnTo>
                    <a:lnTo>
                      <a:pt x="94" y="58"/>
                    </a:lnTo>
                    <a:lnTo>
                      <a:pt x="94" y="56"/>
                    </a:lnTo>
                    <a:lnTo>
                      <a:pt x="91" y="51"/>
                    </a:lnTo>
                    <a:lnTo>
                      <a:pt x="89" y="51"/>
                    </a:lnTo>
                    <a:lnTo>
                      <a:pt x="89" y="48"/>
                    </a:lnTo>
                    <a:lnTo>
                      <a:pt x="89" y="46"/>
                    </a:lnTo>
                    <a:lnTo>
                      <a:pt x="89" y="40"/>
                    </a:lnTo>
                    <a:lnTo>
                      <a:pt x="91" y="35"/>
                    </a:lnTo>
                    <a:lnTo>
                      <a:pt x="89" y="23"/>
                    </a:lnTo>
                    <a:lnTo>
                      <a:pt x="86" y="13"/>
                    </a:lnTo>
                    <a:lnTo>
                      <a:pt x="84" y="10"/>
                    </a:lnTo>
                    <a:lnTo>
                      <a:pt x="79" y="5"/>
                    </a:lnTo>
                    <a:lnTo>
                      <a:pt x="74" y="13"/>
                    </a:lnTo>
                    <a:lnTo>
                      <a:pt x="59" y="10"/>
                    </a:lnTo>
                    <a:lnTo>
                      <a:pt x="35" y="0"/>
                    </a:lnTo>
                    <a:lnTo>
                      <a:pt x="0" y="33"/>
                    </a:lnTo>
                    <a:lnTo>
                      <a:pt x="72" y="106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5" name="Freeform 84">
                <a:extLst>
                  <a:ext uri="{FF2B5EF4-FFF2-40B4-BE49-F238E27FC236}">
                    <a16:creationId xmlns:a16="http://schemas.microsoft.com/office/drawing/2014/main" id="{00000000-0008-0000-0300-00000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26"/>
                <a:ext cx="83" cy="147"/>
              </a:xfrm>
              <a:custGeom>
                <a:avLst/>
                <a:gdLst>
                  <a:gd name="T0" fmla="*/ 83 w 83"/>
                  <a:gd name="T1" fmla="*/ 132 h 147"/>
                  <a:gd name="T2" fmla="*/ 81 w 83"/>
                  <a:gd name="T3" fmla="*/ 127 h 147"/>
                  <a:gd name="T4" fmla="*/ 79 w 83"/>
                  <a:gd name="T5" fmla="*/ 116 h 147"/>
                  <a:gd name="T6" fmla="*/ 71 w 83"/>
                  <a:gd name="T7" fmla="*/ 101 h 147"/>
                  <a:gd name="T8" fmla="*/ 56 w 83"/>
                  <a:gd name="T9" fmla="*/ 74 h 147"/>
                  <a:gd name="T10" fmla="*/ 52 w 83"/>
                  <a:gd name="T11" fmla="*/ 66 h 147"/>
                  <a:gd name="T12" fmla="*/ 47 w 83"/>
                  <a:gd name="T13" fmla="*/ 56 h 147"/>
                  <a:gd name="T14" fmla="*/ 44 w 83"/>
                  <a:gd name="T15" fmla="*/ 46 h 147"/>
                  <a:gd name="T16" fmla="*/ 42 w 83"/>
                  <a:gd name="T17" fmla="*/ 43 h 147"/>
                  <a:gd name="T18" fmla="*/ 42 w 83"/>
                  <a:gd name="T19" fmla="*/ 41 h 147"/>
                  <a:gd name="T20" fmla="*/ 42 w 83"/>
                  <a:gd name="T21" fmla="*/ 38 h 147"/>
                  <a:gd name="T22" fmla="*/ 42 w 83"/>
                  <a:gd name="T23" fmla="*/ 36 h 147"/>
                  <a:gd name="T24" fmla="*/ 42 w 83"/>
                  <a:gd name="T25" fmla="*/ 33 h 147"/>
                  <a:gd name="T26" fmla="*/ 42 w 83"/>
                  <a:gd name="T27" fmla="*/ 28 h 147"/>
                  <a:gd name="T28" fmla="*/ 42 w 83"/>
                  <a:gd name="T29" fmla="*/ 26 h 147"/>
                  <a:gd name="T30" fmla="*/ 42 w 83"/>
                  <a:gd name="T31" fmla="*/ 20 h 147"/>
                  <a:gd name="T32" fmla="*/ 0 w 83"/>
                  <a:gd name="T33" fmla="*/ 0 h 147"/>
                  <a:gd name="T34" fmla="*/ 10 w 83"/>
                  <a:gd name="T35" fmla="*/ 109 h 147"/>
                  <a:gd name="T36" fmla="*/ 25 w 83"/>
                  <a:gd name="T37" fmla="*/ 111 h 147"/>
                  <a:gd name="T38" fmla="*/ 20 w 83"/>
                  <a:gd name="T39" fmla="*/ 129 h 147"/>
                  <a:gd name="T40" fmla="*/ 15 w 83"/>
                  <a:gd name="T41" fmla="*/ 139 h 147"/>
                  <a:gd name="T42" fmla="*/ 15 w 83"/>
                  <a:gd name="T43" fmla="*/ 142 h 147"/>
                  <a:gd name="T44" fmla="*/ 27 w 83"/>
                  <a:gd name="T45" fmla="*/ 147 h 147"/>
                  <a:gd name="T46" fmla="*/ 69 w 83"/>
                  <a:gd name="T47" fmla="*/ 132 h 147"/>
                  <a:gd name="T48" fmla="*/ 79 w 83"/>
                  <a:gd name="T49" fmla="*/ 129 h 147"/>
                  <a:gd name="T50" fmla="*/ 83 w 83"/>
                  <a:gd name="T51" fmla="*/ 132 h 147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w 83"/>
                  <a:gd name="T79" fmla="*/ 0 h 147"/>
                  <a:gd name="T80" fmla="*/ 83 w 83"/>
                  <a:gd name="T81" fmla="*/ 147 h 147"/>
                </a:gdLst>
                <a:ahLst/>
                <a:cxnLst>
                  <a:cxn ang="T52">
                    <a:pos x="T0" y="T1"/>
                  </a:cxn>
                  <a:cxn ang="T53">
                    <a:pos x="T2" y="T3"/>
                  </a:cxn>
                  <a:cxn ang="T54">
                    <a:pos x="T4" y="T5"/>
                  </a:cxn>
                  <a:cxn ang="T55">
                    <a:pos x="T6" y="T7"/>
                  </a:cxn>
                  <a:cxn ang="T56">
                    <a:pos x="T8" y="T9"/>
                  </a:cxn>
                  <a:cxn ang="T57">
                    <a:pos x="T10" y="T11"/>
                  </a:cxn>
                  <a:cxn ang="T58">
                    <a:pos x="T12" y="T13"/>
                  </a:cxn>
                  <a:cxn ang="T59">
                    <a:pos x="T14" y="T15"/>
                  </a:cxn>
                  <a:cxn ang="T60">
                    <a:pos x="T16" y="T17"/>
                  </a:cxn>
                  <a:cxn ang="T61">
                    <a:pos x="T18" y="T19"/>
                  </a:cxn>
                  <a:cxn ang="T62">
                    <a:pos x="T20" y="T21"/>
                  </a:cxn>
                  <a:cxn ang="T63">
                    <a:pos x="T22" y="T23"/>
                  </a:cxn>
                  <a:cxn ang="T64">
                    <a:pos x="T24" y="T25"/>
                  </a:cxn>
                  <a:cxn ang="T65">
                    <a:pos x="T26" y="T27"/>
                  </a:cxn>
                  <a:cxn ang="T66">
                    <a:pos x="T28" y="T29"/>
                  </a:cxn>
                  <a:cxn ang="T67">
                    <a:pos x="T30" y="T31"/>
                  </a:cxn>
                  <a:cxn ang="T68">
                    <a:pos x="T32" y="T33"/>
                  </a:cxn>
                  <a:cxn ang="T69">
                    <a:pos x="T34" y="T35"/>
                  </a:cxn>
                  <a:cxn ang="T70">
                    <a:pos x="T36" y="T37"/>
                  </a:cxn>
                  <a:cxn ang="T71">
                    <a:pos x="T38" y="T39"/>
                  </a:cxn>
                  <a:cxn ang="T72">
                    <a:pos x="T40" y="T41"/>
                  </a:cxn>
                  <a:cxn ang="T73">
                    <a:pos x="T42" y="T43"/>
                  </a:cxn>
                  <a:cxn ang="T74">
                    <a:pos x="T44" y="T45"/>
                  </a:cxn>
                  <a:cxn ang="T75">
                    <a:pos x="T46" y="T47"/>
                  </a:cxn>
                  <a:cxn ang="T76">
                    <a:pos x="T48" y="T49"/>
                  </a:cxn>
                  <a:cxn ang="T77">
                    <a:pos x="T50" y="T51"/>
                  </a:cxn>
                </a:cxnLst>
                <a:rect l="T78" t="T79" r="T80" b="T81"/>
                <a:pathLst>
                  <a:path w="83" h="147">
                    <a:moveTo>
                      <a:pt x="83" y="132"/>
                    </a:moveTo>
                    <a:lnTo>
                      <a:pt x="81" y="127"/>
                    </a:lnTo>
                    <a:lnTo>
                      <a:pt x="79" y="116"/>
                    </a:lnTo>
                    <a:lnTo>
                      <a:pt x="71" y="101"/>
                    </a:lnTo>
                    <a:lnTo>
                      <a:pt x="56" y="74"/>
                    </a:lnTo>
                    <a:lnTo>
                      <a:pt x="52" y="66"/>
                    </a:lnTo>
                    <a:lnTo>
                      <a:pt x="47" y="56"/>
                    </a:lnTo>
                    <a:lnTo>
                      <a:pt x="44" y="46"/>
                    </a:lnTo>
                    <a:lnTo>
                      <a:pt x="42" y="43"/>
                    </a:lnTo>
                    <a:lnTo>
                      <a:pt x="42" y="41"/>
                    </a:lnTo>
                    <a:lnTo>
                      <a:pt x="42" y="38"/>
                    </a:lnTo>
                    <a:lnTo>
                      <a:pt x="42" y="36"/>
                    </a:lnTo>
                    <a:lnTo>
                      <a:pt x="42" y="33"/>
                    </a:lnTo>
                    <a:lnTo>
                      <a:pt x="42" y="28"/>
                    </a:lnTo>
                    <a:lnTo>
                      <a:pt x="42" y="26"/>
                    </a:lnTo>
                    <a:lnTo>
                      <a:pt x="42" y="20"/>
                    </a:lnTo>
                    <a:lnTo>
                      <a:pt x="0" y="0"/>
                    </a:lnTo>
                    <a:lnTo>
                      <a:pt x="10" y="109"/>
                    </a:lnTo>
                    <a:lnTo>
                      <a:pt x="25" y="111"/>
                    </a:lnTo>
                    <a:lnTo>
                      <a:pt x="20" y="129"/>
                    </a:lnTo>
                    <a:lnTo>
                      <a:pt x="15" y="139"/>
                    </a:lnTo>
                    <a:lnTo>
                      <a:pt x="15" y="142"/>
                    </a:lnTo>
                    <a:lnTo>
                      <a:pt x="27" y="147"/>
                    </a:lnTo>
                    <a:lnTo>
                      <a:pt x="69" y="132"/>
                    </a:lnTo>
                    <a:lnTo>
                      <a:pt x="79" y="129"/>
                    </a:lnTo>
                    <a:lnTo>
                      <a:pt x="83" y="132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6" name="Freeform 85">
                <a:extLst>
                  <a:ext uri="{FF2B5EF4-FFF2-40B4-BE49-F238E27FC236}">
                    <a16:creationId xmlns:a16="http://schemas.microsoft.com/office/drawing/2014/main" id="{00000000-0008-0000-0300-00001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44" cy="217"/>
              </a:xfrm>
              <a:custGeom>
                <a:avLst/>
                <a:gdLst>
                  <a:gd name="T0" fmla="*/ 0 w 44"/>
                  <a:gd name="T1" fmla="*/ 0 h 217"/>
                  <a:gd name="T2" fmla="*/ 34 w 44"/>
                  <a:gd name="T3" fmla="*/ 217 h 217"/>
                  <a:gd name="T4" fmla="*/ 44 w 44"/>
                  <a:gd name="T5" fmla="*/ 217 h 217"/>
                  <a:gd name="T6" fmla="*/ 7 w 44"/>
                  <a:gd name="T7" fmla="*/ 0 h 217"/>
                  <a:gd name="T8" fmla="*/ 0 w 44"/>
                  <a:gd name="T9" fmla="*/ 0 h 217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44"/>
                  <a:gd name="T16" fmla="*/ 0 h 217"/>
                  <a:gd name="T17" fmla="*/ 44 w 44"/>
                  <a:gd name="T18" fmla="*/ 217 h 217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44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44" y="217"/>
                    </a:lnTo>
                    <a:lnTo>
                      <a:pt x="7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7" name="Freeform 86">
                <a:extLst>
                  <a:ext uri="{FF2B5EF4-FFF2-40B4-BE49-F238E27FC236}">
                    <a16:creationId xmlns:a16="http://schemas.microsoft.com/office/drawing/2014/main" id="{00000000-0008-0000-0300-00001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39" cy="217"/>
              </a:xfrm>
              <a:custGeom>
                <a:avLst/>
                <a:gdLst>
                  <a:gd name="T0" fmla="*/ 0 w 39"/>
                  <a:gd name="T1" fmla="*/ 0 h 217"/>
                  <a:gd name="T2" fmla="*/ 34 w 39"/>
                  <a:gd name="T3" fmla="*/ 217 h 217"/>
                  <a:gd name="T4" fmla="*/ 37 w 39"/>
                  <a:gd name="T5" fmla="*/ 217 h 217"/>
                  <a:gd name="T6" fmla="*/ 32 w 39"/>
                  <a:gd name="T7" fmla="*/ 194 h 217"/>
                  <a:gd name="T8" fmla="*/ 37 w 39"/>
                  <a:gd name="T9" fmla="*/ 184 h 217"/>
                  <a:gd name="T10" fmla="*/ 39 w 39"/>
                  <a:gd name="T11" fmla="*/ 181 h 217"/>
                  <a:gd name="T12" fmla="*/ 37 w 39"/>
                  <a:gd name="T13" fmla="*/ 174 h 217"/>
                  <a:gd name="T14" fmla="*/ 37 w 39"/>
                  <a:gd name="T15" fmla="*/ 156 h 217"/>
                  <a:gd name="T16" fmla="*/ 27 w 39"/>
                  <a:gd name="T17" fmla="*/ 108 h 217"/>
                  <a:gd name="T18" fmla="*/ 10 w 39"/>
                  <a:gd name="T19" fmla="*/ 17 h 217"/>
                  <a:gd name="T20" fmla="*/ 7 w 39"/>
                  <a:gd name="T21" fmla="*/ 10 h 217"/>
                  <a:gd name="T22" fmla="*/ 2 w 39"/>
                  <a:gd name="T23" fmla="*/ 10 h 217"/>
                  <a:gd name="T24" fmla="*/ 2 w 39"/>
                  <a:gd name="T25" fmla="*/ 0 h 217"/>
                  <a:gd name="T26" fmla="*/ 0 w 39"/>
                  <a:gd name="T27" fmla="*/ 0 h 217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w 39"/>
                  <a:gd name="T43" fmla="*/ 0 h 217"/>
                  <a:gd name="T44" fmla="*/ 39 w 39"/>
                  <a:gd name="T45" fmla="*/ 217 h 217"/>
                </a:gdLst>
                <a:ahLst/>
                <a:cxnLst>
                  <a:cxn ang="T28">
                    <a:pos x="T0" y="T1"/>
                  </a:cxn>
                  <a:cxn ang="T29">
                    <a:pos x="T2" y="T3"/>
                  </a:cxn>
                  <a:cxn ang="T30">
                    <a:pos x="T4" y="T5"/>
                  </a:cxn>
                  <a:cxn ang="T31">
                    <a:pos x="T6" y="T7"/>
                  </a:cxn>
                  <a:cxn ang="T32">
                    <a:pos x="T8" y="T9"/>
                  </a:cxn>
                  <a:cxn ang="T33">
                    <a:pos x="T10" y="T11"/>
                  </a:cxn>
                  <a:cxn ang="T34">
                    <a:pos x="T12" y="T13"/>
                  </a:cxn>
                  <a:cxn ang="T35">
                    <a:pos x="T14" y="T15"/>
                  </a:cxn>
                  <a:cxn ang="T36">
                    <a:pos x="T16" y="T17"/>
                  </a:cxn>
                  <a:cxn ang="T37">
                    <a:pos x="T18" y="T19"/>
                  </a:cxn>
                  <a:cxn ang="T38">
                    <a:pos x="T20" y="T21"/>
                  </a:cxn>
                  <a:cxn ang="T39">
                    <a:pos x="T22" y="T23"/>
                  </a:cxn>
                  <a:cxn ang="T40">
                    <a:pos x="T24" y="T25"/>
                  </a:cxn>
                  <a:cxn ang="T41">
                    <a:pos x="T26" y="T27"/>
                  </a:cxn>
                </a:cxnLst>
                <a:rect l="T42" t="T43" r="T44" b="T45"/>
                <a:pathLst>
                  <a:path w="39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37" y="217"/>
                    </a:lnTo>
                    <a:lnTo>
                      <a:pt x="32" y="194"/>
                    </a:lnTo>
                    <a:lnTo>
                      <a:pt x="37" y="184"/>
                    </a:lnTo>
                    <a:lnTo>
                      <a:pt x="39" y="181"/>
                    </a:lnTo>
                    <a:lnTo>
                      <a:pt x="37" y="174"/>
                    </a:lnTo>
                    <a:lnTo>
                      <a:pt x="37" y="156"/>
                    </a:lnTo>
                    <a:lnTo>
                      <a:pt x="27" y="108"/>
                    </a:lnTo>
                    <a:lnTo>
                      <a:pt x="10" y="17"/>
                    </a:lnTo>
                    <a:lnTo>
                      <a:pt x="7" y="10"/>
                    </a:lnTo>
                    <a:lnTo>
                      <a:pt x="2" y="10"/>
                    </a:lnTo>
                    <a:lnTo>
                      <a:pt x="2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8" name="Freeform 87">
                <a:extLst>
                  <a:ext uri="{FF2B5EF4-FFF2-40B4-BE49-F238E27FC236}">
                    <a16:creationId xmlns:a16="http://schemas.microsoft.com/office/drawing/2014/main" id="{00000000-0008-0000-0300-00001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108"/>
              </a:xfrm>
              <a:custGeom>
                <a:avLst/>
                <a:gdLst>
                  <a:gd name="T0" fmla="*/ 7 w 9"/>
                  <a:gd name="T1" fmla="*/ 108 h 108"/>
                  <a:gd name="T2" fmla="*/ 7 w 9"/>
                  <a:gd name="T3" fmla="*/ 101 h 108"/>
                  <a:gd name="T4" fmla="*/ 7 w 9"/>
                  <a:gd name="T5" fmla="*/ 96 h 108"/>
                  <a:gd name="T6" fmla="*/ 7 w 9"/>
                  <a:gd name="T7" fmla="*/ 88 h 108"/>
                  <a:gd name="T8" fmla="*/ 7 w 9"/>
                  <a:gd name="T9" fmla="*/ 83 h 108"/>
                  <a:gd name="T10" fmla="*/ 7 w 9"/>
                  <a:gd name="T11" fmla="*/ 78 h 108"/>
                  <a:gd name="T12" fmla="*/ 7 w 9"/>
                  <a:gd name="T13" fmla="*/ 73 h 108"/>
                  <a:gd name="T14" fmla="*/ 7 w 9"/>
                  <a:gd name="T15" fmla="*/ 65 h 108"/>
                  <a:gd name="T16" fmla="*/ 7 w 9"/>
                  <a:gd name="T17" fmla="*/ 60 h 108"/>
                  <a:gd name="T18" fmla="*/ 7 w 9"/>
                  <a:gd name="T19" fmla="*/ 53 h 108"/>
                  <a:gd name="T20" fmla="*/ 7 w 9"/>
                  <a:gd name="T21" fmla="*/ 48 h 108"/>
                  <a:gd name="T22" fmla="*/ 5 w 9"/>
                  <a:gd name="T23" fmla="*/ 40 h 108"/>
                  <a:gd name="T24" fmla="*/ 5 w 9"/>
                  <a:gd name="T25" fmla="*/ 35 h 108"/>
                  <a:gd name="T26" fmla="*/ 5 w 9"/>
                  <a:gd name="T27" fmla="*/ 27 h 108"/>
                  <a:gd name="T28" fmla="*/ 2 w 9"/>
                  <a:gd name="T29" fmla="*/ 20 h 108"/>
                  <a:gd name="T30" fmla="*/ 2 w 9"/>
                  <a:gd name="T31" fmla="*/ 10 h 108"/>
                  <a:gd name="T32" fmla="*/ 0 w 9"/>
                  <a:gd name="T33" fmla="*/ 0 h 108"/>
                  <a:gd name="T34" fmla="*/ 5 w 9"/>
                  <a:gd name="T35" fmla="*/ 12 h 108"/>
                  <a:gd name="T36" fmla="*/ 5 w 9"/>
                  <a:gd name="T37" fmla="*/ 15 h 108"/>
                  <a:gd name="T38" fmla="*/ 5 w 9"/>
                  <a:gd name="T39" fmla="*/ 17 h 108"/>
                  <a:gd name="T40" fmla="*/ 5 w 9"/>
                  <a:gd name="T41" fmla="*/ 22 h 108"/>
                  <a:gd name="T42" fmla="*/ 7 w 9"/>
                  <a:gd name="T43" fmla="*/ 30 h 108"/>
                  <a:gd name="T44" fmla="*/ 7 w 9"/>
                  <a:gd name="T45" fmla="*/ 35 h 108"/>
                  <a:gd name="T46" fmla="*/ 7 w 9"/>
                  <a:gd name="T47" fmla="*/ 40 h 108"/>
                  <a:gd name="T48" fmla="*/ 9 w 9"/>
                  <a:gd name="T49" fmla="*/ 48 h 108"/>
                  <a:gd name="T50" fmla="*/ 9 w 9"/>
                  <a:gd name="T51" fmla="*/ 53 h 108"/>
                  <a:gd name="T52" fmla="*/ 9 w 9"/>
                  <a:gd name="T53" fmla="*/ 58 h 108"/>
                  <a:gd name="T54" fmla="*/ 9 w 9"/>
                  <a:gd name="T55" fmla="*/ 65 h 108"/>
                  <a:gd name="T56" fmla="*/ 9 w 9"/>
                  <a:gd name="T57" fmla="*/ 70 h 108"/>
                  <a:gd name="T58" fmla="*/ 9 w 9"/>
                  <a:gd name="T59" fmla="*/ 75 h 108"/>
                  <a:gd name="T60" fmla="*/ 9 w 9"/>
                  <a:gd name="T61" fmla="*/ 81 h 108"/>
                  <a:gd name="T62" fmla="*/ 9 w 9"/>
                  <a:gd name="T63" fmla="*/ 86 h 108"/>
                  <a:gd name="T64" fmla="*/ 9 w 9"/>
                  <a:gd name="T65" fmla="*/ 93 h 108"/>
                  <a:gd name="T66" fmla="*/ 9 w 9"/>
                  <a:gd name="T67" fmla="*/ 98 h 108"/>
                  <a:gd name="T68" fmla="*/ 9 w 9"/>
                  <a:gd name="T69" fmla="*/ 98 h 108"/>
                  <a:gd name="T70" fmla="*/ 9 w 9"/>
                  <a:gd name="T71" fmla="*/ 98 h 108"/>
                  <a:gd name="T72" fmla="*/ 9 w 9"/>
                  <a:gd name="T73" fmla="*/ 98 h 108"/>
                  <a:gd name="T74" fmla="*/ 9 w 9"/>
                  <a:gd name="T75" fmla="*/ 101 h 108"/>
                  <a:gd name="T76" fmla="*/ 9 w 9"/>
                  <a:gd name="T77" fmla="*/ 101 h 108"/>
                  <a:gd name="T78" fmla="*/ 9 w 9"/>
                  <a:gd name="T79" fmla="*/ 101 h 108"/>
                  <a:gd name="T80" fmla="*/ 9 w 9"/>
                  <a:gd name="T81" fmla="*/ 101 h 108"/>
                  <a:gd name="T82" fmla="*/ 9 w 9"/>
                  <a:gd name="T83" fmla="*/ 103 h 108"/>
                  <a:gd name="T84" fmla="*/ 9 w 9"/>
                  <a:gd name="T85" fmla="*/ 103 h 108"/>
                  <a:gd name="T86" fmla="*/ 9 w 9"/>
                  <a:gd name="T87" fmla="*/ 103 h 108"/>
                  <a:gd name="T88" fmla="*/ 9 w 9"/>
                  <a:gd name="T89" fmla="*/ 103 h 108"/>
                  <a:gd name="T90" fmla="*/ 9 w 9"/>
                  <a:gd name="T91" fmla="*/ 106 h 108"/>
                  <a:gd name="T92" fmla="*/ 9 w 9"/>
                  <a:gd name="T93" fmla="*/ 106 h 108"/>
                  <a:gd name="T94" fmla="*/ 9 w 9"/>
                  <a:gd name="T95" fmla="*/ 106 h 108"/>
                  <a:gd name="T96" fmla="*/ 9 w 9"/>
                  <a:gd name="T97" fmla="*/ 108 h 108"/>
                  <a:gd name="T98" fmla="*/ 9 w 9"/>
                  <a:gd name="T99" fmla="*/ 108 h 108"/>
                  <a:gd name="T100" fmla="*/ 9 w 9"/>
                  <a:gd name="T101" fmla="*/ 108 h 108"/>
                  <a:gd name="T102" fmla="*/ 7 w 9"/>
                  <a:gd name="T103" fmla="*/ 108 h 108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9"/>
                  <a:gd name="T157" fmla="*/ 0 h 108"/>
                  <a:gd name="T158" fmla="*/ 9 w 9"/>
                  <a:gd name="T159" fmla="*/ 108 h 108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9" h="108">
                    <a:moveTo>
                      <a:pt x="7" y="108"/>
                    </a:moveTo>
                    <a:lnTo>
                      <a:pt x="7" y="101"/>
                    </a:lnTo>
                    <a:lnTo>
                      <a:pt x="7" y="96"/>
                    </a:lnTo>
                    <a:lnTo>
                      <a:pt x="7" y="88"/>
                    </a:lnTo>
                    <a:lnTo>
                      <a:pt x="7" y="83"/>
                    </a:lnTo>
                    <a:lnTo>
                      <a:pt x="7" y="78"/>
                    </a:lnTo>
                    <a:lnTo>
                      <a:pt x="7" y="73"/>
                    </a:lnTo>
                    <a:lnTo>
                      <a:pt x="7" y="65"/>
                    </a:lnTo>
                    <a:lnTo>
                      <a:pt x="7" y="60"/>
                    </a:lnTo>
                    <a:lnTo>
                      <a:pt x="7" y="53"/>
                    </a:lnTo>
                    <a:lnTo>
                      <a:pt x="7" y="48"/>
                    </a:lnTo>
                    <a:lnTo>
                      <a:pt x="5" y="40"/>
                    </a:lnTo>
                    <a:lnTo>
                      <a:pt x="5" y="35"/>
                    </a:lnTo>
                    <a:lnTo>
                      <a:pt x="5" y="27"/>
                    </a:lnTo>
                    <a:lnTo>
                      <a:pt x="2" y="20"/>
                    </a:lnTo>
                    <a:lnTo>
                      <a:pt x="2" y="10"/>
                    </a:lnTo>
                    <a:lnTo>
                      <a:pt x="0" y="0"/>
                    </a:lnTo>
                    <a:lnTo>
                      <a:pt x="5" y="12"/>
                    </a:lnTo>
                    <a:lnTo>
                      <a:pt x="5" y="15"/>
                    </a:lnTo>
                    <a:lnTo>
                      <a:pt x="5" y="17"/>
                    </a:lnTo>
                    <a:lnTo>
                      <a:pt x="5" y="22"/>
                    </a:lnTo>
                    <a:lnTo>
                      <a:pt x="7" y="30"/>
                    </a:lnTo>
                    <a:lnTo>
                      <a:pt x="7" y="35"/>
                    </a:lnTo>
                    <a:lnTo>
                      <a:pt x="7" y="40"/>
                    </a:lnTo>
                    <a:lnTo>
                      <a:pt x="9" y="48"/>
                    </a:lnTo>
                    <a:lnTo>
                      <a:pt x="9" y="53"/>
                    </a:lnTo>
                    <a:lnTo>
                      <a:pt x="9" y="58"/>
                    </a:lnTo>
                    <a:lnTo>
                      <a:pt x="9" y="65"/>
                    </a:lnTo>
                    <a:lnTo>
                      <a:pt x="9" y="70"/>
                    </a:lnTo>
                    <a:lnTo>
                      <a:pt x="9" y="75"/>
                    </a:lnTo>
                    <a:lnTo>
                      <a:pt x="9" y="81"/>
                    </a:lnTo>
                    <a:lnTo>
                      <a:pt x="9" y="86"/>
                    </a:lnTo>
                    <a:lnTo>
                      <a:pt x="9" y="93"/>
                    </a:lnTo>
                    <a:lnTo>
                      <a:pt x="9" y="98"/>
                    </a:lnTo>
                    <a:lnTo>
                      <a:pt x="9" y="101"/>
                    </a:lnTo>
                    <a:lnTo>
                      <a:pt x="9" y="103"/>
                    </a:lnTo>
                    <a:lnTo>
                      <a:pt x="9" y="106"/>
                    </a:lnTo>
                    <a:lnTo>
                      <a:pt x="9" y="108"/>
                    </a:lnTo>
                    <a:lnTo>
                      <a:pt x="7" y="108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" name="Freeform 88">
                <a:extLst>
                  <a:ext uri="{FF2B5EF4-FFF2-40B4-BE49-F238E27FC236}">
                    <a16:creationId xmlns:a16="http://schemas.microsoft.com/office/drawing/2014/main" id="{00000000-0008-0000-0300-00001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4" y="121"/>
                <a:ext cx="47" cy="195"/>
              </a:xfrm>
              <a:custGeom>
                <a:avLst/>
                <a:gdLst>
                  <a:gd name="T0" fmla="*/ 10 w 47"/>
                  <a:gd name="T1" fmla="*/ 43 h 195"/>
                  <a:gd name="T2" fmla="*/ 15 w 47"/>
                  <a:gd name="T3" fmla="*/ 86 h 195"/>
                  <a:gd name="T4" fmla="*/ 22 w 47"/>
                  <a:gd name="T5" fmla="*/ 132 h 195"/>
                  <a:gd name="T6" fmla="*/ 22 w 47"/>
                  <a:gd name="T7" fmla="*/ 137 h 195"/>
                  <a:gd name="T8" fmla="*/ 25 w 47"/>
                  <a:gd name="T9" fmla="*/ 144 h 195"/>
                  <a:gd name="T10" fmla="*/ 27 w 47"/>
                  <a:gd name="T11" fmla="*/ 149 h 195"/>
                  <a:gd name="T12" fmla="*/ 30 w 47"/>
                  <a:gd name="T13" fmla="*/ 157 h 195"/>
                  <a:gd name="T14" fmla="*/ 32 w 47"/>
                  <a:gd name="T15" fmla="*/ 162 h 195"/>
                  <a:gd name="T16" fmla="*/ 42 w 47"/>
                  <a:gd name="T17" fmla="*/ 182 h 195"/>
                  <a:gd name="T18" fmla="*/ 44 w 47"/>
                  <a:gd name="T19" fmla="*/ 187 h 195"/>
                  <a:gd name="T20" fmla="*/ 47 w 47"/>
                  <a:gd name="T21" fmla="*/ 195 h 195"/>
                  <a:gd name="T22" fmla="*/ 44 w 47"/>
                  <a:gd name="T23" fmla="*/ 195 h 195"/>
                  <a:gd name="T24" fmla="*/ 42 w 47"/>
                  <a:gd name="T25" fmla="*/ 187 h 195"/>
                  <a:gd name="T26" fmla="*/ 27 w 47"/>
                  <a:gd name="T27" fmla="*/ 154 h 195"/>
                  <a:gd name="T28" fmla="*/ 25 w 47"/>
                  <a:gd name="T29" fmla="*/ 149 h 195"/>
                  <a:gd name="T30" fmla="*/ 22 w 47"/>
                  <a:gd name="T31" fmla="*/ 142 h 195"/>
                  <a:gd name="T32" fmla="*/ 17 w 47"/>
                  <a:gd name="T33" fmla="*/ 124 h 195"/>
                  <a:gd name="T34" fmla="*/ 15 w 47"/>
                  <a:gd name="T35" fmla="*/ 106 h 195"/>
                  <a:gd name="T36" fmla="*/ 10 w 47"/>
                  <a:gd name="T37" fmla="*/ 71 h 195"/>
                  <a:gd name="T38" fmla="*/ 5 w 47"/>
                  <a:gd name="T39" fmla="*/ 18 h 195"/>
                  <a:gd name="T40" fmla="*/ 0 w 47"/>
                  <a:gd name="T41" fmla="*/ 0 h 195"/>
                  <a:gd name="T42" fmla="*/ 10 w 47"/>
                  <a:gd name="T43" fmla="*/ 43 h 195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95"/>
                  <a:gd name="T68" fmla="*/ 47 w 47"/>
                  <a:gd name="T69" fmla="*/ 195 h 195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95">
                    <a:moveTo>
                      <a:pt x="10" y="43"/>
                    </a:moveTo>
                    <a:lnTo>
                      <a:pt x="15" y="86"/>
                    </a:lnTo>
                    <a:lnTo>
                      <a:pt x="22" y="132"/>
                    </a:lnTo>
                    <a:lnTo>
                      <a:pt x="22" y="137"/>
                    </a:lnTo>
                    <a:lnTo>
                      <a:pt x="25" y="144"/>
                    </a:lnTo>
                    <a:lnTo>
                      <a:pt x="27" y="149"/>
                    </a:lnTo>
                    <a:lnTo>
                      <a:pt x="30" y="157"/>
                    </a:lnTo>
                    <a:lnTo>
                      <a:pt x="32" y="162"/>
                    </a:lnTo>
                    <a:lnTo>
                      <a:pt x="42" y="182"/>
                    </a:lnTo>
                    <a:lnTo>
                      <a:pt x="44" y="187"/>
                    </a:lnTo>
                    <a:lnTo>
                      <a:pt x="47" y="195"/>
                    </a:lnTo>
                    <a:lnTo>
                      <a:pt x="44" y="195"/>
                    </a:lnTo>
                    <a:lnTo>
                      <a:pt x="42" y="187"/>
                    </a:lnTo>
                    <a:lnTo>
                      <a:pt x="27" y="154"/>
                    </a:lnTo>
                    <a:lnTo>
                      <a:pt x="25" y="149"/>
                    </a:lnTo>
                    <a:lnTo>
                      <a:pt x="22" y="142"/>
                    </a:lnTo>
                    <a:lnTo>
                      <a:pt x="17" y="124"/>
                    </a:lnTo>
                    <a:lnTo>
                      <a:pt x="15" y="106"/>
                    </a:lnTo>
                    <a:lnTo>
                      <a:pt x="10" y="71"/>
                    </a:lnTo>
                    <a:lnTo>
                      <a:pt x="5" y="18"/>
                    </a:lnTo>
                    <a:lnTo>
                      <a:pt x="0" y="0"/>
                    </a:lnTo>
                    <a:lnTo>
                      <a:pt x="10" y="43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" name="Freeform 89">
                <a:extLst>
                  <a:ext uri="{FF2B5EF4-FFF2-40B4-BE49-F238E27FC236}">
                    <a16:creationId xmlns:a16="http://schemas.microsoft.com/office/drawing/2014/main" id="{00000000-0008-0000-03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1"/>
                <a:ext cx="13" cy="18"/>
              </a:xfrm>
              <a:custGeom>
                <a:avLst/>
                <a:gdLst>
                  <a:gd name="T0" fmla="*/ 0 w 13"/>
                  <a:gd name="T1" fmla="*/ 18 h 18"/>
                  <a:gd name="T2" fmla="*/ 0 w 13"/>
                  <a:gd name="T3" fmla="*/ 7 h 18"/>
                  <a:gd name="T4" fmla="*/ 3 w 13"/>
                  <a:gd name="T5" fmla="*/ 2 h 18"/>
                  <a:gd name="T6" fmla="*/ 3 w 13"/>
                  <a:gd name="T7" fmla="*/ 0 h 18"/>
                  <a:gd name="T8" fmla="*/ 3 w 13"/>
                  <a:gd name="T9" fmla="*/ 0 h 18"/>
                  <a:gd name="T10" fmla="*/ 10 w 13"/>
                  <a:gd name="T11" fmla="*/ 10 h 18"/>
                  <a:gd name="T12" fmla="*/ 13 w 13"/>
                  <a:gd name="T13" fmla="*/ 15 h 18"/>
                  <a:gd name="T14" fmla="*/ 0 w 13"/>
                  <a:gd name="T15" fmla="*/ 18 h 18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3"/>
                  <a:gd name="T25" fmla="*/ 0 h 18"/>
                  <a:gd name="T26" fmla="*/ 13 w 13"/>
                  <a:gd name="T27" fmla="*/ 18 h 18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3" h="18">
                    <a:moveTo>
                      <a:pt x="0" y="18"/>
                    </a:moveTo>
                    <a:lnTo>
                      <a:pt x="0" y="7"/>
                    </a:lnTo>
                    <a:lnTo>
                      <a:pt x="3" y="2"/>
                    </a:lnTo>
                    <a:lnTo>
                      <a:pt x="3" y="0"/>
                    </a:lnTo>
                    <a:lnTo>
                      <a:pt x="10" y="10"/>
                    </a:lnTo>
                    <a:lnTo>
                      <a:pt x="13" y="15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" name="Freeform 90">
                <a:extLst>
                  <a:ext uri="{FF2B5EF4-FFF2-40B4-BE49-F238E27FC236}">
                    <a16:creationId xmlns:a16="http://schemas.microsoft.com/office/drawing/2014/main" id="{00000000-0008-0000-03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6"/>
                <a:ext cx="13" cy="13"/>
              </a:xfrm>
              <a:custGeom>
                <a:avLst/>
                <a:gdLst>
                  <a:gd name="T0" fmla="*/ 0 w 13"/>
                  <a:gd name="T1" fmla="*/ 13 h 13"/>
                  <a:gd name="T2" fmla="*/ 0 w 13"/>
                  <a:gd name="T3" fmla="*/ 10 h 13"/>
                  <a:gd name="T4" fmla="*/ 0 w 13"/>
                  <a:gd name="T5" fmla="*/ 0 h 13"/>
                  <a:gd name="T6" fmla="*/ 0 w 13"/>
                  <a:gd name="T7" fmla="*/ 5 h 13"/>
                  <a:gd name="T8" fmla="*/ 3 w 13"/>
                  <a:gd name="T9" fmla="*/ 7 h 13"/>
                  <a:gd name="T10" fmla="*/ 5 w 13"/>
                  <a:gd name="T11" fmla="*/ 10 h 13"/>
                  <a:gd name="T12" fmla="*/ 10 w 13"/>
                  <a:gd name="T13" fmla="*/ 10 h 13"/>
                  <a:gd name="T14" fmla="*/ 13 w 13"/>
                  <a:gd name="T15" fmla="*/ 10 h 13"/>
                  <a:gd name="T16" fmla="*/ 5 w 13"/>
                  <a:gd name="T17" fmla="*/ 13 h 13"/>
                  <a:gd name="T18" fmla="*/ 0 w 13"/>
                  <a:gd name="T19" fmla="*/ 13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13"/>
                  <a:gd name="T31" fmla="*/ 0 h 13"/>
                  <a:gd name="T32" fmla="*/ 13 w 13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13" h="13">
                    <a:moveTo>
                      <a:pt x="0" y="13"/>
                    </a:moveTo>
                    <a:lnTo>
                      <a:pt x="0" y="10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3" y="7"/>
                    </a:lnTo>
                    <a:lnTo>
                      <a:pt x="5" y="10"/>
                    </a:lnTo>
                    <a:lnTo>
                      <a:pt x="10" y="10"/>
                    </a:lnTo>
                    <a:lnTo>
                      <a:pt x="13" y="10"/>
                    </a:lnTo>
                    <a:lnTo>
                      <a:pt x="5" y="13"/>
                    </a:lnTo>
                    <a:lnTo>
                      <a:pt x="0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" name="Freeform 91">
                <a:extLst>
                  <a:ext uri="{FF2B5EF4-FFF2-40B4-BE49-F238E27FC236}">
                    <a16:creationId xmlns:a16="http://schemas.microsoft.com/office/drawing/2014/main" id="{00000000-0008-0000-0300-00001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44" cy="81"/>
              </a:xfrm>
              <a:custGeom>
                <a:avLst/>
                <a:gdLst>
                  <a:gd name="T0" fmla="*/ 2 w 44"/>
                  <a:gd name="T1" fmla="*/ 5 h 81"/>
                  <a:gd name="T2" fmla="*/ 0 w 44"/>
                  <a:gd name="T3" fmla="*/ 0 h 81"/>
                  <a:gd name="T4" fmla="*/ 0 w 44"/>
                  <a:gd name="T5" fmla="*/ 2 h 81"/>
                  <a:gd name="T6" fmla="*/ 0 w 44"/>
                  <a:gd name="T7" fmla="*/ 7 h 81"/>
                  <a:gd name="T8" fmla="*/ 0 w 44"/>
                  <a:gd name="T9" fmla="*/ 10 h 81"/>
                  <a:gd name="T10" fmla="*/ 0 w 44"/>
                  <a:gd name="T11" fmla="*/ 12 h 81"/>
                  <a:gd name="T12" fmla="*/ 0 w 44"/>
                  <a:gd name="T13" fmla="*/ 18 h 81"/>
                  <a:gd name="T14" fmla="*/ 2 w 44"/>
                  <a:gd name="T15" fmla="*/ 20 h 81"/>
                  <a:gd name="T16" fmla="*/ 2 w 44"/>
                  <a:gd name="T17" fmla="*/ 23 h 81"/>
                  <a:gd name="T18" fmla="*/ 5 w 44"/>
                  <a:gd name="T19" fmla="*/ 33 h 81"/>
                  <a:gd name="T20" fmla="*/ 7 w 44"/>
                  <a:gd name="T21" fmla="*/ 35 h 81"/>
                  <a:gd name="T22" fmla="*/ 25 w 44"/>
                  <a:gd name="T23" fmla="*/ 58 h 81"/>
                  <a:gd name="T24" fmla="*/ 29 w 44"/>
                  <a:gd name="T25" fmla="*/ 63 h 81"/>
                  <a:gd name="T26" fmla="*/ 39 w 44"/>
                  <a:gd name="T27" fmla="*/ 76 h 81"/>
                  <a:gd name="T28" fmla="*/ 39 w 44"/>
                  <a:gd name="T29" fmla="*/ 78 h 81"/>
                  <a:gd name="T30" fmla="*/ 42 w 44"/>
                  <a:gd name="T31" fmla="*/ 78 h 81"/>
                  <a:gd name="T32" fmla="*/ 42 w 44"/>
                  <a:gd name="T33" fmla="*/ 81 h 81"/>
                  <a:gd name="T34" fmla="*/ 44 w 44"/>
                  <a:gd name="T35" fmla="*/ 81 h 81"/>
                  <a:gd name="T36" fmla="*/ 44 w 44"/>
                  <a:gd name="T37" fmla="*/ 78 h 81"/>
                  <a:gd name="T38" fmla="*/ 42 w 44"/>
                  <a:gd name="T39" fmla="*/ 76 h 81"/>
                  <a:gd name="T40" fmla="*/ 42 w 44"/>
                  <a:gd name="T41" fmla="*/ 73 h 81"/>
                  <a:gd name="T42" fmla="*/ 34 w 44"/>
                  <a:gd name="T43" fmla="*/ 66 h 81"/>
                  <a:gd name="T44" fmla="*/ 22 w 44"/>
                  <a:gd name="T45" fmla="*/ 53 h 81"/>
                  <a:gd name="T46" fmla="*/ 15 w 44"/>
                  <a:gd name="T47" fmla="*/ 43 h 81"/>
                  <a:gd name="T48" fmla="*/ 7 w 44"/>
                  <a:gd name="T49" fmla="*/ 33 h 81"/>
                  <a:gd name="T50" fmla="*/ 2 w 44"/>
                  <a:gd name="T51" fmla="*/ 20 h 81"/>
                  <a:gd name="T52" fmla="*/ 2 w 44"/>
                  <a:gd name="T53" fmla="*/ 5 h 81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w 44"/>
                  <a:gd name="T82" fmla="*/ 0 h 81"/>
                  <a:gd name="T83" fmla="*/ 44 w 44"/>
                  <a:gd name="T84" fmla="*/ 81 h 81"/>
                </a:gdLst>
                <a:ahLst/>
                <a:cxnLst>
                  <a:cxn ang="T54">
                    <a:pos x="T0" y="T1"/>
                  </a:cxn>
                  <a:cxn ang="T55">
                    <a:pos x="T2" y="T3"/>
                  </a:cxn>
                  <a:cxn ang="T56">
                    <a:pos x="T4" y="T5"/>
                  </a:cxn>
                  <a:cxn ang="T57">
                    <a:pos x="T6" y="T7"/>
                  </a:cxn>
                  <a:cxn ang="T58">
                    <a:pos x="T8" y="T9"/>
                  </a:cxn>
                  <a:cxn ang="T59">
                    <a:pos x="T10" y="T11"/>
                  </a:cxn>
                  <a:cxn ang="T60">
                    <a:pos x="T12" y="T13"/>
                  </a:cxn>
                  <a:cxn ang="T61">
                    <a:pos x="T14" y="T15"/>
                  </a:cxn>
                  <a:cxn ang="T62">
                    <a:pos x="T16" y="T17"/>
                  </a:cxn>
                  <a:cxn ang="T63">
                    <a:pos x="T18" y="T19"/>
                  </a:cxn>
                  <a:cxn ang="T64">
                    <a:pos x="T20" y="T21"/>
                  </a:cxn>
                  <a:cxn ang="T65">
                    <a:pos x="T22" y="T23"/>
                  </a:cxn>
                  <a:cxn ang="T66">
                    <a:pos x="T24" y="T25"/>
                  </a:cxn>
                  <a:cxn ang="T67">
                    <a:pos x="T26" y="T27"/>
                  </a:cxn>
                  <a:cxn ang="T68">
                    <a:pos x="T28" y="T29"/>
                  </a:cxn>
                  <a:cxn ang="T69">
                    <a:pos x="T30" y="T31"/>
                  </a:cxn>
                  <a:cxn ang="T70">
                    <a:pos x="T32" y="T33"/>
                  </a:cxn>
                  <a:cxn ang="T71">
                    <a:pos x="T34" y="T35"/>
                  </a:cxn>
                  <a:cxn ang="T72">
                    <a:pos x="T36" y="T37"/>
                  </a:cxn>
                  <a:cxn ang="T73">
                    <a:pos x="T38" y="T39"/>
                  </a:cxn>
                  <a:cxn ang="T74">
                    <a:pos x="T40" y="T41"/>
                  </a:cxn>
                  <a:cxn ang="T75">
                    <a:pos x="T42" y="T43"/>
                  </a:cxn>
                  <a:cxn ang="T76">
                    <a:pos x="T44" y="T45"/>
                  </a:cxn>
                  <a:cxn ang="T77">
                    <a:pos x="T46" y="T47"/>
                  </a:cxn>
                  <a:cxn ang="T78">
                    <a:pos x="T48" y="T49"/>
                  </a:cxn>
                  <a:cxn ang="T79">
                    <a:pos x="T50" y="T51"/>
                  </a:cxn>
                  <a:cxn ang="T80">
                    <a:pos x="T52" y="T53"/>
                  </a:cxn>
                </a:cxnLst>
                <a:rect l="T81" t="T82" r="T83" b="T84"/>
                <a:pathLst>
                  <a:path w="44" h="81">
                    <a:moveTo>
                      <a:pt x="2" y="5"/>
                    </a:moveTo>
                    <a:lnTo>
                      <a:pt x="0" y="0"/>
                    </a:lnTo>
                    <a:lnTo>
                      <a:pt x="0" y="2"/>
                    </a:lnTo>
                    <a:lnTo>
                      <a:pt x="0" y="7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18"/>
                    </a:lnTo>
                    <a:lnTo>
                      <a:pt x="2" y="20"/>
                    </a:lnTo>
                    <a:lnTo>
                      <a:pt x="2" y="23"/>
                    </a:lnTo>
                    <a:lnTo>
                      <a:pt x="5" y="33"/>
                    </a:lnTo>
                    <a:lnTo>
                      <a:pt x="7" y="35"/>
                    </a:lnTo>
                    <a:lnTo>
                      <a:pt x="25" y="58"/>
                    </a:lnTo>
                    <a:lnTo>
                      <a:pt x="29" y="63"/>
                    </a:lnTo>
                    <a:lnTo>
                      <a:pt x="39" y="76"/>
                    </a:lnTo>
                    <a:lnTo>
                      <a:pt x="39" y="78"/>
                    </a:lnTo>
                    <a:lnTo>
                      <a:pt x="42" y="78"/>
                    </a:lnTo>
                    <a:lnTo>
                      <a:pt x="42" y="81"/>
                    </a:lnTo>
                    <a:lnTo>
                      <a:pt x="44" y="81"/>
                    </a:lnTo>
                    <a:lnTo>
                      <a:pt x="44" y="78"/>
                    </a:lnTo>
                    <a:lnTo>
                      <a:pt x="42" y="76"/>
                    </a:lnTo>
                    <a:lnTo>
                      <a:pt x="42" y="73"/>
                    </a:lnTo>
                    <a:lnTo>
                      <a:pt x="34" y="66"/>
                    </a:lnTo>
                    <a:lnTo>
                      <a:pt x="22" y="53"/>
                    </a:lnTo>
                    <a:lnTo>
                      <a:pt x="15" y="43"/>
                    </a:lnTo>
                    <a:lnTo>
                      <a:pt x="7" y="33"/>
                    </a:lnTo>
                    <a:lnTo>
                      <a:pt x="2" y="20"/>
                    </a:lnTo>
                    <a:lnTo>
                      <a:pt x="2" y="5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" name="Freeform 92">
                <a:extLst>
                  <a:ext uri="{FF2B5EF4-FFF2-40B4-BE49-F238E27FC236}">
                    <a16:creationId xmlns:a16="http://schemas.microsoft.com/office/drawing/2014/main" id="{00000000-0008-0000-0300-00001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48"/>
              </a:xfrm>
              <a:custGeom>
                <a:avLst/>
                <a:gdLst>
                  <a:gd name="T0" fmla="*/ 0 w 9"/>
                  <a:gd name="T1" fmla="*/ 0 h 48"/>
                  <a:gd name="T2" fmla="*/ 5 w 9"/>
                  <a:gd name="T3" fmla="*/ 7 h 48"/>
                  <a:gd name="T4" fmla="*/ 5 w 9"/>
                  <a:gd name="T5" fmla="*/ 17 h 48"/>
                  <a:gd name="T6" fmla="*/ 5 w 9"/>
                  <a:gd name="T7" fmla="*/ 20 h 48"/>
                  <a:gd name="T8" fmla="*/ 5 w 9"/>
                  <a:gd name="T9" fmla="*/ 20 h 48"/>
                  <a:gd name="T10" fmla="*/ 5 w 9"/>
                  <a:gd name="T11" fmla="*/ 22 h 48"/>
                  <a:gd name="T12" fmla="*/ 7 w 9"/>
                  <a:gd name="T13" fmla="*/ 22 h 48"/>
                  <a:gd name="T14" fmla="*/ 7 w 9"/>
                  <a:gd name="T15" fmla="*/ 25 h 48"/>
                  <a:gd name="T16" fmla="*/ 7 w 9"/>
                  <a:gd name="T17" fmla="*/ 27 h 48"/>
                  <a:gd name="T18" fmla="*/ 7 w 9"/>
                  <a:gd name="T19" fmla="*/ 30 h 48"/>
                  <a:gd name="T20" fmla="*/ 7 w 9"/>
                  <a:gd name="T21" fmla="*/ 33 h 48"/>
                  <a:gd name="T22" fmla="*/ 7 w 9"/>
                  <a:gd name="T23" fmla="*/ 35 h 48"/>
                  <a:gd name="T24" fmla="*/ 7 w 9"/>
                  <a:gd name="T25" fmla="*/ 38 h 48"/>
                  <a:gd name="T26" fmla="*/ 7 w 9"/>
                  <a:gd name="T27" fmla="*/ 40 h 48"/>
                  <a:gd name="T28" fmla="*/ 9 w 9"/>
                  <a:gd name="T29" fmla="*/ 43 h 48"/>
                  <a:gd name="T30" fmla="*/ 9 w 9"/>
                  <a:gd name="T31" fmla="*/ 45 h 48"/>
                  <a:gd name="T32" fmla="*/ 9 w 9"/>
                  <a:gd name="T33" fmla="*/ 48 h 48"/>
                  <a:gd name="T34" fmla="*/ 9 w 9"/>
                  <a:gd name="T35" fmla="*/ 48 h 48"/>
                  <a:gd name="T36" fmla="*/ 9 w 9"/>
                  <a:gd name="T37" fmla="*/ 48 h 48"/>
                  <a:gd name="T38" fmla="*/ 9 w 9"/>
                  <a:gd name="T39" fmla="*/ 48 h 48"/>
                  <a:gd name="T40" fmla="*/ 7 w 9"/>
                  <a:gd name="T41" fmla="*/ 45 h 48"/>
                  <a:gd name="T42" fmla="*/ 7 w 9"/>
                  <a:gd name="T43" fmla="*/ 45 h 48"/>
                  <a:gd name="T44" fmla="*/ 7 w 9"/>
                  <a:gd name="T45" fmla="*/ 43 h 48"/>
                  <a:gd name="T46" fmla="*/ 7 w 9"/>
                  <a:gd name="T47" fmla="*/ 40 h 48"/>
                  <a:gd name="T48" fmla="*/ 7 w 9"/>
                  <a:gd name="T49" fmla="*/ 40 h 48"/>
                  <a:gd name="T50" fmla="*/ 7 w 9"/>
                  <a:gd name="T51" fmla="*/ 38 h 48"/>
                  <a:gd name="T52" fmla="*/ 7 w 9"/>
                  <a:gd name="T53" fmla="*/ 35 h 48"/>
                  <a:gd name="T54" fmla="*/ 7 w 9"/>
                  <a:gd name="T55" fmla="*/ 33 h 48"/>
                  <a:gd name="T56" fmla="*/ 7 w 9"/>
                  <a:gd name="T57" fmla="*/ 30 h 48"/>
                  <a:gd name="T58" fmla="*/ 5 w 9"/>
                  <a:gd name="T59" fmla="*/ 27 h 48"/>
                  <a:gd name="T60" fmla="*/ 5 w 9"/>
                  <a:gd name="T61" fmla="*/ 27 h 48"/>
                  <a:gd name="T62" fmla="*/ 5 w 9"/>
                  <a:gd name="T63" fmla="*/ 25 h 48"/>
                  <a:gd name="T64" fmla="*/ 5 w 9"/>
                  <a:gd name="T65" fmla="*/ 25 h 48"/>
                  <a:gd name="T66" fmla="*/ 5 w 9"/>
                  <a:gd name="T67" fmla="*/ 25 h 48"/>
                  <a:gd name="T68" fmla="*/ 5 w 9"/>
                  <a:gd name="T69" fmla="*/ 25 h 48"/>
                  <a:gd name="T70" fmla="*/ 0 w 9"/>
                  <a:gd name="T71" fmla="*/ 0 h 48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9"/>
                  <a:gd name="T109" fmla="*/ 0 h 48"/>
                  <a:gd name="T110" fmla="*/ 9 w 9"/>
                  <a:gd name="T111" fmla="*/ 48 h 48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9" h="48">
                    <a:moveTo>
                      <a:pt x="0" y="0"/>
                    </a:moveTo>
                    <a:lnTo>
                      <a:pt x="5" y="7"/>
                    </a:lnTo>
                    <a:lnTo>
                      <a:pt x="5" y="17"/>
                    </a:lnTo>
                    <a:lnTo>
                      <a:pt x="5" y="20"/>
                    </a:lnTo>
                    <a:lnTo>
                      <a:pt x="5" y="22"/>
                    </a:lnTo>
                    <a:lnTo>
                      <a:pt x="7" y="22"/>
                    </a:lnTo>
                    <a:lnTo>
                      <a:pt x="7" y="25"/>
                    </a:lnTo>
                    <a:lnTo>
                      <a:pt x="7" y="27"/>
                    </a:lnTo>
                    <a:lnTo>
                      <a:pt x="7" y="30"/>
                    </a:lnTo>
                    <a:lnTo>
                      <a:pt x="7" y="33"/>
                    </a:lnTo>
                    <a:lnTo>
                      <a:pt x="7" y="35"/>
                    </a:lnTo>
                    <a:lnTo>
                      <a:pt x="7" y="38"/>
                    </a:lnTo>
                    <a:lnTo>
                      <a:pt x="7" y="40"/>
                    </a:lnTo>
                    <a:lnTo>
                      <a:pt x="9" y="43"/>
                    </a:lnTo>
                    <a:lnTo>
                      <a:pt x="9" y="45"/>
                    </a:lnTo>
                    <a:lnTo>
                      <a:pt x="9" y="48"/>
                    </a:lnTo>
                    <a:lnTo>
                      <a:pt x="7" y="45"/>
                    </a:lnTo>
                    <a:lnTo>
                      <a:pt x="7" y="43"/>
                    </a:lnTo>
                    <a:lnTo>
                      <a:pt x="7" y="40"/>
                    </a:lnTo>
                    <a:lnTo>
                      <a:pt x="7" y="38"/>
                    </a:lnTo>
                    <a:lnTo>
                      <a:pt x="7" y="35"/>
                    </a:lnTo>
                    <a:lnTo>
                      <a:pt x="7" y="33"/>
                    </a:lnTo>
                    <a:lnTo>
                      <a:pt x="7" y="30"/>
                    </a:lnTo>
                    <a:lnTo>
                      <a:pt x="5" y="27"/>
                    </a:lnTo>
                    <a:lnTo>
                      <a:pt x="5" y="25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" name="Freeform 93">
                <a:extLst>
                  <a:ext uri="{FF2B5EF4-FFF2-40B4-BE49-F238E27FC236}">
                    <a16:creationId xmlns:a16="http://schemas.microsoft.com/office/drawing/2014/main" id="{00000000-0008-0000-0300-00001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9" y="83"/>
                <a:ext cx="5" cy="10"/>
              </a:xfrm>
              <a:custGeom>
                <a:avLst/>
                <a:gdLst>
                  <a:gd name="T0" fmla="*/ 5 w 5"/>
                  <a:gd name="T1" fmla="*/ 8 h 10"/>
                  <a:gd name="T2" fmla="*/ 3 w 5"/>
                  <a:gd name="T3" fmla="*/ 8 h 10"/>
                  <a:gd name="T4" fmla="*/ 0 w 5"/>
                  <a:gd name="T5" fmla="*/ 0 h 10"/>
                  <a:gd name="T6" fmla="*/ 0 w 5"/>
                  <a:gd name="T7" fmla="*/ 5 h 10"/>
                  <a:gd name="T8" fmla="*/ 0 w 5"/>
                  <a:gd name="T9" fmla="*/ 8 h 10"/>
                  <a:gd name="T10" fmla="*/ 3 w 5"/>
                  <a:gd name="T11" fmla="*/ 10 h 10"/>
                  <a:gd name="T12" fmla="*/ 5 w 5"/>
                  <a:gd name="T13" fmla="*/ 8 h 10"/>
                  <a:gd name="T14" fmla="*/ 5 w 5"/>
                  <a:gd name="T15" fmla="*/ 8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5"/>
                  <a:gd name="T25" fmla="*/ 0 h 10"/>
                  <a:gd name="T26" fmla="*/ 5 w 5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5" h="10">
                    <a:moveTo>
                      <a:pt x="5" y="8"/>
                    </a:moveTo>
                    <a:lnTo>
                      <a:pt x="3" y="8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0" y="8"/>
                    </a:lnTo>
                    <a:lnTo>
                      <a:pt x="3" y="10"/>
                    </a:lnTo>
                    <a:lnTo>
                      <a:pt x="5" y="8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" name="Freeform 94">
                <a:extLst>
                  <a:ext uri="{FF2B5EF4-FFF2-40B4-BE49-F238E27FC236}">
                    <a16:creationId xmlns:a16="http://schemas.microsoft.com/office/drawing/2014/main" id="{00000000-0008-0000-03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67"/>
                <a:ext cx="143" cy="111"/>
              </a:xfrm>
              <a:custGeom>
                <a:avLst/>
                <a:gdLst>
                  <a:gd name="T0" fmla="*/ 143 w 143"/>
                  <a:gd name="T1" fmla="*/ 70 h 111"/>
                  <a:gd name="T2" fmla="*/ 140 w 143"/>
                  <a:gd name="T3" fmla="*/ 60 h 111"/>
                  <a:gd name="T4" fmla="*/ 140 w 143"/>
                  <a:gd name="T5" fmla="*/ 43 h 111"/>
                  <a:gd name="T6" fmla="*/ 140 w 143"/>
                  <a:gd name="T7" fmla="*/ 40 h 111"/>
                  <a:gd name="T8" fmla="*/ 138 w 143"/>
                  <a:gd name="T9" fmla="*/ 35 h 111"/>
                  <a:gd name="T10" fmla="*/ 138 w 143"/>
                  <a:gd name="T11" fmla="*/ 33 h 111"/>
                  <a:gd name="T12" fmla="*/ 133 w 143"/>
                  <a:gd name="T13" fmla="*/ 25 h 111"/>
                  <a:gd name="T14" fmla="*/ 128 w 143"/>
                  <a:gd name="T15" fmla="*/ 17 h 111"/>
                  <a:gd name="T16" fmla="*/ 116 w 143"/>
                  <a:gd name="T17" fmla="*/ 0 h 111"/>
                  <a:gd name="T18" fmla="*/ 3 w 143"/>
                  <a:gd name="T19" fmla="*/ 7 h 111"/>
                  <a:gd name="T20" fmla="*/ 3 w 143"/>
                  <a:gd name="T21" fmla="*/ 35 h 111"/>
                  <a:gd name="T22" fmla="*/ 5 w 143"/>
                  <a:gd name="T23" fmla="*/ 50 h 111"/>
                  <a:gd name="T24" fmla="*/ 3 w 143"/>
                  <a:gd name="T25" fmla="*/ 63 h 111"/>
                  <a:gd name="T26" fmla="*/ 0 w 143"/>
                  <a:gd name="T27" fmla="*/ 91 h 111"/>
                  <a:gd name="T28" fmla="*/ 0 w 143"/>
                  <a:gd name="T29" fmla="*/ 98 h 111"/>
                  <a:gd name="T30" fmla="*/ 3 w 143"/>
                  <a:gd name="T31" fmla="*/ 111 h 111"/>
                  <a:gd name="T32" fmla="*/ 3 w 143"/>
                  <a:gd name="T33" fmla="*/ 111 h 111"/>
                  <a:gd name="T34" fmla="*/ 10 w 143"/>
                  <a:gd name="T35" fmla="*/ 103 h 111"/>
                  <a:gd name="T36" fmla="*/ 20 w 143"/>
                  <a:gd name="T37" fmla="*/ 98 h 111"/>
                  <a:gd name="T38" fmla="*/ 42 w 143"/>
                  <a:gd name="T39" fmla="*/ 93 h 111"/>
                  <a:gd name="T40" fmla="*/ 81 w 143"/>
                  <a:gd name="T41" fmla="*/ 83 h 111"/>
                  <a:gd name="T42" fmla="*/ 133 w 143"/>
                  <a:gd name="T43" fmla="*/ 60 h 111"/>
                  <a:gd name="T44" fmla="*/ 138 w 143"/>
                  <a:gd name="T45" fmla="*/ 65 h 111"/>
                  <a:gd name="T46" fmla="*/ 143 w 143"/>
                  <a:gd name="T47" fmla="*/ 70 h 111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43"/>
                  <a:gd name="T73" fmla="*/ 0 h 111"/>
                  <a:gd name="T74" fmla="*/ 143 w 143"/>
                  <a:gd name="T75" fmla="*/ 111 h 111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43" h="111">
                    <a:moveTo>
                      <a:pt x="143" y="70"/>
                    </a:moveTo>
                    <a:lnTo>
                      <a:pt x="140" y="60"/>
                    </a:lnTo>
                    <a:lnTo>
                      <a:pt x="140" y="43"/>
                    </a:lnTo>
                    <a:lnTo>
                      <a:pt x="140" y="40"/>
                    </a:lnTo>
                    <a:lnTo>
                      <a:pt x="138" y="35"/>
                    </a:lnTo>
                    <a:lnTo>
                      <a:pt x="138" y="33"/>
                    </a:lnTo>
                    <a:lnTo>
                      <a:pt x="133" y="25"/>
                    </a:lnTo>
                    <a:lnTo>
                      <a:pt x="128" y="17"/>
                    </a:lnTo>
                    <a:lnTo>
                      <a:pt x="116" y="0"/>
                    </a:lnTo>
                    <a:lnTo>
                      <a:pt x="3" y="7"/>
                    </a:lnTo>
                    <a:lnTo>
                      <a:pt x="3" y="35"/>
                    </a:lnTo>
                    <a:lnTo>
                      <a:pt x="5" y="50"/>
                    </a:lnTo>
                    <a:lnTo>
                      <a:pt x="3" y="63"/>
                    </a:lnTo>
                    <a:lnTo>
                      <a:pt x="0" y="91"/>
                    </a:lnTo>
                    <a:lnTo>
                      <a:pt x="0" y="98"/>
                    </a:lnTo>
                    <a:lnTo>
                      <a:pt x="3" y="111"/>
                    </a:lnTo>
                    <a:lnTo>
                      <a:pt x="10" y="103"/>
                    </a:lnTo>
                    <a:lnTo>
                      <a:pt x="20" y="98"/>
                    </a:lnTo>
                    <a:lnTo>
                      <a:pt x="42" y="93"/>
                    </a:lnTo>
                    <a:lnTo>
                      <a:pt x="81" y="83"/>
                    </a:lnTo>
                    <a:lnTo>
                      <a:pt x="133" y="60"/>
                    </a:lnTo>
                    <a:lnTo>
                      <a:pt x="138" y="65"/>
                    </a:lnTo>
                    <a:lnTo>
                      <a:pt x="143" y="7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" name="Freeform 95">
                <a:extLst>
                  <a:ext uri="{FF2B5EF4-FFF2-40B4-BE49-F238E27FC236}">
                    <a16:creationId xmlns:a16="http://schemas.microsoft.com/office/drawing/2014/main" id="{00000000-0008-0000-03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2"/>
                <a:ext cx="54" cy="33"/>
              </a:xfrm>
              <a:custGeom>
                <a:avLst/>
                <a:gdLst>
                  <a:gd name="T0" fmla="*/ 54 w 54"/>
                  <a:gd name="T1" fmla="*/ 33 h 33"/>
                  <a:gd name="T2" fmla="*/ 52 w 54"/>
                  <a:gd name="T3" fmla="*/ 33 h 33"/>
                  <a:gd name="T4" fmla="*/ 52 w 54"/>
                  <a:gd name="T5" fmla="*/ 30 h 33"/>
                  <a:gd name="T6" fmla="*/ 49 w 54"/>
                  <a:gd name="T7" fmla="*/ 28 h 33"/>
                  <a:gd name="T8" fmla="*/ 49 w 54"/>
                  <a:gd name="T9" fmla="*/ 28 h 33"/>
                  <a:gd name="T10" fmla="*/ 47 w 54"/>
                  <a:gd name="T11" fmla="*/ 25 h 33"/>
                  <a:gd name="T12" fmla="*/ 44 w 54"/>
                  <a:gd name="T13" fmla="*/ 22 h 33"/>
                  <a:gd name="T14" fmla="*/ 42 w 54"/>
                  <a:gd name="T15" fmla="*/ 20 h 33"/>
                  <a:gd name="T16" fmla="*/ 37 w 54"/>
                  <a:gd name="T17" fmla="*/ 20 h 33"/>
                  <a:gd name="T18" fmla="*/ 35 w 54"/>
                  <a:gd name="T19" fmla="*/ 17 h 33"/>
                  <a:gd name="T20" fmla="*/ 32 w 54"/>
                  <a:gd name="T21" fmla="*/ 15 h 33"/>
                  <a:gd name="T22" fmla="*/ 27 w 54"/>
                  <a:gd name="T23" fmla="*/ 12 h 33"/>
                  <a:gd name="T24" fmla="*/ 25 w 54"/>
                  <a:gd name="T25" fmla="*/ 10 h 33"/>
                  <a:gd name="T26" fmla="*/ 22 w 54"/>
                  <a:gd name="T27" fmla="*/ 10 h 33"/>
                  <a:gd name="T28" fmla="*/ 17 w 54"/>
                  <a:gd name="T29" fmla="*/ 7 h 33"/>
                  <a:gd name="T30" fmla="*/ 15 w 54"/>
                  <a:gd name="T31" fmla="*/ 5 h 33"/>
                  <a:gd name="T32" fmla="*/ 12 w 54"/>
                  <a:gd name="T33" fmla="*/ 2 h 33"/>
                  <a:gd name="T34" fmla="*/ 10 w 54"/>
                  <a:gd name="T35" fmla="*/ 2 h 33"/>
                  <a:gd name="T36" fmla="*/ 10 w 54"/>
                  <a:gd name="T37" fmla="*/ 2 h 33"/>
                  <a:gd name="T38" fmla="*/ 8 w 54"/>
                  <a:gd name="T39" fmla="*/ 2 h 33"/>
                  <a:gd name="T40" fmla="*/ 8 w 54"/>
                  <a:gd name="T41" fmla="*/ 0 h 33"/>
                  <a:gd name="T42" fmla="*/ 8 w 54"/>
                  <a:gd name="T43" fmla="*/ 0 h 33"/>
                  <a:gd name="T44" fmla="*/ 5 w 54"/>
                  <a:gd name="T45" fmla="*/ 0 h 33"/>
                  <a:gd name="T46" fmla="*/ 5 w 54"/>
                  <a:gd name="T47" fmla="*/ 0 h 33"/>
                  <a:gd name="T48" fmla="*/ 5 w 54"/>
                  <a:gd name="T49" fmla="*/ 0 h 33"/>
                  <a:gd name="T50" fmla="*/ 3 w 54"/>
                  <a:gd name="T51" fmla="*/ 0 h 33"/>
                  <a:gd name="T52" fmla="*/ 3 w 54"/>
                  <a:gd name="T53" fmla="*/ 0 h 33"/>
                  <a:gd name="T54" fmla="*/ 3 w 54"/>
                  <a:gd name="T55" fmla="*/ 0 h 33"/>
                  <a:gd name="T56" fmla="*/ 3 w 54"/>
                  <a:gd name="T57" fmla="*/ 0 h 33"/>
                  <a:gd name="T58" fmla="*/ 0 w 54"/>
                  <a:gd name="T59" fmla="*/ 0 h 33"/>
                  <a:gd name="T60" fmla="*/ 0 w 54"/>
                  <a:gd name="T61" fmla="*/ 0 h 33"/>
                  <a:gd name="T62" fmla="*/ 0 w 54"/>
                  <a:gd name="T63" fmla="*/ 0 h 33"/>
                  <a:gd name="T64" fmla="*/ 0 w 54"/>
                  <a:gd name="T65" fmla="*/ 0 h 33"/>
                  <a:gd name="T66" fmla="*/ 0 w 54"/>
                  <a:gd name="T67" fmla="*/ 0 h 33"/>
                  <a:gd name="T68" fmla="*/ 0 w 54"/>
                  <a:gd name="T69" fmla="*/ 0 h 33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54"/>
                  <a:gd name="T106" fmla="*/ 0 h 33"/>
                  <a:gd name="T107" fmla="*/ 54 w 54"/>
                  <a:gd name="T108" fmla="*/ 33 h 33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54" h="33">
                    <a:moveTo>
                      <a:pt x="54" y="33"/>
                    </a:moveTo>
                    <a:lnTo>
                      <a:pt x="52" y="33"/>
                    </a:lnTo>
                    <a:lnTo>
                      <a:pt x="52" y="30"/>
                    </a:lnTo>
                    <a:lnTo>
                      <a:pt x="49" y="28"/>
                    </a:lnTo>
                    <a:lnTo>
                      <a:pt x="47" y="25"/>
                    </a:lnTo>
                    <a:lnTo>
                      <a:pt x="44" y="22"/>
                    </a:lnTo>
                    <a:lnTo>
                      <a:pt x="42" y="20"/>
                    </a:lnTo>
                    <a:lnTo>
                      <a:pt x="37" y="20"/>
                    </a:lnTo>
                    <a:lnTo>
                      <a:pt x="35" y="17"/>
                    </a:lnTo>
                    <a:lnTo>
                      <a:pt x="32" y="15"/>
                    </a:lnTo>
                    <a:lnTo>
                      <a:pt x="27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17" y="7"/>
                    </a:lnTo>
                    <a:lnTo>
                      <a:pt x="15" y="5"/>
                    </a:lnTo>
                    <a:lnTo>
                      <a:pt x="12" y="2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8" y="0"/>
                    </a:lnTo>
                    <a:lnTo>
                      <a:pt x="5" y="0"/>
                    </a:lnTo>
                    <a:lnTo>
                      <a:pt x="3" y="0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" name="Freeform 96">
                <a:extLst>
                  <a:ext uri="{FF2B5EF4-FFF2-40B4-BE49-F238E27FC236}">
                    <a16:creationId xmlns:a16="http://schemas.microsoft.com/office/drawing/2014/main" id="{00000000-0008-0000-03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70"/>
                <a:ext cx="10" cy="25"/>
              </a:xfrm>
              <a:custGeom>
                <a:avLst/>
                <a:gdLst>
                  <a:gd name="T0" fmla="*/ 3 w 10"/>
                  <a:gd name="T1" fmla="*/ 13 h 25"/>
                  <a:gd name="T2" fmla="*/ 3 w 10"/>
                  <a:gd name="T3" fmla="*/ 13 h 25"/>
                  <a:gd name="T4" fmla="*/ 3 w 10"/>
                  <a:gd name="T5" fmla="*/ 10 h 25"/>
                  <a:gd name="T6" fmla="*/ 3 w 10"/>
                  <a:gd name="T7" fmla="*/ 8 h 25"/>
                  <a:gd name="T8" fmla="*/ 0 w 10"/>
                  <a:gd name="T9" fmla="*/ 8 h 25"/>
                  <a:gd name="T10" fmla="*/ 0 w 10"/>
                  <a:gd name="T11" fmla="*/ 5 h 25"/>
                  <a:gd name="T12" fmla="*/ 0 w 10"/>
                  <a:gd name="T13" fmla="*/ 5 h 25"/>
                  <a:gd name="T14" fmla="*/ 0 w 10"/>
                  <a:gd name="T15" fmla="*/ 5 h 25"/>
                  <a:gd name="T16" fmla="*/ 3 w 10"/>
                  <a:gd name="T17" fmla="*/ 5 h 25"/>
                  <a:gd name="T18" fmla="*/ 0 w 10"/>
                  <a:gd name="T19" fmla="*/ 5 h 25"/>
                  <a:gd name="T20" fmla="*/ 0 w 10"/>
                  <a:gd name="T21" fmla="*/ 5 h 25"/>
                  <a:gd name="T22" fmla="*/ 0 w 10"/>
                  <a:gd name="T23" fmla="*/ 3 h 25"/>
                  <a:gd name="T24" fmla="*/ 0 w 10"/>
                  <a:gd name="T25" fmla="*/ 3 h 25"/>
                  <a:gd name="T26" fmla="*/ 0 w 10"/>
                  <a:gd name="T27" fmla="*/ 0 h 25"/>
                  <a:gd name="T28" fmla="*/ 0 w 10"/>
                  <a:gd name="T29" fmla="*/ 0 h 25"/>
                  <a:gd name="T30" fmla="*/ 0 w 10"/>
                  <a:gd name="T31" fmla="*/ 0 h 25"/>
                  <a:gd name="T32" fmla="*/ 3 w 10"/>
                  <a:gd name="T33" fmla="*/ 3 h 25"/>
                  <a:gd name="T34" fmla="*/ 5 w 10"/>
                  <a:gd name="T35" fmla="*/ 10 h 25"/>
                  <a:gd name="T36" fmla="*/ 10 w 10"/>
                  <a:gd name="T37" fmla="*/ 15 h 25"/>
                  <a:gd name="T38" fmla="*/ 10 w 10"/>
                  <a:gd name="T39" fmla="*/ 15 h 25"/>
                  <a:gd name="T40" fmla="*/ 8 w 10"/>
                  <a:gd name="T41" fmla="*/ 15 h 25"/>
                  <a:gd name="T42" fmla="*/ 8 w 10"/>
                  <a:gd name="T43" fmla="*/ 13 h 25"/>
                  <a:gd name="T44" fmla="*/ 8 w 10"/>
                  <a:gd name="T45" fmla="*/ 13 h 25"/>
                  <a:gd name="T46" fmla="*/ 8 w 10"/>
                  <a:gd name="T47" fmla="*/ 15 h 25"/>
                  <a:gd name="T48" fmla="*/ 8 w 10"/>
                  <a:gd name="T49" fmla="*/ 15 h 25"/>
                  <a:gd name="T50" fmla="*/ 8 w 10"/>
                  <a:gd name="T51" fmla="*/ 18 h 25"/>
                  <a:gd name="T52" fmla="*/ 5 w 10"/>
                  <a:gd name="T53" fmla="*/ 15 h 25"/>
                  <a:gd name="T54" fmla="*/ 10 w 10"/>
                  <a:gd name="T55" fmla="*/ 25 h 25"/>
                  <a:gd name="T56" fmla="*/ 10 w 10"/>
                  <a:gd name="T57" fmla="*/ 23 h 25"/>
                  <a:gd name="T58" fmla="*/ 8 w 10"/>
                  <a:gd name="T59" fmla="*/ 23 h 25"/>
                  <a:gd name="T60" fmla="*/ 8 w 10"/>
                  <a:gd name="T61" fmla="*/ 20 h 25"/>
                  <a:gd name="T62" fmla="*/ 5 w 10"/>
                  <a:gd name="T63" fmla="*/ 18 h 25"/>
                  <a:gd name="T64" fmla="*/ 5 w 10"/>
                  <a:gd name="T65" fmla="*/ 15 h 25"/>
                  <a:gd name="T66" fmla="*/ 5 w 10"/>
                  <a:gd name="T67" fmla="*/ 15 h 25"/>
                  <a:gd name="T68" fmla="*/ 3 w 10"/>
                  <a:gd name="T69" fmla="*/ 15 h 25"/>
                  <a:gd name="T70" fmla="*/ 3 w 10"/>
                  <a:gd name="T71" fmla="*/ 15 h 25"/>
                  <a:gd name="T72" fmla="*/ 3 w 10"/>
                  <a:gd name="T73" fmla="*/ 15 h 25"/>
                  <a:gd name="T74" fmla="*/ 3 w 10"/>
                  <a:gd name="T75" fmla="*/ 13 h 25"/>
                  <a:gd name="T76" fmla="*/ 3 w 10"/>
                  <a:gd name="T77" fmla="*/ 13 h 25"/>
                  <a:gd name="T78" fmla="*/ 3 w 10"/>
                  <a:gd name="T79" fmla="*/ 13 h 25"/>
                  <a:gd name="T80" fmla="*/ 3 w 10"/>
                  <a:gd name="T81" fmla="*/ 13 h 25"/>
                  <a:gd name="T82" fmla="*/ 0 w 10"/>
                  <a:gd name="T83" fmla="*/ 10 h 25"/>
                  <a:gd name="T84" fmla="*/ 0 w 10"/>
                  <a:gd name="T85" fmla="*/ 10 h 25"/>
                  <a:gd name="T86" fmla="*/ 0 w 10"/>
                  <a:gd name="T87" fmla="*/ 8 h 25"/>
                  <a:gd name="T88" fmla="*/ 3 w 10"/>
                  <a:gd name="T89" fmla="*/ 13 h 25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0"/>
                  <a:gd name="T136" fmla="*/ 0 h 25"/>
                  <a:gd name="T137" fmla="*/ 10 w 10"/>
                  <a:gd name="T138" fmla="*/ 25 h 25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0" h="25">
                    <a:moveTo>
                      <a:pt x="3" y="13"/>
                    </a:moveTo>
                    <a:lnTo>
                      <a:pt x="3" y="13"/>
                    </a:lnTo>
                    <a:lnTo>
                      <a:pt x="3" y="10"/>
                    </a:lnTo>
                    <a:lnTo>
                      <a:pt x="3" y="8"/>
                    </a:lnTo>
                    <a:lnTo>
                      <a:pt x="0" y="8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0" y="5"/>
                    </a:lnTo>
                    <a:lnTo>
                      <a:pt x="0" y="3"/>
                    </a:lnTo>
                    <a:lnTo>
                      <a:pt x="0" y="0"/>
                    </a:lnTo>
                    <a:lnTo>
                      <a:pt x="3" y="0"/>
                    </a:lnTo>
                    <a:lnTo>
                      <a:pt x="3" y="3"/>
                    </a:lnTo>
                    <a:lnTo>
                      <a:pt x="3" y="8"/>
                    </a:lnTo>
                    <a:lnTo>
                      <a:pt x="5" y="10"/>
                    </a:lnTo>
                    <a:lnTo>
                      <a:pt x="10" y="15"/>
                    </a:lnTo>
                    <a:lnTo>
                      <a:pt x="8" y="15"/>
                    </a:lnTo>
                    <a:lnTo>
                      <a:pt x="8" y="13"/>
                    </a:lnTo>
                    <a:lnTo>
                      <a:pt x="8" y="15"/>
                    </a:lnTo>
                    <a:lnTo>
                      <a:pt x="8" y="18"/>
                    </a:lnTo>
                    <a:lnTo>
                      <a:pt x="5" y="15"/>
                    </a:lnTo>
                    <a:lnTo>
                      <a:pt x="10" y="25"/>
                    </a:lnTo>
                    <a:lnTo>
                      <a:pt x="10" y="23"/>
                    </a:lnTo>
                    <a:lnTo>
                      <a:pt x="8" y="23"/>
                    </a:lnTo>
                    <a:lnTo>
                      <a:pt x="8" y="20"/>
                    </a:lnTo>
                    <a:lnTo>
                      <a:pt x="5" y="18"/>
                    </a:lnTo>
                    <a:lnTo>
                      <a:pt x="5" y="15"/>
                    </a:lnTo>
                    <a:lnTo>
                      <a:pt x="3" y="15"/>
                    </a:lnTo>
                    <a:lnTo>
                      <a:pt x="3" y="13"/>
                    </a:lnTo>
                    <a:lnTo>
                      <a:pt x="0" y="10"/>
                    </a:lnTo>
                    <a:lnTo>
                      <a:pt x="0" y="8"/>
                    </a:lnTo>
                    <a:lnTo>
                      <a:pt x="3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" name="Freeform 97">
                <a:extLst>
                  <a:ext uri="{FF2B5EF4-FFF2-40B4-BE49-F238E27FC236}">
                    <a16:creationId xmlns:a16="http://schemas.microsoft.com/office/drawing/2014/main" id="{00000000-0008-0000-0300-00001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2" cy="20"/>
              </a:xfrm>
              <a:custGeom>
                <a:avLst/>
                <a:gdLst>
                  <a:gd name="T0" fmla="*/ 0 w 2"/>
                  <a:gd name="T1" fmla="*/ 0 h 20"/>
                  <a:gd name="T2" fmla="*/ 2 w 2"/>
                  <a:gd name="T3" fmla="*/ 5 h 20"/>
                  <a:gd name="T4" fmla="*/ 2 w 2"/>
                  <a:gd name="T5" fmla="*/ 20 h 20"/>
                  <a:gd name="T6" fmla="*/ 2 w 2"/>
                  <a:gd name="T7" fmla="*/ 20 h 20"/>
                  <a:gd name="T8" fmla="*/ 2 w 2"/>
                  <a:gd name="T9" fmla="*/ 20 h 20"/>
                  <a:gd name="T10" fmla="*/ 2 w 2"/>
                  <a:gd name="T11" fmla="*/ 18 h 20"/>
                  <a:gd name="T12" fmla="*/ 2 w 2"/>
                  <a:gd name="T13" fmla="*/ 18 h 20"/>
                  <a:gd name="T14" fmla="*/ 2 w 2"/>
                  <a:gd name="T15" fmla="*/ 15 h 20"/>
                  <a:gd name="T16" fmla="*/ 2 w 2"/>
                  <a:gd name="T17" fmla="*/ 15 h 20"/>
                  <a:gd name="T18" fmla="*/ 2 w 2"/>
                  <a:gd name="T19" fmla="*/ 15 h 20"/>
                  <a:gd name="T20" fmla="*/ 2 w 2"/>
                  <a:gd name="T21" fmla="*/ 12 h 20"/>
                  <a:gd name="T22" fmla="*/ 2 w 2"/>
                  <a:gd name="T23" fmla="*/ 12 h 20"/>
                  <a:gd name="T24" fmla="*/ 0 w 2"/>
                  <a:gd name="T25" fmla="*/ 10 h 20"/>
                  <a:gd name="T26" fmla="*/ 0 w 2"/>
                  <a:gd name="T27" fmla="*/ 10 h 20"/>
                  <a:gd name="T28" fmla="*/ 0 w 2"/>
                  <a:gd name="T29" fmla="*/ 10 h 20"/>
                  <a:gd name="T30" fmla="*/ 0 w 2"/>
                  <a:gd name="T31" fmla="*/ 10 h 20"/>
                  <a:gd name="T32" fmla="*/ 0 w 2"/>
                  <a:gd name="T33" fmla="*/ 10 h 20"/>
                  <a:gd name="T34" fmla="*/ 0 w 2"/>
                  <a:gd name="T35" fmla="*/ 10 h 20"/>
                  <a:gd name="T36" fmla="*/ 0 w 2"/>
                  <a:gd name="T37" fmla="*/ 10 h 20"/>
                  <a:gd name="T38" fmla="*/ 0 w 2"/>
                  <a:gd name="T39" fmla="*/ 10 h 20"/>
                  <a:gd name="T40" fmla="*/ 0 w 2"/>
                  <a:gd name="T41" fmla="*/ 10 h 20"/>
                  <a:gd name="T42" fmla="*/ 0 w 2"/>
                  <a:gd name="T43" fmla="*/ 10 h 20"/>
                  <a:gd name="T44" fmla="*/ 0 w 2"/>
                  <a:gd name="T45" fmla="*/ 7 h 20"/>
                  <a:gd name="T46" fmla="*/ 0 w 2"/>
                  <a:gd name="T47" fmla="*/ 7 h 20"/>
                  <a:gd name="T48" fmla="*/ 0 w 2"/>
                  <a:gd name="T49" fmla="*/ 7 h 20"/>
                  <a:gd name="T50" fmla="*/ 0 w 2"/>
                  <a:gd name="T51" fmla="*/ 7 h 20"/>
                  <a:gd name="T52" fmla="*/ 0 w 2"/>
                  <a:gd name="T53" fmla="*/ 5 h 20"/>
                  <a:gd name="T54" fmla="*/ 0 w 2"/>
                  <a:gd name="T55" fmla="*/ 5 h 20"/>
                  <a:gd name="T56" fmla="*/ 0 w 2"/>
                  <a:gd name="T57" fmla="*/ 5 h 20"/>
                  <a:gd name="T58" fmla="*/ 0 w 2"/>
                  <a:gd name="T59" fmla="*/ 2 h 20"/>
                  <a:gd name="T60" fmla="*/ 0 w 2"/>
                  <a:gd name="T61" fmla="*/ 2 h 20"/>
                  <a:gd name="T62" fmla="*/ 0 w 2"/>
                  <a:gd name="T63" fmla="*/ 2 h 20"/>
                  <a:gd name="T64" fmla="*/ 0 w 2"/>
                  <a:gd name="T65" fmla="*/ 0 h 20"/>
                  <a:gd name="T66" fmla="*/ 0 w 2"/>
                  <a:gd name="T67" fmla="*/ 0 h 20"/>
                  <a:gd name="T68" fmla="*/ 0 w 2"/>
                  <a:gd name="T69" fmla="*/ 0 h 20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2"/>
                  <a:gd name="T106" fmla="*/ 0 h 20"/>
                  <a:gd name="T107" fmla="*/ 2 w 2"/>
                  <a:gd name="T108" fmla="*/ 20 h 20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2" h="20">
                    <a:moveTo>
                      <a:pt x="0" y="0"/>
                    </a:moveTo>
                    <a:lnTo>
                      <a:pt x="2" y="5"/>
                    </a:lnTo>
                    <a:lnTo>
                      <a:pt x="2" y="20"/>
                    </a:lnTo>
                    <a:lnTo>
                      <a:pt x="2" y="18"/>
                    </a:lnTo>
                    <a:lnTo>
                      <a:pt x="2" y="15"/>
                    </a:lnTo>
                    <a:lnTo>
                      <a:pt x="2" y="12"/>
                    </a:lnTo>
                    <a:lnTo>
                      <a:pt x="0" y="10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0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9" name="Freeform 98">
                <a:extLst>
                  <a:ext uri="{FF2B5EF4-FFF2-40B4-BE49-F238E27FC236}">
                    <a16:creationId xmlns:a16="http://schemas.microsoft.com/office/drawing/2014/main" id="{00000000-0008-0000-0300-00001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47"/>
                <a:ext cx="12" cy="11"/>
              </a:xfrm>
              <a:custGeom>
                <a:avLst/>
                <a:gdLst>
                  <a:gd name="T0" fmla="*/ 12 w 12"/>
                  <a:gd name="T1" fmla="*/ 11 h 11"/>
                  <a:gd name="T2" fmla="*/ 10 w 12"/>
                  <a:gd name="T3" fmla="*/ 8 h 11"/>
                  <a:gd name="T4" fmla="*/ 7 w 12"/>
                  <a:gd name="T5" fmla="*/ 6 h 11"/>
                  <a:gd name="T6" fmla="*/ 5 w 12"/>
                  <a:gd name="T7" fmla="*/ 6 h 11"/>
                  <a:gd name="T8" fmla="*/ 2 w 12"/>
                  <a:gd name="T9" fmla="*/ 3 h 11"/>
                  <a:gd name="T10" fmla="*/ 0 w 12"/>
                  <a:gd name="T11" fmla="*/ 0 h 11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11"/>
                  <a:gd name="T20" fmla="*/ 12 w 12"/>
                  <a:gd name="T21" fmla="*/ 11 h 11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11">
                    <a:moveTo>
                      <a:pt x="12" y="11"/>
                    </a:moveTo>
                    <a:lnTo>
                      <a:pt x="10" y="8"/>
                    </a:lnTo>
                    <a:lnTo>
                      <a:pt x="7" y="6"/>
                    </a:lnTo>
                    <a:lnTo>
                      <a:pt x="5" y="6"/>
                    </a:lnTo>
                    <a:lnTo>
                      <a:pt x="2" y="3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" name="Freeform 99">
                <a:extLst>
                  <a:ext uri="{FF2B5EF4-FFF2-40B4-BE49-F238E27FC236}">
                    <a16:creationId xmlns:a16="http://schemas.microsoft.com/office/drawing/2014/main" id="{00000000-0008-0000-0300-00001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6" y="260"/>
                <a:ext cx="17" cy="10"/>
              </a:xfrm>
              <a:custGeom>
                <a:avLst/>
                <a:gdLst>
                  <a:gd name="T0" fmla="*/ 0 w 17"/>
                  <a:gd name="T1" fmla="*/ 3 h 10"/>
                  <a:gd name="T2" fmla="*/ 2 w 17"/>
                  <a:gd name="T3" fmla="*/ 0 h 10"/>
                  <a:gd name="T4" fmla="*/ 7 w 17"/>
                  <a:gd name="T5" fmla="*/ 0 h 10"/>
                  <a:gd name="T6" fmla="*/ 14 w 17"/>
                  <a:gd name="T7" fmla="*/ 3 h 10"/>
                  <a:gd name="T8" fmla="*/ 17 w 17"/>
                  <a:gd name="T9" fmla="*/ 3 h 10"/>
                  <a:gd name="T10" fmla="*/ 12 w 17"/>
                  <a:gd name="T11" fmla="*/ 10 h 10"/>
                  <a:gd name="T12" fmla="*/ 2 w 17"/>
                  <a:gd name="T13" fmla="*/ 5 h 10"/>
                  <a:gd name="T14" fmla="*/ 0 w 17"/>
                  <a:gd name="T15" fmla="*/ 3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7"/>
                  <a:gd name="T25" fmla="*/ 0 h 10"/>
                  <a:gd name="T26" fmla="*/ 17 w 17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7" h="10">
                    <a:moveTo>
                      <a:pt x="0" y="3"/>
                    </a:moveTo>
                    <a:lnTo>
                      <a:pt x="2" y="0"/>
                    </a:lnTo>
                    <a:lnTo>
                      <a:pt x="7" y="0"/>
                    </a:lnTo>
                    <a:lnTo>
                      <a:pt x="14" y="3"/>
                    </a:lnTo>
                    <a:lnTo>
                      <a:pt x="17" y="3"/>
                    </a:lnTo>
                    <a:lnTo>
                      <a:pt x="12" y="10"/>
                    </a:lnTo>
                    <a:lnTo>
                      <a:pt x="2" y="5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1" name="Freeform 100">
                <a:extLst>
                  <a:ext uri="{FF2B5EF4-FFF2-40B4-BE49-F238E27FC236}">
                    <a16:creationId xmlns:a16="http://schemas.microsoft.com/office/drawing/2014/main" id="{00000000-0008-0000-0300-00001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8" y="268"/>
                <a:ext cx="5" cy="5"/>
              </a:xfrm>
              <a:custGeom>
                <a:avLst/>
                <a:gdLst>
                  <a:gd name="T0" fmla="*/ 0 w 5"/>
                  <a:gd name="T1" fmla="*/ 0 h 5"/>
                  <a:gd name="T2" fmla="*/ 2 w 5"/>
                  <a:gd name="T3" fmla="*/ 5 h 5"/>
                  <a:gd name="T4" fmla="*/ 2 w 5"/>
                  <a:gd name="T5" fmla="*/ 5 h 5"/>
                  <a:gd name="T6" fmla="*/ 5 w 5"/>
                  <a:gd name="T7" fmla="*/ 0 h 5"/>
                  <a:gd name="T8" fmla="*/ 0 w 5"/>
                  <a:gd name="T9" fmla="*/ 0 h 5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5"/>
                  <a:gd name="T16" fmla="*/ 0 h 5"/>
                  <a:gd name="T17" fmla="*/ 5 w 5"/>
                  <a:gd name="T18" fmla="*/ 5 h 5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5" h="5">
                    <a:moveTo>
                      <a:pt x="0" y="0"/>
                    </a:moveTo>
                    <a:lnTo>
                      <a:pt x="2" y="5"/>
                    </a:lnTo>
                    <a:lnTo>
                      <a:pt x="5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2" name="Line 101">
                <a:extLst>
                  <a:ext uri="{FF2B5EF4-FFF2-40B4-BE49-F238E27FC236}">
                    <a16:creationId xmlns:a16="http://schemas.microsoft.com/office/drawing/2014/main" id="{00000000-0008-0000-0300-000020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 flipV="1">
                <a:off x="1130" y="255"/>
                <a:ext cx="3" cy="3"/>
              </a:xfrm>
              <a:prstGeom prst="line">
                <a:avLst/>
              </a:pr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3" name="Freeform 102">
                <a:extLst>
                  <a:ext uri="{FF2B5EF4-FFF2-40B4-BE49-F238E27FC236}">
                    <a16:creationId xmlns:a16="http://schemas.microsoft.com/office/drawing/2014/main" id="{00000000-0008-0000-0300-00002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8" y="265"/>
                <a:ext cx="12" cy="8"/>
              </a:xfrm>
              <a:custGeom>
                <a:avLst/>
                <a:gdLst>
                  <a:gd name="T0" fmla="*/ 7 w 12"/>
                  <a:gd name="T1" fmla="*/ 3 h 8"/>
                  <a:gd name="T2" fmla="*/ 12 w 12"/>
                  <a:gd name="T3" fmla="*/ 8 h 8"/>
                  <a:gd name="T4" fmla="*/ 9 w 12"/>
                  <a:gd name="T5" fmla="*/ 5 h 8"/>
                  <a:gd name="T6" fmla="*/ 0 w 12"/>
                  <a:gd name="T7" fmla="*/ 0 h 8"/>
                  <a:gd name="T8" fmla="*/ 5 w 12"/>
                  <a:gd name="T9" fmla="*/ 0 h 8"/>
                  <a:gd name="T10" fmla="*/ 7 w 12"/>
                  <a:gd name="T11" fmla="*/ 3 h 8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8"/>
                  <a:gd name="T20" fmla="*/ 12 w 12"/>
                  <a:gd name="T21" fmla="*/ 8 h 8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8">
                    <a:moveTo>
                      <a:pt x="7" y="3"/>
                    </a:moveTo>
                    <a:lnTo>
                      <a:pt x="12" y="8"/>
                    </a:lnTo>
                    <a:lnTo>
                      <a:pt x="9" y="5"/>
                    </a:lnTo>
                    <a:lnTo>
                      <a:pt x="0" y="0"/>
                    </a:lnTo>
                    <a:lnTo>
                      <a:pt x="5" y="0"/>
                    </a:lnTo>
                    <a:lnTo>
                      <a:pt x="7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4" name="Freeform 103">
                <a:extLst>
                  <a:ext uri="{FF2B5EF4-FFF2-40B4-BE49-F238E27FC236}">
                    <a16:creationId xmlns:a16="http://schemas.microsoft.com/office/drawing/2014/main" id="{00000000-0008-0000-0300-00002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11"/>
                <a:ext cx="7" cy="25"/>
              </a:xfrm>
              <a:custGeom>
                <a:avLst/>
                <a:gdLst>
                  <a:gd name="T0" fmla="*/ 5 w 7"/>
                  <a:gd name="T1" fmla="*/ 25 h 25"/>
                  <a:gd name="T2" fmla="*/ 2 w 7"/>
                  <a:gd name="T3" fmla="*/ 20 h 25"/>
                  <a:gd name="T4" fmla="*/ 0 w 7"/>
                  <a:gd name="T5" fmla="*/ 3 h 25"/>
                  <a:gd name="T6" fmla="*/ 5 w 7"/>
                  <a:gd name="T7" fmla="*/ 0 h 25"/>
                  <a:gd name="T8" fmla="*/ 7 w 7"/>
                  <a:gd name="T9" fmla="*/ 8 h 25"/>
                  <a:gd name="T10" fmla="*/ 5 w 7"/>
                  <a:gd name="T11" fmla="*/ 18 h 25"/>
                  <a:gd name="T12" fmla="*/ 5 w 7"/>
                  <a:gd name="T13" fmla="*/ 25 h 25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7"/>
                  <a:gd name="T22" fmla="*/ 0 h 25"/>
                  <a:gd name="T23" fmla="*/ 7 w 7"/>
                  <a:gd name="T24" fmla="*/ 25 h 25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7" h="25">
                    <a:moveTo>
                      <a:pt x="5" y="25"/>
                    </a:moveTo>
                    <a:lnTo>
                      <a:pt x="2" y="20"/>
                    </a:lnTo>
                    <a:lnTo>
                      <a:pt x="0" y="3"/>
                    </a:lnTo>
                    <a:lnTo>
                      <a:pt x="5" y="0"/>
                    </a:lnTo>
                    <a:lnTo>
                      <a:pt x="7" y="8"/>
                    </a:lnTo>
                    <a:lnTo>
                      <a:pt x="5" y="18"/>
                    </a:lnTo>
                    <a:lnTo>
                      <a:pt x="5" y="25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5" name="Freeform 104">
                <a:extLst>
                  <a:ext uri="{FF2B5EF4-FFF2-40B4-BE49-F238E27FC236}">
                    <a16:creationId xmlns:a16="http://schemas.microsoft.com/office/drawing/2014/main" id="{00000000-0008-0000-0300-00002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184"/>
                <a:ext cx="135" cy="33"/>
              </a:xfrm>
              <a:custGeom>
                <a:avLst/>
                <a:gdLst>
                  <a:gd name="T0" fmla="*/ 0 w 135"/>
                  <a:gd name="T1" fmla="*/ 18 h 33"/>
                  <a:gd name="T2" fmla="*/ 14 w 135"/>
                  <a:gd name="T3" fmla="*/ 16 h 33"/>
                  <a:gd name="T4" fmla="*/ 22 w 135"/>
                  <a:gd name="T5" fmla="*/ 13 h 33"/>
                  <a:gd name="T6" fmla="*/ 37 w 135"/>
                  <a:gd name="T7" fmla="*/ 16 h 33"/>
                  <a:gd name="T8" fmla="*/ 44 w 135"/>
                  <a:gd name="T9" fmla="*/ 16 h 33"/>
                  <a:gd name="T10" fmla="*/ 54 w 135"/>
                  <a:gd name="T11" fmla="*/ 21 h 33"/>
                  <a:gd name="T12" fmla="*/ 68 w 135"/>
                  <a:gd name="T13" fmla="*/ 21 h 33"/>
                  <a:gd name="T14" fmla="*/ 71 w 135"/>
                  <a:gd name="T15" fmla="*/ 21 h 33"/>
                  <a:gd name="T16" fmla="*/ 73 w 135"/>
                  <a:gd name="T17" fmla="*/ 21 h 33"/>
                  <a:gd name="T18" fmla="*/ 76 w 135"/>
                  <a:gd name="T19" fmla="*/ 18 h 33"/>
                  <a:gd name="T20" fmla="*/ 86 w 135"/>
                  <a:gd name="T21" fmla="*/ 13 h 33"/>
                  <a:gd name="T22" fmla="*/ 93 w 135"/>
                  <a:gd name="T23" fmla="*/ 5 h 33"/>
                  <a:gd name="T24" fmla="*/ 95 w 135"/>
                  <a:gd name="T25" fmla="*/ 3 h 33"/>
                  <a:gd name="T26" fmla="*/ 98 w 135"/>
                  <a:gd name="T27" fmla="*/ 3 h 33"/>
                  <a:gd name="T28" fmla="*/ 115 w 135"/>
                  <a:gd name="T29" fmla="*/ 0 h 33"/>
                  <a:gd name="T30" fmla="*/ 118 w 135"/>
                  <a:gd name="T31" fmla="*/ 0 h 33"/>
                  <a:gd name="T32" fmla="*/ 120 w 135"/>
                  <a:gd name="T33" fmla="*/ 0 h 33"/>
                  <a:gd name="T34" fmla="*/ 127 w 135"/>
                  <a:gd name="T35" fmla="*/ 3 h 33"/>
                  <a:gd name="T36" fmla="*/ 127 w 135"/>
                  <a:gd name="T37" fmla="*/ 5 h 33"/>
                  <a:gd name="T38" fmla="*/ 130 w 135"/>
                  <a:gd name="T39" fmla="*/ 8 h 33"/>
                  <a:gd name="T40" fmla="*/ 135 w 135"/>
                  <a:gd name="T41" fmla="*/ 16 h 33"/>
                  <a:gd name="T42" fmla="*/ 135 w 135"/>
                  <a:gd name="T43" fmla="*/ 18 h 33"/>
                  <a:gd name="T44" fmla="*/ 135 w 135"/>
                  <a:gd name="T45" fmla="*/ 18 h 33"/>
                  <a:gd name="T46" fmla="*/ 135 w 135"/>
                  <a:gd name="T47" fmla="*/ 18 h 33"/>
                  <a:gd name="T48" fmla="*/ 135 w 135"/>
                  <a:gd name="T49" fmla="*/ 16 h 33"/>
                  <a:gd name="T50" fmla="*/ 132 w 135"/>
                  <a:gd name="T51" fmla="*/ 16 h 33"/>
                  <a:gd name="T52" fmla="*/ 130 w 135"/>
                  <a:gd name="T53" fmla="*/ 13 h 33"/>
                  <a:gd name="T54" fmla="*/ 130 w 135"/>
                  <a:gd name="T55" fmla="*/ 13 h 33"/>
                  <a:gd name="T56" fmla="*/ 127 w 135"/>
                  <a:gd name="T57" fmla="*/ 13 h 33"/>
                  <a:gd name="T58" fmla="*/ 125 w 135"/>
                  <a:gd name="T59" fmla="*/ 10 h 33"/>
                  <a:gd name="T60" fmla="*/ 122 w 135"/>
                  <a:gd name="T61" fmla="*/ 10 h 33"/>
                  <a:gd name="T62" fmla="*/ 120 w 135"/>
                  <a:gd name="T63" fmla="*/ 10 h 33"/>
                  <a:gd name="T64" fmla="*/ 105 w 135"/>
                  <a:gd name="T65" fmla="*/ 10 h 33"/>
                  <a:gd name="T66" fmla="*/ 103 w 135"/>
                  <a:gd name="T67" fmla="*/ 13 h 33"/>
                  <a:gd name="T68" fmla="*/ 100 w 135"/>
                  <a:gd name="T69" fmla="*/ 13 h 33"/>
                  <a:gd name="T70" fmla="*/ 93 w 135"/>
                  <a:gd name="T71" fmla="*/ 16 h 33"/>
                  <a:gd name="T72" fmla="*/ 88 w 135"/>
                  <a:gd name="T73" fmla="*/ 21 h 33"/>
                  <a:gd name="T74" fmla="*/ 73 w 135"/>
                  <a:gd name="T75" fmla="*/ 31 h 33"/>
                  <a:gd name="T76" fmla="*/ 73 w 135"/>
                  <a:gd name="T77" fmla="*/ 33 h 33"/>
                  <a:gd name="T78" fmla="*/ 71 w 135"/>
                  <a:gd name="T79" fmla="*/ 33 h 33"/>
                  <a:gd name="T80" fmla="*/ 56 w 135"/>
                  <a:gd name="T81" fmla="*/ 33 h 33"/>
                  <a:gd name="T82" fmla="*/ 49 w 135"/>
                  <a:gd name="T83" fmla="*/ 31 h 33"/>
                  <a:gd name="T84" fmla="*/ 29 w 135"/>
                  <a:gd name="T85" fmla="*/ 28 h 33"/>
                  <a:gd name="T86" fmla="*/ 19 w 135"/>
                  <a:gd name="T87" fmla="*/ 28 h 33"/>
                  <a:gd name="T88" fmla="*/ 10 w 135"/>
                  <a:gd name="T89" fmla="*/ 31 h 33"/>
                  <a:gd name="T90" fmla="*/ 10 w 135"/>
                  <a:gd name="T91" fmla="*/ 31 h 33"/>
                  <a:gd name="T92" fmla="*/ 0 w 135"/>
                  <a:gd name="T93" fmla="*/ 33 h 33"/>
                  <a:gd name="T94" fmla="*/ 0 w 135"/>
                  <a:gd name="T95" fmla="*/ 18 h 33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135"/>
                  <a:gd name="T145" fmla="*/ 0 h 33"/>
                  <a:gd name="T146" fmla="*/ 135 w 135"/>
                  <a:gd name="T147" fmla="*/ 33 h 33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135" h="33">
                    <a:moveTo>
                      <a:pt x="0" y="18"/>
                    </a:moveTo>
                    <a:lnTo>
                      <a:pt x="14" y="16"/>
                    </a:lnTo>
                    <a:lnTo>
                      <a:pt x="22" y="13"/>
                    </a:lnTo>
                    <a:lnTo>
                      <a:pt x="37" y="16"/>
                    </a:lnTo>
                    <a:lnTo>
                      <a:pt x="44" y="16"/>
                    </a:lnTo>
                    <a:lnTo>
                      <a:pt x="54" y="21"/>
                    </a:lnTo>
                    <a:lnTo>
                      <a:pt x="68" y="21"/>
                    </a:lnTo>
                    <a:lnTo>
                      <a:pt x="71" y="21"/>
                    </a:lnTo>
                    <a:lnTo>
                      <a:pt x="73" y="21"/>
                    </a:lnTo>
                    <a:lnTo>
                      <a:pt x="76" y="18"/>
                    </a:lnTo>
                    <a:lnTo>
                      <a:pt x="86" y="13"/>
                    </a:lnTo>
                    <a:lnTo>
                      <a:pt x="93" y="5"/>
                    </a:lnTo>
                    <a:lnTo>
                      <a:pt x="95" y="3"/>
                    </a:lnTo>
                    <a:lnTo>
                      <a:pt x="98" y="3"/>
                    </a:lnTo>
                    <a:lnTo>
                      <a:pt x="115" y="0"/>
                    </a:lnTo>
                    <a:lnTo>
                      <a:pt x="118" y="0"/>
                    </a:lnTo>
                    <a:lnTo>
                      <a:pt x="120" y="0"/>
                    </a:lnTo>
                    <a:lnTo>
                      <a:pt x="127" y="3"/>
                    </a:lnTo>
                    <a:lnTo>
                      <a:pt x="127" y="5"/>
                    </a:lnTo>
                    <a:lnTo>
                      <a:pt x="130" y="8"/>
                    </a:lnTo>
                    <a:lnTo>
                      <a:pt x="135" y="16"/>
                    </a:lnTo>
                    <a:lnTo>
                      <a:pt x="135" y="18"/>
                    </a:lnTo>
                    <a:lnTo>
                      <a:pt x="135" y="16"/>
                    </a:lnTo>
                    <a:lnTo>
                      <a:pt x="132" y="16"/>
                    </a:lnTo>
                    <a:lnTo>
                      <a:pt x="130" y="13"/>
                    </a:lnTo>
                    <a:lnTo>
                      <a:pt x="127" y="13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20" y="10"/>
                    </a:lnTo>
                    <a:lnTo>
                      <a:pt x="105" y="10"/>
                    </a:lnTo>
                    <a:lnTo>
                      <a:pt x="103" y="13"/>
                    </a:lnTo>
                    <a:lnTo>
                      <a:pt x="100" y="13"/>
                    </a:lnTo>
                    <a:lnTo>
                      <a:pt x="93" y="16"/>
                    </a:lnTo>
                    <a:lnTo>
                      <a:pt x="88" y="21"/>
                    </a:lnTo>
                    <a:lnTo>
                      <a:pt x="73" y="31"/>
                    </a:lnTo>
                    <a:lnTo>
                      <a:pt x="73" y="33"/>
                    </a:lnTo>
                    <a:lnTo>
                      <a:pt x="71" y="33"/>
                    </a:lnTo>
                    <a:lnTo>
                      <a:pt x="56" y="33"/>
                    </a:lnTo>
                    <a:lnTo>
                      <a:pt x="49" y="31"/>
                    </a:lnTo>
                    <a:lnTo>
                      <a:pt x="29" y="28"/>
                    </a:lnTo>
                    <a:lnTo>
                      <a:pt x="19" y="28"/>
                    </a:lnTo>
                    <a:lnTo>
                      <a:pt x="10" y="31"/>
                    </a:lnTo>
                    <a:lnTo>
                      <a:pt x="0" y="33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6" name="Freeform 105">
                <a:extLst>
                  <a:ext uri="{FF2B5EF4-FFF2-40B4-BE49-F238E27FC236}">
                    <a16:creationId xmlns:a16="http://schemas.microsoft.com/office/drawing/2014/main" id="{00000000-0008-0000-0300-00002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205"/>
                <a:ext cx="137" cy="42"/>
              </a:xfrm>
              <a:custGeom>
                <a:avLst/>
                <a:gdLst>
                  <a:gd name="T0" fmla="*/ 0 w 137"/>
                  <a:gd name="T1" fmla="*/ 27 h 42"/>
                  <a:gd name="T2" fmla="*/ 10 w 137"/>
                  <a:gd name="T3" fmla="*/ 22 h 42"/>
                  <a:gd name="T4" fmla="*/ 14 w 137"/>
                  <a:gd name="T5" fmla="*/ 22 h 42"/>
                  <a:gd name="T6" fmla="*/ 29 w 137"/>
                  <a:gd name="T7" fmla="*/ 20 h 42"/>
                  <a:gd name="T8" fmla="*/ 44 w 137"/>
                  <a:gd name="T9" fmla="*/ 22 h 42"/>
                  <a:gd name="T10" fmla="*/ 49 w 137"/>
                  <a:gd name="T11" fmla="*/ 22 h 42"/>
                  <a:gd name="T12" fmla="*/ 68 w 137"/>
                  <a:gd name="T13" fmla="*/ 22 h 42"/>
                  <a:gd name="T14" fmla="*/ 76 w 137"/>
                  <a:gd name="T15" fmla="*/ 20 h 42"/>
                  <a:gd name="T16" fmla="*/ 83 w 137"/>
                  <a:gd name="T17" fmla="*/ 15 h 42"/>
                  <a:gd name="T18" fmla="*/ 91 w 137"/>
                  <a:gd name="T19" fmla="*/ 7 h 42"/>
                  <a:gd name="T20" fmla="*/ 93 w 137"/>
                  <a:gd name="T21" fmla="*/ 7 h 42"/>
                  <a:gd name="T22" fmla="*/ 95 w 137"/>
                  <a:gd name="T23" fmla="*/ 5 h 42"/>
                  <a:gd name="T24" fmla="*/ 95 w 137"/>
                  <a:gd name="T25" fmla="*/ 5 h 42"/>
                  <a:gd name="T26" fmla="*/ 100 w 137"/>
                  <a:gd name="T27" fmla="*/ 2 h 42"/>
                  <a:gd name="T28" fmla="*/ 103 w 137"/>
                  <a:gd name="T29" fmla="*/ 2 h 42"/>
                  <a:gd name="T30" fmla="*/ 110 w 137"/>
                  <a:gd name="T31" fmla="*/ 0 h 42"/>
                  <a:gd name="T32" fmla="*/ 120 w 137"/>
                  <a:gd name="T33" fmla="*/ 0 h 42"/>
                  <a:gd name="T34" fmla="*/ 122 w 137"/>
                  <a:gd name="T35" fmla="*/ 0 h 42"/>
                  <a:gd name="T36" fmla="*/ 130 w 137"/>
                  <a:gd name="T37" fmla="*/ 0 h 42"/>
                  <a:gd name="T38" fmla="*/ 130 w 137"/>
                  <a:gd name="T39" fmla="*/ 0 h 42"/>
                  <a:gd name="T40" fmla="*/ 132 w 137"/>
                  <a:gd name="T41" fmla="*/ 0 h 42"/>
                  <a:gd name="T42" fmla="*/ 137 w 137"/>
                  <a:gd name="T43" fmla="*/ 5 h 42"/>
                  <a:gd name="T44" fmla="*/ 137 w 137"/>
                  <a:gd name="T45" fmla="*/ 15 h 42"/>
                  <a:gd name="T46" fmla="*/ 137 w 137"/>
                  <a:gd name="T47" fmla="*/ 15 h 42"/>
                  <a:gd name="T48" fmla="*/ 137 w 137"/>
                  <a:gd name="T49" fmla="*/ 12 h 42"/>
                  <a:gd name="T50" fmla="*/ 135 w 137"/>
                  <a:gd name="T51" fmla="*/ 12 h 42"/>
                  <a:gd name="T52" fmla="*/ 132 w 137"/>
                  <a:gd name="T53" fmla="*/ 10 h 42"/>
                  <a:gd name="T54" fmla="*/ 132 w 137"/>
                  <a:gd name="T55" fmla="*/ 10 h 42"/>
                  <a:gd name="T56" fmla="*/ 130 w 137"/>
                  <a:gd name="T57" fmla="*/ 10 h 42"/>
                  <a:gd name="T58" fmla="*/ 127 w 137"/>
                  <a:gd name="T59" fmla="*/ 10 h 42"/>
                  <a:gd name="T60" fmla="*/ 125 w 137"/>
                  <a:gd name="T61" fmla="*/ 10 h 42"/>
                  <a:gd name="T62" fmla="*/ 122 w 137"/>
                  <a:gd name="T63" fmla="*/ 10 h 42"/>
                  <a:gd name="T64" fmla="*/ 113 w 137"/>
                  <a:gd name="T65" fmla="*/ 10 h 42"/>
                  <a:gd name="T66" fmla="*/ 100 w 137"/>
                  <a:gd name="T67" fmla="*/ 12 h 42"/>
                  <a:gd name="T68" fmla="*/ 95 w 137"/>
                  <a:gd name="T69" fmla="*/ 17 h 42"/>
                  <a:gd name="T70" fmla="*/ 71 w 137"/>
                  <a:gd name="T71" fmla="*/ 32 h 42"/>
                  <a:gd name="T72" fmla="*/ 68 w 137"/>
                  <a:gd name="T73" fmla="*/ 35 h 42"/>
                  <a:gd name="T74" fmla="*/ 56 w 137"/>
                  <a:gd name="T75" fmla="*/ 35 h 42"/>
                  <a:gd name="T76" fmla="*/ 39 w 137"/>
                  <a:gd name="T77" fmla="*/ 32 h 42"/>
                  <a:gd name="T78" fmla="*/ 14 w 137"/>
                  <a:gd name="T79" fmla="*/ 35 h 42"/>
                  <a:gd name="T80" fmla="*/ 2 w 137"/>
                  <a:gd name="T81" fmla="*/ 40 h 42"/>
                  <a:gd name="T82" fmla="*/ 0 w 137"/>
                  <a:gd name="T83" fmla="*/ 42 h 42"/>
                  <a:gd name="T84" fmla="*/ 0 w 137"/>
                  <a:gd name="T85" fmla="*/ 42 h 42"/>
                  <a:gd name="T86" fmla="*/ 0 w 137"/>
                  <a:gd name="T87" fmla="*/ 35 h 42"/>
                  <a:gd name="T88" fmla="*/ 0 w 137"/>
                  <a:gd name="T89" fmla="*/ 27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37"/>
                  <a:gd name="T136" fmla="*/ 0 h 42"/>
                  <a:gd name="T137" fmla="*/ 137 w 137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37" h="42">
                    <a:moveTo>
                      <a:pt x="0" y="27"/>
                    </a:moveTo>
                    <a:lnTo>
                      <a:pt x="10" y="22"/>
                    </a:lnTo>
                    <a:lnTo>
                      <a:pt x="14" y="22"/>
                    </a:lnTo>
                    <a:lnTo>
                      <a:pt x="29" y="20"/>
                    </a:lnTo>
                    <a:lnTo>
                      <a:pt x="44" y="22"/>
                    </a:lnTo>
                    <a:lnTo>
                      <a:pt x="49" y="22"/>
                    </a:lnTo>
                    <a:lnTo>
                      <a:pt x="68" y="22"/>
                    </a:lnTo>
                    <a:lnTo>
                      <a:pt x="76" y="20"/>
                    </a:lnTo>
                    <a:lnTo>
                      <a:pt x="83" y="15"/>
                    </a:lnTo>
                    <a:lnTo>
                      <a:pt x="91" y="7"/>
                    </a:lnTo>
                    <a:lnTo>
                      <a:pt x="93" y="7"/>
                    </a:lnTo>
                    <a:lnTo>
                      <a:pt x="95" y="5"/>
                    </a:lnTo>
                    <a:lnTo>
                      <a:pt x="100" y="2"/>
                    </a:lnTo>
                    <a:lnTo>
                      <a:pt x="103" y="2"/>
                    </a:lnTo>
                    <a:lnTo>
                      <a:pt x="110" y="0"/>
                    </a:lnTo>
                    <a:lnTo>
                      <a:pt x="120" y="0"/>
                    </a:lnTo>
                    <a:lnTo>
                      <a:pt x="122" y="0"/>
                    </a:lnTo>
                    <a:lnTo>
                      <a:pt x="130" y="0"/>
                    </a:lnTo>
                    <a:lnTo>
                      <a:pt x="132" y="0"/>
                    </a:lnTo>
                    <a:lnTo>
                      <a:pt x="137" y="5"/>
                    </a:lnTo>
                    <a:lnTo>
                      <a:pt x="137" y="15"/>
                    </a:lnTo>
                    <a:lnTo>
                      <a:pt x="137" y="12"/>
                    </a:lnTo>
                    <a:lnTo>
                      <a:pt x="135" y="12"/>
                    </a:lnTo>
                    <a:lnTo>
                      <a:pt x="132" y="10"/>
                    </a:lnTo>
                    <a:lnTo>
                      <a:pt x="130" y="10"/>
                    </a:lnTo>
                    <a:lnTo>
                      <a:pt x="127" y="10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13" y="10"/>
                    </a:lnTo>
                    <a:lnTo>
                      <a:pt x="100" y="12"/>
                    </a:lnTo>
                    <a:lnTo>
                      <a:pt x="95" y="17"/>
                    </a:lnTo>
                    <a:lnTo>
                      <a:pt x="71" y="32"/>
                    </a:lnTo>
                    <a:lnTo>
                      <a:pt x="68" y="35"/>
                    </a:lnTo>
                    <a:lnTo>
                      <a:pt x="56" y="35"/>
                    </a:lnTo>
                    <a:lnTo>
                      <a:pt x="39" y="32"/>
                    </a:lnTo>
                    <a:lnTo>
                      <a:pt x="14" y="35"/>
                    </a:lnTo>
                    <a:lnTo>
                      <a:pt x="2" y="40"/>
                    </a:lnTo>
                    <a:lnTo>
                      <a:pt x="0" y="42"/>
                    </a:lnTo>
                    <a:lnTo>
                      <a:pt x="0" y="35"/>
                    </a:lnTo>
                    <a:lnTo>
                      <a:pt x="0" y="2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7" name="Freeform 106">
                <a:extLst>
                  <a:ext uri="{FF2B5EF4-FFF2-40B4-BE49-F238E27FC236}">
                    <a16:creationId xmlns:a16="http://schemas.microsoft.com/office/drawing/2014/main" id="{00000000-0008-0000-0300-00002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22"/>
                <a:ext cx="145" cy="56"/>
              </a:xfrm>
              <a:custGeom>
                <a:avLst/>
                <a:gdLst>
                  <a:gd name="T0" fmla="*/ 0 w 145"/>
                  <a:gd name="T1" fmla="*/ 41 h 56"/>
                  <a:gd name="T2" fmla="*/ 8 w 145"/>
                  <a:gd name="T3" fmla="*/ 38 h 56"/>
                  <a:gd name="T4" fmla="*/ 25 w 145"/>
                  <a:gd name="T5" fmla="*/ 31 h 56"/>
                  <a:gd name="T6" fmla="*/ 35 w 145"/>
                  <a:gd name="T7" fmla="*/ 28 h 56"/>
                  <a:gd name="T8" fmla="*/ 42 w 145"/>
                  <a:gd name="T9" fmla="*/ 28 h 56"/>
                  <a:gd name="T10" fmla="*/ 59 w 145"/>
                  <a:gd name="T11" fmla="*/ 28 h 56"/>
                  <a:gd name="T12" fmla="*/ 67 w 145"/>
                  <a:gd name="T13" fmla="*/ 28 h 56"/>
                  <a:gd name="T14" fmla="*/ 86 w 145"/>
                  <a:gd name="T15" fmla="*/ 20 h 56"/>
                  <a:gd name="T16" fmla="*/ 96 w 145"/>
                  <a:gd name="T17" fmla="*/ 13 h 56"/>
                  <a:gd name="T18" fmla="*/ 101 w 145"/>
                  <a:gd name="T19" fmla="*/ 8 h 56"/>
                  <a:gd name="T20" fmla="*/ 113 w 145"/>
                  <a:gd name="T21" fmla="*/ 3 h 56"/>
                  <a:gd name="T22" fmla="*/ 125 w 145"/>
                  <a:gd name="T23" fmla="*/ 0 h 56"/>
                  <a:gd name="T24" fmla="*/ 128 w 145"/>
                  <a:gd name="T25" fmla="*/ 0 h 56"/>
                  <a:gd name="T26" fmla="*/ 130 w 145"/>
                  <a:gd name="T27" fmla="*/ 0 h 56"/>
                  <a:gd name="T28" fmla="*/ 133 w 145"/>
                  <a:gd name="T29" fmla="*/ 3 h 56"/>
                  <a:gd name="T30" fmla="*/ 135 w 145"/>
                  <a:gd name="T31" fmla="*/ 3 h 56"/>
                  <a:gd name="T32" fmla="*/ 138 w 145"/>
                  <a:gd name="T33" fmla="*/ 3 h 56"/>
                  <a:gd name="T34" fmla="*/ 140 w 145"/>
                  <a:gd name="T35" fmla="*/ 5 h 56"/>
                  <a:gd name="T36" fmla="*/ 140 w 145"/>
                  <a:gd name="T37" fmla="*/ 10 h 56"/>
                  <a:gd name="T38" fmla="*/ 145 w 145"/>
                  <a:gd name="T39" fmla="*/ 15 h 56"/>
                  <a:gd name="T40" fmla="*/ 145 w 145"/>
                  <a:gd name="T41" fmla="*/ 15 h 56"/>
                  <a:gd name="T42" fmla="*/ 143 w 145"/>
                  <a:gd name="T43" fmla="*/ 15 h 56"/>
                  <a:gd name="T44" fmla="*/ 140 w 145"/>
                  <a:gd name="T45" fmla="*/ 15 h 56"/>
                  <a:gd name="T46" fmla="*/ 138 w 145"/>
                  <a:gd name="T47" fmla="*/ 13 h 56"/>
                  <a:gd name="T48" fmla="*/ 138 w 145"/>
                  <a:gd name="T49" fmla="*/ 13 h 56"/>
                  <a:gd name="T50" fmla="*/ 135 w 145"/>
                  <a:gd name="T51" fmla="*/ 13 h 56"/>
                  <a:gd name="T52" fmla="*/ 133 w 145"/>
                  <a:gd name="T53" fmla="*/ 13 h 56"/>
                  <a:gd name="T54" fmla="*/ 113 w 145"/>
                  <a:gd name="T55" fmla="*/ 18 h 56"/>
                  <a:gd name="T56" fmla="*/ 103 w 145"/>
                  <a:gd name="T57" fmla="*/ 20 h 56"/>
                  <a:gd name="T58" fmla="*/ 96 w 145"/>
                  <a:gd name="T59" fmla="*/ 28 h 56"/>
                  <a:gd name="T60" fmla="*/ 81 w 145"/>
                  <a:gd name="T61" fmla="*/ 36 h 56"/>
                  <a:gd name="T62" fmla="*/ 71 w 145"/>
                  <a:gd name="T63" fmla="*/ 38 h 56"/>
                  <a:gd name="T64" fmla="*/ 59 w 145"/>
                  <a:gd name="T65" fmla="*/ 41 h 56"/>
                  <a:gd name="T66" fmla="*/ 32 w 145"/>
                  <a:gd name="T67" fmla="*/ 43 h 56"/>
                  <a:gd name="T68" fmla="*/ 15 w 145"/>
                  <a:gd name="T69" fmla="*/ 51 h 56"/>
                  <a:gd name="T70" fmla="*/ 8 w 145"/>
                  <a:gd name="T71" fmla="*/ 56 h 56"/>
                  <a:gd name="T72" fmla="*/ 5 w 145"/>
                  <a:gd name="T73" fmla="*/ 56 h 56"/>
                  <a:gd name="T74" fmla="*/ 3 w 145"/>
                  <a:gd name="T75" fmla="*/ 56 h 56"/>
                  <a:gd name="T76" fmla="*/ 3 w 145"/>
                  <a:gd name="T77" fmla="*/ 48 h 56"/>
                  <a:gd name="T78" fmla="*/ 0 w 145"/>
                  <a:gd name="T79" fmla="*/ 41 h 5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145"/>
                  <a:gd name="T121" fmla="*/ 0 h 56"/>
                  <a:gd name="T122" fmla="*/ 145 w 145"/>
                  <a:gd name="T123" fmla="*/ 56 h 56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145" h="56">
                    <a:moveTo>
                      <a:pt x="0" y="41"/>
                    </a:moveTo>
                    <a:lnTo>
                      <a:pt x="8" y="38"/>
                    </a:lnTo>
                    <a:lnTo>
                      <a:pt x="25" y="31"/>
                    </a:lnTo>
                    <a:lnTo>
                      <a:pt x="35" y="28"/>
                    </a:lnTo>
                    <a:lnTo>
                      <a:pt x="42" y="28"/>
                    </a:lnTo>
                    <a:lnTo>
                      <a:pt x="59" y="28"/>
                    </a:lnTo>
                    <a:lnTo>
                      <a:pt x="67" y="28"/>
                    </a:lnTo>
                    <a:lnTo>
                      <a:pt x="86" y="20"/>
                    </a:lnTo>
                    <a:lnTo>
                      <a:pt x="96" y="13"/>
                    </a:lnTo>
                    <a:lnTo>
                      <a:pt x="101" y="8"/>
                    </a:lnTo>
                    <a:lnTo>
                      <a:pt x="113" y="3"/>
                    </a:lnTo>
                    <a:lnTo>
                      <a:pt x="125" y="0"/>
                    </a:lnTo>
                    <a:lnTo>
                      <a:pt x="128" y="0"/>
                    </a:lnTo>
                    <a:lnTo>
                      <a:pt x="130" y="0"/>
                    </a:lnTo>
                    <a:lnTo>
                      <a:pt x="133" y="3"/>
                    </a:lnTo>
                    <a:lnTo>
                      <a:pt x="135" y="3"/>
                    </a:lnTo>
                    <a:lnTo>
                      <a:pt x="138" y="3"/>
                    </a:lnTo>
                    <a:lnTo>
                      <a:pt x="140" y="5"/>
                    </a:lnTo>
                    <a:lnTo>
                      <a:pt x="140" y="10"/>
                    </a:lnTo>
                    <a:lnTo>
                      <a:pt x="145" y="15"/>
                    </a:lnTo>
                    <a:lnTo>
                      <a:pt x="143" y="15"/>
                    </a:lnTo>
                    <a:lnTo>
                      <a:pt x="140" y="15"/>
                    </a:lnTo>
                    <a:lnTo>
                      <a:pt x="138" y="13"/>
                    </a:lnTo>
                    <a:lnTo>
                      <a:pt x="135" y="13"/>
                    </a:lnTo>
                    <a:lnTo>
                      <a:pt x="133" y="13"/>
                    </a:lnTo>
                    <a:lnTo>
                      <a:pt x="113" y="18"/>
                    </a:lnTo>
                    <a:lnTo>
                      <a:pt x="103" y="20"/>
                    </a:lnTo>
                    <a:lnTo>
                      <a:pt x="96" y="28"/>
                    </a:lnTo>
                    <a:lnTo>
                      <a:pt x="81" y="36"/>
                    </a:lnTo>
                    <a:lnTo>
                      <a:pt x="71" y="38"/>
                    </a:lnTo>
                    <a:lnTo>
                      <a:pt x="59" y="41"/>
                    </a:lnTo>
                    <a:lnTo>
                      <a:pt x="32" y="43"/>
                    </a:lnTo>
                    <a:lnTo>
                      <a:pt x="15" y="51"/>
                    </a:lnTo>
                    <a:lnTo>
                      <a:pt x="8" y="56"/>
                    </a:lnTo>
                    <a:lnTo>
                      <a:pt x="5" y="56"/>
                    </a:lnTo>
                    <a:lnTo>
                      <a:pt x="3" y="56"/>
                    </a:lnTo>
                    <a:lnTo>
                      <a:pt x="3" y="48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8" name="Freeform 107">
                <a:extLst>
                  <a:ext uri="{FF2B5EF4-FFF2-40B4-BE49-F238E27FC236}">
                    <a16:creationId xmlns:a16="http://schemas.microsoft.com/office/drawing/2014/main" id="{00000000-0008-0000-0300-00002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99"/>
                <a:ext cx="7" cy="27"/>
              </a:xfrm>
              <a:custGeom>
                <a:avLst/>
                <a:gdLst>
                  <a:gd name="T0" fmla="*/ 0 w 7"/>
                  <a:gd name="T1" fmla="*/ 0 h 27"/>
                  <a:gd name="T2" fmla="*/ 0 w 7"/>
                  <a:gd name="T3" fmla="*/ 12 h 27"/>
                  <a:gd name="T4" fmla="*/ 0 w 7"/>
                  <a:gd name="T5" fmla="*/ 15 h 27"/>
                  <a:gd name="T6" fmla="*/ 2 w 7"/>
                  <a:gd name="T7" fmla="*/ 17 h 27"/>
                  <a:gd name="T8" fmla="*/ 5 w 7"/>
                  <a:gd name="T9" fmla="*/ 22 h 27"/>
                  <a:gd name="T10" fmla="*/ 5 w 7"/>
                  <a:gd name="T11" fmla="*/ 27 h 27"/>
                  <a:gd name="T12" fmla="*/ 7 w 7"/>
                  <a:gd name="T13" fmla="*/ 15 h 27"/>
                  <a:gd name="T14" fmla="*/ 7 w 7"/>
                  <a:gd name="T15" fmla="*/ 10 h 27"/>
                  <a:gd name="T16" fmla="*/ 7 w 7"/>
                  <a:gd name="T17" fmla="*/ 10 h 27"/>
                  <a:gd name="T18" fmla="*/ 5 w 7"/>
                  <a:gd name="T19" fmla="*/ 2 h 27"/>
                  <a:gd name="T20" fmla="*/ 0 w 7"/>
                  <a:gd name="T21" fmla="*/ 0 h 2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27"/>
                  <a:gd name="T35" fmla="*/ 7 w 7"/>
                  <a:gd name="T36" fmla="*/ 27 h 2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27">
                    <a:moveTo>
                      <a:pt x="0" y="0"/>
                    </a:moveTo>
                    <a:lnTo>
                      <a:pt x="0" y="12"/>
                    </a:lnTo>
                    <a:lnTo>
                      <a:pt x="0" y="15"/>
                    </a:lnTo>
                    <a:lnTo>
                      <a:pt x="2" y="17"/>
                    </a:lnTo>
                    <a:lnTo>
                      <a:pt x="5" y="22"/>
                    </a:lnTo>
                    <a:lnTo>
                      <a:pt x="5" y="27"/>
                    </a:lnTo>
                    <a:lnTo>
                      <a:pt x="7" y="15"/>
                    </a:lnTo>
                    <a:lnTo>
                      <a:pt x="7" y="10"/>
                    </a:lnTo>
                    <a:lnTo>
                      <a:pt x="5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9" name="Freeform 108">
                <a:extLst>
                  <a:ext uri="{FF2B5EF4-FFF2-40B4-BE49-F238E27FC236}">
                    <a16:creationId xmlns:a16="http://schemas.microsoft.com/office/drawing/2014/main" id="{00000000-0008-0000-0300-00002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2" y="116"/>
                <a:ext cx="39" cy="38"/>
              </a:xfrm>
              <a:custGeom>
                <a:avLst/>
                <a:gdLst>
                  <a:gd name="T0" fmla="*/ 0 w 39"/>
                  <a:gd name="T1" fmla="*/ 15 h 38"/>
                  <a:gd name="T2" fmla="*/ 5 w 39"/>
                  <a:gd name="T3" fmla="*/ 20 h 38"/>
                  <a:gd name="T4" fmla="*/ 12 w 39"/>
                  <a:gd name="T5" fmla="*/ 25 h 38"/>
                  <a:gd name="T6" fmla="*/ 22 w 39"/>
                  <a:gd name="T7" fmla="*/ 28 h 38"/>
                  <a:gd name="T8" fmla="*/ 34 w 39"/>
                  <a:gd name="T9" fmla="*/ 33 h 38"/>
                  <a:gd name="T10" fmla="*/ 37 w 39"/>
                  <a:gd name="T11" fmla="*/ 36 h 38"/>
                  <a:gd name="T12" fmla="*/ 37 w 39"/>
                  <a:gd name="T13" fmla="*/ 36 h 38"/>
                  <a:gd name="T14" fmla="*/ 37 w 39"/>
                  <a:gd name="T15" fmla="*/ 38 h 38"/>
                  <a:gd name="T16" fmla="*/ 37 w 39"/>
                  <a:gd name="T17" fmla="*/ 38 h 38"/>
                  <a:gd name="T18" fmla="*/ 39 w 39"/>
                  <a:gd name="T19" fmla="*/ 25 h 38"/>
                  <a:gd name="T20" fmla="*/ 39 w 39"/>
                  <a:gd name="T21" fmla="*/ 18 h 38"/>
                  <a:gd name="T22" fmla="*/ 37 w 39"/>
                  <a:gd name="T23" fmla="*/ 18 h 38"/>
                  <a:gd name="T24" fmla="*/ 37 w 39"/>
                  <a:gd name="T25" fmla="*/ 15 h 38"/>
                  <a:gd name="T26" fmla="*/ 32 w 39"/>
                  <a:gd name="T27" fmla="*/ 13 h 38"/>
                  <a:gd name="T28" fmla="*/ 24 w 39"/>
                  <a:gd name="T29" fmla="*/ 13 h 38"/>
                  <a:gd name="T30" fmla="*/ 17 w 39"/>
                  <a:gd name="T31" fmla="*/ 10 h 38"/>
                  <a:gd name="T32" fmla="*/ 5 w 39"/>
                  <a:gd name="T33" fmla="*/ 5 h 38"/>
                  <a:gd name="T34" fmla="*/ 5 w 39"/>
                  <a:gd name="T35" fmla="*/ 5 h 38"/>
                  <a:gd name="T36" fmla="*/ 5 w 39"/>
                  <a:gd name="T37" fmla="*/ 3 h 38"/>
                  <a:gd name="T38" fmla="*/ 2 w 39"/>
                  <a:gd name="T39" fmla="*/ 3 h 38"/>
                  <a:gd name="T40" fmla="*/ 2 w 39"/>
                  <a:gd name="T41" fmla="*/ 0 h 38"/>
                  <a:gd name="T42" fmla="*/ 0 w 39"/>
                  <a:gd name="T43" fmla="*/ 15 h 38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39"/>
                  <a:gd name="T67" fmla="*/ 0 h 38"/>
                  <a:gd name="T68" fmla="*/ 39 w 39"/>
                  <a:gd name="T69" fmla="*/ 38 h 38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39" h="38">
                    <a:moveTo>
                      <a:pt x="0" y="15"/>
                    </a:moveTo>
                    <a:lnTo>
                      <a:pt x="5" y="20"/>
                    </a:lnTo>
                    <a:lnTo>
                      <a:pt x="12" y="25"/>
                    </a:lnTo>
                    <a:lnTo>
                      <a:pt x="22" y="28"/>
                    </a:lnTo>
                    <a:lnTo>
                      <a:pt x="34" y="33"/>
                    </a:lnTo>
                    <a:lnTo>
                      <a:pt x="37" y="36"/>
                    </a:lnTo>
                    <a:lnTo>
                      <a:pt x="37" y="38"/>
                    </a:lnTo>
                    <a:lnTo>
                      <a:pt x="39" y="25"/>
                    </a:lnTo>
                    <a:lnTo>
                      <a:pt x="39" y="18"/>
                    </a:lnTo>
                    <a:lnTo>
                      <a:pt x="37" y="18"/>
                    </a:lnTo>
                    <a:lnTo>
                      <a:pt x="37" y="15"/>
                    </a:lnTo>
                    <a:lnTo>
                      <a:pt x="32" y="13"/>
                    </a:lnTo>
                    <a:lnTo>
                      <a:pt x="24" y="13"/>
                    </a:lnTo>
                    <a:lnTo>
                      <a:pt x="17" y="10"/>
                    </a:lnTo>
                    <a:lnTo>
                      <a:pt x="5" y="5"/>
                    </a:lnTo>
                    <a:lnTo>
                      <a:pt x="5" y="3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0" name="Freeform 109">
                <a:extLst>
                  <a:ext uri="{FF2B5EF4-FFF2-40B4-BE49-F238E27FC236}">
                    <a16:creationId xmlns:a16="http://schemas.microsoft.com/office/drawing/2014/main" id="{00000000-0008-0000-0300-00002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46"/>
                <a:ext cx="37" cy="31"/>
              </a:xfrm>
              <a:custGeom>
                <a:avLst/>
                <a:gdLst>
                  <a:gd name="T0" fmla="*/ 0 w 37"/>
                  <a:gd name="T1" fmla="*/ 0 h 31"/>
                  <a:gd name="T2" fmla="*/ 13 w 37"/>
                  <a:gd name="T3" fmla="*/ 16 h 31"/>
                  <a:gd name="T4" fmla="*/ 20 w 37"/>
                  <a:gd name="T5" fmla="*/ 21 h 31"/>
                  <a:gd name="T6" fmla="*/ 32 w 37"/>
                  <a:gd name="T7" fmla="*/ 26 h 31"/>
                  <a:gd name="T8" fmla="*/ 35 w 37"/>
                  <a:gd name="T9" fmla="*/ 26 h 31"/>
                  <a:gd name="T10" fmla="*/ 37 w 37"/>
                  <a:gd name="T11" fmla="*/ 31 h 31"/>
                  <a:gd name="T12" fmla="*/ 35 w 37"/>
                  <a:gd name="T13" fmla="*/ 23 h 31"/>
                  <a:gd name="T14" fmla="*/ 35 w 37"/>
                  <a:gd name="T15" fmla="*/ 21 h 31"/>
                  <a:gd name="T16" fmla="*/ 35 w 37"/>
                  <a:gd name="T17" fmla="*/ 18 h 31"/>
                  <a:gd name="T18" fmla="*/ 35 w 37"/>
                  <a:gd name="T19" fmla="*/ 16 h 31"/>
                  <a:gd name="T20" fmla="*/ 32 w 37"/>
                  <a:gd name="T21" fmla="*/ 13 h 31"/>
                  <a:gd name="T22" fmla="*/ 30 w 37"/>
                  <a:gd name="T23" fmla="*/ 11 h 31"/>
                  <a:gd name="T24" fmla="*/ 30 w 37"/>
                  <a:gd name="T25" fmla="*/ 11 h 31"/>
                  <a:gd name="T26" fmla="*/ 22 w 37"/>
                  <a:gd name="T27" fmla="*/ 8 h 31"/>
                  <a:gd name="T28" fmla="*/ 10 w 37"/>
                  <a:gd name="T29" fmla="*/ 6 h 31"/>
                  <a:gd name="T30" fmla="*/ 8 w 37"/>
                  <a:gd name="T31" fmla="*/ 3 h 31"/>
                  <a:gd name="T32" fmla="*/ 5 w 37"/>
                  <a:gd name="T33" fmla="*/ 3 h 31"/>
                  <a:gd name="T34" fmla="*/ 3 w 37"/>
                  <a:gd name="T35" fmla="*/ 0 h 31"/>
                  <a:gd name="T36" fmla="*/ 0 w 37"/>
                  <a:gd name="T37" fmla="*/ 0 h 31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7"/>
                  <a:gd name="T58" fmla="*/ 0 h 31"/>
                  <a:gd name="T59" fmla="*/ 37 w 37"/>
                  <a:gd name="T60" fmla="*/ 31 h 31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7" h="31">
                    <a:moveTo>
                      <a:pt x="0" y="0"/>
                    </a:moveTo>
                    <a:lnTo>
                      <a:pt x="13" y="16"/>
                    </a:lnTo>
                    <a:lnTo>
                      <a:pt x="20" y="21"/>
                    </a:lnTo>
                    <a:lnTo>
                      <a:pt x="32" y="26"/>
                    </a:lnTo>
                    <a:lnTo>
                      <a:pt x="35" y="26"/>
                    </a:lnTo>
                    <a:lnTo>
                      <a:pt x="37" y="31"/>
                    </a:lnTo>
                    <a:lnTo>
                      <a:pt x="35" y="23"/>
                    </a:lnTo>
                    <a:lnTo>
                      <a:pt x="35" y="21"/>
                    </a:lnTo>
                    <a:lnTo>
                      <a:pt x="35" y="18"/>
                    </a:lnTo>
                    <a:lnTo>
                      <a:pt x="35" y="16"/>
                    </a:lnTo>
                    <a:lnTo>
                      <a:pt x="32" y="13"/>
                    </a:lnTo>
                    <a:lnTo>
                      <a:pt x="30" y="11"/>
                    </a:lnTo>
                    <a:lnTo>
                      <a:pt x="22" y="8"/>
                    </a:lnTo>
                    <a:lnTo>
                      <a:pt x="10" y="6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1" name="Freeform 110">
                <a:extLst>
                  <a:ext uri="{FF2B5EF4-FFF2-40B4-BE49-F238E27FC236}">
                    <a16:creationId xmlns:a16="http://schemas.microsoft.com/office/drawing/2014/main" id="{00000000-0008-0000-0300-00002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4" y="174"/>
                <a:ext cx="25" cy="20"/>
              </a:xfrm>
              <a:custGeom>
                <a:avLst/>
                <a:gdLst>
                  <a:gd name="T0" fmla="*/ 7 w 25"/>
                  <a:gd name="T1" fmla="*/ 13 h 20"/>
                  <a:gd name="T2" fmla="*/ 10 w 25"/>
                  <a:gd name="T3" fmla="*/ 15 h 20"/>
                  <a:gd name="T4" fmla="*/ 20 w 25"/>
                  <a:gd name="T5" fmla="*/ 15 h 20"/>
                  <a:gd name="T6" fmla="*/ 25 w 25"/>
                  <a:gd name="T7" fmla="*/ 20 h 20"/>
                  <a:gd name="T8" fmla="*/ 20 w 25"/>
                  <a:gd name="T9" fmla="*/ 10 h 20"/>
                  <a:gd name="T10" fmla="*/ 20 w 25"/>
                  <a:gd name="T11" fmla="*/ 10 h 20"/>
                  <a:gd name="T12" fmla="*/ 12 w 25"/>
                  <a:gd name="T13" fmla="*/ 5 h 20"/>
                  <a:gd name="T14" fmla="*/ 2 w 25"/>
                  <a:gd name="T15" fmla="*/ 3 h 20"/>
                  <a:gd name="T16" fmla="*/ 2 w 25"/>
                  <a:gd name="T17" fmla="*/ 3 h 20"/>
                  <a:gd name="T18" fmla="*/ 0 w 25"/>
                  <a:gd name="T19" fmla="*/ 0 h 20"/>
                  <a:gd name="T20" fmla="*/ 5 w 25"/>
                  <a:gd name="T21" fmla="*/ 8 h 20"/>
                  <a:gd name="T22" fmla="*/ 7 w 25"/>
                  <a:gd name="T23" fmla="*/ 13 h 2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25"/>
                  <a:gd name="T37" fmla="*/ 0 h 20"/>
                  <a:gd name="T38" fmla="*/ 25 w 25"/>
                  <a:gd name="T39" fmla="*/ 20 h 20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25" h="20">
                    <a:moveTo>
                      <a:pt x="7" y="13"/>
                    </a:moveTo>
                    <a:lnTo>
                      <a:pt x="10" y="15"/>
                    </a:lnTo>
                    <a:lnTo>
                      <a:pt x="20" y="15"/>
                    </a:lnTo>
                    <a:lnTo>
                      <a:pt x="25" y="20"/>
                    </a:lnTo>
                    <a:lnTo>
                      <a:pt x="20" y="10"/>
                    </a:lnTo>
                    <a:lnTo>
                      <a:pt x="12" y="5"/>
                    </a:lnTo>
                    <a:lnTo>
                      <a:pt x="2" y="3"/>
                    </a:lnTo>
                    <a:lnTo>
                      <a:pt x="0" y="0"/>
                    </a:lnTo>
                    <a:lnTo>
                      <a:pt x="5" y="8"/>
                    </a:lnTo>
                    <a:lnTo>
                      <a:pt x="7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2" name="Freeform 111">
                <a:extLst>
                  <a:ext uri="{FF2B5EF4-FFF2-40B4-BE49-F238E27FC236}">
                    <a16:creationId xmlns:a16="http://schemas.microsoft.com/office/drawing/2014/main" id="{00000000-0008-0000-0300-00002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200"/>
                <a:ext cx="22" cy="12"/>
              </a:xfrm>
              <a:custGeom>
                <a:avLst/>
                <a:gdLst>
                  <a:gd name="T0" fmla="*/ 2 w 22"/>
                  <a:gd name="T1" fmla="*/ 7 h 12"/>
                  <a:gd name="T2" fmla="*/ 14 w 22"/>
                  <a:gd name="T3" fmla="*/ 7 h 12"/>
                  <a:gd name="T4" fmla="*/ 19 w 22"/>
                  <a:gd name="T5" fmla="*/ 10 h 12"/>
                  <a:gd name="T6" fmla="*/ 22 w 22"/>
                  <a:gd name="T7" fmla="*/ 12 h 12"/>
                  <a:gd name="T8" fmla="*/ 14 w 22"/>
                  <a:gd name="T9" fmla="*/ 2 h 12"/>
                  <a:gd name="T10" fmla="*/ 10 w 22"/>
                  <a:gd name="T11" fmla="*/ 0 h 12"/>
                  <a:gd name="T12" fmla="*/ 0 w 22"/>
                  <a:gd name="T13" fmla="*/ 0 h 12"/>
                  <a:gd name="T14" fmla="*/ 0 w 22"/>
                  <a:gd name="T15" fmla="*/ 0 h 12"/>
                  <a:gd name="T16" fmla="*/ 2 w 22"/>
                  <a:gd name="T17" fmla="*/ 7 h 12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22"/>
                  <a:gd name="T28" fmla="*/ 0 h 12"/>
                  <a:gd name="T29" fmla="*/ 22 w 22"/>
                  <a:gd name="T30" fmla="*/ 12 h 12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22" h="12">
                    <a:moveTo>
                      <a:pt x="2" y="7"/>
                    </a:moveTo>
                    <a:lnTo>
                      <a:pt x="14" y="7"/>
                    </a:lnTo>
                    <a:lnTo>
                      <a:pt x="19" y="10"/>
                    </a:lnTo>
                    <a:lnTo>
                      <a:pt x="22" y="12"/>
                    </a:lnTo>
                    <a:lnTo>
                      <a:pt x="14" y="2"/>
                    </a:lnTo>
                    <a:lnTo>
                      <a:pt x="10" y="0"/>
                    </a:lnTo>
                    <a:lnTo>
                      <a:pt x="0" y="0"/>
                    </a:lnTo>
                    <a:lnTo>
                      <a:pt x="2" y="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3" name="Freeform 112">
                <a:extLst>
                  <a:ext uri="{FF2B5EF4-FFF2-40B4-BE49-F238E27FC236}">
                    <a16:creationId xmlns:a16="http://schemas.microsoft.com/office/drawing/2014/main" id="{00000000-0008-0000-0300-00002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215"/>
                <a:ext cx="30" cy="15"/>
              </a:xfrm>
              <a:custGeom>
                <a:avLst/>
                <a:gdLst>
                  <a:gd name="T0" fmla="*/ 0 w 30"/>
                  <a:gd name="T1" fmla="*/ 2 h 15"/>
                  <a:gd name="T2" fmla="*/ 8 w 30"/>
                  <a:gd name="T3" fmla="*/ 2 h 15"/>
                  <a:gd name="T4" fmla="*/ 15 w 30"/>
                  <a:gd name="T5" fmla="*/ 0 h 15"/>
                  <a:gd name="T6" fmla="*/ 17 w 30"/>
                  <a:gd name="T7" fmla="*/ 0 h 15"/>
                  <a:gd name="T8" fmla="*/ 22 w 30"/>
                  <a:gd name="T9" fmla="*/ 2 h 15"/>
                  <a:gd name="T10" fmla="*/ 22 w 30"/>
                  <a:gd name="T11" fmla="*/ 2 h 15"/>
                  <a:gd name="T12" fmla="*/ 25 w 30"/>
                  <a:gd name="T13" fmla="*/ 5 h 15"/>
                  <a:gd name="T14" fmla="*/ 30 w 30"/>
                  <a:gd name="T15" fmla="*/ 15 h 15"/>
                  <a:gd name="T16" fmla="*/ 30 w 30"/>
                  <a:gd name="T17" fmla="*/ 15 h 15"/>
                  <a:gd name="T18" fmla="*/ 27 w 30"/>
                  <a:gd name="T19" fmla="*/ 12 h 15"/>
                  <a:gd name="T20" fmla="*/ 25 w 30"/>
                  <a:gd name="T21" fmla="*/ 12 h 15"/>
                  <a:gd name="T22" fmla="*/ 25 w 30"/>
                  <a:gd name="T23" fmla="*/ 10 h 15"/>
                  <a:gd name="T24" fmla="*/ 22 w 30"/>
                  <a:gd name="T25" fmla="*/ 10 h 15"/>
                  <a:gd name="T26" fmla="*/ 20 w 30"/>
                  <a:gd name="T27" fmla="*/ 10 h 15"/>
                  <a:gd name="T28" fmla="*/ 17 w 30"/>
                  <a:gd name="T29" fmla="*/ 10 h 15"/>
                  <a:gd name="T30" fmla="*/ 10 w 30"/>
                  <a:gd name="T31" fmla="*/ 10 h 15"/>
                  <a:gd name="T32" fmla="*/ 0 w 30"/>
                  <a:gd name="T33" fmla="*/ 15 h 15"/>
                  <a:gd name="T34" fmla="*/ 0 w 30"/>
                  <a:gd name="T35" fmla="*/ 5 h 15"/>
                  <a:gd name="T36" fmla="*/ 0 w 30"/>
                  <a:gd name="T37" fmla="*/ 2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0"/>
                  <a:gd name="T58" fmla="*/ 0 h 15"/>
                  <a:gd name="T59" fmla="*/ 30 w 30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0" h="15">
                    <a:moveTo>
                      <a:pt x="0" y="2"/>
                    </a:moveTo>
                    <a:lnTo>
                      <a:pt x="8" y="2"/>
                    </a:lnTo>
                    <a:lnTo>
                      <a:pt x="15" y="0"/>
                    </a:lnTo>
                    <a:lnTo>
                      <a:pt x="17" y="0"/>
                    </a:lnTo>
                    <a:lnTo>
                      <a:pt x="22" y="2"/>
                    </a:lnTo>
                    <a:lnTo>
                      <a:pt x="25" y="5"/>
                    </a:lnTo>
                    <a:lnTo>
                      <a:pt x="30" y="15"/>
                    </a:lnTo>
                    <a:lnTo>
                      <a:pt x="27" y="12"/>
                    </a:lnTo>
                    <a:lnTo>
                      <a:pt x="25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20" y="10"/>
                    </a:lnTo>
                    <a:lnTo>
                      <a:pt x="17" y="10"/>
                    </a:lnTo>
                    <a:lnTo>
                      <a:pt x="10" y="10"/>
                    </a:lnTo>
                    <a:lnTo>
                      <a:pt x="0" y="15"/>
                    </a:lnTo>
                    <a:lnTo>
                      <a:pt x="0" y="5"/>
                    </a:lnTo>
                    <a:lnTo>
                      <a:pt x="0" y="2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4" name="Freeform 113">
                <a:extLst>
                  <a:ext uri="{FF2B5EF4-FFF2-40B4-BE49-F238E27FC236}">
                    <a16:creationId xmlns:a16="http://schemas.microsoft.com/office/drawing/2014/main" id="{00000000-0008-0000-0300-00002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2" y="232"/>
                <a:ext cx="54" cy="23"/>
              </a:xfrm>
              <a:custGeom>
                <a:avLst/>
                <a:gdLst>
                  <a:gd name="T0" fmla="*/ 24 w 54"/>
                  <a:gd name="T1" fmla="*/ 5 h 23"/>
                  <a:gd name="T2" fmla="*/ 39 w 54"/>
                  <a:gd name="T3" fmla="*/ 0 h 23"/>
                  <a:gd name="T4" fmla="*/ 41 w 54"/>
                  <a:gd name="T5" fmla="*/ 0 h 23"/>
                  <a:gd name="T6" fmla="*/ 44 w 54"/>
                  <a:gd name="T7" fmla="*/ 0 h 23"/>
                  <a:gd name="T8" fmla="*/ 46 w 54"/>
                  <a:gd name="T9" fmla="*/ 0 h 23"/>
                  <a:gd name="T10" fmla="*/ 46 w 54"/>
                  <a:gd name="T11" fmla="*/ 0 h 23"/>
                  <a:gd name="T12" fmla="*/ 49 w 54"/>
                  <a:gd name="T13" fmla="*/ 3 h 23"/>
                  <a:gd name="T14" fmla="*/ 51 w 54"/>
                  <a:gd name="T15" fmla="*/ 3 h 23"/>
                  <a:gd name="T16" fmla="*/ 51 w 54"/>
                  <a:gd name="T17" fmla="*/ 5 h 23"/>
                  <a:gd name="T18" fmla="*/ 54 w 54"/>
                  <a:gd name="T19" fmla="*/ 15 h 23"/>
                  <a:gd name="T20" fmla="*/ 54 w 54"/>
                  <a:gd name="T21" fmla="*/ 13 h 23"/>
                  <a:gd name="T22" fmla="*/ 51 w 54"/>
                  <a:gd name="T23" fmla="*/ 13 h 23"/>
                  <a:gd name="T24" fmla="*/ 51 w 54"/>
                  <a:gd name="T25" fmla="*/ 10 h 23"/>
                  <a:gd name="T26" fmla="*/ 49 w 54"/>
                  <a:gd name="T27" fmla="*/ 10 h 23"/>
                  <a:gd name="T28" fmla="*/ 46 w 54"/>
                  <a:gd name="T29" fmla="*/ 8 h 23"/>
                  <a:gd name="T30" fmla="*/ 46 w 54"/>
                  <a:gd name="T31" fmla="*/ 8 h 23"/>
                  <a:gd name="T32" fmla="*/ 44 w 54"/>
                  <a:gd name="T33" fmla="*/ 8 h 23"/>
                  <a:gd name="T34" fmla="*/ 36 w 54"/>
                  <a:gd name="T35" fmla="*/ 10 h 23"/>
                  <a:gd name="T36" fmla="*/ 9 w 54"/>
                  <a:gd name="T37" fmla="*/ 23 h 23"/>
                  <a:gd name="T38" fmla="*/ 2 w 54"/>
                  <a:gd name="T39" fmla="*/ 23 h 23"/>
                  <a:gd name="T40" fmla="*/ 0 w 54"/>
                  <a:gd name="T41" fmla="*/ 23 h 23"/>
                  <a:gd name="T42" fmla="*/ 24 w 54"/>
                  <a:gd name="T43" fmla="*/ 5 h 23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54"/>
                  <a:gd name="T67" fmla="*/ 0 h 23"/>
                  <a:gd name="T68" fmla="*/ 54 w 54"/>
                  <a:gd name="T69" fmla="*/ 23 h 23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54" h="23">
                    <a:moveTo>
                      <a:pt x="24" y="5"/>
                    </a:moveTo>
                    <a:lnTo>
                      <a:pt x="39" y="0"/>
                    </a:lnTo>
                    <a:lnTo>
                      <a:pt x="41" y="0"/>
                    </a:lnTo>
                    <a:lnTo>
                      <a:pt x="44" y="0"/>
                    </a:lnTo>
                    <a:lnTo>
                      <a:pt x="46" y="0"/>
                    </a:lnTo>
                    <a:lnTo>
                      <a:pt x="49" y="3"/>
                    </a:lnTo>
                    <a:lnTo>
                      <a:pt x="51" y="3"/>
                    </a:lnTo>
                    <a:lnTo>
                      <a:pt x="51" y="5"/>
                    </a:lnTo>
                    <a:lnTo>
                      <a:pt x="54" y="15"/>
                    </a:lnTo>
                    <a:lnTo>
                      <a:pt x="54" y="13"/>
                    </a:lnTo>
                    <a:lnTo>
                      <a:pt x="51" y="13"/>
                    </a:lnTo>
                    <a:lnTo>
                      <a:pt x="51" y="10"/>
                    </a:lnTo>
                    <a:lnTo>
                      <a:pt x="49" y="10"/>
                    </a:lnTo>
                    <a:lnTo>
                      <a:pt x="46" y="8"/>
                    </a:lnTo>
                    <a:lnTo>
                      <a:pt x="44" y="8"/>
                    </a:lnTo>
                    <a:lnTo>
                      <a:pt x="36" y="10"/>
                    </a:lnTo>
                    <a:lnTo>
                      <a:pt x="9" y="23"/>
                    </a:lnTo>
                    <a:lnTo>
                      <a:pt x="2" y="23"/>
                    </a:lnTo>
                    <a:lnTo>
                      <a:pt x="0" y="23"/>
                    </a:lnTo>
                    <a:lnTo>
                      <a:pt x="24" y="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5" name="Freeform 114">
                <a:extLst>
                  <a:ext uri="{FF2B5EF4-FFF2-40B4-BE49-F238E27FC236}">
                    <a16:creationId xmlns:a16="http://schemas.microsoft.com/office/drawing/2014/main" id="{00000000-0008-0000-0300-00002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50"/>
                <a:ext cx="71" cy="28"/>
              </a:xfrm>
              <a:custGeom>
                <a:avLst/>
                <a:gdLst>
                  <a:gd name="T0" fmla="*/ 71 w 71"/>
                  <a:gd name="T1" fmla="*/ 13 h 28"/>
                  <a:gd name="T2" fmla="*/ 68 w 71"/>
                  <a:gd name="T3" fmla="*/ 5 h 28"/>
                  <a:gd name="T4" fmla="*/ 68 w 71"/>
                  <a:gd name="T5" fmla="*/ 5 h 28"/>
                  <a:gd name="T6" fmla="*/ 66 w 71"/>
                  <a:gd name="T7" fmla="*/ 3 h 28"/>
                  <a:gd name="T8" fmla="*/ 66 w 71"/>
                  <a:gd name="T9" fmla="*/ 3 h 28"/>
                  <a:gd name="T10" fmla="*/ 64 w 71"/>
                  <a:gd name="T11" fmla="*/ 0 h 28"/>
                  <a:gd name="T12" fmla="*/ 61 w 71"/>
                  <a:gd name="T13" fmla="*/ 0 h 28"/>
                  <a:gd name="T14" fmla="*/ 59 w 71"/>
                  <a:gd name="T15" fmla="*/ 0 h 28"/>
                  <a:gd name="T16" fmla="*/ 59 w 71"/>
                  <a:gd name="T17" fmla="*/ 0 h 28"/>
                  <a:gd name="T18" fmla="*/ 56 w 71"/>
                  <a:gd name="T19" fmla="*/ 0 h 28"/>
                  <a:gd name="T20" fmla="*/ 54 w 71"/>
                  <a:gd name="T21" fmla="*/ 0 h 28"/>
                  <a:gd name="T22" fmla="*/ 46 w 71"/>
                  <a:gd name="T23" fmla="*/ 3 h 28"/>
                  <a:gd name="T24" fmla="*/ 39 w 71"/>
                  <a:gd name="T25" fmla="*/ 5 h 28"/>
                  <a:gd name="T26" fmla="*/ 29 w 71"/>
                  <a:gd name="T27" fmla="*/ 13 h 28"/>
                  <a:gd name="T28" fmla="*/ 27 w 71"/>
                  <a:gd name="T29" fmla="*/ 13 h 28"/>
                  <a:gd name="T30" fmla="*/ 17 w 71"/>
                  <a:gd name="T31" fmla="*/ 18 h 28"/>
                  <a:gd name="T32" fmla="*/ 14 w 71"/>
                  <a:gd name="T33" fmla="*/ 18 h 28"/>
                  <a:gd name="T34" fmla="*/ 12 w 71"/>
                  <a:gd name="T35" fmla="*/ 18 h 28"/>
                  <a:gd name="T36" fmla="*/ 10 w 71"/>
                  <a:gd name="T37" fmla="*/ 18 h 28"/>
                  <a:gd name="T38" fmla="*/ 7 w 71"/>
                  <a:gd name="T39" fmla="*/ 18 h 28"/>
                  <a:gd name="T40" fmla="*/ 7 w 71"/>
                  <a:gd name="T41" fmla="*/ 15 h 28"/>
                  <a:gd name="T42" fmla="*/ 5 w 71"/>
                  <a:gd name="T43" fmla="*/ 15 h 28"/>
                  <a:gd name="T44" fmla="*/ 2 w 71"/>
                  <a:gd name="T45" fmla="*/ 15 h 28"/>
                  <a:gd name="T46" fmla="*/ 2 w 71"/>
                  <a:gd name="T47" fmla="*/ 15 h 28"/>
                  <a:gd name="T48" fmla="*/ 0 w 71"/>
                  <a:gd name="T49" fmla="*/ 18 h 28"/>
                  <a:gd name="T50" fmla="*/ 0 w 71"/>
                  <a:gd name="T51" fmla="*/ 23 h 28"/>
                  <a:gd name="T52" fmla="*/ 7 w 71"/>
                  <a:gd name="T53" fmla="*/ 28 h 28"/>
                  <a:gd name="T54" fmla="*/ 10 w 71"/>
                  <a:gd name="T55" fmla="*/ 28 h 28"/>
                  <a:gd name="T56" fmla="*/ 12 w 71"/>
                  <a:gd name="T57" fmla="*/ 28 h 28"/>
                  <a:gd name="T58" fmla="*/ 14 w 71"/>
                  <a:gd name="T59" fmla="*/ 28 h 28"/>
                  <a:gd name="T60" fmla="*/ 22 w 71"/>
                  <a:gd name="T61" fmla="*/ 25 h 28"/>
                  <a:gd name="T62" fmla="*/ 39 w 71"/>
                  <a:gd name="T63" fmla="*/ 20 h 28"/>
                  <a:gd name="T64" fmla="*/ 51 w 71"/>
                  <a:gd name="T65" fmla="*/ 13 h 28"/>
                  <a:gd name="T66" fmla="*/ 59 w 71"/>
                  <a:gd name="T67" fmla="*/ 10 h 28"/>
                  <a:gd name="T68" fmla="*/ 59 w 71"/>
                  <a:gd name="T69" fmla="*/ 10 h 28"/>
                  <a:gd name="T70" fmla="*/ 61 w 71"/>
                  <a:gd name="T71" fmla="*/ 10 h 28"/>
                  <a:gd name="T72" fmla="*/ 66 w 71"/>
                  <a:gd name="T73" fmla="*/ 10 h 28"/>
                  <a:gd name="T74" fmla="*/ 68 w 71"/>
                  <a:gd name="T75" fmla="*/ 13 h 28"/>
                  <a:gd name="T76" fmla="*/ 71 w 71"/>
                  <a:gd name="T77" fmla="*/ 13 h 28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w 71"/>
                  <a:gd name="T118" fmla="*/ 0 h 28"/>
                  <a:gd name="T119" fmla="*/ 71 w 71"/>
                  <a:gd name="T120" fmla="*/ 28 h 28"/>
                </a:gdLst>
                <a:ahLst/>
                <a:cxnLst>
                  <a:cxn ang="T78">
                    <a:pos x="T0" y="T1"/>
                  </a:cxn>
                  <a:cxn ang="T79">
                    <a:pos x="T2" y="T3"/>
                  </a:cxn>
                  <a:cxn ang="T80">
                    <a:pos x="T4" y="T5"/>
                  </a:cxn>
                  <a:cxn ang="T81">
                    <a:pos x="T6" y="T7"/>
                  </a:cxn>
                  <a:cxn ang="T82">
                    <a:pos x="T8" y="T9"/>
                  </a:cxn>
                  <a:cxn ang="T83">
                    <a:pos x="T10" y="T11"/>
                  </a:cxn>
                  <a:cxn ang="T84">
                    <a:pos x="T12" y="T13"/>
                  </a:cxn>
                  <a:cxn ang="T85">
                    <a:pos x="T14" y="T15"/>
                  </a:cxn>
                  <a:cxn ang="T86">
                    <a:pos x="T16" y="T17"/>
                  </a:cxn>
                  <a:cxn ang="T87">
                    <a:pos x="T18" y="T19"/>
                  </a:cxn>
                  <a:cxn ang="T88">
                    <a:pos x="T20" y="T21"/>
                  </a:cxn>
                  <a:cxn ang="T89">
                    <a:pos x="T22" y="T23"/>
                  </a:cxn>
                  <a:cxn ang="T90">
                    <a:pos x="T24" y="T25"/>
                  </a:cxn>
                  <a:cxn ang="T91">
                    <a:pos x="T26" y="T27"/>
                  </a:cxn>
                  <a:cxn ang="T92">
                    <a:pos x="T28" y="T29"/>
                  </a:cxn>
                  <a:cxn ang="T93">
                    <a:pos x="T30" y="T31"/>
                  </a:cxn>
                  <a:cxn ang="T94">
                    <a:pos x="T32" y="T33"/>
                  </a:cxn>
                  <a:cxn ang="T95">
                    <a:pos x="T34" y="T35"/>
                  </a:cxn>
                  <a:cxn ang="T96">
                    <a:pos x="T36" y="T37"/>
                  </a:cxn>
                  <a:cxn ang="T97">
                    <a:pos x="T38" y="T39"/>
                  </a:cxn>
                  <a:cxn ang="T98">
                    <a:pos x="T40" y="T41"/>
                  </a:cxn>
                  <a:cxn ang="T99">
                    <a:pos x="T42" y="T43"/>
                  </a:cxn>
                  <a:cxn ang="T100">
                    <a:pos x="T44" y="T45"/>
                  </a:cxn>
                  <a:cxn ang="T101">
                    <a:pos x="T46" y="T47"/>
                  </a:cxn>
                  <a:cxn ang="T102">
                    <a:pos x="T48" y="T49"/>
                  </a:cxn>
                  <a:cxn ang="T103">
                    <a:pos x="T50" y="T51"/>
                  </a:cxn>
                  <a:cxn ang="T104">
                    <a:pos x="T52" y="T53"/>
                  </a:cxn>
                  <a:cxn ang="T105">
                    <a:pos x="T54" y="T55"/>
                  </a:cxn>
                  <a:cxn ang="T106">
                    <a:pos x="T56" y="T57"/>
                  </a:cxn>
                  <a:cxn ang="T107">
                    <a:pos x="T58" y="T59"/>
                  </a:cxn>
                  <a:cxn ang="T108">
                    <a:pos x="T60" y="T61"/>
                  </a:cxn>
                  <a:cxn ang="T109">
                    <a:pos x="T62" y="T63"/>
                  </a:cxn>
                  <a:cxn ang="T110">
                    <a:pos x="T64" y="T65"/>
                  </a:cxn>
                  <a:cxn ang="T111">
                    <a:pos x="T66" y="T67"/>
                  </a:cxn>
                  <a:cxn ang="T112">
                    <a:pos x="T68" y="T69"/>
                  </a:cxn>
                  <a:cxn ang="T113">
                    <a:pos x="T70" y="T71"/>
                  </a:cxn>
                  <a:cxn ang="T114">
                    <a:pos x="T72" y="T73"/>
                  </a:cxn>
                  <a:cxn ang="T115">
                    <a:pos x="T74" y="T75"/>
                  </a:cxn>
                  <a:cxn ang="T116">
                    <a:pos x="T76" y="T77"/>
                  </a:cxn>
                </a:cxnLst>
                <a:rect l="T117" t="T118" r="T119" b="T120"/>
                <a:pathLst>
                  <a:path w="71" h="28">
                    <a:moveTo>
                      <a:pt x="71" y="13"/>
                    </a:moveTo>
                    <a:lnTo>
                      <a:pt x="68" y="5"/>
                    </a:lnTo>
                    <a:lnTo>
                      <a:pt x="66" y="3"/>
                    </a:lnTo>
                    <a:lnTo>
                      <a:pt x="64" y="0"/>
                    </a:lnTo>
                    <a:lnTo>
                      <a:pt x="61" y="0"/>
                    </a:lnTo>
                    <a:lnTo>
                      <a:pt x="59" y="0"/>
                    </a:lnTo>
                    <a:lnTo>
                      <a:pt x="56" y="0"/>
                    </a:lnTo>
                    <a:lnTo>
                      <a:pt x="54" y="0"/>
                    </a:lnTo>
                    <a:lnTo>
                      <a:pt x="46" y="3"/>
                    </a:lnTo>
                    <a:lnTo>
                      <a:pt x="39" y="5"/>
                    </a:lnTo>
                    <a:lnTo>
                      <a:pt x="29" y="13"/>
                    </a:lnTo>
                    <a:lnTo>
                      <a:pt x="27" y="13"/>
                    </a:lnTo>
                    <a:lnTo>
                      <a:pt x="17" y="18"/>
                    </a:lnTo>
                    <a:lnTo>
                      <a:pt x="14" y="18"/>
                    </a:lnTo>
                    <a:lnTo>
                      <a:pt x="12" y="18"/>
                    </a:lnTo>
                    <a:lnTo>
                      <a:pt x="10" y="18"/>
                    </a:lnTo>
                    <a:lnTo>
                      <a:pt x="7" y="18"/>
                    </a:lnTo>
                    <a:lnTo>
                      <a:pt x="7" y="15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8"/>
                    </a:lnTo>
                    <a:lnTo>
                      <a:pt x="0" y="23"/>
                    </a:lnTo>
                    <a:lnTo>
                      <a:pt x="7" y="28"/>
                    </a:lnTo>
                    <a:lnTo>
                      <a:pt x="10" y="28"/>
                    </a:lnTo>
                    <a:lnTo>
                      <a:pt x="12" y="28"/>
                    </a:lnTo>
                    <a:lnTo>
                      <a:pt x="14" y="28"/>
                    </a:lnTo>
                    <a:lnTo>
                      <a:pt x="22" y="25"/>
                    </a:lnTo>
                    <a:lnTo>
                      <a:pt x="39" y="20"/>
                    </a:lnTo>
                    <a:lnTo>
                      <a:pt x="51" y="13"/>
                    </a:lnTo>
                    <a:lnTo>
                      <a:pt x="59" y="10"/>
                    </a:lnTo>
                    <a:lnTo>
                      <a:pt x="61" y="10"/>
                    </a:lnTo>
                    <a:lnTo>
                      <a:pt x="66" y="10"/>
                    </a:lnTo>
                    <a:lnTo>
                      <a:pt x="68" y="13"/>
                    </a:lnTo>
                    <a:lnTo>
                      <a:pt x="71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6" name="Freeform 115">
                <a:extLst>
                  <a:ext uri="{FF2B5EF4-FFF2-40B4-BE49-F238E27FC236}">
                    <a16:creationId xmlns:a16="http://schemas.microsoft.com/office/drawing/2014/main" id="{00000000-0008-0000-0300-00002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35"/>
                <a:ext cx="34" cy="30"/>
              </a:xfrm>
              <a:custGeom>
                <a:avLst/>
                <a:gdLst>
                  <a:gd name="T0" fmla="*/ 0 w 34"/>
                  <a:gd name="T1" fmla="*/ 30 h 30"/>
                  <a:gd name="T2" fmla="*/ 2 w 34"/>
                  <a:gd name="T3" fmla="*/ 28 h 30"/>
                  <a:gd name="T4" fmla="*/ 5 w 34"/>
                  <a:gd name="T5" fmla="*/ 25 h 30"/>
                  <a:gd name="T6" fmla="*/ 5 w 34"/>
                  <a:gd name="T7" fmla="*/ 23 h 30"/>
                  <a:gd name="T8" fmla="*/ 7 w 34"/>
                  <a:gd name="T9" fmla="*/ 23 h 30"/>
                  <a:gd name="T10" fmla="*/ 10 w 34"/>
                  <a:gd name="T11" fmla="*/ 20 h 30"/>
                  <a:gd name="T12" fmla="*/ 17 w 34"/>
                  <a:gd name="T13" fmla="*/ 15 h 30"/>
                  <a:gd name="T14" fmla="*/ 32 w 34"/>
                  <a:gd name="T15" fmla="*/ 10 h 30"/>
                  <a:gd name="T16" fmla="*/ 34 w 34"/>
                  <a:gd name="T17" fmla="*/ 10 h 30"/>
                  <a:gd name="T18" fmla="*/ 34 w 34"/>
                  <a:gd name="T19" fmla="*/ 7 h 30"/>
                  <a:gd name="T20" fmla="*/ 34 w 34"/>
                  <a:gd name="T21" fmla="*/ 7 h 30"/>
                  <a:gd name="T22" fmla="*/ 34 w 34"/>
                  <a:gd name="T23" fmla="*/ 5 h 30"/>
                  <a:gd name="T24" fmla="*/ 32 w 34"/>
                  <a:gd name="T25" fmla="*/ 2 h 30"/>
                  <a:gd name="T26" fmla="*/ 27 w 34"/>
                  <a:gd name="T27" fmla="*/ 0 h 30"/>
                  <a:gd name="T28" fmla="*/ 14 w 34"/>
                  <a:gd name="T29" fmla="*/ 2 h 30"/>
                  <a:gd name="T30" fmla="*/ 5 w 34"/>
                  <a:gd name="T31" fmla="*/ 7 h 30"/>
                  <a:gd name="T32" fmla="*/ 5 w 34"/>
                  <a:gd name="T33" fmla="*/ 12 h 30"/>
                  <a:gd name="T34" fmla="*/ 2 w 34"/>
                  <a:gd name="T35" fmla="*/ 23 h 30"/>
                  <a:gd name="T36" fmla="*/ 0 w 34"/>
                  <a:gd name="T37" fmla="*/ 30 h 30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4"/>
                  <a:gd name="T58" fmla="*/ 0 h 30"/>
                  <a:gd name="T59" fmla="*/ 34 w 34"/>
                  <a:gd name="T60" fmla="*/ 30 h 30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4" h="30">
                    <a:moveTo>
                      <a:pt x="0" y="30"/>
                    </a:moveTo>
                    <a:lnTo>
                      <a:pt x="2" y="28"/>
                    </a:lnTo>
                    <a:lnTo>
                      <a:pt x="5" y="25"/>
                    </a:lnTo>
                    <a:lnTo>
                      <a:pt x="5" y="23"/>
                    </a:lnTo>
                    <a:lnTo>
                      <a:pt x="7" y="23"/>
                    </a:lnTo>
                    <a:lnTo>
                      <a:pt x="10" y="20"/>
                    </a:lnTo>
                    <a:lnTo>
                      <a:pt x="17" y="15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4" y="7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27" y="0"/>
                    </a:lnTo>
                    <a:lnTo>
                      <a:pt x="14" y="2"/>
                    </a:lnTo>
                    <a:lnTo>
                      <a:pt x="5" y="7"/>
                    </a:lnTo>
                    <a:lnTo>
                      <a:pt x="5" y="12"/>
                    </a:lnTo>
                    <a:lnTo>
                      <a:pt x="2" y="23"/>
                    </a:lnTo>
                    <a:lnTo>
                      <a:pt x="0" y="3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7" name="Freeform 116">
                <a:extLst>
                  <a:ext uri="{FF2B5EF4-FFF2-40B4-BE49-F238E27FC236}">
                    <a16:creationId xmlns:a16="http://schemas.microsoft.com/office/drawing/2014/main" id="{00000000-0008-0000-0300-00002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7" y="235"/>
                <a:ext cx="22" cy="12"/>
              </a:xfrm>
              <a:custGeom>
                <a:avLst/>
                <a:gdLst>
                  <a:gd name="T0" fmla="*/ 22 w 22"/>
                  <a:gd name="T1" fmla="*/ 0 h 12"/>
                  <a:gd name="T2" fmla="*/ 19 w 22"/>
                  <a:gd name="T3" fmla="*/ 2 h 12"/>
                  <a:gd name="T4" fmla="*/ 2 w 22"/>
                  <a:gd name="T5" fmla="*/ 7 h 12"/>
                  <a:gd name="T6" fmla="*/ 2 w 22"/>
                  <a:gd name="T7" fmla="*/ 10 h 12"/>
                  <a:gd name="T8" fmla="*/ 0 w 22"/>
                  <a:gd name="T9" fmla="*/ 10 h 12"/>
                  <a:gd name="T10" fmla="*/ 0 w 22"/>
                  <a:gd name="T11" fmla="*/ 12 h 12"/>
                  <a:gd name="T12" fmla="*/ 0 w 22"/>
                  <a:gd name="T13" fmla="*/ 7 h 12"/>
                  <a:gd name="T14" fmla="*/ 0 w 22"/>
                  <a:gd name="T15" fmla="*/ 5 h 12"/>
                  <a:gd name="T16" fmla="*/ 7 w 22"/>
                  <a:gd name="T17" fmla="*/ 2 h 12"/>
                  <a:gd name="T18" fmla="*/ 22 w 22"/>
                  <a:gd name="T19" fmla="*/ 0 h 12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22"/>
                  <a:gd name="T31" fmla="*/ 0 h 12"/>
                  <a:gd name="T32" fmla="*/ 22 w 22"/>
                  <a:gd name="T33" fmla="*/ 12 h 12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22" h="12">
                    <a:moveTo>
                      <a:pt x="22" y="0"/>
                    </a:moveTo>
                    <a:lnTo>
                      <a:pt x="19" y="2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7" y="2"/>
                    </a:lnTo>
                    <a:lnTo>
                      <a:pt x="2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8" name="Freeform 117">
                <a:extLst>
                  <a:ext uri="{FF2B5EF4-FFF2-40B4-BE49-F238E27FC236}">
                    <a16:creationId xmlns:a16="http://schemas.microsoft.com/office/drawing/2014/main" id="{00000000-0008-0000-0300-00003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154"/>
                <a:ext cx="49" cy="15"/>
              </a:xfrm>
              <a:custGeom>
                <a:avLst/>
                <a:gdLst>
                  <a:gd name="T0" fmla="*/ 0 w 49"/>
                  <a:gd name="T1" fmla="*/ 0 h 15"/>
                  <a:gd name="T2" fmla="*/ 2 w 49"/>
                  <a:gd name="T3" fmla="*/ 0 h 15"/>
                  <a:gd name="T4" fmla="*/ 5 w 49"/>
                  <a:gd name="T5" fmla="*/ 0 h 15"/>
                  <a:gd name="T6" fmla="*/ 7 w 49"/>
                  <a:gd name="T7" fmla="*/ 0 h 15"/>
                  <a:gd name="T8" fmla="*/ 19 w 49"/>
                  <a:gd name="T9" fmla="*/ 3 h 15"/>
                  <a:gd name="T10" fmla="*/ 27 w 49"/>
                  <a:gd name="T11" fmla="*/ 8 h 15"/>
                  <a:gd name="T12" fmla="*/ 29 w 49"/>
                  <a:gd name="T13" fmla="*/ 10 h 15"/>
                  <a:gd name="T14" fmla="*/ 37 w 49"/>
                  <a:gd name="T15" fmla="*/ 10 h 15"/>
                  <a:gd name="T16" fmla="*/ 44 w 49"/>
                  <a:gd name="T17" fmla="*/ 5 h 15"/>
                  <a:gd name="T18" fmla="*/ 49 w 49"/>
                  <a:gd name="T19" fmla="*/ 10 h 15"/>
                  <a:gd name="T20" fmla="*/ 49 w 49"/>
                  <a:gd name="T21" fmla="*/ 10 h 15"/>
                  <a:gd name="T22" fmla="*/ 49 w 49"/>
                  <a:gd name="T23" fmla="*/ 13 h 15"/>
                  <a:gd name="T24" fmla="*/ 46 w 49"/>
                  <a:gd name="T25" fmla="*/ 15 h 15"/>
                  <a:gd name="T26" fmla="*/ 39 w 49"/>
                  <a:gd name="T27" fmla="*/ 15 h 15"/>
                  <a:gd name="T28" fmla="*/ 29 w 49"/>
                  <a:gd name="T29" fmla="*/ 13 h 15"/>
                  <a:gd name="T30" fmla="*/ 22 w 49"/>
                  <a:gd name="T31" fmla="*/ 10 h 15"/>
                  <a:gd name="T32" fmla="*/ 7 w 49"/>
                  <a:gd name="T33" fmla="*/ 10 h 15"/>
                  <a:gd name="T34" fmla="*/ 0 w 49"/>
                  <a:gd name="T35" fmla="*/ 10 h 15"/>
                  <a:gd name="T36" fmla="*/ 0 w 49"/>
                  <a:gd name="T37" fmla="*/ 0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9"/>
                  <a:gd name="T58" fmla="*/ 0 h 15"/>
                  <a:gd name="T59" fmla="*/ 49 w 49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9" h="15">
                    <a:moveTo>
                      <a:pt x="0" y="0"/>
                    </a:move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9" y="3"/>
                    </a:lnTo>
                    <a:lnTo>
                      <a:pt x="27" y="8"/>
                    </a:lnTo>
                    <a:lnTo>
                      <a:pt x="29" y="10"/>
                    </a:lnTo>
                    <a:lnTo>
                      <a:pt x="37" y="10"/>
                    </a:lnTo>
                    <a:lnTo>
                      <a:pt x="44" y="5"/>
                    </a:lnTo>
                    <a:lnTo>
                      <a:pt x="49" y="10"/>
                    </a:lnTo>
                    <a:lnTo>
                      <a:pt x="49" y="13"/>
                    </a:lnTo>
                    <a:lnTo>
                      <a:pt x="46" y="15"/>
                    </a:lnTo>
                    <a:lnTo>
                      <a:pt x="39" y="15"/>
                    </a:lnTo>
                    <a:lnTo>
                      <a:pt x="29" y="13"/>
                    </a:lnTo>
                    <a:lnTo>
                      <a:pt x="22" y="10"/>
                    </a:lnTo>
                    <a:lnTo>
                      <a:pt x="7" y="10"/>
                    </a:lnTo>
                    <a:lnTo>
                      <a:pt x="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9" name="Freeform 118">
                <a:extLst>
                  <a:ext uri="{FF2B5EF4-FFF2-40B4-BE49-F238E27FC236}">
                    <a16:creationId xmlns:a16="http://schemas.microsoft.com/office/drawing/2014/main" id="{00000000-0008-0000-0300-00003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6" y="172"/>
                <a:ext cx="47" cy="12"/>
              </a:xfrm>
              <a:custGeom>
                <a:avLst/>
                <a:gdLst>
                  <a:gd name="T0" fmla="*/ 0 w 47"/>
                  <a:gd name="T1" fmla="*/ 0 h 12"/>
                  <a:gd name="T2" fmla="*/ 3 w 47"/>
                  <a:gd name="T3" fmla="*/ 0 h 12"/>
                  <a:gd name="T4" fmla="*/ 5 w 47"/>
                  <a:gd name="T5" fmla="*/ 0 h 12"/>
                  <a:gd name="T6" fmla="*/ 7 w 47"/>
                  <a:gd name="T7" fmla="*/ 0 h 12"/>
                  <a:gd name="T8" fmla="*/ 10 w 47"/>
                  <a:gd name="T9" fmla="*/ 0 h 12"/>
                  <a:gd name="T10" fmla="*/ 17 w 47"/>
                  <a:gd name="T11" fmla="*/ 0 h 12"/>
                  <a:gd name="T12" fmla="*/ 30 w 47"/>
                  <a:gd name="T13" fmla="*/ 5 h 12"/>
                  <a:gd name="T14" fmla="*/ 30 w 47"/>
                  <a:gd name="T15" fmla="*/ 5 h 12"/>
                  <a:gd name="T16" fmla="*/ 37 w 47"/>
                  <a:gd name="T17" fmla="*/ 5 h 12"/>
                  <a:gd name="T18" fmla="*/ 47 w 47"/>
                  <a:gd name="T19" fmla="*/ 0 h 12"/>
                  <a:gd name="T20" fmla="*/ 47 w 47"/>
                  <a:gd name="T21" fmla="*/ 10 h 12"/>
                  <a:gd name="T22" fmla="*/ 47 w 47"/>
                  <a:gd name="T23" fmla="*/ 10 h 12"/>
                  <a:gd name="T24" fmla="*/ 47 w 47"/>
                  <a:gd name="T25" fmla="*/ 12 h 12"/>
                  <a:gd name="T26" fmla="*/ 44 w 47"/>
                  <a:gd name="T27" fmla="*/ 12 h 12"/>
                  <a:gd name="T28" fmla="*/ 42 w 47"/>
                  <a:gd name="T29" fmla="*/ 12 h 12"/>
                  <a:gd name="T30" fmla="*/ 39 w 47"/>
                  <a:gd name="T31" fmla="*/ 12 h 12"/>
                  <a:gd name="T32" fmla="*/ 30 w 47"/>
                  <a:gd name="T33" fmla="*/ 10 h 12"/>
                  <a:gd name="T34" fmla="*/ 27 w 47"/>
                  <a:gd name="T35" fmla="*/ 10 h 12"/>
                  <a:gd name="T36" fmla="*/ 25 w 47"/>
                  <a:gd name="T37" fmla="*/ 10 h 12"/>
                  <a:gd name="T38" fmla="*/ 20 w 47"/>
                  <a:gd name="T39" fmla="*/ 10 h 12"/>
                  <a:gd name="T40" fmla="*/ 20 w 47"/>
                  <a:gd name="T41" fmla="*/ 10 h 12"/>
                  <a:gd name="T42" fmla="*/ 0 w 47"/>
                  <a:gd name="T43" fmla="*/ 0 h 12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2"/>
                  <a:gd name="T68" fmla="*/ 47 w 47"/>
                  <a:gd name="T69" fmla="*/ 12 h 12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2">
                    <a:moveTo>
                      <a:pt x="0" y="0"/>
                    </a:moveTo>
                    <a:lnTo>
                      <a:pt x="3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7" y="0"/>
                    </a:lnTo>
                    <a:lnTo>
                      <a:pt x="30" y="5"/>
                    </a:lnTo>
                    <a:lnTo>
                      <a:pt x="37" y="5"/>
                    </a:lnTo>
                    <a:lnTo>
                      <a:pt x="47" y="0"/>
                    </a:lnTo>
                    <a:lnTo>
                      <a:pt x="47" y="10"/>
                    </a:lnTo>
                    <a:lnTo>
                      <a:pt x="47" y="12"/>
                    </a:lnTo>
                    <a:lnTo>
                      <a:pt x="44" y="12"/>
                    </a:lnTo>
                    <a:lnTo>
                      <a:pt x="42" y="12"/>
                    </a:lnTo>
                    <a:lnTo>
                      <a:pt x="39" y="12"/>
                    </a:lnTo>
                    <a:lnTo>
                      <a:pt x="30" y="10"/>
                    </a:lnTo>
                    <a:lnTo>
                      <a:pt x="27" y="10"/>
                    </a:lnTo>
                    <a:lnTo>
                      <a:pt x="25" y="10"/>
                    </a:lnTo>
                    <a:lnTo>
                      <a:pt x="2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0" name="Freeform 119">
                <a:extLst>
                  <a:ext uri="{FF2B5EF4-FFF2-40B4-BE49-F238E27FC236}">
                    <a16:creationId xmlns:a16="http://schemas.microsoft.com/office/drawing/2014/main" id="{00000000-0008-0000-0300-00003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7"/>
                <a:ext cx="47" cy="23"/>
              </a:xfrm>
              <a:custGeom>
                <a:avLst/>
                <a:gdLst>
                  <a:gd name="T0" fmla="*/ 47 w 47"/>
                  <a:gd name="T1" fmla="*/ 23 h 23"/>
                  <a:gd name="T2" fmla="*/ 42 w 47"/>
                  <a:gd name="T3" fmla="*/ 17 h 23"/>
                  <a:gd name="T4" fmla="*/ 37 w 47"/>
                  <a:gd name="T5" fmla="*/ 15 h 23"/>
                  <a:gd name="T6" fmla="*/ 32 w 47"/>
                  <a:gd name="T7" fmla="*/ 12 h 23"/>
                  <a:gd name="T8" fmla="*/ 30 w 47"/>
                  <a:gd name="T9" fmla="*/ 12 h 23"/>
                  <a:gd name="T10" fmla="*/ 25 w 47"/>
                  <a:gd name="T11" fmla="*/ 10 h 23"/>
                  <a:gd name="T12" fmla="*/ 12 w 47"/>
                  <a:gd name="T13" fmla="*/ 7 h 23"/>
                  <a:gd name="T14" fmla="*/ 5 w 47"/>
                  <a:gd name="T15" fmla="*/ 10 h 23"/>
                  <a:gd name="T16" fmla="*/ 5 w 47"/>
                  <a:gd name="T17" fmla="*/ 10 h 23"/>
                  <a:gd name="T18" fmla="*/ 0 w 47"/>
                  <a:gd name="T19" fmla="*/ 2 h 23"/>
                  <a:gd name="T20" fmla="*/ 3 w 47"/>
                  <a:gd name="T21" fmla="*/ 0 h 23"/>
                  <a:gd name="T22" fmla="*/ 10 w 47"/>
                  <a:gd name="T23" fmla="*/ 0 h 23"/>
                  <a:gd name="T24" fmla="*/ 12 w 47"/>
                  <a:gd name="T25" fmla="*/ 2 h 23"/>
                  <a:gd name="T26" fmla="*/ 20 w 47"/>
                  <a:gd name="T27" fmla="*/ 2 h 23"/>
                  <a:gd name="T28" fmla="*/ 22 w 47"/>
                  <a:gd name="T29" fmla="*/ 5 h 23"/>
                  <a:gd name="T30" fmla="*/ 27 w 47"/>
                  <a:gd name="T31" fmla="*/ 7 h 23"/>
                  <a:gd name="T32" fmla="*/ 32 w 47"/>
                  <a:gd name="T33" fmla="*/ 10 h 23"/>
                  <a:gd name="T34" fmla="*/ 35 w 47"/>
                  <a:gd name="T35" fmla="*/ 12 h 23"/>
                  <a:gd name="T36" fmla="*/ 47 w 47"/>
                  <a:gd name="T37" fmla="*/ 23 h 23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7"/>
                  <a:gd name="T58" fmla="*/ 0 h 23"/>
                  <a:gd name="T59" fmla="*/ 47 w 47"/>
                  <a:gd name="T60" fmla="*/ 23 h 23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7" h="23">
                    <a:moveTo>
                      <a:pt x="47" y="23"/>
                    </a:moveTo>
                    <a:lnTo>
                      <a:pt x="42" y="17"/>
                    </a:lnTo>
                    <a:lnTo>
                      <a:pt x="37" y="15"/>
                    </a:lnTo>
                    <a:lnTo>
                      <a:pt x="32" y="12"/>
                    </a:lnTo>
                    <a:lnTo>
                      <a:pt x="30" y="12"/>
                    </a:lnTo>
                    <a:lnTo>
                      <a:pt x="25" y="10"/>
                    </a:lnTo>
                    <a:lnTo>
                      <a:pt x="12" y="7"/>
                    </a:lnTo>
                    <a:lnTo>
                      <a:pt x="5" y="10"/>
                    </a:lnTo>
                    <a:lnTo>
                      <a:pt x="0" y="2"/>
                    </a:lnTo>
                    <a:lnTo>
                      <a:pt x="3" y="0"/>
                    </a:lnTo>
                    <a:lnTo>
                      <a:pt x="10" y="0"/>
                    </a:lnTo>
                    <a:lnTo>
                      <a:pt x="12" y="2"/>
                    </a:lnTo>
                    <a:lnTo>
                      <a:pt x="20" y="2"/>
                    </a:lnTo>
                    <a:lnTo>
                      <a:pt x="22" y="5"/>
                    </a:lnTo>
                    <a:lnTo>
                      <a:pt x="27" y="7"/>
                    </a:lnTo>
                    <a:lnTo>
                      <a:pt x="32" y="10"/>
                    </a:lnTo>
                    <a:lnTo>
                      <a:pt x="35" y="12"/>
                    </a:lnTo>
                    <a:lnTo>
                      <a:pt x="47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1" name="Freeform 120">
                <a:extLst>
                  <a:ext uri="{FF2B5EF4-FFF2-40B4-BE49-F238E27FC236}">
                    <a16:creationId xmlns:a16="http://schemas.microsoft.com/office/drawing/2014/main" id="{00000000-0008-0000-0300-00003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189"/>
                <a:ext cx="17" cy="16"/>
              </a:xfrm>
              <a:custGeom>
                <a:avLst/>
                <a:gdLst>
                  <a:gd name="T0" fmla="*/ 0 w 17"/>
                  <a:gd name="T1" fmla="*/ 0 h 16"/>
                  <a:gd name="T2" fmla="*/ 2 w 17"/>
                  <a:gd name="T3" fmla="*/ 3 h 16"/>
                  <a:gd name="T4" fmla="*/ 15 w 17"/>
                  <a:gd name="T5" fmla="*/ 5 h 16"/>
                  <a:gd name="T6" fmla="*/ 17 w 17"/>
                  <a:gd name="T7" fmla="*/ 0 h 16"/>
                  <a:gd name="T8" fmla="*/ 15 w 17"/>
                  <a:gd name="T9" fmla="*/ 13 h 16"/>
                  <a:gd name="T10" fmla="*/ 17 w 17"/>
                  <a:gd name="T11" fmla="*/ 16 h 16"/>
                  <a:gd name="T12" fmla="*/ 15 w 17"/>
                  <a:gd name="T13" fmla="*/ 13 h 16"/>
                  <a:gd name="T14" fmla="*/ 7 w 17"/>
                  <a:gd name="T15" fmla="*/ 8 h 16"/>
                  <a:gd name="T16" fmla="*/ 0 w 17"/>
                  <a:gd name="T17" fmla="*/ 0 h 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7"/>
                  <a:gd name="T28" fmla="*/ 0 h 16"/>
                  <a:gd name="T29" fmla="*/ 17 w 17"/>
                  <a:gd name="T30" fmla="*/ 16 h 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7" h="16">
                    <a:moveTo>
                      <a:pt x="0" y="0"/>
                    </a:moveTo>
                    <a:lnTo>
                      <a:pt x="2" y="3"/>
                    </a:lnTo>
                    <a:lnTo>
                      <a:pt x="15" y="5"/>
                    </a:lnTo>
                    <a:lnTo>
                      <a:pt x="17" y="0"/>
                    </a:lnTo>
                    <a:lnTo>
                      <a:pt x="15" y="13"/>
                    </a:lnTo>
                    <a:lnTo>
                      <a:pt x="17" y="16"/>
                    </a:lnTo>
                    <a:lnTo>
                      <a:pt x="15" y="13"/>
                    </a:lnTo>
                    <a:lnTo>
                      <a:pt x="7" y="8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2" name="Freeform 121">
                <a:extLst>
                  <a:ext uri="{FF2B5EF4-FFF2-40B4-BE49-F238E27FC236}">
                    <a16:creationId xmlns:a16="http://schemas.microsoft.com/office/drawing/2014/main" id="{00000000-0008-0000-0300-00003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9" y="194"/>
                <a:ext cx="51" cy="23"/>
              </a:xfrm>
              <a:custGeom>
                <a:avLst/>
                <a:gdLst>
                  <a:gd name="T0" fmla="*/ 51 w 51"/>
                  <a:gd name="T1" fmla="*/ 23 h 23"/>
                  <a:gd name="T2" fmla="*/ 44 w 51"/>
                  <a:gd name="T3" fmla="*/ 18 h 23"/>
                  <a:gd name="T4" fmla="*/ 27 w 51"/>
                  <a:gd name="T5" fmla="*/ 11 h 23"/>
                  <a:gd name="T6" fmla="*/ 22 w 51"/>
                  <a:gd name="T7" fmla="*/ 8 h 23"/>
                  <a:gd name="T8" fmla="*/ 14 w 51"/>
                  <a:gd name="T9" fmla="*/ 8 h 23"/>
                  <a:gd name="T10" fmla="*/ 12 w 51"/>
                  <a:gd name="T11" fmla="*/ 8 h 23"/>
                  <a:gd name="T12" fmla="*/ 9 w 51"/>
                  <a:gd name="T13" fmla="*/ 8 h 23"/>
                  <a:gd name="T14" fmla="*/ 7 w 51"/>
                  <a:gd name="T15" fmla="*/ 8 h 23"/>
                  <a:gd name="T16" fmla="*/ 0 w 51"/>
                  <a:gd name="T17" fmla="*/ 0 h 23"/>
                  <a:gd name="T18" fmla="*/ 4 w 51"/>
                  <a:gd name="T19" fmla="*/ 0 h 23"/>
                  <a:gd name="T20" fmla="*/ 17 w 51"/>
                  <a:gd name="T21" fmla="*/ 0 h 23"/>
                  <a:gd name="T22" fmla="*/ 19 w 51"/>
                  <a:gd name="T23" fmla="*/ 3 h 23"/>
                  <a:gd name="T24" fmla="*/ 24 w 51"/>
                  <a:gd name="T25" fmla="*/ 3 h 23"/>
                  <a:gd name="T26" fmla="*/ 27 w 51"/>
                  <a:gd name="T27" fmla="*/ 3 h 23"/>
                  <a:gd name="T28" fmla="*/ 29 w 51"/>
                  <a:gd name="T29" fmla="*/ 6 h 23"/>
                  <a:gd name="T30" fmla="*/ 39 w 51"/>
                  <a:gd name="T31" fmla="*/ 8 h 23"/>
                  <a:gd name="T32" fmla="*/ 44 w 51"/>
                  <a:gd name="T33" fmla="*/ 13 h 23"/>
                  <a:gd name="T34" fmla="*/ 46 w 51"/>
                  <a:gd name="T35" fmla="*/ 13 h 23"/>
                  <a:gd name="T36" fmla="*/ 49 w 51"/>
                  <a:gd name="T37" fmla="*/ 16 h 23"/>
                  <a:gd name="T38" fmla="*/ 51 w 51"/>
                  <a:gd name="T39" fmla="*/ 23 h 23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51"/>
                  <a:gd name="T61" fmla="*/ 0 h 23"/>
                  <a:gd name="T62" fmla="*/ 51 w 51"/>
                  <a:gd name="T63" fmla="*/ 23 h 23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51" h="23">
                    <a:moveTo>
                      <a:pt x="51" y="23"/>
                    </a:moveTo>
                    <a:lnTo>
                      <a:pt x="44" y="18"/>
                    </a:lnTo>
                    <a:lnTo>
                      <a:pt x="27" y="11"/>
                    </a:lnTo>
                    <a:lnTo>
                      <a:pt x="22" y="8"/>
                    </a:lnTo>
                    <a:lnTo>
                      <a:pt x="14" y="8"/>
                    </a:lnTo>
                    <a:lnTo>
                      <a:pt x="12" y="8"/>
                    </a:lnTo>
                    <a:lnTo>
                      <a:pt x="9" y="8"/>
                    </a:lnTo>
                    <a:lnTo>
                      <a:pt x="7" y="8"/>
                    </a:lnTo>
                    <a:lnTo>
                      <a:pt x="0" y="0"/>
                    </a:lnTo>
                    <a:lnTo>
                      <a:pt x="4" y="0"/>
                    </a:lnTo>
                    <a:lnTo>
                      <a:pt x="17" y="0"/>
                    </a:lnTo>
                    <a:lnTo>
                      <a:pt x="19" y="3"/>
                    </a:lnTo>
                    <a:lnTo>
                      <a:pt x="24" y="3"/>
                    </a:lnTo>
                    <a:lnTo>
                      <a:pt x="27" y="3"/>
                    </a:lnTo>
                    <a:lnTo>
                      <a:pt x="29" y="6"/>
                    </a:lnTo>
                    <a:lnTo>
                      <a:pt x="39" y="8"/>
                    </a:lnTo>
                    <a:lnTo>
                      <a:pt x="44" y="13"/>
                    </a:lnTo>
                    <a:lnTo>
                      <a:pt x="46" y="13"/>
                    </a:lnTo>
                    <a:lnTo>
                      <a:pt x="49" y="16"/>
                    </a:lnTo>
                    <a:lnTo>
                      <a:pt x="51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3" name="Freeform 122">
                <a:extLst>
                  <a:ext uri="{FF2B5EF4-FFF2-40B4-BE49-F238E27FC236}">
                    <a16:creationId xmlns:a16="http://schemas.microsoft.com/office/drawing/2014/main" id="{00000000-0008-0000-0300-00003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1" y="210"/>
                <a:ext cx="49" cy="17"/>
              </a:xfrm>
              <a:custGeom>
                <a:avLst/>
                <a:gdLst>
                  <a:gd name="T0" fmla="*/ 49 w 49"/>
                  <a:gd name="T1" fmla="*/ 17 h 17"/>
                  <a:gd name="T2" fmla="*/ 44 w 49"/>
                  <a:gd name="T3" fmla="*/ 15 h 17"/>
                  <a:gd name="T4" fmla="*/ 37 w 49"/>
                  <a:gd name="T5" fmla="*/ 15 h 17"/>
                  <a:gd name="T6" fmla="*/ 32 w 49"/>
                  <a:gd name="T7" fmla="*/ 15 h 17"/>
                  <a:gd name="T8" fmla="*/ 29 w 49"/>
                  <a:gd name="T9" fmla="*/ 12 h 17"/>
                  <a:gd name="T10" fmla="*/ 24 w 49"/>
                  <a:gd name="T11" fmla="*/ 12 h 17"/>
                  <a:gd name="T12" fmla="*/ 19 w 49"/>
                  <a:gd name="T13" fmla="*/ 12 h 17"/>
                  <a:gd name="T14" fmla="*/ 7 w 49"/>
                  <a:gd name="T15" fmla="*/ 12 h 17"/>
                  <a:gd name="T16" fmla="*/ 5 w 49"/>
                  <a:gd name="T17" fmla="*/ 12 h 17"/>
                  <a:gd name="T18" fmla="*/ 0 w 49"/>
                  <a:gd name="T19" fmla="*/ 2 h 17"/>
                  <a:gd name="T20" fmla="*/ 2 w 49"/>
                  <a:gd name="T21" fmla="*/ 0 h 17"/>
                  <a:gd name="T22" fmla="*/ 5 w 49"/>
                  <a:gd name="T23" fmla="*/ 0 h 17"/>
                  <a:gd name="T24" fmla="*/ 7 w 49"/>
                  <a:gd name="T25" fmla="*/ 0 h 17"/>
                  <a:gd name="T26" fmla="*/ 10 w 49"/>
                  <a:gd name="T27" fmla="*/ 0 h 17"/>
                  <a:gd name="T28" fmla="*/ 12 w 49"/>
                  <a:gd name="T29" fmla="*/ 0 h 17"/>
                  <a:gd name="T30" fmla="*/ 24 w 49"/>
                  <a:gd name="T31" fmla="*/ 5 h 17"/>
                  <a:gd name="T32" fmla="*/ 37 w 49"/>
                  <a:gd name="T33" fmla="*/ 10 h 17"/>
                  <a:gd name="T34" fmla="*/ 44 w 49"/>
                  <a:gd name="T35" fmla="*/ 12 h 17"/>
                  <a:gd name="T36" fmla="*/ 46 w 49"/>
                  <a:gd name="T37" fmla="*/ 17 h 17"/>
                  <a:gd name="T38" fmla="*/ 49 w 49"/>
                  <a:gd name="T39" fmla="*/ 17 h 17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49"/>
                  <a:gd name="T61" fmla="*/ 0 h 17"/>
                  <a:gd name="T62" fmla="*/ 49 w 49"/>
                  <a:gd name="T63" fmla="*/ 17 h 17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49" h="17">
                    <a:moveTo>
                      <a:pt x="49" y="17"/>
                    </a:moveTo>
                    <a:lnTo>
                      <a:pt x="44" y="15"/>
                    </a:lnTo>
                    <a:lnTo>
                      <a:pt x="37" y="15"/>
                    </a:lnTo>
                    <a:lnTo>
                      <a:pt x="32" y="15"/>
                    </a:lnTo>
                    <a:lnTo>
                      <a:pt x="29" y="12"/>
                    </a:lnTo>
                    <a:lnTo>
                      <a:pt x="24" y="12"/>
                    </a:lnTo>
                    <a:lnTo>
                      <a:pt x="19" y="12"/>
                    </a:lnTo>
                    <a:lnTo>
                      <a:pt x="7" y="12"/>
                    </a:lnTo>
                    <a:lnTo>
                      <a:pt x="5" y="12"/>
                    </a:lnTo>
                    <a:lnTo>
                      <a:pt x="0" y="2"/>
                    </a:ln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0"/>
                    </a:lnTo>
                    <a:lnTo>
                      <a:pt x="24" y="5"/>
                    </a:lnTo>
                    <a:lnTo>
                      <a:pt x="37" y="10"/>
                    </a:lnTo>
                    <a:lnTo>
                      <a:pt x="44" y="12"/>
                    </a:lnTo>
                    <a:lnTo>
                      <a:pt x="46" y="17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4" name="Freeform 123">
                <a:extLst>
                  <a:ext uri="{FF2B5EF4-FFF2-40B4-BE49-F238E27FC236}">
                    <a16:creationId xmlns:a16="http://schemas.microsoft.com/office/drawing/2014/main" id="{00000000-0008-0000-0300-00003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1" y="230"/>
                <a:ext cx="51" cy="17"/>
              </a:xfrm>
              <a:custGeom>
                <a:avLst/>
                <a:gdLst>
                  <a:gd name="T0" fmla="*/ 49 w 51"/>
                  <a:gd name="T1" fmla="*/ 17 h 17"/>
                  <a:gd name="T2" fmla="*/ 49 w 51"/>
                  <a:gd name="T3" fmla="*/ 17 h 17"/>
                  <a:gd name="T4" fmla="*/ 46 w 51"/>
                  <a:gd name="T5" fmla="*/ 15 h 17"/>
                  <a:gd name="T6" fmla="*/ 44 w 51"/>
                  <a:gd name="T7" fmla="*/ 12 h 17"/>
                  <a:gd name="T8" fmla="*/ 41 w 51"/>
                  <a:gd name="T9" fmla="*/ 12 h 17"/>
                  <a:gd name="T10" fmla="*/ 39 w 51"/>
                  <a:gd name="T11" fmla="*/ 10 h 17"/>
                  <a:gd name="T12" fmla="*/ 36 w 51"/>
                  <a:gd name="T13" fmla="*/ 10 h 17"/>
                  <a:gd name="T14" fmla="*/ 34 w 51"/>
                  <a:gd name="T15" fmla="*/ 10 h 17"/>
                  <a:gd name="T16" fmla="*/ 32 w 51"/>
                  <a:gd name="T17" fmla="*/ 10 h 17"/>
                  <a:gd name="T18" fmla="*/ 27 w 51"/>
                  <a:gd name="T19" fmla="*/ 10 h 17"/>
                  <a:gd name="T20" fmla="*/ 24 w 51"/>
                  <a:gd name="T21" fmla="*/ 10 h 17"/>
                  <a:gd name="T22" fmla="*/ 2 w 51"/>
                  <a:gd name="T23" fmla="*/ 7 h 17"/>
                  <a:gd name="T24" fmla="*/ 0 w 51"/>
                  <a:gd name="T25" fmla="*/ 2 h 17"/>
                  <a:gd name="T26" fmla="*/ 0 w 51"/>
                  <a:gd name="T27" fmla="*/ 0 h 17"/>
                  <a:gd name="T28" fmla="*/ 2 w 51"/>
                  <a:gd name="T29" fmla="*/ 0 h 17"/>
                  <a:gd name="T30" fmla="*/ 14 w 51"/>
                  <a:gd name="T31" fmla="*/ 2 h 17"/>
                  <a:gd name="T32" fmla="*/ 19 w 51"/>
                  <a:gd name="T33" fmla="*/ 2 h 17"/>
                  <a:gd name="T34" fmla="*/ 24 w 51"/>
                  <a:gd name="T35" fmla="*/ 2 h 17"/>
                  <a:gd name="T36" fmla="*/ 27 w 51"/>
                  <a:gd name="T37" fmla="*/ 2 h 17"/>
                  <a:gd name="T38" fmla="*/ 29 w 51"/>
                  <a:gd name="T39" fmla="*/ 0 h 17"/>
                  <a:gd name="T40" fmla="*/ 34 w 51"/>
                  <a:gd name="T41" fmla="*/ 0 h 17"/>
                  <a:gd name="T42" fmla="*/ 36 w 51"/>
                  <a:gd name="T43" fmla="*/ 0 h 17"/>
                  <a:gd name="T44" fmla="*/ 39 w 51"/>
                  <a:gd name="T45" fmla="*/ 0 h 17"/>
                  <a:gd name="T46" fmla="*/ 41 w 51"/>
                  <a:gd name="T47" fmla="*/ 2 h 17"/>
                  <a:gd name="T48" fmla="*/ 44 w 51"/>
                  <a:gd name="T49" fmla="*/ 2 h 17"/>
                  <a:gd name="T50" fmla="*/ 46 w 51"/>
                  <a:gd name="T51" fmla="*/ 5 h 17"/>
                  <a:gd name="T52" fmla="*/ 49 w 51"/>
                  <a:gd name="T53" fmla="*/ 7 h 17"/>
                  <a:gd name="T54" fmla="*/ 51 w 51"/>
                  <a:gd name="T55" fmla="*/ 7 h 17"/>
                  <a:gd name="T56" fmla="*/ 51 w 51"/>
                  <a:gd name="T57" fmla="*/ 10 h 17"/>
                  <a:gd name="T58" fmla="*/ 51 w 51"/>
                  <a:gd name="T59" fmla="*/ 15 h 17"/>
                  <a:gd name="T60" fmla="*/ 49 w 51"/>
                  <a:gd name="T61" fmla="*/ 17 h 17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w 51"/>
                  <a:gd name="T94" fmla="*/ 0 h 17"/>
                  <a:gd name="T95" fmla="*/ 51 w 51"/>
                  <a:gd name="T96" fmla="*/ 17 h 17"/>
                </a:gdLst>
                <a:ahLst/>
                <a:cxnLst>
                  <a:cxn ang="T62">
                    <a:pos x="T0" y="T1"/>
                  </a:cxn>
                  <a:cxn ang="T63">
                    <a:pos x="T2" y="T3"/>
                  </a:cxn>
                  <a:cxn ang="T64">
                    <a:pos x="T4" y="T5"/>
                  </a:cxn>
                  <a:cxn ang="T65">
                    <a:pos x="T6" y="T7"/>
                  </a:cxn>
                  <a:cxn ang="T66">
                    <a:pos x="T8" y="T9"/>
                  </a:cxn>
                  <a:cxn ang="T67">
                    <a:pos x="T10" y="T11"/>
                  </a:cxn>
                  <a:cxn ang="T68">
                    <a:pos x="T12" y="T13"/>
                  </a:cxn>
                  <a:cxn ang="T69">
                    <a:pos x="T14" y="T15"/>
                  </a:cxn>
                  <a:cxn ang="T70">
                    <a:pos x="T16" y="T17"/>
                  </a:cxn>
                  <a:cxn ang="T71">
                    <a:pos x="T18" y="T19"/>
                  </a:cxn>
                  <a:cxn ang="T72">
                    <a:pos x="T20" y="T21"/>
                  </a:cxn>
                  <a:cxn ang="T73">
                    <a:pos x="T22" y="T23"/>
                  </a:cxn>
                  <a:cxn ang="T74">
                    <a:pos x="T24" y="T25"/>
                  </a:cxn>
                  <a:cxn ang="T75">
                    <a:pos x="T26" y="T27"/>
                  </a:cxn>
                  <a:cxn ang="T76">
                    <a:pos x="T28" y="T29"/>
                  </a:cxn>
                  <a:cxn ang="T77">
                    <a:pos x="T30" y="T31"/>
                  </a:cxn>
                  <a:cxn ang="T78">
                    <a:pos x="T32" y="T33"/>
                  </a:cxn>
                  <a:cxn ang="T79">
                    <a:pos x="T34" y="T35"/>
                  </a:cxn>
                  <a:cxn ang="T80">
                    <a:pos x="T36" y="T37"/>
                  </a:cxn>
                  <a:cxn ang="T81">
                    <a:pos x="T38" y="T39"/>
                  </a:cxn>
                  <a:cxn ang="T82">
                    <a:pos x="T40" y="T41"/>
                  </a:cxn>
                  <a:cxn ang="T83">
                    <a:pos x="T42" y="T43"/>
                  </a:cxn>
                  <a:cxn ang="T84">
                    <a:pos x="T44" y="T45"/>
                  </a:cxn>
                  <a:cxn ang="T85">
                    <a:pos x="T46" y="T47"/>
                  </a:cxn>
                  <a:cxn ang="T86">
                    <a:pos x="T48" y="T49"/>
                  </a:cxn>
                  <a:cxn ang="T87">
                    <a:pos x="T50" y="T51"/>
                  </a:cxn>
                  <a:cxn ang="T88">
                    <a:pos x="T52" y="T53"/>
                  </a:cxn>
                  <a:cxn ang="T89">
                    <a:pos x="T54" y="T55"/>
                  </a:cxn>
                  <a:cxn ang="T90">
                    <a:pos x="T56" y="T57"/>
                  </a:cxn>
                  <a:cxn ang="T91">
                    <a:pos x="T58" y="T59"/>
                  </a:cxn>
                  <a:cxn ang="T92">
                    <a:pos x="T60" y="T61"/>
                  </a:cxn>
                </a:cxnLst>
                <a:rect l="T93" t="T94" r="T95" b="T96"/>
                <a:pathLst>
                  <a:path w="51" h="17">
                    <a:moveTo>
                      <a:pt x="49" y="17"/>
                    </a:moveTo>
                    <a:lnTo>
                      <a:pt x="49" y="17"/>
                    </a:lnTo>
                    <a:lnTo>
                      <a:pt x="46" y="15"/>
                    </a:lnTo>
                    <a:lnTo>
                      <a:pt x="44" y="12"/>
                    </a:lnTo>
                    <a:lnTo>
                      <a:pt x="41" y="12"/>
                    </a:lnTo>
                    <a:lnTo>
                      <a:pt x="39" y="10"/>
                    </a:lnTo>
                    <a:lnTo>
                      <a:pt x="36" y="10"/>
                    </a:lnTo>
                    <a:lnTo>
                      <a:pt x="34" y="10"/>
                    </a:lnTo>
                    <a:lnTo>
                      <a:pt x="32" y="10"/>
                    </a:lnTo>
                    <a:lnTo>
                      <a:pt x="27" y="10"/>
                    </a:lnTo>
                    <a:lnTo>
                      <a:pt x="24" y="10"/>
                    </a:lnTo>
                    <a:lnTo>
                      <a:pt x="2" y="7"/>
                    </a:lnTo>
                    <a:lnTo>
                      <a:pt x="0" y="2"/>
                    </a:lnTo>
                    <a:lnTo>
                      <a:pt x="0" y="0"/>
                    </a:lnTo>
                    <a:lnTo>
                      <a:pt x="2" y="0"/>
                    </a:lnTo>
                    <a:lnTo>
                      <a:pt x="14" y="2"/>
                    </a:lnTo>
                    <a:lnTo>
                      <a:pt x="19" y="2"/>
                    </a:lnTo>
                    <a:lnTo>
                      <a:pt x="24" y="2"/>
                    </a:lnTo>
                    <a:lnTo>
                      <a:pt x="27" y="2"/>
                    </a:lnTo>
                    <a:lnTo>
                      <a:pt x="29" y="0"/>
                    </a:lnTo>
                    <a:lnTo>
                      <a:pt x="34" y="0"/>
                    </a:lnTo>
                    <a:lnTo>
                      <a:pt x="36" y="0"/>
                    </a:lnTo>
                    <a:lnTo>
                      <a:pt x="39" y="0"/>
                    </a:lnTo>
                    <a:lnTo>
                      <a:pt x="41" y="2"/>
                    </a:lnTo>
                    <a:lnTo>
                      <a:pt x="44" y="2"/>
                    </a:lnTo>
                    <a:lnTo>
                      <a:pt x="46" y="5"/>
                    </a:lnTo>
                    <a:lnTo>
                      <a:pt x="49" y="7"/>
                    </a:lnTo>
                    <a:lnTo>
                      <a:pt x="51" y="7"/>
                    </a:lnTo>
                    <a:lnTo>
                      <a:pt x="51" y="10"/>
                    </a:lnTo>
                    <a:lnTo>
                      <a:pt x="51" y="15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5" name="Freeform 124">
                <a:extLst>
                  <a:ext uri="{FF2B5EF4-FFF2-40B4-BE49-F238E27FC236}">
                    <a16:creationId xmlns:a16="http://schemas.microsoft.com/office/drawing/2014/main" id="{00000000-0008-0000-0300-00003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3" y="240"/>
                <a:ext cx="47" cy="25"/>
              </a:xfrm>
              <a:custGeom>
                <a:avLst/>
                <a:gdLst>
                  <a:gd name="T0" fmla="*/ 44 w 47"/>
                  <a:gd name="T1" fmla="*/ 25 h 25"/>
                  <a:gd name="T2" fmla="*/ 15 w 47"/>
                  <a:gd name="T3" fmla="*/ 13 h 25"/>
                  <a:gd name="T4" fmla="*/ 10 w 47"/>
                  <a:gd name="T5" fmla="*/ 7 h 25"/>
                  <a:gd name="T6" fmla="*/ 3 w 47"/>
                  <a:gd name="T7" fmla="*/ 2 h 25"/>
                  <a:gd name="T8" fmla="*/ 0 w 47"/>
                  <a:gd name="T9" fmla="*/ 0 h 25"/>
                  <a:gd name="T10" fmla="*/ 10 w 47"/>
                  <a:gd name="T11" fmla="*/ 5 h 25"/>
                  <a:gd name="T12" fmla="*/ 12 w 47"/>
                  <a:gd name="T13" fmla="*/ 7 h 25"/>
                  <a:gd name="T14" fmla="*/ 17 w 47"/>
                  <a:gd name="T15" fmla="*/ 7 h 25"/>
                  <a:gd name="T16" fmla="*/ 20 w 47"/>
                  <a:gd name="T17" fmla="*/ 7 h 25"/>
                  <a:gd name="T18" fmla="*/ 32 w 47"/>
                  <a:gd name="T19" fmla="*/ 10 h 25"/>
                  <a:gd name="T20" fmla="*/ 34 w 47"/>
                  <a:gd name="T21" fmla="*/ 10 h 25"/>
                  <a:gd name="T22" fmla="*/ 37 w 47"/>
                  <a:gd name="T23" fmla="*/ 10 h 25"/>
                  <a:gd name="T24" fmla="*/ 47 w 47"/>
                  <a:gd name="T25" fmla="*/ 15 h 25"/>
                  <a:gd name="T26" fmla="*/ 44 w 47"/>
                  <a:gd name="T27" fmla="*/ 23 h 25"/>
                  <a:gd name="T28" fmla="*/ 44 w 47"/>
                  <a:gd name="T29" fmla="*/ 23 h 25"/>
                  <a:gd name="T30" fmla="*/ 44 w 47"/>
                  <a:gd name="T31" fmla="*/ 25 h 25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w 47"/>
                  <a:gd name="T49" fmla="*/ 0 h 25"/>
                  <a:gd name="T50" fmla="*/ 47 w 47"/>
                  <a:gd name="T51" fmla="*/ 25 h 25"/>
                </a:gdLst>
                <a:ahLst/>
                <a:cxnLst>
                  <a:cxn ang="T32">
                    <a:pos x="T0" y="T1"/>
                  </a:cxn>
                  <a:cxn ang="T33">
                    <a:pos x="T2" y="T3"/>
                  </a:cxn>
                  <a:cxn ang="T34">
                    <a:pos x="T4" y="T5"/>
                  </a:cxn>
                  <a:cxn ang="T35">
                    <a:pos x="T6" y="T7"/>
                  </a:cxn>
                  <a:cxn ang="T36">
                    <a:pos x="T8" y="T9"/>
                  </a:cxn>
                  <a:cxn ang="T37">
                    <a:pos x="T10" y="T11"/>
                  </a:cxn>
                  <a:cxn ang="T38">
                    <a:pos x="T12" y="T13"/>
                  </a:cxn>
                  <a:cxn ang="T39">
                    <a:pos x="T14" y="T15"/>
                  </a:cxn>
                  <a:cxn ang="T40">
                    <a:pos x="T16" y="T17"/>
                  </a:cxn>
                  <a:cxn ang="T41">
                    <a:pos x="T18" y="T19"/>
                  </a:cxn>
                  <a:cxn ang="T42">
                    <a:pos x="T20" y="T21"/>
                  </a:cxn>
                  <a:cxn ang="T43">
                    <a:pos x="T22" y="T23"/>
                  </a:cxn>
                  <a:cxn ang="T44">
                    <a:pos x="T24" y="T25"/>
                  </a:cxn>
                  <a:cxn ang="T45">
                    <a:pos x="T26" y="T27"/>
                  </a:cxn>
                  <a:cxn ang="T46">
                    <a:pos x="T28" y="T29"/>
                  </a:cxn>
                  <a:cxn ang="T47">
                    <a:pos x="T30" y="T31"/>
                  </a:cxn>
                </a:cxnLst>
                <a:rect l="T48" t="T49" r="T50" b="T51"/>
                <a:pathLst>
                  <a:path w="47" h="25">
                    <a:moveTo>
                      <a:pt x="44" y="25"/>
                    </a:moveTo>
                    <a:lnTo>
                      <a:pt x="15" y="13"/>
                    </a:lnTo>
                    <a:lnTo>
                      <a:pt x="10" y="7"/>
                    </a:lnTo>
                    <a:lnTo>
                      <a:pt x="3" y="2"/>
                    </a:lnTo>
                    <a:lnTo>
                      <a:pt x="0" y="0"/>
                    </a:lnTo>
                    <a:lnTo>
                      <a:pt x="10" y="5"/>
                    </a:lnTo>
                    <a:lnTo>
                      <a:pt x="12" y="7"/>
                    </a:lnTo>
                    <a:lnTo>
                      <a:pt x="17" y="7"/>
                    </a:lnTo>
                    <a:lnTo>
                      <a:pt x="20" y="7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7" y="10"/>
                    </a:lnTo>
                    <a:lnTo>
                      <a:pt x="47" y="15"/>
                    </a:lnTo>
                    <a:lnTo>
                      <a:pt x="44" y="23"/>
                    </a:lnTo>
                    <a:lnTo>
                      <a:pt x="44" y="2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6" name="Freeform 125">
                <a:extLst>
                  <a:ext uri="{FF2B5EF4-FFF2-40B4-BE49-F238E27FC236}">
                    <a16:creationId xmlns:a16="http://schemas.microsoft.com/office/drawing/2014/main" id="{00000000-0008-0000-0300-00003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6" y="242"/>
                <a:ext cx="7" cy="11"/>
              </a:xfrm>
              <a:custGeom>
                <a:avLst/>
                <a:gdLst>
                  <a:gd name="T0" fmla="*/ 2 w 7"/>
                  <a:gd name="T1" fmla="*/ 11 h 11"/>
                  <a:gd name="T2" fmla="*/ 2 w 7"/>
                  <a:gd name="T3" fmla="*/ 8 h 11"/>
                  <a:gd name="T4" fmla="*/ 2 w 7"/>
                  <a:gd name="T5" fmla="*/ 8 h 11"/>
                  <a:gd name="T6" fmla="*/ 2 w 7"/>
                  <a:gd name="T7" fmla="*/ 8 h 11"/>
                  <a:gd name="T8" fmla="*/ 2 w 7"/>
                  <a:gd name="T9" fmla="*/ 8 h 11"/>
                  <a:gd name="T10" fmla="*/ 2 w 7"/>
                  <a:gd name="T11" fmla="*/ 8 h 11"/>
                  <a:gd name="T12" fmla="*/ 2 w 7"/>
                  <a:gd name="T13" fmla="*/ 8 h 11"/>
                  <a:gd name="T14" fmla="*/ 2 w 7"/>
                  <a:gd name="T15" fmla="*/ 8 h 11"/>
                  <a:gd name="T16" fmla="*/ 2 w 7"/>
                  <a:gd name="T17" fmla="*/ 5 h 11"/>
                  <a:gd name="T18" fmla="*/ 4 w 7"/>
                  <a:gd name="T19" fmla="*/ 5 h 11"/>
                  <a:gd name="T20" fmla="*/ 4 w 7"/>
                  <a:gd name="T21" fmla="*/ 5 h 11"/>
                  <a:gd name="T22" fmla="*/ 4 w 7"/>
                  <a:gd name="T23" fmla="*/ 5 h 11"/>
                  <a:gd name="T24" fmla="*/ 4 w 7"/>
                  <a:gd name="T25" fmla="*/ 5 h 11"/>
                  <a:gd name="T26" fmla="*/ 4 w 7"/>
                  <a:gd name="T27" fmla="*/ 5 h 11"/>
                  <a:gd name="T28" fmla="*/ 7 w 7"/>
                  <a:gd name="T29" fmla="*/ 5 h 11"/>
                  <a:gd name="T30" fmla="*/ 7 w 7"/>
                  <a:gd name="T31" fmla="*/ 5 h 11"/>
                  <a:gd name="T32" fmla="*/ 7 w 7"/>
                  <a:gd name="T33" fmla="*/ 5 h 11"/>
                  <a:gd name="T34" fmla="*/ 7 w 7"/>
                  <a:gd name="T35" fmla="*/ 5 h 11"/>
                  <a:gd name="T36" fmla="*/ 0 w 7"/>
                  <a:gd name="T37" fmla="*/ 0 h 11"/>
                  <a:gd name="T38" fmla="*/ 2 w 7"/>
                  <a:gd name="T39" fmla="*/ 11 h 11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7"/>
                  <a:gd name="T61" fmla="*/ 0 h 11"/>
                  <a:gd name="T62" fmla="*/ 7 w 7"/>
                  <a:gd name="T63" fmla="*/ 11 h 11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7" h="11">
                    <a:moveTo>
                      <a:pt x="2" y="11"/>
                    </a:moveTo>
                    <a:lnTo>
                      <a:pt x="2" y="8"/>
                    </a:lnTo>
                    <a:lnTo>
                      <a:pt x="2" y="5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0" y="0"/>
                    </a:lnTo>
                    <a:lnTo>
                      <a:pt x="2" y="1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7" name="Freeform 126">
                <a:extLst>
                  <a:ext uri="{FF2B5EF4-FFF2-40B4-BE49-F238E27FC236}">
                    <a16:creationId xmlns:a16="http://schemas.microsoft.com/office/drawing/2014/main" id="{00000000-0008-0000-0300-00003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5" y="260"/>
                <a:ext cx="35" cy="13"/>
              </a:xfrm>
              <a:custGeom>
                <a:avLst/>
                <a:gdLst>
                  <a:gd name="T0" fmla="*/ 0 w 35"/>
                  <a:gd name="T1" fmla="*/ 0 h 13"/>
                  <a:gd name="T2" fmla="*/ 15 w 35"/>
                  <a:gd name="T3" fmla="*/ 5 h 13"/>
                  <a:gd name="T4" fmla="*/ 25 w 35"/>
                  <a:gd name="T5" fmla="*/ 8 h 13"/>
                  <a:gd name="T6" fmla="*/ 27 w 35"/>
                  <a:gd name="T7" fmla="*/ 10 h 13"/>
                  <a:gd name="T8" fmla="*/ 32 w 35"/>
                  <a:gd name="T9" fmla="*/ 13 h 13"/>
                  <a:gd name="T10" fmla="*/ 35 w 35"/>
                  <a:gd name="T11" fmla="*/ 13 h 13"/>
                  <a:gd name="T12" fmla="*/ 22 w 35"/>
                  <a:gd name="T13" fmla="*/ 13 h 13"/>
                  <a:gd name="T14" fmla="*/ 15 w 35"/>
                  <a:gd name="T15" fmla="*/ 13 h 13"/>
                  <a:gd name="T16" fmla="*/ 5 w 35"/>
                  <a:gd name="T17" fmla="*/ 3 h 13"/>
                  <a:gd name="T18" fmla="*/ 0 w 35"/>
                  <a:gd name="T19" fmla="*/ 0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35"/>
                  <a:gd name="T31" fmla="*/ 0 h 13"/>
                  <a:gd name="T32" fmla="*/ 35 w 35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35" h="13">
                    <a:moveTo>
                      <a:pt x="0" y="0"/>
                    </a:moveTo>
                    <a:lnTo>
                      <a:pt x="15" y="5"/>
                    </a:lnTo>
                    <a:lnTo>
                      <a:pt x="25" y="8"/>
                    </a:lnTo>
                    <a:lnTo>
                      <a:pt x="27" y="10"/>
                    </a:lnTo>
                    <a:lnTo>
                      <a:pt x="32" y="13"/>
                    </a:lnTo>
                    <a:lnTo>
                      <a:pt x="35" y="13"/>
                    </a:lnTo>
                    <a:lnTo>
                      <a:pt x="22" y="13"/>
                    </a:lnTo>
                    <a:lnTo>
                      <a:pt x="15" y="13"/>
                    </a:lnTo>
                    <a:lnTo>
                      <a:pt x="5" y="3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8" name="Freeform 127">
                <a:extLst>
                  <a:ext uri="{FF2B5EF4-FFF2-40B4-BE49-F238E27FC236}">
                    <a16:creationId xmlns:a16="http://schemas.microsoft.com/office/drawing/2014/main" id="{00000000-0008-0000-0300-00003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255"/>
                <a:ext cx="12" cy="15"/>
              </a:xfrm>
              <a:custGeom>
                <a:avLst/>
                <a:gdLst>
                  <a:gd name="T0" fmla="*/ 0 w 12"/>
                  <a:gd name="T1" fmla="*/ 15 h 15"/>
                  <a:gd name="T2" fmla="*/ 0 w 12"/>
                  <a:gd name="T3" fmla="*/ 15 h 15"/>
                  <a:gd name="T4" fmla="*/ 0 w 12"/>
                  <a:gd name="T5" fmla="*/ 15 h 15"/>
                  <a:gd name="T6" fmla="*/ 0 w 12"/>
                  <a:gd name="T7" fmla="*/ 13 h 15"/>
                  <a:gd name="T8" fmla="*/ 2 w 12"/>
                  <a:gd name="T9" fmla="*/ 13 h 15"/>
                  <a:gd name="T10" fmla="*/ 2 w 12"/>
                  <a:gd name="T11" fmla="*/ 13 h 15"/>
                  <a:gd name="T12" fmla="*/ 2 w 12"/>
                  <a:gd name="T13" fmla="*/ 13 h 15"/>
                  <a:gd name="T14" fmla="*/ 2 w 12"/>
                  <a:gd name="T15" fmla="*/ 10 h 15"/>
                  <a:gd name="T16" fmla="*/ 2 w 12"/>
                  <a:gd name="T17" fmla="*/ 10 h 15"/>
                  <a:gd name="T18" fmla="*/ 2 w 12"/>
                  <a:gd name="T19" fmla="*/ 10 h 15"/>
                  <a:gd name="T20" fmla="*/ 5 w 12"/>
                  <a:gd name="T21" fmla="*/ 8 h 15"/>
                  <a:gd name="T22" fmla="*/ 5 w 12"/>
                  <a:gd name="T23" fmla="*/ 8 h 15"/>
                  <a:gd name="T24" fmla="*/ 5 w 12"/>
                  <a:gd name="T25" fmla="*/ 8 h 15"/>
                  <a:gd name="T26" fmla="*/ 2 w 12"/>
                  <a:gd name="T27" fmla="*/ 5 h 15"/>
                  <a:gd name="T28" fmla="*/ 2 w 12"/>
                  <a:gd name="T29" fmla="*/ 5 h 15"/>
                  <a:gd name="T30" fmla="*/ 2 w 12"/>
                  <a:gd name="T31" fmla="*/ 3 h 15"/>
                  <a:gd name="T32" fmla="*/ 2 w 12"/>
                  <a:gd name="T33" fmla="*/ 3 h 15"/>
                  <a:gd name="T34" fmla="*/ 2 w 12"/>
                  <a:gd name="T35" fmla="*/ 0 h 15"/>
                  <a:gd name="T36" fmla="*/ 2 w 12"/>
                  <a:gd name="T37" fmla="*/ 3 h 15"/>
                  <a:gd name="T38" fmla="*/ 2 w 12"/>
                  <a:gd name="T39" fmla="*/ 3 h 15"/>
                  <a:gd name="T40" fmla="*/ 2 w 12"/>
                  <a:gd name="T41" fmla="*/ 3 h 15"/>
                  <a:gd name="T42" fmla="*/ 2 w 12"/>
                  <a:gd name="T43" fmla="*/ 3 h 15"/>
                  <a:gd name="T44" fmla="*/ 2 w 12"/>
                  <a:gd name="T45" fmla="*/ 3 h 15"/>
                  <a:gd name="T46" fmla="*/ 5 w 12"/>
                  <a:gd name="T47" fmla="*/ 3 h 15"/>
                  <a:gd name="T48" fmla="*/ 5 w 12"/>
                  <a:gd name="T49" fmla="*/ 3 h 15"/>
                  <a:gd name="T50" fmla="*/ 5 w 12"/>
                  <a:gd name="T51" fmla="*/ 3 h 15"/>
                  <a:gd name="T52" fmla="*/ 5 w 12"/>
                  <a:gd name="T53" fmla="*/ 3 h 15"/>
                  <a:gd name="T54" fmla="*/ 5 w 12"/>
                  <a:gd name="T55" fmla="*/ 3 h 15"/>
                  <a:gd name="T56" fmla="*/ 5 w 12"/>
                  <a:gd name="T57" fmla="*/ 5 h 15"/>
                  <a:gd name="T58" fmla="*/ 7 w 12"/>
                  <a:gd name="T59" fmla="*/ 5 h 15"/>
                  <a:gd name="T60" fmla="*/ 7 w 12"/>
                  <a:gd name="T61" fmla="*/ 5 h 15"/>
                  <a:gd name="T62" fmla="*/ 7 w 12"/>
                  <a:gd name="T63" fmla="*/ 5 h 15"/>
                  <a:gd name="T64" fmla="*/ 7 w 12"/>
                  <a:gd name="T65" fmla="*/ 8 h 15"/>
                  <a:gd name="T66" fmla="*/ 10 w 12"/>
                  <a:gd name="T67" fmla="*/ 8 h 15"/>
                  <a:gd name="T68" fmla="*/ 10 w 12"/>
                  <a:gd name="T69" fmla="*/ 8 h 15"/>
                  <a:gd name="T70" fmla="*/ 10 w 12"/>
                  <a:gd name="T71" fmla="*/ 8 h 15"/>
                  <a:gd name="T72" fmla="*/ 10 w 12"/>
                  <a:gd name="T73" fmla="*/ 10 h 15"/>
                  <a:gd name="T74" fmla="*/ 12 w 12"/>
                  <a:gd name="T75" fmla="*/ 10 h 15"/>
                  <a:gd name="T76" fmla="*/ 12 w 12"/>
                  <a:gd name="T77" fmla="*/ 10 h 15"/>
                  <a:gd name="T78" fmla="*/ 12 w 12"/>
                  <a:gd name="T79" fmla="*/ 13 h 15"/>
                  <a:gd name="T80" fmla="*/ 12 w 12"/>
                  <a:gd name="T81" fmla="*/ 13 h 15"/>
                  <a:gd name="T82" fmla="*/ 12 w 12"/>
                  <a:gd name="T83" fmla="*/ 13 h 15"/>
                  <a:gd name="T84" fmla="*/ 12 w 12"/>
                  <a:gd name="T85" fmla="*/ 13 h 15"/>
                  <a:gd name="T86" fmla="*/ 12 w 12"/>
                  <a:gd name="T87" fmla="*/ 13 h 15"/>
                  <a:gd name="T88" fmla="*/ 12 w 12"/>
                  <a:gd name="T89" fmla="*/ 13 h 15"/>
                  <a:gd name="T90" fmla="*/ 10 w 12"/>
                  <a:gd name="T91" fmla="*/ 13 h 15"/>
                  <a:gd name="T92" fmla="*/ 10 w 12"/>
                  <a:gd name="T93" fmla="*/ 13 h 15"/>
                  <a:gd name="T94" fmla="*/ 10 w 12"/>
                  <a:gd name="T95" fmla="*/ 13 h 15"/>
                  <a:gd name="T96" fmla="*/ 7 w 12"/>
                  <a:gd name="T97" fmla="*/ 13 h 15"/>
                  <a:gd name="T98" fmla="*/ 7 w 12"/>
                  <a:gd name="T99" fmla="*/ 13 h 15"/>
                  <a:gd name="T100" fmla="*/ 7 w 12"/>
                  <a:gd name="T101" fmla="*/ 13 h 15"/>
                  <a:gd name="T102" fmla="*/ 5 w 12"/>
                  <a:gd name="T103" fmla="*/ 15 h 15"/>
                  <a:gd name="T104" fmla="*/ 5 w 12"/>
                  <a:gd name="T105" fmla="*/ 15 h 15"/>
                  <a:gd name="T106" fmla="*/ 2 w 12"/>
                  <a:gd name="T107" fmla="*/ 15 h 15"/>
                  <a:gd name="T108" fmla="*/ 2 w 12"/>
                  <a:gd name="T109" fmla="*/ 15 h 15"/>
                  <a:gd name="T110" fmla="*/ 2 w 12"/>
                  <a:gd name="T111" fmla="*/ 15 h 15"/>
                  <a:gd name="T112" fmla="*/ 0 w 12"/>
                  <a:gd name="T113" fmla="*/ 15 h 15"/>
                  <a:gd name="T114" fmla="*/ 0 w 12"/>
                  <a:gd name="T115" fmla="*/ 15 h 15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w 12"/>
                  <a:gd name="T175" fmla="*/ 0 h 15"/>
                  <a:gd name="T176" fmla="*/ 12 w 12"/>
                  <a:gd name="T177" fmla="*/ 15 h 15"/>
                </a:gdLst>
                <a:ahLst/>
                <a:cxnLst>
                  <a:cxn ang="T116">
                    <a:pos x="T0" y="T1"/>
                  </a:cxn>
                  <a:cxn ang="T117">
                    <a:pos x="T2" y="T3"/>
                  </a:cxn>
                  <a:cxn ang="T118">
                    <a:pos x="T4" y="T5"/>
                  </a:cxn>
                  <a:cxn ang="T119">
                    <a:pos x="T6" y="T7"/>
                  </a:cxn>
                  <a:cxn ang="T120">
                    <a:pos x="T8" y="T9"/>
                  </a:cxn>
                  <a:cxn ang="T121">
                    <a:pos x="T10" y="T11"/>
                  </a:cxn>
                  <a:cxn ang="T122">
                    <a:pos x="T12" y="T13"/>
                  </a:cxn>
                  <a:cxn ang="T123">
                    <a:pos x="T14" y="T15"/>
                  </a:cxn>
                  <a:cxn ang="T124">
                    <a:pos x="T16" y="T17"/>
                  </a:cxn>
                  <a:cxn ang="T125">
                    <a:pos x="T18" y="T19"/>
                  </a:cxn>
                  <a:cxn ang="T126">
                    <a:pos x="T20" y="T21"/>
                  </a:cxn>
                  <a:cxn ang="T127">
                    <a:pos x="T22" y="T23"/>
                  </a:cxn>
                  <a:cxn ang="T128">
                    <a:pos x="T24" y="T25"/>
                  </a:cxn>
                  <a:cxn ang="T129">
                    <a:pos x="T26" y="T27"/>
                  </a:cxn>
                  <a:cxn ang="T130">
                    <a:pos x="T28" y="T29"/>
                  </a:cxn>
                  <a:cxn ang="T131">
                    <a:pos x="T30" y="T31"/>
                  </a:cxn>
                  <a:cxn ang="T132">
                    <a:pos x="T32" y="T33"/>
                  </a:cxn>
                  <a:cxn ang="T133">
                    <a:pos x="T34" y="T35"/>
                  </a:cxn>
                  <a:cxn ang="T134">
                    <a:pos x="T36" y="T37"/>
                  </a:cxn>
                  <a:cxn ang="T135">
                    <a:pos x="T38" y="T39"/>
                  </a:cxn>
                  <a:cxn ang="T136">
                    <a:pos x="T40" y="T41"/>
                  </a:cxn>
                  <a:cxn ang="T137">
                    <a:pos x="T42" y="T43"/>
                  </a:cxn>
                  <a:cxn ang="T138">
                    <a:pos x="T44" y="T45"/>
                  </a:cxn>
                  <a:cxn ang="T139">
                    <a:pos x="T46" y="T47"/>
                  </a:cxn>
                  <a:cxn ang="T140">
                    <a:pos x="T48" y="T49"/>
                  </a:cxn>
                  <a:cxn ang="T141">
                    <a:pos x="T50" y="T51"/>
                  </a:cxn>
                  <a:cxn ang="T142">
                    <a:pos x="T52" y="T53"/>
                  </a:cxn>
                  <a:cxn ang="T143">
                    <a:pos x="T54" y="T55"/>
                  </a:cxn>
                  <a:cxn ang="T144">
                    <a:pos x="T56" y="T57"/>
                  </a:cxn>
                  <a:cxn ang="T145">
                    <a:pos x="T58" y="T59"/>
                  </a:cxn>
                  <a:cxn ang="T146">
                    <a:pos x="T60" y="T61"/>
                  </a:cxn>
                  <a:cxn ang="T147">
                    <a:pos x="T62" y="T63"/>
                  </a:cxn>
                  <a:cxn ang="T148">
                    <a:pos x="T64" y="T65"/>
                  </a:cxn>
                  <a:cxn ang="T149">
                    <a:pos x="T66" y="T67"/>
                  </a:cxn>
                  <a:cxn ang="T150">
                    <a:pos x="T68" y="T69"/>
                  </a:cxn>
                  <a:cxn ang="T151">
                    <a:pos x="T70" y="T71"/>
                  </a:cxn>
                  <a:cxn ang="T152">
                    <a:pos x="T72" y="T73"/>
                  </a:cxn>
                  <a:cxn ang="T153">
                    <a:pos x="T74" y="T75"/>
                  </a:cxn>
                  <a:cxn ang="T154">
                    <a:pos x="T76" y="T77"/>
                  </a:cxn>
                  <a:cxn ang="T155">
                    <a:pos x="T78" y="T79"/>
                  </a:cxn>
                  <a:cxn ang="T156">
                    <a:pos x="T80" y="T81"/>
                  </a:cxn>
                  <a:cxn ang="T157">
                    <a:pos x="T82" y="T83"/>
                  </a:cxn>
                  <a:cxn ang="T158">
                    <a:pos x="T84" y="T85"/>
                  </a:cxn>
                  <a:cxn ang="T159">
                    <a:pos x="T86" y="T87"/>
                  </a:cxn>
                  <a:cxn ang="T160">
                    <a:pos x="T88" y="T89"/>
                  </a:cxn>
                  <a:cxn ang="T161">
                    <a:pos x="T90" y="T91"/>
                  </a:cxn>
                  <a:cxn ang="T162">
                    <a:pos x="T92" y="T93"/>
                  </a:cxn>
                  <a:cxn ang="T163">
                    <a:pos x="T94" y="T95"/>
                  </a:cxn>
                  <a:cxn ang="T164">
                    <a:pos x="T96" y="T97"/>
                  </a:cxn>
                  <a:cxn ang="T165">
                    <a:pos x="T98" y="T99"/>
                  </a:cxn>
                  <a:cxn ang="T166">
                    <a:pos x="T100" y="T101"/>
                  </a:cxn>
                  <a:cxn ang="T167">
                    <a:pos x="T102" y="T103"/>
                  </a:cxn>
                  <a:cxn ang="T168">
                    <a:pos x="T104" y="T105"/>
                  </a:cxn>
                  <a:cxn ang="T169">
                    <a:pos x="T106" y="T107"/>
                  </a:cxn>
                  <a:cxn ang="T170">
                    <a:pos x="T108" y="T109"/>
                  </a:cxn>
                  <a:cxn ang="T171">
                    <a:pos x="T110" y="T111"/>
                  </a:cxn>
                  <a:cxn ang="T172">
                    <a:pos x="T112" y="T113"/>
                  </a:cxn>
                  <a:cxn ang="T173">
                    <a:pos x="T114" y="T115"/>
                  </a:cxn>
                </a:cxnLst>
                <a:rect l="T174" t="T175" r="T176" b="T177"/>
                <a:pathLst>
                  <a:path w="12" h="15">
                    <a:moveTo>
                      <a:pt x="0" y="15"/>
                    </a:moveTo>
                    <a:lnTo>
                      <a:pt x="0" y="15"/>
                    </a:lnTo>
                    <a:lnTo>
                      <a:pt x="0" y="13"/>
                    </a:lnTo>
                    <a:lnTo>
                      <a:pt x="2" y="13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2" y="5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2" y="3"/>
                    </a:lnTo>
                    <a:lnTo>
                      <a:pt x="5" y="3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7" y="8"/>
                    </a:lnTo>
                    <a:lnTo>
                      <a:pt x="10" y="8"/>
                    </a:lnTo>
                    <a:lnTo>
                      <a:pt x="10" y="10"/>
                    </a:lnTo>
                    <a:lnTo>
                      <a:pt x="12" y="10"/>
                    </a:lnTo>
                    <a:lnTo>
                      <a:pt x="12" y="13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9" name="Freeform 128">
                <a:extLst>
                  <a:ext uri="{FF2B5EF4-FFF2-40B4-BE49-F238E27FC236}">
                    <a16:creationId xmlns:a16="http://schemas.microsoft.com/office/drawing/2014/main" id="{00000000-0008-0000-0300-00003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55"/>
                <a:ext cx="20" cy="18"/>
              </a:xfrm>
              <a:custGeom>
                <a:avLst/>
                <a:gdLst>
                  <a:gd name="T0" fmla="*/ 10 w 20"/>
                  <a:gd name="T1" fmla="*/ 18 h 18"/>
                  <a:gd name="T2" fmla="*/ 7 w 20"/>
                  <a:gd name="T3" fmla="*/ 18 h 18"/>
                  <a:gd name="T4" fmla="*/ 10 w 20"/>
                  <a:gd name="T5" fmla="*/ 13 h 18"/>
                  <a:gd name="T6" fmla="*/ 7 w 20"/>
                  <a:gd name="T7" fmla="*/ 13 h 18"/>
                  <a:gd name="T8" fmla="*/ 7 w 20"/>
                  <a:gd name="T9" fmla="*/ 13 h 18"/>
                  <a:gd name="T10" fmla="*/ 0 w 20"/>
                  <a:gd name="T11" fmla="*/ 3 h 18"/>
                  <a:gd name="T12" fmla="*/ 7 w 20"/>
                  <a:gd name="T13" fmla="*/ 0 h 18"/>
                  <a:gd name="T14" fmla="*/ 10 w 20"/>
                  <a:gd name="T15" fmla="*/ 0 h 18"/>
                  <a:gd name="T16" fmla="*/ 12 w 20"/>
                  <a:gd name="T17" fmla="*/ 3 h 18"/>
                  <a:gd name="T18" fmla="*/ 17 w 20"/>
                  <a:gd name="T19" fmla="*/ 10 h 18"/>
                  <a:gd name="T20" fmla="*/ 20 w 20"/>
                  <a:gd name="T21" fmla="*/ 10 h 18"/>
                  <a:gd name="T22" fmla="*/ 15 w 20"/>
                  <a:gd name="T23" fmla="*/ 10 h 18"/>
                  <a:gd name="T24" fmla="*/ 10 w 20"/>
                  <a:gd name="T25" fmla="*/ 18 h 1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20"/>
                  <a:gd name="T40" fmla="*/ 0 h 18"/>
                  <a:gd name="T41" fmla="*/ 20 w 20"/>
                  <a:gd name="T42" fmla="*/ 18 h 1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20" h="18">
                    <a:moveTo>
                      <a:pt x="10" y="18"/>
                    </a:moveTo>
                    <a:lnTo>
                      <a:pt x="7" y="18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0" y="3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3"/>
                    </a:lnTo>
                    <a:lnTo>
                      <a:pt x="17" y="10"/>
                    </a:lnTo>
                    <a:lnTo>
                      <a:pt x="20" y="10"/>
                    </a:lnTo>
                    <a:lnTo>
                      <a:pt x="15" y="10"/>
                    </a:lnTo>
                    <a:lnTo>
                      <a:pt x="1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0" name="Freeform 129">
                <a:extLst>
                  <a:ext uri="{FF2B5EF4-FFF2-40B4-BE49-F238E27FC236}">
                    <a16:creationId xmlns:a16="http://schemas.microsoft.com/office/drawing/2014/main" id="{00000000-0008-0000-0300-00003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2" y="96"/>
                <a:ext cx="162" cy="98"/>
              </a:xfrm>
              <a:custGeom>
                <a:avLst/>
                <a:gdLst>
                  <a:gd name="T0" fmla="*/ 7 w 162"/>
                  <a:gd name="T1" fmla="*/ 23 h 98"/>
                  <a:gd name="T2" fmla="*/ 19 w 162"/>
                  <a:gd name="T3" fmla="*/ 50 h 98"/>
                  <a:gd name="T4" fmla="*/ 32 w 162"/>
                  <a:gd name="T5" fmla="*/ 91 h 98"/>
                  <a:gd name="T6" fmla="*/ 37 w 162"/>
                  <a:gd name="T7" fmla="*/ 91 h 98"/>
                  <a:gd name="T8" fmla="*/ 42 w 162"/>
                  <a:gd name="T9" fmla="*/ 88 h 98"/>
                  <a:gd name="T10" fmla="*/ 54 w 162"/>
                  <a:gd name="T11" fmla="*/ 86 h 98"/>
                  <a:gd name="T12" fmla="*/ 69 w 162"/>
                  <a:gd name="T13" fmla="*/ 86 h 98"/>
                  <a:gd name="T14" fmla="*/ 76 w 162"/>
                  <a:gd name="T15" fmla="*/ 88 h 98"/>
                  <a:gd name="T16" fmla="*/ 81 w 162"/>
                  <a:gd name="T17" fmla="*/ 93 h 98"/>
                  <a:gd name="T18" fmla="*/ 86 w 162"/>
                  <a:gd name="T19" fmla="*/ 96 h 98"/>
                  <a:gd name="T20" fmla="*/ 91 w 162"/>
                  <a:gd name="T21" fmla="*/ 96 h 98"/>
                  <a:gd name="T22" fmla="*/ 96 w 162"/>
                  <a:gd name="T23" fmla="*/ 96 h 98"/>
                  <a:gd name="T24" fmla="*/ 103 w 162"/>
                  <a:gd name="T25" fmla="*/ 96 h 98"/>
                  <a:gd name="T26" fmla="*/ 110 w 162"/>
                  <a:gd name="T27" fmla="*/ 93 h 98"/>
                  <a:gd name="T28" fmla="*/ 125 w 162"/>
                  <a:gd name="T29" fmla="*/ 83 h 98"/>
                  <a:gd name="T30" fmla="*/ 132 w 162"/>
                  <a:gd name="T31" fmla="*/ 81 h 98"/>
                  <a:gd name="T32" fmla="*/ 142 w 162"/>
                  <a:gd name="T33" fmla="*/ 78 h 98"/>
                  <a:gd name="T34" fmla="*/ 150 w 162"/>
                  <a:gd name="T35" fmla="*/ 81 h 98"/>
                  <a:gd name="T36" fmla="*/ 162 w 162"/>
                  <a:gd name="T37" fmla="*/ 96 h 98"/>
                  <a:gd name="T38" fmla="*/ 132 w 162"/>
                  <a:gd name="T39" fmla="*/ 50 h 98"/>
                  <a:gd name="T40" fmla="*/ 125 w 162"/>
                  <a:gd name="T41" fmla="*/ 23 h 98"/>
                  <a:gd name="T42" fmla="*/ 125 w 162"/>
                  <a:gd name="T43" fmla="*/ 10 h 98"/>
                  <a:gd name="T44" fmla="*/ 125 w 162"/>
                  <a:gd name="T45" fmla="*/ 3 h 98"/>
                  <a:gd name="T46" fmla="*/ 115 w 162"/>
                  <a:gd name="T47" fmla="*/ 0 h 98"/>
                  <a:gd name="T48" fmla="*/ 108 w 162"/>
                  <a:gd name="T49" fmla="*/ 3 h 98"/>
                  <a:gd name="T50" fmla="*/ 96 w 162"/>
                  <a:gd name="T51" fmla="*/ 5 h 98"/>
                  <a:gd name="T52" fmla="*/ 78 w 162"/>
                  <a:gd name="T53" fmla="*/ 10 h 98"/>
                  <a:gd name="T54" fmla="*/ 76 w 162"/>
                  <a:gd name="T55" fmla="*/ 13 h 98"/>
                  <a:gd name="T56" fmla="*/ 59 w 162"/>
                  <a:gd name="T57" fmla="*/ 5 h 98"/>
                  <a:gd name="T58" fmla="*/ 49 w 162"/>
                  <a:gd name="T59" fmla="*/ 5 h 98"/>
                  <a:gd name="T60" fmla="*/ 42 w 162"/>
                  <a:gd name="T61" fmla="*/ 3 h 98"/>
                  <a:gd name="T62" fmla="*/ 29 w 162"/>
                  <a:gd name="T63" fmla="*/ 3 h 98"/>
                  <a:gd name="T64" fmla="*/ 17 w 162"/>
                  <a:gd name="T65" fmla="*/ 5 h 98"/>
                  <a:gd name="T66" fmla="*/ 0 w 162"/>
                  <a:gd name="T67" fmla="*/ 10 h 98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62"/>
                  <a:gd name="T103" fmla="*/ 0 h 98"/>
                  <a:gd name="T104" fmla="*/ 162 w 162"/>
                  <a:gd name="T105" fmla="*/ 98 h 98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62" h="98">
                    <a:moveTo>
                      <a:pt x="0" y="10"/>
                    </a:moveTo>
                    <a:lnTo>
                      <a:pt x="7" y="23"/>
                    </a:lnTo>
                    <a:lnTo>
                      <a:pt x="10" y="28"/>
                    </a:lnTo>
                    <a:lnTo>
                      <a:pt x="19" y="50"/>
                    </a:lnTo>
                    <a:lnTo>
                      <a:pt x="27" y="73"/>
                    </a:lnTo>
                    <a:lnTo>
                      <a:pt x="32" y="91"/>
                    </a:lnTo>
                    <a:lnTo>
                      <a:pt x="32" y="96"/>
                    </a:lnTo>
                    <a:lnTo>
                      <a:pt x="37" y="91"/>
                    </a:lnTo>
                    <a:lnTo>
                      <a:pt x="39" y="88"/>
                    </a:lnTo>
                    <a:lnTo>
                      <a:pt x="42" y="88"/>
                    </a:lnTo>
                    <a:lnTo>
                      <a:pt x="44" y="88"/>
                    </a:lnTo>
                    <a:lnTo>
                      <a:pt x="54" y="86"/>
                    </a:lnTo>
                    <a:lnTo>
                      <a:pt x="61" y="86"/>
                    </a:lnTo>
                    <a:lnTo>
                      <a:pt x="69" y="86"/>
                    </a:lnTo>
                    <a:lnTo>
                      <a:pt x="73" y="88"/>
                    </a:lnTo>
                    <a:lnTo>
                      <a:pt x="76" y="88"/>
                    </a:lnTo>
                    <a:lnTo>
                      <a:pt x="78" y="91"/>
                    </a:lnTo>
                    <a:lnTo>
                      <a:pt x="81" y="93"/>
                    </a:lnTo>
                    <a:lnTo>
                      <a:pt x="83" y="93"/>
                    </a:lnTo>
                    <a:lnTo>
                      <a:pt x="86" y="96"/>
                    </a:lnTo>
                    <a:lnTo>
                      <a:pt x="88" y="96"/>
                    </a:lnTo>
                    <a:lnTo>
                      <a:pt x="91" y="96"/>
                    </a:lnTo>
                    <a:lnTo>
                      <a:pt x="93" y="98"/>
                    </a:lnTo>
                    <a:lnTo>
                      <a:pt x="96" y="96"/>
                    </a:lnTo>
                    <a:lnTo>
                      <a:pt x="100" y="96"/>
                    </a:lnTo>
                    <a:lnTo>
                      <a:pt x="103" y="96"/>
                    </a:lnTo>
                    <a:lnTo>
                      <a:pt x="108" y="93"/>
                    </a:lnTo>
                    <a:lnTo>
                      <a:pt x="110" y="93"/>
                    </a:lnTo>
                    <a:lnTo>
                      <a:pt x="123" y="86"/>
                    </a:lnTo>
                    <a:lnTo>
                      <a:pt x="125" y="83"/>
                    </a:lnTo>
                    <a:lnTo>
                      <a:pt x="127" y="81"/>
                    </a:lnTo>
                    <a:lnTo>
                      <a:pt x="132" y="81"/>
                    </a:lnTo>
                    <a:lnTo>
                      <a:pt x="137" y="78"/>
                    </a:lnTo>
                    <a:lnTo>
                      <a:pt x="142" y="78"/>
                    </a:lnTo>
                    <a:lnTo>
                      <a:pt x="142" y="81"/>
                    </a:lnTo>
                    <a:lnTo>
                      <a:pt x="150" y="81"/>
                    </a:lnTo>
                    <a:lnTo>
                      <a:pt x="157" y="86"/>
                    </a:lnTo>
                    <a:lnTo>
                      <a:pt x="162" y="96"/>
                    </a:lnTo>
                    <a:lnTo>
                      <a:pt x="145" y="68"/>
                    </a:lnTo>
                    <a:lnTo>
                      <a:pt x="132" y="50"/>
                    </a:lnTo>
                    <a:lnTo>
                      <a:pt x="132" y="45"/>
                    </a:lnTo>
                    <a:lnTo>
                      <a:pt x="125" y="23"/>
                    </a:lnTo>
                    <a:lnTo>
                      <a:pt x="125" y="18"/>
                    </a:lnTo>
                    <a:lnTo>
                      <a:pt x="125" y="10"/>
                    </a:lnTo>
                    <a:lnTo>
                      <a:pt x="123" y="8"/>
                    </a:lnTo>
                    <a:lnTo>
                      <a:pt x="125" y="3"/>
                    </a:lnTo>
                    <a:lnTo>
                      <a:pt x="120" y="3"/>
                    </a:lnTo>
                    <a:lnTo>
                      <a:pt x="115" y="0"/>
                    </a:lnTo>
                    <a:lnTo>
                      <a:pt x="113" y="0"/>
                    </a:lnTo>
                    <a:lnTo>
                      <a:pt x="108" y="3"/>
                    </a:lnTo>
                    <a:lnTo>
                      <a:pt x="105" y="3"/>
                    </a:lnTo>
                    <a:lnTo>
                      <a:pt x="96" y="5"/>
                    </a:lnTo>
                    <a:lnTo>
                      <a:pt x="81" y="10"/>
                    </a:lnTo>
                    <a:lnTo>
                      <a:pt x="78" y="10"/>
                    </a:lnTo>
                    <a:lnTo>
                      <a:pt x="76" y="13"/>
                    </a:lnTo>
                    <a:lnTo>
                      <a:pt x="73" y="10"/>
                    </a:lnTo>
                    <a:lnTo>
                      <a:pt x="59" y="5"/>
                    </a:lnTo>
                    <a:lnTo>
                      <a:pt x="54" y="5"/>
                    </a:lnTo>
                    <a:lnTo>
                      <a:pt x="49" y="5"/>
                    </a:lnTo>
                    <a:lnTo>
                      <a:pt x="46" y="3"/>
                    </a:lnTo>
                    <a:lnTo>
                      <a:pt x="42" y="3"/>
                    </a:lnTo>
                    <a:lnTo>
                      <a:pt x="34" y="3"/>
                    </a:lnTo>
                    <a:lnTo>
                      <a:pt x="29" y="3"/>
                    </a:lnTo>
                    <a:lnTo>
                      <a:pt x="22" y="5"/>
                    </a:lnTo>
                    <a:lnTo>
                      <a:pt x="17" y="5"/>
                    </a:lnTo>
                    <a:lnTo>
                      <a:pt x="10" y="8"/>
                    </a:lnTo>
                    <a:lnTo>
                      <a:pt x="0" y="10"/>
                    </a:lnTo>
                    <a:close/>
                  </a:path>
                </a:pathLst>
              </a:custGeom>
              <a:solidFill>
                <a:srgbClr val="0000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1" name="Freeform 130">
                <a:extLst>
                  <a:ext uri="{FF2B5EF4-FFF2-40B4-BE49-F238E27FC236}">
                    <a16:creationId xmlns:a16="http://schemas.microsoft.com/office/drawing/2014/main" id="{00000000-0008-0000-0300-00003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1" y="106"/>
                <a:ext cx="10" cy="8"/>
              </a:xfrm>
              <a:custGeom>
                <a:avLst/>
                <a:gdLst>
                  <a:gd name="T0" fmla="*/ 3 w 10"/>
                  <a:gd name="T1" fmla="*/ 0 h 8"/>
                  <a:gd name="T2" fmla="*/ 3 w 10"/>
                  <a:gd name="T3" fmla="*/ 3 h 8"/>
                  <a:gd name="T4" fmla="*/ 0 w 10"/>
                  <a:gd name="T5" fmla="*/ 3 h 8"/>
                  <a:gd name="T6" fmla="*/ 3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0 h 8"/>
                  <a:gd name="T18" fmla="*/ 5 w 10"/>
                  <a:gd name="T19" fmla="*/ 3 h 8"/>
                  <a:gd name="T20" fmla="*/ 3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2" name="Freeform 131">
                <a:extLst>
                  <a:ext uri="{FF2B5EF4-FFF2-40B4-BE49-F238E27FC236}">
                    <a16:creationId xmlns:a16="http://schemas.microsoft.com/office/drawing/2014/main" id="{00000000-0008-0000-0300-00003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6" y="121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3" name="Freeform 132">
                <a:extLst>
                  <a:ext uri="{FF2B5EF4-FFF2-40B4-BE49-F238E27FC236}">
                    <a16:creationId xmlns:a16="http://schemas.microsoft.com/office/drawing/2014/main" id="{00000000-0008-0000-0300-00003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3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3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5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4" name="Freeform 133">
                <a:extLst>
                  <a:ext uri="{FF2B5EF4-FFF2-40B4-BE49-F238E27FC236}">
                    <a16:creationId xmlns:a16="http://schemas.microsoft.com/office/drawing/2014/main" id="{00000000-0008-0000-0300-00004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6" y="154"/>
                <a:ext cx="8" cy="8"/>
              </a:xfrm>
              <a:custGeom>
                <a:avLst/>
                <a:gdLst>
                  <a:gd name="T0" fmla="*/ 3 w 8"/>
                  <a:gd name="T1" fmla="*/ 0 h 8"/>
                  <a:gd name="T2" fmla="*/ 3 w 8"/>
                  <a:gd name="T3" fmla="*/ 3 h 8"/>
                  <a:gd name="T4" fmla="*/ 0 w 8"/>
                  <a:gd name="T5" fmla="*/ 3 h 8"/>
                  <a:gd name="T6" fmla="*/ 3 w 8"/>
                  <a:gd name="T7" fmla="*/ 5 h 8"/>
                  <a:gd name="T8" fmla="*/ 3 w 8"/>
                  <a:gd name="T9" fmla="*/ 8 h 8"/>
                  <a:gd name="T10" fmla="*/ 5 w 8"/>
                  <a:gd name="T11" fmla="*/ 5 h 8"/>
                  <a:gd name="T12" fmla="*/ 8 w 8"/>
                  <a:gd name="T13" fmla="*/ 8 h 8"/>
                  <a:gd name="T14" fmla="*/ 8 w 8"/>
                  <a:gd name="T15" fmla="*/ 3 h 8"/>
                  <a:gd name="T16" fmla="*/ 8 w 8"/>
                  <a:gd name="T17" fmla="*/ 0 h 8"/>
                  <a:gd name="T18" fmla="*/ 5 w 8"/>
                  <a:gd name="T19" fmla="*/ 3 h 8"/>
                  <a:gd name="T20" fmla="*/ 3 w 8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8"/>
                  <a:gd name="T35" fmla="*/ 8 w 8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3"/>
                    </a:lnTo>
                    <a:lnTo>
                      <a:pt x="8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5" name="Freeform 134">
                <a:extLst>
                  <a:ext uri="{FF2B5EF4-FFF2-40B4-BE49-F238E27FC236}">
                    <a16:creationId xmlns:a16="http://schemas.microsoft.com/office/drawing/2014/main" id="{00000000-0008-0000-0300-00004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69"/>
                <a:ext cx="9" cy="8"/>
              </a:xfrm>
              <a:custGeom>
                <a:avLst/>
                <a:gdLst>
                  <a:gd name="T0" fmla="*/ 5 w 9"/>
                  <a:gd name="T1" fmla="*/ 0 h 8"/>
                  <a:gd name="T2" fmla="*/ 5 w 9"/>
                  <a:gd name="T3" fmla="*/ 3 h 8"/>
                  <a:gd name="T4" fmla="*/ 0 w 9"/>
                  <a:gd name="T5" fmla="*/ 3 h 8"/>
                  <a:gd name="T6" fmla="*/ 5 w 9"/>
                  <a:gd name="T7" fmla="*/ 5 h 8"/>
                  <a:gd name="T8" fmla="*/ 5 w 9"/>
                  <a:gd name="T9" fmla="*/ 8 h 8"/>
                  <a:gd name="T10" fmla="*/ 7 w 9"/>
                  <a:gd name="T11" fmla="*/ 5 h 8"/>
                  <a:gd name="T12" fmla="*/ 9 w 9"/>
                  <a:gd name="T13" fmla="*/ 8 h 8"/>
                  <a:gd name="T14" fmla="*/ 7 w 9"/>
                  <a:gd name="T15" fmla="*/ 3 h 8"/>
                  <a:gd name="T16" fmla="*/ 9 w 9"/>
                  <a:gd name="T17" fmla="*/ 0 h 8"/>
                  <a:gd name="T18" fmla="*/ 7 w 9"/>
                  <a:gd name="T19" fmla="*/ 3 h 8"/>
                  <a:gd name="T20" fmla="*/ 5 w 9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8"/>
                  <a:gd name="T35" fmla="*/ 9 w 9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9" y="8"/>
                    </a:lnTo>
                    <a:lnTo>
                      <a:pt x="7" y="3"/>
                    </a:lnTo>
                    <a:lnTo>
                      <a:pt x="9" y="0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6" name="Freeform 135">
                <a:extLst>
                  <a:ext uri="{FF2B5EF4-FFF2-40B4-BE49-F238E27FC236}">
                    <a16:creationId xmlns:a16="http://schemas.microsoft.com/office/drawing/2014/main" id="{00000000-0008-0000-0300-00004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0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7 h 10"/>
                  <a:gd name="T16" fmla="*/ 7 w 7"/>
                  <a:gd name="T17" fmla="*/ 5 h 10"/>
                  <a:gd name="T18" fmla="*/ 5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7" name="Freeform 136">
                <a:extLst>
                  <a:ext uri="{FF2B5EF4-FFF2-40B4-BE49-F238E27FC236}">
                    <a16:creationId xmlns:a16="http://schemas.microsoft.com/office/drawing/2014/main" id="{00000000-0008-0000-0300-00004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1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3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8" name="Freeform 137">
                <a:extLst>
                  <a:ext uri="{FF2B5EF4-FFF2-40B4-BE49-F238E27FC236}">
                    <a16:creationId xmlns:a16="http://schemas.microsoft.com/office/drawing/2014/main" id="{00000000-0008-0000-0300-00004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4" y="11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4 w 7"/>
                  <a:gd name="T11" fmla="*/ 7 h 10"/>
                  <a:gd name="T12" fmla="*/ 7 w 7"/>
                  <a:gd name="T13" fmla="*/ 10 h 10"/>
                  <a:gd name="T14" fmla="*/ 4 w 7"/>
                  <a:gd name="T15" fmla="*/ 7 h 10"/>
                  <a:gd name="T16" fmla="*/ 7 w 7"/>
                  <a:gd name="T17" fmla="*/ 5 h 10"/>
                  <a:gd name="T18" fmla="*/ 4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4" y="7"/>
                    </a:lnTo>
                    <a:lnTo>
                      <a:pt x="7" y="10"/>
                    </a:lnTo>
                    <a:lnTo>
                      <a:pt x="4" y="7"/>
                    </a:lnTo>
                    <a:lnTo>
                      <a:pt x="7" y="5"/>
                    </a:lnTo>
                    <a:lnTo>
                      <a:pt x="4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9" name="Freeform 138">
                <a:extLst>
                  <a:ext uri="{FF2B5EF4-FFF2-40B4-BE49-F238E27FC236}">
                    <a16:creationId xmlns:a16="http://schemas.microsoft.com/office/drawing/2014/main" id="{00000000-0008-0000-0300-00004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26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0" name="Freeform 139">
                <a:extLst>
                  <a:ext uri="{FF2B5EF4-FFF2-40B4-BE49-F238E27FC236}">
                    <a16:creationId xmlns:a16="http://schemas.microsoft.com/office/drawing/2014/main" id="{00000000-0008-0000-0300-00004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34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2 h 10"/>
                  <a:gd name="T4" fmla="*/ 0 w 8"/>
                  <a:gd name="T5" fmla="*/ 2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7 h 10"/>
                  <a:gd name="T12" fmla="*/ 8 w 8"/>
                  <a:gd name="T13" fmla="*/ 10 h 10"/>
                  <a:gd name="T14" fmla="*/ 5 w 8"/>
                  <a:gd name="T15" fmla="*/ 5 h 10"/>
                  <a:gd name="T16" fmla="*/ 8 w 8"/>
                  <a:gd name="T17" fmla="*/ 2 h 10"/>
                  <a:gd name="T18" fmla="*/ 5 w 8"/>
                  <a:gd name="T19" fmla="*/ 2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7"/>
                    </a:lnTo>
                    <a:lnTo>
                      <a:pt x="8" y="10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1" name="Freeform 140">
                <a:extLst>
                  <a:ext uri="{FF2B5EF4-FFF2-40B4-BE49-F238E27FC236}">
                    <a16:creationId xmlns:a16="http://schemas.microsoft.com/office/drawing/2014/main" id="{00000000-0008-0000-0300-00004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1" y="144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2 h 8"/>
                  <a:gd name="T4" fmla="*/ 0 w 10"/>
                  <a:gd name="T5" fmla="*/ 2 h 8"/>
                  <a:gd name="T6" fmla="*/ 5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2 h 8"/>
                  <a:gd name="T18" fmla="*/ 5 w 10"/>
                  <a:gd name="T19" fmla="*/ 2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" name="Freeform 141">
                <a:extLst>
                  <a:ext uri="{FF2B5EF4-FFF2-40B4-BE49-F238E27FC236}">
                    <a16:creationId xmlns:a16="http://schemas.microsoft.com/office/drawing/2014/main" id="{00000000-0008-0000-0300-00004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52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2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" name="Freeform 142">
                <a:extLst>
                  <a:ext uri="{FF2B5EF4-FFF2-40B4-BE49-F238E27FC236}">
                    <a16:creationId xmlns:a16="http://schemas.microsoft.com/office/drawing/2014/main" id="{00000000-0008-0000-0300-00004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6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7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3 h 8"/>
                  <a:gd name="T18" fmla="*/ 7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4" name="Freeform 143">
                <a:extLst>
                  <a:ext uri="{FF2B5EF4-FFF2-40B4-BE49-F238E27FC236}">
                    <a16:creationId xmlns:a16="http://schemas.microsoft.com/office/drawing/2014/main" id="{00000000-0008-0000-0300-00004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67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7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2 h 7"/>
                  <a:gd name="T18" fmla="*/ 7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" name="Freeform 144">
                <a:extLst>
                  <a:ext uri="{FF2B5EF4-FFF2-40B4-BE49-F238E27FC236}">
                    <a16:creationId xmlns:a16="http://schemas.microsoft.com/office/drawing/2014/main" id="{00000000-0008-0000-0300-00004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0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10 h 10"/>
                  <a:gd name="T14" fmla="*/ 7 w 10"/>
                  <a:gd name="T15" fmla="*/ 7 h 10"/>
                  <a:gd name="T16" fmla="*/ 10 w 10"/>
                  <a:gd name="T17" fmla="*/ 5 h 10"/>
                  <a:gd name="T18" fmla="*/ 5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10"/>
                    </a:lnTo>
                    <a:lnTo>
                      <a:pt x="7" y="7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6" name="Freeform 145">
                <a:extLst>
                  <a:ext uri="{FF2B5EF4-FFF2-40B4-BE49-F238E27FC236}">
                    <a16:creationId xmlns:a16="http://schemas.microsoft.com/office/drawing/2014/main" id="{00000000-0008-0000-0300-00004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1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" name="Freeform 146">
                <a:extLst>
                  <a:ext uri="{FF2B5EF4-FFF2-40B4-BE49-F238E27FC236}">
                    <a16:creationId xmlns:a16="http://schemas.microsoft.com/office/drawing/2014/main" id="{00000000-0008-0000-0300-00004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1" y="12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7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5 h 10"/>
                  <a:gd name="T16" fmla="*/ 7 w 7"/>
                  <a:gd name="T17" fmla="*/ 5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8" name="Freeform 147">
                <a:extLst>
                  <a:ext uri="{FF2B5EF4-FFF2-40B4-BE49-F238E27FC236}">
                    <a16:creationId xmlns:a16="http://schemas.microsoft.com/office/drawing/2014/main" id="{00000000-0008-0000-0300-00004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2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2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9" name="Freeform 148">
                <a:extLst>
                  <a:ext uri="{FF2B5EF4-FFF2-40B4-BE49-F238E27FC236}">
                    <a16:creationId xmlns:a16="http://schemas.microsoft.com/office/drawing/2014/main" id="{00000000-0008-0000-0300-00004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36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3 h 10"/>
                  <a:gd name="T4" fmla="*/ 0 w 10"/>
                  <a:gd name="T5" fmla="*/ 3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8 h 10"/>
                  <a:gd name="T16" fmla="*/ 10 w 10"/>
                  <a:gd name="T17" fmla="*/ 5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8"/>
                    </a:lnTo>
                    <a:lnTo>
                      <a:pt x="10" y="5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0" name="Freeform 149">
                <a:extLst>
                  <a:ext uri="{FF2B5EF4-FFF2-40B4-BE49-F238E27FC236}">
                    <a16:creationId xmlns:a16="http://schemas.microsoft.com/office/drawing/2014/main" id="{00000000-0008-0000-0300-00005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8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" name="Freeform 150">
                <a:extLst>
                  <a:ext uri="{FF2B5EF4-FFF2-40B4-BE49-F238E27FC236}">
                    <a16:creationId xmlns:a16="http://schemas.microsoft.com/office/drawing/2014/main" id="{00000000-0008-0000-0300-00005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5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8 h 10"/>
                  <a:gd name="T10" fmla="*/ 4 w 7"/>
                  <a:gd name="T11" fmla="*/ 8 h 10"/>
                  <a:gd name="T12" fmla="*/ 7 w 7"/>
                  <a:gd name="T13" fmla="*/ 10 h 10"/>
                  <a:gd name="T14" fmla="*/ 4 w 7"/>
                  <a:gd name="T15" fmla="*/ 5 h 10"/>
                  <a:gd name="T16" fmla="*/ 7 w 7"/>
                  <a:gd name="T17" fmla="*/ 5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4" y="8"/>
                    </a:lnTo>
                    <a:lnTo>
                      <a:pt x="7" y="10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2" name="Freeform 151">
                <a:extLst>
                  <a:ext uri="{FF2B5EF4-FFF2-40B4-BE49-F238E27FC236}">
                    <a16:creationId xmlns:a16="http://schemas.microsoft.com/office/drawing/2014/main" id="{00000000-0008-0000-0300-00005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3 h 8"/>
                  <a:gd name="T18" fmla="*/ 5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3" name="Freeform 152">
                <a:extLst>
                  <a:ext uri="{FF2B5EF4-FFF2-40B4-BE49-F238E27FC236}">
                    <a16:creationId xmlns:a16="http://schemas.microsoft.com/office/drawing/2014/main" id="{00000000-0008-0000-0300-00005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69"/>
                <a:ext cx="10" cy="13"/>
              </a:xfrm>
              <a:custGeom>
                <a:avLst/>
                <a:gdLst>
                  <a:gd name="T0" fmla="*/ 5 w 10"/>
                  <a:gd name="T1" fmla="*/ 0 h 13"/>
                  <a:gd name="T2" fmla="*/ 5 w 10"/>
                  <a:gd name="T3" fmla="*/ 3 h 13"/>
                  <a:gd name="T4" fmla="*/ 0 w 10"/>
                  <a:gd name="T5" fmla="*/ 3 h 13"/>
                  <a:gd name="T6" fmla="*/ 5 w 10"/>
                  <a:gd name="T7" fmla="*/ 5 h 13"/>
                  <a:gd name="T8" fmla="*/ 5 w 10"/>
                  <a:gd name="T9" fmla="*/ 10 h 13"/>
                  <a:gd name="T10" fmla="*/ 7 w 10"/>
                  <a:gd name="T11" fmla="*/ 8 h 13"/>
                  <a:gd name="T12" fmla="*/ 10 w 10"/>
                  <a:gd name="T13" fmla="*/ 13 h 13"/>
                  <a:gd name="T14" fmla="*/ 7 w 10"/>
                  <a:gd name="T15" fmla="*/ 8 h 13"/>
                  <a:gd name="T16" fmla="*/ 10 w 10"/>
                  <a:gd name="T17" fmla="*/ 5 h 13"/>
                  <a:gd name="T18" fmla="*/ 7 w 10"/>
                  <a:gd name="T19" fmla="*/ 5 h 13"/>
                  <a:gd name="T20" fmla="*/ 5 w 10"/>
                  <a:gd name="T21" fmla="*/ 0 h 13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3"/>
                  <a:gd name="T35" fmla="*/ 10 w 10"/>
                  <a:gd name="T36" fmla="*/ 13 h 13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3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3"/>
                    </a:lnTo>
                    <a:lnTo>
                      <a:pt x="7" y="8"/>
                    </a:lnTo>
                    <a:lnTo>
                      <a:pt x="10" y="5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" name="Freeform 153">
                <a:extLst>
                  <a:ext uri="{FF2B5EF4-FFF2-40B4-BE49-F238E27FC236}">
                    <a16:creationId xmlns:a16="http://schemas.microsoft.com/office/drawing/2014/main" id="{00000000-0008-0000-0300-00005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11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5" name="Freeform 154">
                <a:extLst>
                  <a:ext uri="{FF2B5EF4-FFF2-40B4-BE49-F238E27FC236}">
                    <a16:creationId xmlns:a16="http://schemas.microsoft.com/office/drawing/2014/main" id="{00000000-0008-0000-0300-00005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6" y="119"/>
                <a:ext cx="9" cy="10"/>
              </a:xfrm>
              <a:custGeom>
                <a:avLst/>
                <a:gdLst>
                  <a:gd name="T0" fmla="*/ 5 w 9"/>
                  <a:gd name="T1" fmla="*/ 0 h 10"/>
                  <a:gd name="T2" fmla="*/ 5 w 9"/>
                  <a:gd name="T3" fmla="*/ 2 h 10"/>
                  <a:gd name="T4" fmla="*/ 0 w 9"/>
                  <a:gd name="T5" fmla="*/ 0 h 10"/>
                  <a:gd name="T6" fmla="*/ 5 w 9"/>
                  <a:gd name="T7" fmla="*/ 5 h 10"/>
                  <a:gd name="T8" fmla="*/ 5 w 9"/>
                  <a:gd name="T9" fmla="*/ 7 h 10"/>
                  <a:gd name="T10" fmla="*/ 7 w 9"/>
                  <a:gd name="T11" fmla="*/ 7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2 h 10"/>
                  <a:gd name="T18" fmla="*/ 7 w 9"/>
                  <a:gd name="T19" fmla="*/ 2 h 10"/>
                  <a:gd name="T20" fmla="*/ 5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7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" name="Freeform 155">
                <a:extLst>
                  <a:ext uri="{FF2B5EF4-FFF2-40B4-BE49-F238E27FC236}">
                    <a16:creationId xmlns:a16="http://schemas.microsoft.com/office/drawing/2014/main" id="{00000000-0008-0000-0300-00005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2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5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10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5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5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10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5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7" name="Freeform 156">
                <a:extLst>
                  <a:ext uri="{FF2B5EF4-FFF2-40B4-BE49-F238E27FC236}">
                    <a16:creationId xmlns:a16="http://schemas.microsoft.com/office/drawing/2014/main" id="{00000000-0008-0000-0300-00005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31"/>
                <a:ext cx="9" cy="10"/>
              </a:xfrm>
              <a:custGeom>
                <a:avLst/>
                <a:gdLst>
                  <a:gd name="T0" fmla="*/ 2 w 9"/>
                  <a:gd name="T1" fmla="*/ 0 h 10"/>
                  <a:gd name="T2" fmla="*/ 2 w 9"/>
                  <a:gd name="T3" fmla="*/ 3 h 10"/>
                  <a:gd name="T4" fmla="*/ 0 w 9"/>
                  <a:gd name="T5" fmla="*/ 5 h 10"/>
                  <a:gd name="T6" fmla="*/ 2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2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8" name="Freeform 157">
                <a:extLst>
                  <a:ext uri="{FF2B5EF4-FFF2-40B4-BE49-F238E27FC236}">
                    <a16:creationId xmlns:a16="http://schemas.microsoft.com/office/drawing/2014/main" id="{00000000-0008-0000-0300-00005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3" y="141"/>
                <a:ext cx="10" cy="11"/>
              </a:xfrm>
              <a:custGeom>
                <a:avLst/>
                <a:gdLst>
                  <a:gd name="T0" fmla="*/ 2 w 10"/>
                  <a:gd name="T1" fmla="*/ 0 h 11"/>
                  <a:gd name="T2" fmla="*/ 2 w 10"/>
                  <a:gd name="T3" fmla="*/ 3 h 11"/>
                  <a:gd name="T4" fmla="*/ 0 w 10"/>
                  <a:gd name="T5" fmla="*/ 3 h 11"/>
                  <a:gd name="T6" fmla="*/ 2 w 10"/>
                  <a:gd name="T7" fmla="*/ 5 h 11"/>
                  <a:gd name="T8" fmla="*/ 2 w 10"/>
                  <a:gd name="T9" fmla="*/ 11 h 11"/>
                  <a:gd name="T10" fmla="*/ 5 w 10"/>
                  <a:gd name="T11" fmla="*/ 8 h 11"/>
                  <a:gd name="T12" fmla="*/ 10 w 10"/>
                  <a:gd name="T13" fmla="*/ 11 h 11"/>
                  <a:gd name="T14" fmla="*/ 7 w 10"/>
                  <a:gd name="T15" fmla="*/ 5 h 11"/>
                  <a:gd name="T16" fmla="*/ 10 w 10"/>
                  <a:gd name="T17" fmla="*/ 5 h 11"/>
                  <a:gd name="T18" fmla="*/ 5 w 10"/>
                  <a:gd name="T19" fmla="*/ 3 h 11"/>
                  <a:gd name="T20" fmla="*/ 2 w 10"/>
                  <a:gd name="T21" fmla="*/ 0 h 11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1"/>
                  <a:gd name="T35" fmla="*/ 10 w 10"/>
                  <a:gd name="T36" fmla="*/ 11 h 11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1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1"/>
                    </a:lnTo>
                    <a:lnTo>
                      <a:pt x="5" y="8"/>
                    </a:lnTo>
                    <a:lnTo>
                      <a:pt x="10" y="11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9" name="Freeform 158">
                <a:extLst>
                  <a:ext uri="{FF2B5EF4-FFF2-40B4-BE49-F238E27FC236}">
                    <a16:creationId xmlns:a16="http://schemas.microsoft.com/office/drawing/2014/main" id="{00000000-0008-0000-0300-00005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8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3 h 10"/>
                  <a:gd name="T6" fmla="*/ 2 w 7"/>
                  <a:gd name="T7" fmla="*/ 5 h 10"/>
                  <a:gd name="T8" fmla="*/ 2 w 7"/>
                  <a:gd name="T9" fmla="*/ 8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8 h 10"/>
                  <a:gd name="T16" fmla="*/ 7 w 7"/>
                  <a:gd name="T17" fmla="*/ 5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0" name="Freeform 159">
                <a:extLst>
                  <a:ext uri="{FF2B5EF4-FFF2-40B4-BE49-F238E27FC236}">
                    <a16:creationId xmlns:a16="http://schemas.microsoft.com/office/drawing/2014/main" id="{00000000-0008-0000-0300-00005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3 h 10"/>
                  <a:gd name="T4" fmla="*/ 0 w 10"/>
                  <a:gd name="T5" fmla="*/ 3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5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1" name="Freeform 160">
                <a:extLst>
                  <a:ext uri="{FF2B5EF4-FFF2-40B4-BE49-F238E27FC236}">
                    <a16:creationId xmlns:a16="http://schemas.microsoft.com/office/drawing/2014/main" id="{00000000-0008-0000-0300-00005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6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3 w 10"/>
                  <a:gd name="T3" fmla="*/ 3 h 10"/>
                  <a:gd name="T4" fmla="*/ 0 w 10"/>
                  <a:gd name="T5" fmla="*/ 0 h 10"/>
                  <a:gd name="T6" fmla="*/ 5 w 10"/>
                  <a:gd name="T7" fmla="*/ 5 h 10"/>
                  <a:gd name="T8" fmla="*/ 3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3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3" y="3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2" name="Freeform 161">
                <a:extLst>
                  <a:ext uri="{FF2B5EF4-FFF2-40B4-BE49-F238E27FC236}">
                    <a16:creationId xmlns:a16="http://schemas.microsoft.com/office/drawing/2014/main" id="{00000000-0008-0000-0300-00005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3" y="177"/>
                <a:ext cx="9" cy="7"/>
              </a:xfrm>
              <a:custGeom>
                <a:avLst/>
                <a:gdLst>
                  <a:gd name="T0" fmla="*/ 5 w 9"/>
                  <a:gd name="T1" fmla="*/ 0 h 7"/>
                  <a:gd name="T2" fmla="*/ 5 w 9"/>
                  <a:gd name="T3" fmla="*/ 2 h 7"/>
                  <a:gd name="T4" fmla="*/ 0 w 9"/>
                  <a:gd name="T5" fmla="*/ 2 h 7"/>
                  <a:gd name="T6" fmla="*/ 5 w 9"/>
                  <a:gd name="T7" fmla="*/ 5 h 7"/>
                  <a:gd name="T8" fmla="*/ 5 w 9"/>
                  <a:gd name="T9" fmla="*/ 7 h 7"/>
                  <a:gd name="T10" fmla="*/ 5 w 9"/>
                  <a:gd name="T11" fmla="*/ 5 h 7"/>
                  <a:gd name="T12" fmla="*/ 9 w 9"/>
                  <a:gd name="T13" fmla="*/ 7 h 7"/>
                  <a:gd name="T14" fmla="*/ 7 w 9"/>
                  <a:gd name="T15" fmla="*/ 5 h 7"/>
                  <a:gd name="T16" fmla="*/ 9 w 9"/>
                  <a:gd name="T17" fmla="*/ 2 h 7"/>
                  <a:gd name="T18" fmla="*/ 5 w 9"/>
                  <a:gd name="T19" fmla="*/ 2 h 7"/>
                  <a:gd name="T20" fmla="*/ 5 w 9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7"/>
                  <a:gd name="T35" fmla="*/ 9 w 9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9" y="7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3" name="Freeform 162">
                <a:extLst>
                  <a:ext uri="{FF2B5EF4-FFF2-40B4-BE49-F238E27FC236}">
                    <a16:creationId xmlns:a16="http://schemas.microsoft.com/office/drawing/2014/main" id="{00000000-0008-0000-0300-00005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0" y="10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5 h 7"/>
                  <a:gd name="T14" fmla="*/ 5 w 8"/>
                  <a:gd name="T15" fmla="*/ 2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5"/>
                    </a:lnTo>
                    <a:lnTo>
                      <a:pt x="5" y="2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4" name="Freeform 163">
                <a:extLst>
                  <a:ext uri="{FF2B5EF4-FFF2-40B4-BE49-F238E27FC236}">
                    <a16:creationId xmlns:a16="http://schemas.microsoft.com/office/drawing/2014/main" id="{00000000-0008-0000-0300-00005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5" y="11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5" name="Freeform 164">
                <a:extLst>
                  <a:ext uri="{FF2B5EF4-FFF2-40B4-BE49-F238E27FC236}">
                    <a16:creationId xmlns:a16="http://schemas.microsoft.com/office/drawing/2014/main" id="{00000000-0008-0000-0300-00005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24"/>
                <a:ext cx="7" cy="10"/>
              </a:xfrm>
              <a:custGeom>
                <a:avLst/>
                <a:gdLst>
                  <a:gd name="T0" fmla="*/ 3 w 7"/>
                  <a:gd name="T1" fmla="*/ 0 h 10"/>
                  <a:gd name="T2" fmla="*/ 3 w 7"/>
                  <a:gd name="T3" fmla="*/ 2 h 10"/>
                  <a:gd name="T4" fmla="*/ 0 w 7"/>
                  <a:gd name="T5" fmla="*/ 5 h 10"/>
                  <a:gd name="T6" fmla="*/ 3 w 7"/>
                  <a:gd name="T7" fmla="*/ 5 h 10"/>
                  <a:gd name="T8" fmla="*/ 3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0 h 10"/>
                  <a:gd name="T18" fmla="*/ 5 w 7"/>
                  <a:gd name="T19" fmla="*/ 2 h 10"/>
                  <a:gd name="T20" fmla="*/ 3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6" name="Freeform 165">
                <a:extLst>
                  <a:ext uri="{FF2B5EF4-FFF2-40B4-BE49-F238E27FC236}">
                    <a16:creationId xmlns:a16="http://schemas.microsoft.com/office/drawing/2014/main" id="{00000000-0008-0000-0300-00006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3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5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7" name="Freeform 166">
                <a:extLst>
                  <a:ext uri="{FF2B5EF4-FFF2-40B4-BE49-F238E27FC236}">
                    <a16:creationId xmlns:a16="http://schemas.microsoft.com/office/drawing/2014/main" id="{00000000-0008-0000-0300-00006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3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2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2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8" name="Freeform 167">
                <a:extLst>
                  <a:ext uri="{FF2B5EF4-FFF2-40B4-BE49-F238E27FC236}">
                    <a16:creationId xmlns:a16="http://schemas.microsoft.com/office/drawing/2014/main" id="{00000000-0008-0000-0300-00006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52"/>
                <a:ext cx="7" cy="7"/>
              </a:xfrm>
              <a:custGeom>
                <a:avLst/>
                <a:gdLst>
                  <a:gd name="T0" fmla="*/ 3 w 7"/>
                  <a:gd name="T1" fmla="*/ 0 h 7"/>
                  <a:gd name="T2" fmla="*/ 3 w 7"/>
                  <a:gd name="T3" fmla="*/ 2 h 7"/>
                  <a:gd name="T4" fmla="*/ 0 w 7"/>
                  <a:gd name="T5" fmla="*/ 2 h 7"/>
                  <a:gd name="T6" fmla="*/ 3 w 7"/>
                  <a:gd name="T7" fmla="*/ 5 h 7"/>
                  <a:gd name="T8" fmla="*/ 3 w 7"/>
                  <a:gd name="T9" fmla="*/ 7 h 7"/>
                  <a:gd name="T10" fmla="*/ 5 w 7"/>
                  <a:gd name="T11" fmla="*/ 5 h 7"/>
                  <a:gd name="T12" fmla="*/ 7 w 7"/>
                  <a:gd name="T13" fmla="*/ 7 h 7"/>
                  <a:gd name="T14" fmla="*/ 5 w 7"/>
                  <a:gd name="T15" fmla="*/ 5 h 7"/>
                  <a:gd name="T16" fmla="*/ 7 w 7"/>
                  <a:gd name="T17" fmla="*/ 0 h 7"/>
                  <a:gd name="T18" fmla="*/ 5 w 7"/>
                  <a:gd name="T19" fmla="*/ 2 h 7"/>
                  <a:gd name="T20" fmla="*/ 3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5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9" name="Freeform 168">
                <a:extLst>
                  <a:ext uri="{FF2B5EF4-FFF2-40B4-BE49-F238E27FC236}">
                    <a16:creationId xmlns:a16="http://schemas.microsoft.com/office/drawing/2014/main" id="{00000000-0008-0000-0300-00006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57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0" name="Freeform 169">
                <a:extLst>
                  <a:ext uri="{FF2B5EF4-FFF2-40B4-BE49-F238E27FC236}">
                    <a16:creationId xmlns:a16="http://schemas.microsoft.com/office/drawing/2014/main" id="{00000000-0008-0000-0300-00006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8" y="164"/>
                <a:ext cx="9" cy="10"/>
              </a:xfrm>
              <a:custGeom>
                <a:avLst/>
                <a:gdLst>
                  <a:gd name="T0" fmla="*/ 4 w 9"/>
                  <a:gd name="T1" fmla="*/ 0 h 10"/>
                  <a:gd name="T2" fmla="*/ 4 w 9"/>
                  <a:gd name="T3" fmla="*/ 3 h 10"/>
                  <a:gd name="T4" fmla="*/ 0 w 9"/>
                  <a:gd name="T5" fmla="*/ 5 h 10"/>
                  <a:gd name="T6" fmla="*/ 4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4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4" y="0"/>
                    </a:moveTo>
                    <a:lnTo>
                      <a:pt x="4" y="3"/>
                    </a:lnTo>
                    <a:lnTo>
                      <a:pt x="0" y="5"/>
                    </a:lnTo>
                    <a:lnTo>
                      <a:pt x="4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4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1" name="Freeform 170">
                <a:extLst>
                  <a:ext uri="{FF2B5EF4-FFF2-40B4-BE49-F238E27FC236}">
                    <a16:creationId xmlns:a16="http://schemas.microsoft.com/office/drawing/2014/main" id="{00000000-0008-0000-0300-00006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72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2" name="Freeform 171">
                <a:extLst>
                  <a:ext uri="{FF2B5EF4-FFF2-40B4-BE49-F238E27FC236}">
                    <a16:creationId xmlns:a16="http://schemas.microsoft.com/office/drawing/2014/main" id="{00000000-0008-0000-0300-00006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0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8 h 10"/>
                  <a:gd name="T8" fmla="*/ 5 w 10"/>
                  <a:gd name="T9" fmla="*/ 10 h 10"/>
                  <a:gd name="T10" fmla="*/ 7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7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8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3" name="Freeform 172">
                <a:extLst>
                  <a:ext uri="{FF2B5EF4-FFF2-40B4-BE49-F238E27FC236}">
                    <a16:creationId xmlns:a16="http://schemas.microsoft.com/office/drawing/2014/main" id="{00000000-0008-0000-0300-00006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1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4" name="Freeform 173">
                <a:extLst>
                  <a:ext uri="{FF2B5EF4-FFF2-40B4-BE49-F238E27FC236}">
                    <a16:creationId xmlns:a16="http://schemas.microsoft.com/office/drawing/2014/main" id="{00000000-0008-0000-0300-00006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1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7 w 10"/>
                  <a:gd name="T11" fmla="*/ 5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7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5" name="Freeform 174">
                <a:extLst>
                  <a:ext uri="{FF2B5EF4-FFF2-40B4-BE49-F238E27FC236}">
                    <a16:creationId xmlns:a16="http://schemas.microsoft.com/office/drawing/2014/main" id="{00000000-0008-0000-0300-00006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29"/>
                <a:ext cx="10" cy="7"/>
              </a:xfrm>
              <a:custGeom>
                <a:avLst/>
                <a:gdLst>
                  <a:gd name="T0" fmla="*/ 2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2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6" name="Freeform 175">
                <a:extLst>
                  <a:ext uri="{FF2B5EF4-FFF2-40B4-BE49-F238E27FC236}">
                    <a16:creationId xmlns:a16="http://schemas.microsoft.com/office/drawing/2014/main" id="{00000000-0008-0000-0300-00006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3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7" name="Freeform 176">
                <a:extLst>
                  <a:ext uri="{FF2B5EF4-FFF2-40B4-BE49-F238E27FC236}">
                    <a16:creationId xmlns:a16="http://schemas.microsoft.com/office/drawing/2014/main" id="{00000000-0008-0000-0300-00006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8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8" name="Freeform 177">
                <a:extLst>
                  <a:ext uri="{FF2B5EF4-FFF2-40B4-BE49-F238E27FC236}">
                    <a16:creationId xmlns:a16="http://schemas.microsoft.com/office/drawing/2014/main" id="{00000000-0008-0000-0300-00006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0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8 h 10"/>
                  <a:gd name="T14" fmla="*/ 7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9" name="Freeform 178">
                <a:extLst>
                  <a:ext uri="{FF2B5EF4-FFF2-40B4-BE49-F238E27FC236}">
                    <a16:creationId xmlns:a16="http://schemas.microsoft.com/office/drawing/2014/main" id="{00000000-0008-0000-0300-00006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7 w 10"/>
                  <a:gd name="T13" fmla="*/ 8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3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10" name="Freeform 179">
                <a:extLst>
                  <a:ext uri="{FF2B5EF4-FFF2-40B4-BE49-F238E27FC236}">
                    <a16:creationId xmlns:a16="http://schemas.microsoft.com/office/drawing/2014/main" id="{00000000-0008-0000-0300-00006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5" y="16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4 w 7"/>
                  <a:gd name="T11" fmla="*/ 8 h 10"/>
                  <a:gd name="T12" fmla="*/ 7 w 7"/>
                  <a:gd name="T13" fmla="*/ 8 h 10"/>
                  <a:gd name="T14" fmla="*/ 4 w 7"/>
                  <a:gd name="T15" fmla="*/ 5 h 10"/>
                  <a:gd name="T16" fmla="*/ 7 w 7"/>
                  <a:gd name="T17" fmla="*/ 3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7" y="8"/>
                    </a:lnTo>
                    <a:lnTo>
                      <a:pt x="4" y="5"/>
                    </a:lnTo>
                    <a:lnTo>
                      <a:pt x="7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</xdr:grpSp>
      </xdr:grpSp>
    </xdr:grpSp>
    <xdr:clientData/>
  </xdr:twoCellAnchor>
  <xdr:twoCellAnchor>
    <xdr:from>
      <xdr:col>0</xdr:col>
      <xdr:colOff>209550</xdr:colOff>
      <xdr:row>2</xdr:row>
      <xdr:rowOff>0</xdr:rowOff>
    </xdr:from>
    <xdr:to>
      <xdr:col>4</xdr:col>
      <xdr:colOff>0</xdr:colOff>
      <xdr:row>5</xdr:row>
      <xdr:rowOff>0</xdr:rowOff>
    </xdr:to>
    <xdr:grpSp>
      <xdr:nvGrpSpPr>
        <xdr:cNvPr id="177" name="Group 182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GrpSpPr>
          <a:grpSpLocks/>
        </xdr:cNvGrpSpPr>
      </xdr:nvGrpSpPr>
      <xdr:grpSpPr bwMode="auto">
        <a:xfrm>
          <a:off x="209550" y="571500"/>
          <a:ext cx="5029200" cy="1000125"/>
          <a:chOff x="16" y="14"/>
          <a:chExt cx="298" cy="128"/>
        </a:xfrm>
      </xdr:grpSpPr>
      <xdr:grpSp>
        <xdr:nvGrpSpPr>
          <xdr:cNvPr id="178" name="Group 8">
            <a:extLst>
              <a:ext uri="{FF2B5EF4-FFF2-40B4-BE49-F238E27FC236}">
                <a16:creationId xmlns:a16="http://schemas.microsoft.com/office/drawing/2014/main" id="{00000000-0008-0000-0300-0000B2000000}"/>
              </a:ext>
            </a:extLst>
          </xdr:cNvPr>
          <xdr:cNvGrpSpPr>
            <a:grpSpLocks/>
          </xdr:cNvGrpSpPr>
        </xdr:nvGrpSpPr>
        <xdr:grpSpPr bwMode="auto">
          <a:xfrm>
            <a:off x="14" y="20"/>
            <a:ext cx="121" cy="25"/>
            <a:chOff x="101" y="149"/>
            <a:chExt cx="334" cy="58"/>
          </a:xfrm>
        </xdr:grpSpPr>
        <xdr:sp macro="" textlink="">
          <xdr:nvSpPr>
            <xdr:cNvPr id="344" name="Freeform 9">
              <a:extLst>
                <a:ext uri="{FF2B5EF4-FFF2-40B4-BE49-F238E27FC236}">
                  <a16:creationId xmlns:a16="http://schemas.microsoft.com/office/drawing/2014/main" id="{00000000-0008-0000-0300-000058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3" y="157"/>
              <a:ext cx="58" cy="42"/>
            </a:xfrm>
            <a:custGeom>
              <a:avLst/>
              <a:gdLst>
                <a:gd name="T0" fmla="*/ 37 w 58"/>
                <a:gd name="T1" fmla="*/ 39 h 42"/>
                <a:gd name="T2" fmla="*/ 46 w 58"/>
                <a:gd name="T3" fmla="*/ 35 h 42"/>
                <a:gd name="T4" fmla="*/ 52 w 58"/>
                <a:gd name="T5" fmla="*/ 27 h 42"/>
                <a:gd name="T6" fmla="*/ 56 w 58"/>
                <a:gd name="T7" fmla="*/ 20 h 42"/>
                <a:gd name="T8" fmla="*/ 52 w 58"/>
                <a:gd name="T9" fmla="*/ 10 h 42"/>
                <a:gd name="T10" fmla="*/ 44 w 58"/>
                <a:gd name="T11" fmla="*/ 6 h 42"/>
                <a:gd name="T12" fmla="*/ 37 w 58"/>
                <a:gd name="T13" fmla="*/ 10 h 42"/>
                <a:gd name="T14" fmla="*/ 33 w 58"/>
                <a:gd name="T15" fmla="*/ 25 h 42"/>
                <a:gd name="T16" fmla="*/ 27 w 58"/>
                <a:gd name="T17" fmla="*/ 37 h 42"/>
                <a:gd name="T18" fmla="*/ 16 w 58"/>
                <a:gd name="T19" fmla="*/ 42 h 42"/>
                <a:gd name="T20" fmla="*/ 6 w 58"/>
                <a:gd name="T21" fmla="*/ 39 h 42"/>
                <a:gd name="T22" fmla="*/ 0 w 58"/>
                <a:gd name="T23" fmla="*/ 27 h 42"/>
                <a:gd name="T24" fmla="*/ 2 w 58"/>
                <a:gd name="T25" fmla="*/ 14 h 42"/>
                <a:gd name="T26" fmla="*/ 0 w 58"/>
                <a:gd name="T27" fmla="*/ 8 h 42"/>
                <a:gd name="T28" fmla="*/ 17 w 58"/>
                <a:gd name="T29" fmla="*/ 8 h 42"/>
                <a:gd name="T30" fmla="*/ 6 w 58"/>
                <a:gd name="T31" fmla="*/ 18 h 42"/>
                <a:gd name="T32" fmla="*/ 2 w 58"/>
                <a:gd name="T33" fmla="*/ 27 h 42"/>
                <a:gd name="T34" fmla="*/ 8 w 58"/>
                <a:gd name="T35" fmla="*/ 37 h 42"/>
                <a:gd name="T36" fmla="*/ 16 w 58"/>
                <a:gd name="T37" fmla="*/ 37 h 42"/>
                <a:gd name="T38" fmla="*/ 21 w 58"/>
                <a:gd name="T39" fmla="*/ 27 h 42"/>
                <a:gd name="T40" fmla="*/ 25 w 58"/>
                <a:gd name="T41" fmla="*/ 10 h 42"/>
                <a:gd name="T42" fmla="*/ 31 w 58"/>
                <a:gd name="T43" fmla="*/ 4 h 42"/>
                <a:gd name="T44" fmla="*/ 40 w 58"/>
                <a:gd name="T45" fmla="*/ 0 h 42"/>
                <a:gd name="T46" fmla="*/ 48 w 58"/>
                <a:gd name="T47" fmla="*/ 4 h 42"/>
                <a:gd name="T48" fmla="*/ 54 w 58"/>
                <a:gd name="T49" fmla="*/ 10 h 42"/>
                <a:gd name="T50" fmla="*/ 58 w 58"/>
                <a:gd name="T51" fmla="*/ 20 h 42"/>
                <a:gd name="T52" fmla="*/ 56 w 58"/>
                <a:gd name="T53" fmla="*/ 29 h 42"/>
                <a:gd name="T54" fmla="*/ 56 w 58"/>
                <a:gd name="T55" fmla="*/ 41 h 42"/>
                <a:gd name="T56" fmla="*/ 37 w 58"/>
                <a:gd name="T57" fmla="*/ 42 h 42"/>
                <a:gd name="T58" fmla="*/ 4 w 58"/>
                <a:gd name="T59" fmla="*/ 12 h 42"/>
                <a:gd name="T60" fmla="*/ 4 w 58"/>
                <a:gd name="T61" fmla="*/ 18 h 42"/>
                <a:gd name="T62" fmla="*/ 10 w 58"/>
                <a:gd name="T63" fmla="*/ 12 h 42"/>
                <a:gd name="T64" fmla="*/ 12 w 58"/>
                <a:gd name="T65" fmla="*/ 10 h 42"/>
                <a:gd name="T66" fmla="*/ 54 w 58"/>
                <a:gd name="T67" fmla="*/ 41 h 42"/>
                <a:gd name="T68" fmla="*/ 52 w 58"/>
                <a:gd name="T69" fmla="*/ 35 h 42"/>
                <a:gd name="T70" fmla="*/ 48 w 58"/>
                <a:gd name="T71" fmla="*/ 39 h 42"/>
                <a:gd name="T72" fmla="*/ 44 w 58"/>
                <a:gd name="T73" fmla="*/ 41 h 42"/>
                <a:gd name="T74" fmla="*/ 16 w 58"/>
                <a:gd name="T75" fmla="*/ 41 h 42"/>
                <a:gd name="T76" fmla="*/ 25 w 58"/>
                <a:gd name="T77" fmla="*/ 39 h 42"/>
                <a:gd name="T78" fmla="*/ 31 w 58"/>
                <a:gd name="T79" fmla="*/ 31 h 42"/>
                <a:gd name="T80" fmla="*/ 33 w 58"/>
                <a:gd name="T81" fmla="*/ 14 h 42"/>
                <a:gd name="T82" fmla="*/ 37 w 58"/>
                <a:gd name="T83" fmla="*/ 8 h 42"/>
                <a:gd name="T84" fmla="*/ 44 w 58"/>
                <a:gd name="T85" fmla="*/ 6 h 42"/>
                <a:gd name="T86" fmla="*/ 46 w 58"/>
                <a:gd name="T87" fmla="*/ 4 h 42"/>
                <a:gd name="T88" fmla="*/ 39 w 58"/>
                <a:gd name="T89" fmla="*/ 4 h 42"/>
                <a:gd name="T90" fmla="*/ 31 w 58"/>
                <a:gd name="T91" fmla="*/ 14 h 42"/>
                <a:gd name="T92" fmla="*/ 27 w 58"/>
                <a:gd name="T93" fmla="*/ 29 h 42"/>
                <a:gd name="T94" fmla="*/ 21 w 58"/>
                <a:gd name="T95" fmla="*/ 37 h 42"/>
                <a:gd name="T96" fmla="*/ 14 w 58"/>
                <a:gd name="T97" fmla="*/ 41 h 42"/>
                <a:gd name="T98" fmla="*/ 12 w 58"/>
                <a:gd name="T99" fmla="*/ 41 h 42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8"/>
                <a:gd name="T151" fmla="*/ 0 h 42"/>
                <a:gd name="T152" fmla="*/ 58 w 58"/>
                <a:gd name="T153" fmla="*/ 42 h 42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8" h="42">
                  <a:moveTo>
                    <a:pt x="37" y="42"/>
                  </a:moveTo>
                  <a:lnTo>
                    <a:pt x="37" y="39"/>
                  </a:lnTo>
                  <a:lnTo>
                    <a:pt x="42" y="37"/>
                  </a:lnTo>
                  <a:lnTo>
                    <a:pt x="46" y="35"/>
                  </a:lnTo>
                  <a:lnTo>
                    <a:pt x="50" y="31"/>
                  </a:lnTo>
                  <a:lnTo>
                    <a:pt x="52" y="27"/>
                  </a:lnTo>
                  <a:lnTo>
                    <a:pt x="54" y="23"/>
                  </a:lnTo>
                  <a:lnTo>
                    <a:pt x="56" y="20"/>
                  </a:lnTo>
                  <a:lnTo>
                    <a:pt x="54" y="14"/>
                  </a:lnTo>
                  <a:lnTo>
                    <a:pt x="52" y="10"/>
                  </a:lnTo>
                  <a:lnTo>
                    <a:pt x="48" y="8"/>
                  </a:lnTo>
                  <a:lnTo>
                    <a:pt x="44" y="6"/>
                  </a:lnTo>
                  <a:lnTo>
                    <a:pt x="40" y="8"/>
                  </a:lnTo>
                  <a:lnTo>
                    <a:pt x="37" y="10"/>
                  </a:lnTo>
                  <a:lnTo>
                    <a:pt x="35" y="16"/>
                  </a:lnTo>
                  <a:lnTo>
                    <a:pt x="33" y="25"/>
                  </a:lnTo>
                  <a:lnTo>
                    <a:pt x="31" y="33"/>
                  </a:lnTo>
                  <a:lnTo>
                    <a:pt x="27" y="37"/>
                  </a:lnTo>
                  <a:lnTo>
                    <a:pt x="23" y="41"/>
                  </a:lnTo>
                  <a:lnTo>
                    <a:pt x="16" y="42"/>
                  </a:lnTo>
                  <a:lnTo>
                    <a:pt x="10" y="42"/>
                  </a:lnTo>
                  <a:lnTo>
                    <a:pt x="6" y="39"/>
                  </a:lnTo>
                  <a:lnTo>
                    <a:pt x="2" y="33"/>
                  </a:lnTo>
                  <a:lnTo>
                    <a:pt x="0" y="27"/>
                  </a:lnTo>
                  <a:lnTo>
                    <a:pt x="0" y="20"/>
                  </a:lnTo>
                  <a:lnTo>
                    <a:pt x="2" y="14"/>
                  </a:lnTo>
                  <a:lnTo>
                    <a:pt x="0" y="10"/>
                  </a:lnTo>
                  <a:lnTo>
                    <a:pt x="0" y="8"/>
                  </a:lnTo>
                  <a:lnTo>
                    <a:pt x="17" y="6"/>
                  </a:lnTo>
                  <a:lnTo>
                    <a:pt x="17" y="8"/>
                  </a:lnTo>
                  <a:lnTo>
                    <a:pt x="10" y="12"/>
                  </a:lnTo>
                  <a:lnTo>
                    <a:pt x="6" y="18"/>
                  </a:lnTo>
                  <a:lnTo>
                    <a:pt x="2" y="21"/>
                  </a:lnTo>
                  <a:lnTo>
                    <a:pt x="2" y="27"/>
                  </a:lnTo>
                  <a:lnTo>
                    <a:pt x="4" y="33"/>
                  </a:lnTo>
                  <a:lnTo>
                    <a:pt x="8" y="37"/>
                  </a:lnTo>
                  <a:lnTo>
                    <a:pt x="12" y="39"/>
                  </a:lnTo>
                  <a:lnTo>
                    <a:pt x="16" y="37"/>
                  </a:lnTo>
                  <a:lnTo>
                    <a:pt x="17" y="35"/>
                  </a:lnTo>
                  <a:lnTo>
                    <a:pt x="21" y="27"/>
                  </a:lnTo>
                  <a:lnTo>
                    <a:pt x="23" y="18"/>
                  </a:lnTo>
                  <a:lnTo>
                    <a:pt x="25" y="10"/>
                  </a:lnTo>
                  <a:lnTo>
                    <a:pt x="27" y="6"/>
                  </a:lnTo>
                  <a:lnTo>
                    <a:pt x="31" y="4"/>
                  </a:lnTo>
                  <a:lnTo>
                    <a:pt x="35" y="2"/>
                  </a:lnTo>
                  <a:lnTo>
                    <a:pt x="40" y="0"/>
                  </a:lnTo>
                  <a:lnTo>
                    <a:pt x="44" y="2"/>
                  </a:lnTo>
                  <a:lnTo>
                    <a:pt x="48" y="4"/>
                  </a:lnTo>
                  <a:lnTo>
                    <a:pt x="52" y="6"/>
                  </a:lnTo>
                  <a:lnTo>
                    <a:pt x="54" y="10"/>
                  </a:lnTo>
                  <a:lnTo>
                    <a:pt x="56" y="16"/>
                  </a:lnTo>
                  <a:lnTo>
                    <a:pt x="58" y="20"/>
                  </a:lnTo>
                  <a:lnTo>
                    <a:pt x="56" y="25"/>
                  </a:lnTo>
                  <a:lnTo>
                    <a:pt x="56" y="29"/>
                  </a:lnTo>
                  <a:lnTo>
                    <a:pt x="54" y="35"/>
                  </a:lnTo>
                  <a:lnTo>
                    <a:pt x="56" y="41"/>
                  </a:lnTo>
                  <a:lnTo>
                    <a:pt x="56" y="42"/>
                  </a:lnTo>
                  <a:lnTo>
                    <a:pt x="37" y="42"/>
                  </a:lnTo>
                  <a:close/>
                  <a:moveTo>
                    <a:pt x="12" y="10"/>
                  </a:moveTo>
                  <a:lnTo>
                    <a:pt x="4" y="12"/>
                  </a:lnTo>
                  <a:lnTo>
                    <a:pt x="4" y="14"/>
                  </a:lnTo>
                  <a:lnTo>
                    <a:pt x="4" y="18"/>
                  </a:lnTo>
                  <a:lnTo>
                    <a:pt x="6" y="14"/>
                  </a:lnTo>
                  <a:lnTo>
                    <a:pt x="10" y="12"/>
                  </a:lnTo>
                  <a:lnTo>
                    <a:pt x="12" y="10"/>
                  </a:lnTo>
                  <a:close/>
                  <a:moveTo>
                    <a:pt x="44" y="41"/>
                  </a:moveTo>
                  <a:lnTo>
                    <a:pt x="54" y="41"/>
                  </a:lnTo>
                  <a:lnTo>
                    <a:pt x="52" y="39"/>
                  </a:lnTo>
                  <a:lnTo>
                    <a:pt x="52" y="35"/>
                  </a:lnTo>
                  <a:lnTo>
                    <a:pt x="50" y="37"/>
                  </a:lnTo>
                  <a:lnTo>
                    <a:pt x="48" y="39"/>
                  </a:lnTo>
                  <a:lnTo>
                    <a:pt x="44" y="41"/>
                  </a:lnTo>
                  <a:close/>
                  <a:moveTo>
                    <a:pt x="12" y="41"/>
                  </a:moveTo>
                  <a:lnTo>
                    <a:pt x="16" y="41"/>
                  </a:lnTo>
                  <a:lnTo>
                    <a:pt x="21" y="41"/>
                  </a:lnTo>
                  <a:lnTo>
                    <a:pt x="25" y="39"/>
                  </a:lnTo>
                  <a:lnTo>
                    <a:pt x="27" y="35"/>
                  </a:lnTo>
                  <a:lnTo>
                    <a:pt x="31" y="31"/>
                  </a:lnTo>
                  <a:lnTo>
                    <a:pt x="31" y="21"/>
                  </a:lnTo>
                  <a:lnTo>
                    <a:pt x="33" y="14"/>
                  </a:lnTo>
                  <a:lnTo>
                    <a:pt x="35" y="10"/>
                  </a:lnTo>
                  <a:lnTo>
                    <a:pt x="37" y="8"/>
                  </a:lnTo>
                  <a:lnTo>
                    <a:pt x="40" y="6"/>
                  </a:lnTo>
                  <a:lnTo>
                    <a:pt x="44" y="6"/>
                  </a:lnTo>
                  <a:lnTo>
                    <a:pt x="50" y="8"/>
                  </a:lnTo>
                  <a:lnTo>
                    <a:pt x="46" y="4"/>
                  </a:lnTo>
                  <a:lnTo>
                    <a:pt x="42" y="4"/>
                  </a:lnTo>
                  <a:lnTo>
                    <a:pt x="39" y="4"/>
                  </a:lnTo>
                  <a:lnTo>
                    <a:pt x="35" y="6"/>
                  </a:lnTo>
                  <a:lnTo>
                    <a:pt x="31" y="14"/>
                  </a:lnTo>
                  <a:lnTo>
                    <a:pt x="29" y="23"/>
                  </a:lnTo>
                  <a:lnTo>
                    <a:pt x="27" y="29"/>
                  </a:lnTo>
                  <a:lnTo>
                    <a:pt x="25" y="35"/>
                  </a:lnTo>
                  <a:lnTo>
                    <a:pt x="21" y="37"/>
                  </a:lnTo>
                  <a:lnTo>
                    <a:pt x="17" y="41"/>
                  </a:lnTo>
                  <a:lnTo>
                    <a:pt x="14" y="41"/>
                  </a:lnTo>
                  <a:lnTo>
                    <a:pt x="12" y="4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5" name="Freeform 10">
              <a:extLst>
                <a:ext uri="{FF2B5EF4-FFF2-40B4-BE49-F238E27FC236}">
                  <a16:creationId xmlns:a16="http://schemas.microsoft.com/office/drawing/2014/main" id="{00000000-0008-0000-0300-000059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39" y="154"/>
              <a:ext cx="56" cy="46"/>
            </a:xfrm>
            <a:custGeom>
              <a:avLst/>
              <a:gdLst>
                <a:gd name="T0" fmla="*/ 56 w 56"/>
                <a:gd name="T1" fmla="*/ 0 h 46"/>
                <a:gd name="T2" fmla="*/ 54 w 56"/>
                <a:gd name="T3" fmla="*/ 19 h 46"/>
                <a:gd name="T4" fmla="*/ 54 w 56"/>
                <a:gd name="T5" fmla="*/ 15 h 46"/>
                <a:gd name="T6" fmla="*/ 50 w 56"/>
                <a:gd name="T7" fmla="*/ 15 h 46"/>
                <a:gd name="T8" fmla="*/ 27 w 56"/>
                <a:gd name="T9" fmla="*/ 17 h 46"/>
                <a:gd name="T10" fmla="*/ 27 w 56"/>
                <a:gd name="T11" fmla="*/ 24 h 46"/>
                <a:gd name="T12" fmla="*/ 50 w 56"/>
                <a:gd name="T13" fmla="*/ 30 h 46"/>
                <a:gd name="T14" fmla="*/ 54 w 56"/>
                <a:gd name="T15" fmla="*/ 24 h 46"/>
                <a:gd name="T16" fmla="*/ 56 w 56"/>
                <a:gd name="T17" fmla="*/ 44 h 46"/>
                <a:gd name="T18" fmla="*/ 54 w 56"/>
                <a:gd name="T19" fmla="*/ 40 h 46"/>
                <a:gd name="T20" fmla="*/ 14 w 56"/>
                <a:gd name="T21" fmla="*/ 38 h 46"/>
                <a:gd name="T22" fmla="*/ 6 w 56"/>
                <a:gd name="T23" fmla="*/ 46 h 46"/>
                <a:gd name="T24" fmla="*/ 0 w 56"/>
                <a:gd name="T25" fmla="*/ 32 h 46"/>
                <a:gd name="T26" fmla="*/ 27 w 56"/>
                <a:gd name="T27" fmla="*/ 30 h 46"/>
                <a:gd name="T28" fmla="*/ 21 w 56"/>
                <a:gd name="T29" fmla="*/ 17 h 46"/>
                <a:gd name="T30" fmla="*/ 27 w 56"/>
                <a:gd name="T31" fmla="*/ 7 h 46"/>
                <a:gd name="T32" fmla="*/ 48 w 56"/>
                <a:gd name="T33" fmla="*/ 5 h 46"/>
                <a:gd name="T34" fmla="*/ 54 w 56"/>
                <a:gd name="T35" fmla="*/ 3 h 46"/>
                <a:gd name="T36" fmla="*/ 54 w 56"/>
                <a:gd name="T37" fmla="*/ 0 h 46"/>
                <a:gd name="T38" fmla="*/ 50 w 56"/>
                <a:gd name="T39" fmla="*/ 13 h 46"/>
                <a:gd name="T40" fmla="*/ 54 w 56"/>
                <a:gd name="T41" fmla="*/ 15 h 46"/>
                <a:gd name="T42" fmla="*/ 50 w 56"/>
                <a:gd name="T43" fmla="*/ 9 h 46"/>
                <a:gd name="T44" fmla="*/ 29 w 56"/>
                <a:gd name="T45" fmla="*/ 11 h 46"/>
                <a:gd name="T46" fmla="*/ 23 w 56"/>
                <a:gd name="T47" fmla="*/ 17 h 46"/>
                <a:gd name="T48" fmla="*/ 31 w 56"/>
                <a:gd name="T49" fmla="*/ 13 h 46"/>
                <a:gd name="T50" fmla="*/ 14 w 56"/>
                <a:gd name="T51" fmla="*/ 38 h 46"/>
                <a:gd name="T52" fmla="*/ 52 w 56"/>
                <a:gd name="T53" fmla="*/ 38 h 46"/>
                <a:gd name="T54" fmla="*/ 54 w 56"/>
                <a:gd name="T55" fmla="*/ 38 h 46"/>
                <a:gd name="T56" fmla="*/ 50 w 56"/>
                <a:gd name="T57" fmla="*/ 34 h 46"/>
                <a:gd name="T58" fmla="*/ 10 w 56"/>
                <a:gd name="T59" fmla="*/ 36 h 46"/>
                <a:gd name="T60" fmla="*/ 6 w 56"/>
                <a:gd name="T61" fmla="*/ 40 h 46"/>
                <a:gd name="T62" fmla="*/ 10 w 56"/>
                <a:gd name="T63" fmla="*/ 38 h 46"/>
                <a:gd name="T64" fmla="*/ 14 w 56"/>
                <a:gd name="T65" fmla="*/ 38 h 4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56"/>
                <a:gd name="T100" fmla="*/ 0 h 46"/>
                <a:gd name="T101" fmla="*/ 56 w 56"/>
                <a:gd name="T102" fmla="*/ 46 h 46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56" h="46">
                  <a:moveTo>
                    <a:pt x="54" y="0"/>
                  </a:moveTo>
                  <a:lnTo>
                    <a:pt x="56" y="0"/>
                  </a:lnTo>
                  <a:lnTo>
                    <a:pt x="56" y="19"/>
                  </a:lnTo>
                  <a:lnTo>
                    <a:pt x="54" y="19"/>
                  </a:lnTo>
                  <a:lnTo>
                    <a:pt x="54" y="17"/>
                  </a:lnTo>
                  <a:lnTo>
                    <a:pt x="54" y="15"/>
                  </a:lnTo>
                  <a:lnTo>
                    <a:pt x="52" y="15"/>
                  </a:lnTo>
                  <a:lnTo>
                    <a:pt x="50" y="15"/>
                  </a:lnTo>
                  <a:lnTo>
                    <a:pt x="33" y="15"/>
                  </a:lnTo>
                  <a:lnTo>
                    <a:pt x="27" y="17"/>
                  </a:lnTo>
                  <a:lnTo>
                    <a:pt x="25" y="21"/>
                  </a:lnTo>
                  <a:lnTo>
                    <a:pt x="27" y="24"/>
                  </a:lnTo>
                  <a:lnTo>
                    <a:pt x="31" y="30"/>
                  </a:lnTo>
                  <a:lnTo>
                    <a:pt x="50" y="30"/>
                  </a:lnTo>
                  <a:lnTo>
                    <a:pt x="54" y="28"/>
                  </a:lnTo>
                  <a:lnTo>
                    <a:pt x="54" y="24"/>
                  </a:lnTo>
                  <a:lnTo>
                    <a:pt x="56" y="24"/>
                  </a:lnTo>
                  <a:lnTo>
                    <a:pt x="56" y="44"/>
                  </a:lnTo>
                  <a:lnTo>
                    <a:pt x="54" y="44"/>
                  </a:lnTo>
                  <a:lnTo>
                    <a:pt x="54" y="40"/>
                  </a:lnTo>
                  <a:lnTo>
                    <a:pt x="50" y="38"/>
                  </a:lnTo>
                  <a:lnTo>
                    <a:pt x="14" y="38"/>
                  </a:lnTo>
                  <a:lnTo>
                    <a:pt x="10" y="40"/>
                  </a:lnTo>
                  <a:lnTo>
                    <a:pt x="6" y="46"/>
                  </a:lnTo>
                  <a:lnTo>
                    <a:pt x="0" y="32"/>
                  </a:lnTo>
                  <a:lnTo>
                    <a:pt x="0" y="30"/>
                  </a:lnTo>
                  <a:lnTo>
                    <a:pt x="27" y="30"/>
                  </a:lnTo>
                  <a:lnTo>
                    <a:pt x="23" y="23"/>
                  </a:lnTo>
                  <a:lnTo>
                    <a:pt x="21" y="17"/>
                  </a:lnTo>
                  <a:lnTo>
                    <a:pt x="23" y="11"/>
                  </a:lnTo>
                  <a:lnTo>
                    <a:pt x="27" y="7"/>
                  </a:lnTo>
                  <a:lnTo>
                    <a:pt x="33" y="5"/>
                  </a:lnTo>
                  <a:lnTo>
                    <a:pt x="48" y="5"/>
                  </a:lnTo>
                  <a:lnTo>
                    <a:pt x="52" y="5"/>
                  </a:lnTo>
                  <a:lnTo>
                    <a:pt x="54" y="3"/>
                  </a:lnTo>
                  <a:lnTo>
                    <a:pt x="54" y="2"/>
                  </a:lnTo>
                  <a:lnTo>
                    <a:pt x="54" y="0"/>
                  </a:lnTo>
                  <a:close/>
                  <a:moveTo>
                    <a:pt x="31" y="13"/>
                  </a:moveTo>
                  <a:lnTo>
                    <a:pt x="50" y="13"/>
                  </a:lnTo>
                  <a:lnTo>
                    <a:pt x="52" y="13"/>
                  </a:lnTo>
                  <a:lnTo>
                    <a:pt x="54" y="15"/>
                  </a:lnTo>
                  <a:lnTo>
                    <a:pt x="52" y="11"/>
                  </a:lnTo>
                  <a:lnTo>
                    <a:pt x="50" y="9"/>
                  </a:lnTo>
                  <a:lnTo>
                    <a:pt x="33" y="9"/>
                  </a:lnTo>
                  <a:lnTo>
                    <a:pt x="29" y="11"/>
                  </a:lnTo>
                  <a:lnTo>
                    <a:pt x="25" y="13"/>
                  </a:lnTo>
                  <a:lnTo>
                    <a:pt x="23" y="17"/>
                  </a:lnTo>
                  <a:lnTo>
                    <a:pt x="27" y="15"/>
                  </a:lnTo>
                  <a:lnTo>
                    <a:pt x="31" y="13"/>
                  </a:lnTo>
                  <a:close/>
                  <a:moveTo>
                    <a:pt x="14" y="38"/>
                  </a:moveTo>
                  <a:lnTo>
                    <a:pt x="50" y="38"/>
                  </a:lnTo>
                  <a:lnTo>
                    <a:pt x="52" y="38"/>
                  </a:lnTo>
                  <a:lnTo>
                    <a:pt x="54" y="38"/>
                  </a:lnTo>
                  <a:lnTo>
                    <a:pt x="54" y="36"/>
                  </a:lnTo>
                  <a:lnTo>
                    <a:pt x="50" y="34"/>
                  </a:lnTo>
                  <a:lnTo>
                    <a:pt x="14" y="34"/>
                  </a:lnTo>
                  <a:lnTo>
                    <a:pt x="10" y="36"/>
                  </a:lnTo>
                  <a:lnTo>
                    <a:pt x="6" y="38"/>
                  </a:lnTo>
                  <a:lnTo>
                    <a:pt x="6" y="40"/>
                  </a:lnTo>
                  <a:lnTo>
                    <a:pt x="6" y="44"/>
                  </a:lnTo>
                  <a:lnTo>
                    <a:pt x="10" y="38"/>
                  </a:lnTo>
                  <a:lnTo>
                    <a:pt x="14" y="3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6" name="Freeform 11">
              <a:extLst>
                <a:ext uri="{FF2B5EF4-FFF2-40B4-BE49-F238E27FC236}">
                  <a16:creationId xmlns:a16="http://schemas.microsoft.com/office/drawing/2014/main" id="{00000000-0008-0000-0300-00005A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91" y="170"/>
              <a:ext cx="37" cy="37"/>
            </a:xfrm>
            <a:custGeom>
              <a:avLst/>
              <a:gdLst>
                <a:gd name="T0" fmla="*/ 14 w 37"/>
                <a:gd name="T1" fmla="*/ 35 h 37"/>
                <a:gd name="T2" fmla="*/ 6 w 37"/>
                <a:gd name="T3" fmla="*/ 31 h 37"/>
                <a:gd name="T4" fmla="*/ 2 w 37"/>
                <a:gd name="T5" fmla="*/ 23 h 37"/>
                <a:gd name="T6" fmla="*/ 2 w 37"/>
                <a:gd name="T7" fmla="*/ 14 h 37"/>
                <a:gd name="T8" fmla="*/ 6 w 37"/>
                <a:gd name="T9" fmla="*/ 6 h 37"/>
                <a:gd name="T10" fmla="*/ 14 w 37"/>
                <a:gd name="T11" fmla="*/ 0 h 37"/>
                <a:gd name="T12" fmla="*/ 25 w 37"/>
                <a:gd name="T13" fmla="*/ 2 h 37"/>
                <a:gd name="T14" fmla="*/ 35 w 37"/>
                <a:gd name="T15" fmla="*/ 12 h 37"/>
                <a:gd name="T16" fmla="*/ 35 w 37"/>
                <a:gd name="T17" fmla="*/ 23 h 37"/>
                <a:gd name="T18" fmla="*/ 31 w 37"/>
                <a:gd name="T19" fmla="*/ 31 h 37"/>
                <a:gd name="T20" fmla="*/ 23 w 37"/>
                <a:gd name="T21" fmla="*/ 35 h 37"/>
                <a:gd name="T22" fmla="*/ 19 w 37"/>
                <a:gd name="T23" fmla="*/ 37 h 37"/>
                <a:gd name="T24" fmla="*/ 31 w 37"/>
                <a:gd name="T25" fmla="*/ 27 h 37"/>
                <a:gd name="T26" fmla="*/ 23 w 37"/>
                <a:gd name="T27" fmla="*/ 31 h 37"/>
                <a:gd name="T28" fmla="*/ 12 w 37"/>
                <a:gd name="T29" fmla="*/ 31 h 37"/>
                <a:gd name="T30" fmla="*/ 2 w 37"/>
                <a:gd name="T31" fmla="*/ 23 h 37"/>
                <a:gd name="T32" fmla="*/ 12 w 37"/>
                <a:gd name="T33" fmla="*/ 33 h 37"/>
                <a:gd name="T34" fmla="*/ 23 w 37"/>
                <a:gd name="T35" fmla="*/ 35 h 37"/>
                <a:gd name="T36" fmla="*/ 33 w 37"/>
                <a:gd name="T37" fmla="*/ 27 h 37"/>
                <a:gd name="T38" fmla="*/ 35 w 37"/>
                <a:gd name="T39" fmla="*/ 21 h 37"/>
                <a:gd name="T40" fmla="*/ 23 w 37"/>
                <a:gd name="T41" fmla="*/ 25 h 37"/>
                <a:gd name="T42" fmla="*/ 33 w 37"/>
                <a:gd name="T43" fmla="*/ 21 h 37"/>
                <a:gd name="T44" fmla="*/ 33 w 37"/>
                <a:gd name="T45" fmla="*/ 14 h 37"/>
                <a:gd name="T46" fmla="*/ 19 w 37"/>
                <a:gd name="T47" fmla="*/ 10 h 37"/>
                <a:gd name="T48" fmla="*/ 8 w 37"/>
                <a:gd name="T49" fmla="*/ 12 h 37"/>
                <a:gd name="T50" fmla="*/ 2 w 37"/>
                <a:gd name="T51" fmla="*/ 18 h 37"/>
                <a:gd name="T52" fmla="*/ 6 w 37"/>
                <a:gd name="T53" fmla="*/ 23 h 37"/>
                <a:gd name="T54" fmla="*/ 16 w 37"/>
                <a:gd name="T55" fmla="*/ 25 h 37"/>
                <a:gd name="T56" fmla="*/ 33 w 37"/>
                <a:gd name="T57" fmla="*/ 12 h 37"/>
                <a:gd name="T58" fmla="*/ 27 w 37"/>
                <a:gd name="T59" fmla="*/ 8 h 37"/>
                <a:gd name="T60" fmla="*/ 19 w 37"/>
                <a:gd name="T61" fmla="*/ 6 h 37"/>
                <a:gd name="T62" fmla="*/ 10 w 37"/>
                <a:gd name="T63" fmla="*/ 8 h 37"/>
                <a:gd name="T64" fmla="*/ 2 w 37"/>
                <a:gd name="T65" fmla="*/ 14 h 37"/>
                <a:gd name="T66" fmla="*/ 10 w 37"/>
                <a:gd name="T67" fmla="*/ 10 h 37"/>
                <a:gd name="T68" fmla="*/ 21 w 37"/>
                <a:gd name="T69" fmla="*/ 8 h 37"/>
                <a:gd name="T70" fmla="*/ 33 w 37"/>
                <a:gd name="T71" fmla="*/ 12 h 37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37"/>
                <a:gd name="T109" fmla="*/ 0 h 37"/>
                <a:gd name="T110" fmla="*/ 37 w 37"/>
                <a:gd name="T111" fmla="*/ 37 h 37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37" h="37">
                  <a:moveTo>
                    <a:pt x="19" y="37"/>
                  </a:moveTo>
                  <a:lnTo>
                    <a:pt x="14" y="35"/>
                  </a:lnTo>
                  <a:lnTo>
                    <a:pt x="10" y="33"/>
                  </a:lnTo>
                  <a:lnTo>
                    <a:pt x="6" y="31"/>
                  </a:lnTo>
                  <a:lnTo>
                    <a:pt x="2" y="27"/>
                  </a:lnTo>
                  <a:lnTo>
                    <a:pt x="2" y="23"/>
                  </a:lnTo>
                  <a:lnTo>
                    <a:pt x="0" y="18"/>
                  </a:lnTo>
                  <a:lnTo>
                    <a:pt x="2" y="14"/>
                  </a:lnTo>
                  <a:lnTo>
                    <a:pt x="2" y="10"/>
                  </a:lnTo>
                  <a:lnTo>
                    <a:pt x="6" y="6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8" y="0"/>
                  </a:lnTo>
                  <a:lnTo>
                    <a:pt x="25" y="2"/>
                  </a:lnTo>
                  <a:lnTo>
                    <a:pt x="31" y="6"/>
                  </a:lnTo>
                  <a:lnTo>
                    <a:pt x="35" y="12"/>
                  </a:lnTo>
                  <a:lnTo>
                    <a:pt x="37" y="18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7"/>
                  </a:lnTo>
                  <a:close/>
                  <a:moveTo>
                    <a:pt x="35" y="21"/>
                  </a:moveTo>
                  <a:lnTo>
                    <a:pt x="31" y="27"/>
                  </a:lnTo>
                  <a:lnTo>
                    <a:pt x="27" y="29"/>
                  </a:lnTo>
                  <a:lnTo>
                    <a:pt x="23" y="31"/>
                  </a:lnTo>
                  <a:lnTo>
                    <a:pt x="18" y="33"/>
                  </a:lnTo>
                  <a:lnTo>
                    <a:pt x="12" y="31"/>
                  </a:lnTo>
                  <a:lnTo>
                    <a:pt x="8" y="27"/>
                  </a:lnTo>
                  <a:lnTo>
                    <a:pt x="2" y="23"/>
                  </a:lnTo>
                  <a:lnTo>
                    <a:pt x="6" y="29"/>
                  </a:lnTo>
                  <a:lnTo>
                    <a:pt x="12" y="33"/>
                  </a:lnTo>
                  <a:lnTo>
                    <a:pt x="19" y="35"/>
                  </a:lnTo>
                  <a:lnTo>
                    <a:pt x="23" y="35"/>
                  </a:lnTo>
                  <a:lnTo>
                    <a:pt x="29" y="31"/>
                  </a:lnTo>
                  <a:lnTo>
                    <a:pt x="33" y="27"/>
                  </a:lnTo>
                  <a:lnTo>
                    <a:pt x="35" y="21"/>
                  </a:lnTo>
                  <a:close/>
                  <a:moveTo>
                    <a:pt x="16" y="25"/>
                  </a:moveTo>
                  <a:lnTo>
                    <a:pt x="23" y="25"/>
                  </a:lnTo>
                  <a:lnTo>
                    <a:pt x="29" y="23"/>
                  </a:lnTo>
                  <a:lnTo>
                    <a:pt x="33" y="21"/>
                  </a:lnTo>
                  <a:lnTo>
                    <a:pt x="35" y="18"/>
                  </a:lnTo>
                  <a:lnTo>
                    <a:pt x="33" y="14"/>
                  </a:lnTo>
                  <a:lnTo>
                    <a:pt x="27" y="10"/>
                  </a:lnTo>
                  <a:lnTo>
                    <a:pt x="19" y="10"/>
                  </a:lnTo>
                  <a:lnTo>
                    <a:pt x="14" y="10"/>
                  </a:lnTo>
                  <a:lnTo>
                    <a:pt x="8" y="12"/>
                  </a:lnTo>
                  <a:lnTo>
                    <a:pt x="4" y="16"/>
                  </a:lnTo>
                  <a:lnTo>
                    <a:pt x="2" y="18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0" y="25"/>
                  </a:lnTo>
                  <a:lnTo>
                    <a:pt x="16" y="25"/>
                  </a:lnTo>
                  <a:close/>
                  <a:moveTo>
                    <a:pt x="33" y="12"/>
                  </a:moveTo>
                  <a:lnTo>
                    <a:pt x="31" y="10"/>
                  </a:lnTo>
                  <a:lnTo>
                    <a:pt x="27" y="8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4" y="6"/>
                  </a:lnTo>
                  <a:lnTo>
                    <a:pt x="10" y="8"/>
                  </a:lnTo>
                  <a:lnTo>
                    <a:pt x="6" y="10"/>
                  </a:lnTo>
                  <a:lnTo>
                    <a:pt x="2" y="14"/>
                  </a:lnTo>
                  <a:lnTo>
                    <a:pt x="6" y="12"/>
                  </a:lnTo>
                  <a:lnTo>
                    <a:pt x="10" y="10"/>
                  </a:lnTo>
                  <a:lnTo>
                    <a:pt x="14" y="8"/>
                  </a:lnTo>
                  <a:lnTo>
                    <a:pt x="21" y="8"/>
                  </a:lnTo>
                  <a:lnTo>
                    <a:pt x="27" y="10"/>
                  </a:lnTo>
                  <a:lnTo>
                    <a:pt x="33" y="12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7" name="Freeform 12">
              <a:extLst>
                <a:ext uri="{FF2B5EF4-FFF2-40B4-BE49-F238E27FC236}">
                  <a16:creationId xmlns:a16="http://schemas.microsoft.com/office/drawing/2014/main" id="{00000000-0008-0000-0300-00005B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5" y="159"/>
              <a:ext cx="35" cy="62"/>
            </a:xfrm>
            <a:custGeom>
              <a:avLst/>
              <a:gdLst>
                <a:gd name="T0" fmla="*/ 35 w 35"/>
                <a:gd name="T1" fmla="*/ 20 h 62"/>
                <a:gd name="T2" fmla="*/ 16 w 35"/>
                <a:gd name="T3" fmla="*/ 31 h 62"/>
                <a:gd name="T4" fmla="*/ 35 w 35"/>
                <a:gd name="T5" fmla="*/ 42 h 62"/>
                <a:gd name="T6" fmla="*/ 4 w 35"/>
                <a:gd name="T7" fmla="*/ 60 h 62"/>
                <a:gd name="T8" fmla="*/ 0 w 35"/>
                <a:gd name="T9" fmla="*/ 62 h 62"/>
                <a:gd name="T10" fmla="*/ 2 w 35"/>
                <a:gd name="T11" fmla="*/ 44 h 62"/>
                <a:gd name="T12" fmla="*/ 6 w 35"/>
                <a:gd name="T13" fmla="*/ 46 h 62"/>
                <a:gd name="T14" fmla="*/ 8 w 35"/>
                <a:gd name="T15" fmla="*/ 44 h 62"/>
                <a:gd name="T16" fmla="*/ 14 w 35"/>
                <a:gd name="T17" fmla="*/ 33 h 62"/>
                <a:gd name="T18" fmla="*/ 4 w 35"/>
                <a:gd name="T19" fmla="*/ 39 h 62"/>
                <a:gd name="T20" fmla="*/ 0 w 35"/>
                <a:gd name="T21" fmla="*/ 41 h 62"/>
                <a:gd name="T22" fmla="*/ 2 w 35"/>
                <a:gd name="T23" fmla="*/ 21 h 62"/>
                <a:gd name="T24" fmla="*/ 4 w 35"/>
                <a:gd name="T25" fmla="*/ 25 h 62"/>
                <a:gd name="T26" fmla="*/ 10 w 35"/>
                <a:gd name="T27" fmla="*/ 23 h 62"/>
                <a:gd name="T28" fmla="*/ 14 w 35"/>
                <a:gd name="T29" fmla="*/ 14 h 62"/>
                <a:gd name="T30" fmla="*/ 10 w 35"/>
                <a:gd name="T31" fmla="*/ 12 h 62"/>
                <a:gd name="T32" fmla="*/ 4 w 35"/>
                <a:gd name="T33" fmla="*/ 12 h 62"/>
                <a:gd name="T34" fmla="*/ 0 w 35"/>
                <a:gd name="T35" fmla="*/ 16 h 62"/>
                <a:gd name="T36" fmla="*/ 2 w 35"/>
                <a:gd name="T37" fmla="*/ 0 h 62"/>
                <a:gd name="T38" fmla="*/ 12 w 35"/>
                <a:gd name="T39" fmla="*/ 10 h 62"/>
                <a:gd name="T40" fmla="*/ 2 w 35"/>
                <a:gd name="T41" fmla="*/ 6 h 62"/>
                <a:gd name="T42" fmla="*/ 4 w 35"/>
                <a:gd name="T43" fmla="*/ 10 h 62"/>
                <a:gd name="T44" fmla="*/ 4 w 35"/>
                <a:gd name="T45" fmla="*/ 8 h 62"/>
                <a:gd name="T46" fmla="*/ 2 w 35"/>
                <a:gd name="T47" fmla="*/ 6 h 62"/>
                <a:gd name="T48" fmla="*/ 33 w 35"/>
                <a:gd name="T49" fmla="*/ 21 h 62"/>
                <a:gd name="T50" fmla="*/ 31 w 35"/>
                <a:gd name="T51" fmla="*/ 21 h 62"/>
                <a:gd name="T52" fmla="*/ 25 w 35"/>
                <a:gd name="T53" fmla="*/ 21 h 62"/>
                <a:gd name="T54" fmla="*/ 4 w 35"/>
                <a:gd name="T55" fmla="*/ 33 h 62"/>
                <a:gd name="T56" fmla="*/ 2 w 35"/>
                <a:gd name="T57" fmla="*/ 39 h 62"/>
                <a:gd name="T58" fmla="*/ 8 w 35"/>
                <a:gd name="T59" fmla="*/ 35 h 62"/>
                <a:gd name="T60" fmla="*/ 10 w 35"/>
                <a:gd name="T61" fmla="*/ 54 h 62"/>
                <a:gd name="T62" fmla="*/ 33 w 35"/>
                <a:gd name="T63" fmla="*/ 42 h 62"/>
                <a:gd name="T64" fmla="*/ 25 w 35"/>
                <a:gd name="T65" fmla="*/ 44 h 62"/>
                <a:gd name="T66" fmla="*/ 4 w 35"/>
                <a:gd name="T67" fmla="*/ 54 h 62"/>
                <a:gd name="T68" fmla="*/ 2 w 35"/>
                <a:gd name="T69" fmla="*/ 58 h 62"/>
                <a:gd name="T70" fmla="*/ 6 w 35"/>
                <a:gd name="T71" fmla="*/ 56 h 62"/>
                <a:gd name="T72" fmla="*/ 10 w 35"/>
                <a:gd name="T73" fmla="*/ 54 h 62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35"/>
                <a:gd name="T112" fmla="*/ 0 h 62"/>
                <a:gd name="T113" fmla="*/ 35 w 35"/>
                <a:gd name="T114" fmla="*/ 62 h 62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35" h="62">
                  <a:moveTo>
                    <a:pt x="12" y="10"/>
                  </a:moveTo>
                  <a:lnTo>
                    <a:pt x="35" y="20"/>
                  </a:lnTo>
                  <a:lnTo>
                    <a:pt x="35" y="23"/>
                  </a:lnTo>
                  <a:lnTo>
                    <a:pt x="16" y="31"/>
                  </a:lnTo>
                  <a:lnTo>
                    <a:pt x="35" y="41"/>
                  </a:lnTo>
                  <a:lnTo>
                    <a:pt x="35" y="42"/>
                  </a:lnTo>
                  <a:lnTo>
                    <a:pt x="8" y="56"/>
                  </a:lnTo>
                  <a:lnTo>
                    <a:pt x="4" y="60"/>
                  </a:lnTo>
                  <a:lnTo>
                    <a:pt x="2" y="62"/>
                  </a:lnTo>
                  <a:lnTo>
                    <a:pt x="0" y="62"/>
                  </a:lnTo>
                  <a:lnTo>
                    <a:pt x="0" y="44"/>
                  </a:lnTo>
                  <a:lnTo>
                    <a:pt x="2" y="44"/>
                  </a:lnTo>
                  <a:lnTo>
                    <a:pt x="4" y="46"/>
                  </a:lnTo>
                  <a:lnTo>
                    <a:pt x="6" y="46"/>
                  </a:lnTo>
                  <a:lnTo>
                    <a:pt x="8" y="46"/>
                  </a:lnTo>
                  <a:lnTo>
                    <a:pt x="8" y="44"/>
                  </a:lnTo>
                  <a:lnTo>
                    <a:pt x="23" y="39"/>
                  </a:lnTo>
                  <a:lnTo>
                    <a:pt x="14" y="33"/>
                  </a:lnTo>
                  <a:lnTo>
                    <a:pt x="8" y="35"/>
                  </a:lnTo>
                  <a:lnTo>
                    <a:pt x="4" y="39"/>
                  </a:lnTo>
                  <a:lnTo>
                    <a:pt x="2" y="41"/>
                  </a:lnTo>
                  <a:lnTo>
                    <a:pt x="0" y="41"/>
                  </a:lnTo>
                  <a:lnTo>
                    <a:pt x="0" y="21"/>
                  </a:lnTo>
                  <a:lnTo>
                    <a:pt x="2" y="21"/>
                  </a:lnTo>
                  <a:lnTo>
                    <a:pt x="2" y="25"/>
                  </a:lnTo>
                  <a:lnTo>
                    <a:pt x="4" y="25"/>
                  </a:lnTo>
                  <a:lnTo>
                    <a:pt x="6" y="25"/>
                  </a:lnTo>
                  <a:lnTo>
                    <a:pt x="10" y="23"/>
                  </a:lnTo>
                  <a:lnTo>
                    <a:pt x="23" y="18"/>
                  </a:lnTo>
                  <a:lnTo>
                    <a:pt x="14" y="14"/>
                  </a:lnTo>
                  <a:lnTo>
                    <a:pt x="12" y="12"/>
                  </a:lnTo>
                  <a:lnTo>
                    <a:pt x="10" y="12"/>
                  </a:lnTo>
                  <a:lnTo>
                    <a:pt x="6" y="12"/>
                  </a:lnTo>
                  <a:lnTo>
                    <a:pt x="4" y="12"/>
                  </a:lnTo>
                  <a:lnTo>
                    <a:pt x="2" y="16"/>
                  </a:lnTo>
                  <a:lnTo>
                    <a:pt x="0" y="16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12" y="10"/>
                  </a:lnTo>
                  <a:close/>
                  <a:moveTo>
                    <a:pt x="2" y="6"/>
                  </a:moveTo>
                  <a:lnTo>
                    <a:pt x="2" y="12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4" y="8"/>
                  </a:lnTo>
                  <a:lnTo>
                    <a:pt x="2" y="6"/>
                  </a:lnTo>
                  <a:close/>
                  <a:moveTo>
                    <a:pt x="8" y="35"/>
                  </a:moveTo>
                  <a:lnTo>
                    <a:pt x="33" y="21"/>
                  </a:lnTo>
                  <a:lnTo>
                    <a:pt x="31" y="21"/>
                  </a:lnTo>
                  <a:lnTo>
                    <a:pt x="29" y="21"/>
                  </a:lnTo>
                  <a:lnTo>
                    <a:pt x="25" y="21"/>
                  </a:lnTo>
                  <a:lnTo>
                    <a:pt x="8" y="31"/>
                  </a:lnTo>
                  <a:lnTo>
                    <a:pt x="4" y="33"/>
                  </a:lnTo>
                  <a:lnTo>
                    <a:pt x="2" y="35"/>
                  </a:lnTo>
                  <a:lnTo>
                    <a:pt x="2" y="39"/>
                  </a:lnTo>
                  <a:lnTo>
                    <a:pt x="4" y="37"/>
                  </a:lnTo>
                  <a:lnTo>
                    <a:pt x="8" y="35"/>
                  </a:lnTo>
                  <a:close/>
                  <a:moveTo>
                    <a:pt x="10" y="54"/>
                  </a:moveTo>
                  <a:lnTo>
                    <a:pt x="33" y="42"/>
                  </a:lnTo>
                  <a:lnTo>
                    <a:pt x="31" y="41"/>
                  </a:lnTo>
                  <a:lnTo>
                    <a:pt x="25" y="44"/>
                  </a:lnTo>
                  <a:lnTo>
                    <a:pt x="8" y="52"/>
                  </a:lnTo>
                  <a:lnTo>
                    <a:pt x="4" y="54"/>
                  </a:lnTo>
                  <a:lnTo>
                    <a:pt x="2" y="56"/>
                  </a:lnTo>
                  <a:lnTo>
                    <a:pt x="2" y="58"/>
                  </a:lnTo>
                  <a:lnTo>
                    <a:pt x="4" y="58"/>
                  </a:lnTo>
                  <a:lnTo>
                    <a:pt x="6" y="56"/>
                  </a:lnTo>
                  <a:lnTo>
                    <a:pt x="10" y="5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8" name="Freeform 13">
              <a:extLst>
                <a:ext uri="{FF2B5EF4-FFF2-40B4-BE49-F238E27FC236}">
                  <a16:creationId xmlns:a16="http://schemas.microsoft.com/office/drawing/2014/main" id="{00000000-0008-0000-0300-00005C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4" y="172"/>
              <a:ext cx="37" cy="34"/>
            </a:xfrm>
            <a:custGeom>
              <a:avLst/>
              <a:gdLst>
                <a:gd name="T0" fmla="*/ 4 w 37"/>
                <a:gd name="T1" fmla="*/ 12 h 34"/>
                <a:gd name="T2" fmla="*/ 4 w 37"/>
                <a:gd name="T3" fmla="*/ 19 h 34"/>
                <a:gd name="T4" fmla="*/ 16 w 37"/>
                <a:gd name="T5" fmla="*/ 25 h 34"/>
                <a:gd name="T6" fmla="*/ 27 w 37"/>
                <a:gd name="T7" fmla="*/ 19 h 34"/>
                <a:gd name="T8" fmla="*/ 27 w 37"/>
                <a:gd name="T9" fmla="*/ 8 h 34"/>
                <a:gd name="T10" fmla="*/ 27 w 37"/>
                <a:gd name="T11" fmla="*/ 0 h 34"/>
                <a:gd name="T12" fmla="*/ 35 w 37"/>
                <a:gd name="T13" fmla="*/ 10 h 34"/>
                <a:gd name="T14" fmla="*/ 37 w 37"/>
                <a:gd name="T15" fmla="*/ 17 h 34"/>
                <a:gd name="T16" fmla="*/ 35 w 37"/>
                <a:gd name="T17" fmla="*/ 27 h 34"/>
                <a:gd name="T18" fmla="*/ 27 w 37"/>
                <a:gd name="T19" fmla="*/ 33 h 34"/>
                <a:gd name="T20" fmla="*/ 19 w 37"/>
                <a:gd name="T21" fmla="*/ 34 h 34"/>
                <a:gd name="T22" fmla="*/ 6 w 37"/>
                <a:gd name="T23" fmla="*/ 29 h 34"/>
                <a:gd name="T24" fmla="*/ 0 w 37"/>
                <a:gd name="T25" fmla="*/ 15 h 34"/>
                <a:gd name="T26" fmla="*/ 4 w 37"/>
                <a:gd name="T27" fmla="*/ 4 h 34"/>
                <a:gd name="T28" fmla="*/ 12 w 37"/>
                <a:gd name="T29" fmla="*/ 4 h 34"/>
                <a:gd name="T30" fmla="*/ 12 w 37"/>
                <a:gd name="T31" fmla="*/ 10 h 34"/>
                <a:gd name="T32" fmla="*/ 8 w 37"/>
                <a:gd name="T33" fmla="*/ 12 h 34"/>
                <a:gd name="T34" fmla="*/ 6 w 37"/>
                <a:gd name="T35" fmla="*/ 12 h 34"/>
                <a:gd name="T36" fmla="*/ 12 w 37"/>
                <a:gd name="T37" fmla="*/ 10 h 34"/>
                <a:gd name="T38" fmla="*/ 12 w 37"/>
                <a:gd name="T39" fmla="*/ 4 h 34"/>
                <a:gd name="T40" fmla="*/ 8 w 37"/>
                <a:gd name="T41" fmla="*/ 8 h 34"/>
                <a:gd name="T42" fmla="*/ 4 w 37"/>
                <a:gd name="T43" fmla="*/ 8 h 34"/>
                <a:gd name="T44" fmla="*/ 6 w 37"/>
                <a:gd name="T45" fmla="*/ 10 h 34"/>
                <a:gd name="T46" fmla="*/ 10 w 37"/>
                <a:gd name="T47" fmla="*/ 10 h 34"/>
                <a:gd name="T48" fmla="*/ 2 w 37"/>
                <a:gd name="T49" fmla="*/ 21 h 34"/>
                <a:gd name="T50" fmla="*/ 14 w 37"/>
                <a:gd name="T51" fmla="*/ 33 h 34"/>
                <a:gd name="T52" fmla="*/ 23 w 37"/>
                <a:gd name="T53" fmla="*/ 33 h 34"/>
                <a:gd name="T54" fmla="*/ 31 w 37"/>
                <a:gd name="T55" fmla="*/ 29 h 34"/>
                <a:gd name="T56" fmla="*/ 35 w 37"/>
                <a:gd name="T57" fmla="*/ 21 h 34"/>
                <a:gd name="T58" fmla="*/ 35 w 37"/>
                <a:gd name="T59" fmla="*/ 12 h 34"/>
                <a:gd name="T60" fmla="*/ 33 w 37"/>
                <a:gd name="T61" fmla="*/ 15 h 34"/>
                <a:gd name="T62" fmla="*/ 25 w 37"/>
                <a:gd name="T63" fmla="*/ 29 h 34"/>
                <a:gd name="T64" fmla="*/ 16 w 37"/>
                <a:gd name="T65" fmla="*/ 31 h 34"/>
                <a:gd name="T66" fmla="*/ 6 w 37"/>
                <a:gd name="T67" fmla="*/ 25 h 34"/>
                <a:gd name="T68" fmla="*/ 2 w 37"/>
                <a:gd name="T69" fmla="*/ 21 h 34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34"/>
                <a:gd name="T107" fmla="*/ 37 w 37"/>
                <a:gd name="T108" fmla="*/ 34 h 34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34">
                  <a:moveTo>
                    <a:pt x="6" y="12"/>
                  </a:moveTo>
                  <a:lnTo>
                    <a:pt x="4" y="12"/>
                  </a:lnTo>
                  <a:lnTo>
                    <a:pt x="2" y="13"/>
                  </a:lnTo>
                  <a:lnTo>
                    <a:pt x="4" y="19"/>
                  </a:lnTo>
                  <a:lnTo>
                    <a:pt x="10" y="23"/>
                  </a:lnTo>
                  <a:lnTo>
                    <a:pt x="16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3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5" y="10"/>
                  </a:lnTo>
                  <a:lnTo>
                    <a:pt x="35" y="13"/>
                  </a:lnTo>
                  <a:lnTo>
                    <a:pt x="37" y="17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4"/>
                  </a:lnTo>
                  <a:lnTo>
                    <a:pt x="19" y="34"/>
                  </a:lnTo>
                  <a:lnTo>
                    <a:pt x="14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4" y="8"/>
                  </a:lnTo>
                  <a:lnTo>
                    <a:pt x="12" y="10"/>
                  </a:lnTo>
                  <a:lnTo>
                    <a:pt x="10" y="12"/>
                  </a:lnTo>
                  <a:lnTo>
                    <a:pt x="8" y="12"/>
                  </a:lnTo>
                  <a:lnTo>
                    <a:pt x="6" y="12"/>
                  </a:lnTo>
                  <a:close/>
                  <a:moveTo>
                    <a:pt x="10" y="10"/>
                  </a:moveTo>
                  <a:lnTo>
                    <a:pt x="12" y="10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6"/>
                  </a:lnTo>
                  <a:lnTo>
                    <a:pt x="4" y="8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8" y="10"/>
                  </a:lnTo>
                  <a:lnTo>
                    <a:pt x="10" y="10"/>
                  </a:lnTo>
                  <a:close/>
                  <a:moveTo>
                    <a:pt x="2" y="21"/>
                  </a:moveTo>
                  <a:lnTo>
                    <a:pt x="8" y="29"/>
                  </a:lnTo>
                  <a:lnTo>
                    <a:pt x="14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5" y="12"/>
                  </a:lnTo>
                  <a:lnTo>
                    <a:pt x="31" y="8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6" y="31"/>
                  </a:lnTo>
                  <a:lnTo>
                    <a:pt x="12" y="29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9" name="Freeform 14">
              <a:extLst>
                <a:ext uri="{FF2B5EF4-FFF2-40B4-BE49-F238E27FC236}">
                  <a16:creationId xmlns:a16="http://schemas.microsoft.com/office/drawing/2014/main" id="{00000000-0008-0000-0300-00005D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9" y="173"/>
              <a:ext cx="37" cy="32"/>
            </a:xfrm>
            <a:custGeom>
              <a:avLst/>
              <a:gdLst>
                <a:gd name="T0" fmla="*/ 6 w 37"/>
                <a:gd name="T1" fmla="*/ 23 h 32"/>
                <a:gd name="T2" fmla="*/ 12 w 37"/>
                <a:gd name="T3" fmla="*/ 23 h 32"/>
                <a:gd name="T4" fmla="*/ 12 w 37"/>
                <a:gd name="T5" fmla="*/ 30 h 32"/>
                <a:gd name="T6" fmla="*/ 6 w 37"/>
                <a:gd name="T7" fmla="*/ 28 h 32"/>
                <a:gd name="T8" fmla="*/ 0 w 37"/>
                <a:gd name="T9" fmla="*/ 15 h 32"/>
                <a:gd name="T10" fmla="*/ 6 w 37"/>
                <a:gd name="T11" fmla="*/ 5 h 32"/>
                <a:gd name="T12" fmla="*/ 29 w 37"/>
                <a:gd name="T13" fmla="*/ 3 h 32"/>
                <a:gd name="T14" fmla="*/ 31 w 37"/>
                <a:gd name="T15" fmla="*/ 0 h 32"/>
                <a:gd name="T16" fmla="*/ 35 w 37"/>
                <a:gd name="T17" fmla="*/ 2 h 32"/>
                <a:gd name="T18" fmla="*/ 35 w 37"/>
                <a:gd name="T19" fmla="*/ 11 h 32"/>
                <a:gd name="T20" fmla="*/ 35 w 37"/>
                <a:gd name="T21" fmla="*/ 19 h 32"/>
                <a:gd name="T22" fmla="*/ 35 w 37"/>
                <a:gd name="T23" fmla="*/ 30 h 32"/>
                <a:gd name="T24" fmla="*/ 25 w 37"/>
                <a:gd name="T25" fmla="*/ 30 h 32"/>
                <a:gd name="T26" fmla="*/ 18 w 37"/>
                <a:gd name="T27" fmla="*/ 21 h 32"/>
                <a:gd name="T28" fmla="*/ 8 w 37"/>
                <a:gd name="T29" fmla="*/ 13 h 32"/>
                <a:gd name="T30" fmla="*/ 2 w 37"/>
                <a:gd name="T31" fmla="*/ 19 h 32"/>
                <a:gd name="T32" fmla="*/ 6 w 37"/>
                <a:gd name="T33" fmla="*/ 23 h 32"/>
                <a:gd name="T34" fmla="*/ 12 w 37"/>
                <a:gd name="T35" fmla="*/ 11 h 32"/>
                <a:gd name="T36" fmla="*/ 33 w 37"/>
                <a:gd name="T37" fmla="*/ 11 h 32"/>
                <a:gd name="T38" fmla="*/ 35 w 37"/>
                <a:gd name="T39" fmla="*/ 5 h 32"/>
                <a:gd name="T40" fmla="*/ 29 w 37"/>
                <a:gd name="T41" fmla="*/ 9 h 32"/>
                <a:gd name="T42" fmla="*/ 4 w 37"/>
                <a:gd name="T43" fmla="*/ 9 h 32"/>
                <a:gd name="T44" fmla="*/ 6 w 37"/>
                <a:gd name="T45" fmla="*/ 13 h 32"/>
                <a:gd name="T46" fmla="*/ 12 w 37"/>
                <a:gd name="T47" fmla="*/ 11 h 32"/>
                <a:gd name="T48" fmla="*/ 16 w 37"/>
                <a:gd name="T49" fmla="*/ 13 h 32"/>
                <a:gd name="T50" fmla="*/ 27 w 37"/>
                <a:gd name="T51" fmla="*/ 23 h 32"/>
                <a:gd name="T52" fmla="*/ 31 w 37"/>
                <a:gd name="T53" fmla="*/ 19 h 32"/>
                <a:gd name="T54" fmla="*/ 29 w 37"/>
                <a:gd name="T55" fmla="*/ 13 h 32"/>
                <a:gd name="T56" fmla="*/ 33 w 37"/>
                <a:gd name="T57" fmla="*/ 26 h 32"/>
                <a:gd name="T58" fmla="*/ 25 w 37"/>
                <a:gd name="T59" fmla="*/ 26 h 32"/>
                <a:gd name="T60" fmla="*/ 25 w 37"/>
                <a:gd name="T61" fmla="*/ 28 h 32"/>
                <a:gd name="T62" fmla="*/ 33 w 37"/>
                <a:gd name="T63" fmla="*/ 28 h 32"/>
                <a:gd name="T64" fmla="*/ 35 w 37"/>
                <a:gd name="T65" fmla="*/ 21 h 32"/>
                <a:gd name="T66" fmla="*/ 10 w 37"/>
                <a:gd name="T67" fmla="*/ 25 h 32"/>
                <a:gd name="T68" fmla="*/ 8 w 37"/>
                <a:gd name="T69" fmla="*/ 26 h 32"/>
                <a:gd name="T70" fmla="*/ 2 w 37"/>
                <a:gd name="T71" fmla="*/ 25 h 32"/>
                <a:gd name="T72" fmla="*/ 10 w 37"/>
                <a:gd name="T73" fmla="*/ 30 h 32"/>
                <a:gd name="T74" fmla="*/ 12 w 37"/>
                <a:gd name="T75" fmla="*/ 26 h 32"/>
                <a:gd name="T76" fmla="*/ 10 w 37"/>
                <a:gd name="T77" fmla="*/ 25 h 32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7"/>
                <a:gd name="T118" fmla="*/ 0 h 32"/>
                <a:gd name="T119" fmla="*/ 37 w 37"/>
                <a:gd name="T120" fmla="*/ 32 h 32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7" h="32">
                  <a:moveTo>
                    <a:pt x="6" y="23"/>
                  </a:moveTo>
                  <a:lnTo>
                    <a:pt x="6" y="23"/>
                  </a:lnTo>
                  <a:lnTo>
                    <a:pt x="8" y="21"/>
                  </a:lnTo>
                  <a:lnTo>
                    <a:pt x="12" y="23"/>
                  </a:lnTo>
                  <a:lnTo>
                    <a:pt x="12" y="26"/>
                  </a:lnTo>
                  <a:lnTo>
                    <a:pt x="12" y="30"/>
                  </a:lnTo>
                  <a:lnTo>
                    <a:pt x="10" y="30"/>
                  </a:lnTo>
                  <a:lnTo>
                    <a:pt x="6" y="28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5"/>
                  </a:lnTo>
                  <a:lnTo>
                    <a:pt x="10" y="3"/>
                  </a:lnTo>
                  <a:lnTo>
                    <a:pt x="29" y="3"/>
                  </a:lnTo>
                  <a:lnTo>
                    <a:pt x="33" y="2"/>
                  </a:lnTo>
                  <a:lnTo>
                    <a:pt x="31" y="0"/>
                  </a:lnTo>
                  <a:lnTo>
                    <a:pt x="33" y="0"/>
                  </a:lnTo>
                  <a:lnTo>
                    <a:pt x="35" y="2"/>
                  </a:lnTo>
                  <a:lnTo>
                    <a:pt x="37" y="7"/>
                  </a:lnTo>
                  <a:lnTo>
                    <a:pt x="35" y="11"/>
                  </a:lnTo>
                  <a:lnTo>
                    <a:pt x="31" y="13"/>
                  </a:lnTo>
                  <a:lnTo>
                    <a:pt x="35" y="19"/>
                  </a:lnTo>
                  <a:lnTo>
                    <a:pt x="37" y="25"/>
                  </a:lnTo>
                  <a:lnTo>
                    <a:pt x="35" y="30"/>
                  </a:lnTo>
                  <a:lnTo>
                    <a:pt x="29" y="32"/>
                  </a:lnTo>
                  <a:lnTo>
                    <a:pt x="25" y="30"/>
                  </a:lnTo>
                  <a:lnTo>
                    <a:pt x="21" y="26"/>
                  </a:lnTo>
                  <a:lnTo>
                    <a:pt x="18" y="21"/>
                  </a:lnTo>
                  <a:lnTo>
                    <a:pt x="14" y="13"/>
                  </a:lnTo>
                  <a:lnTo>
                    <a:pt x="8" y="13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6" y="23"/>
                  </a:lnTo>
                  <a:close/>
                  <a:moveTo>
                    <a:pt x="12" y="11"/>
                  </a:moveTo>
                  <a:lnTo>
                    <a:pt x="25" y="11"/>
                  </a:lnTo>
                  <a:lnTo>
                    <a:pt x="33" y="11"/>
                  </a:lnTo>
                  <a:lnTo>
                    <a:pt x="35" y="7"/>
                  </a:lnTo>
                  <a:lnTo>
                    <a:pt x="35" y="5"/>
                  </a:lnTo>
                  <a:lnTo>
                    <a:pt x="33" y="7"/>
                  </a:lnTo>
                  <a:lnTo>
                    <a:pt x="29" y="9"/>
                  </a:lnTo>
                  <a:lnTo>
                    <a:pt x="10" y="9"/>
                  </a:lnTo>
                  <a:lnTo>
                    <a:pt x="4" y="9"/>
                  </a:lnTo>
                  <a:lnTo>
                    <a:pt x="2" y="15"/>
                  </a:lnTo>
                  <a:lnTo>
                    <a:pt x="6" y="13"/>
                  </a:lnTo>
                  <a:lnTo>
                    <a:pt x="12" y="11"/>
                  </a:lnTo>
                  <a:close/>
                  <a:moveTo>
                    <a:pt x="29" y="13"/>
                  </a:moveTo>
                  <a:lnTo>
                    <a:pt x="16" y="13"/>
                  </a:lnTo>
                  <a:lnTo>
                    <a:pt x="21" y="21"/>
                  </a:lnTo>
                  <a:lnTo>
                    <a:pt x="27" y="23"/>
                  </a:lnTo>
                  <a:lnTo>
                    <a:pt x="31" y="21"/>
                  </a:lnTo>
                  <a:lnTo>
                    <a:pt x="31" y="19"/>
                  </a:lnTo>
                  <a:lnTo>
                    <a:pt x="29" y="13"/>
                  </a:lnTo>
                  <a:close/>
                  <a:moveTo>
                    <a:pt x="35" y="21"/>
                  </a:moveTo>
                  <a:lnTo>
                    <a:pt x="33" y="26"/>
                  </a:lnTo>
                  <a:lnTo>
                    <a:pt x="29" y="28"/>
                  </a:lnTo>
                  <a:lnTo>
                    <a:pt x="25" y="26"/>
                  </a:lnTo>
                  <a:lnTo>
                    <a:pt x="21" y="25"/>
                  </a:lnTo>
                  <a:lnTo>
                    <a:pt x="25" y="28"/>
                  </a:lnTo>
                  <a:lnTo>
                    <a:pt x="29" y="30"/>
                  </a:lnTo>
                  <a:lnTo>
                    <a:pt x="33" y="28"/>
                  </a:lnTo>
                  <a:lnTo>
                    <a:pt x="35" y="25"/>
                  </a:lnTo>
                  <a:lnTo>
                    <a:pt x="35" y="21"/>
                  </a:lnTo>
                  <a:close/>
                  <a:moveTo>
                    <a:pt x="10" y="25"/>
                  </a:moveTo>
                  <a:lnTo>
                    <a:pt x="10" y="26"/>
                  </a:lnTo>
                  <a:lnTo>
                    <a:pt x="8" y="26"/>
                  </a:lnTo>
                  <a:lnTo>
                    <a:pt x="6" y="26"/>
                  </a:lnTo>
                  <a:lnTo>
                    <a:pt x="2" y="25"/>
                  </a:lnTo>
                  <a:lnTo>
                    <a:pt x="6" y="28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2" y="26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50" name="Freeform 15">
              <a:extLst>
                <a:ext uri="{FF2B5EF4-FFF2-40B4-BE49-F238E27FC236}">
                  <a16:creationId xmlns:a16="http://schemas.microsoft.com/office/drawing/2014/main" id="{00000000-0008-0000-0300-00005E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63" y="174"/>
              <a:ext cx="37" cy="29"/>
            </a:xfrm>
            <a:custGeom>
              <a:avLst/>
              <a:gdLst>
                <a:gd name="T0" fmla="*/ 23 w 37"/>
                <a:gd name="T1" fmla="*/ 29 h 29"/>
                <a:gd name="T2" fmla="*/ 29 w 37"/>
                <a:gd name="T3" fmla="*/ 23 h 29"/>
                <a:gd name="T4" fmla="*/ 33 w 37"/>
                <a:gd name="T5" fmla="*/ 15 h 29"/>
                <a:gd name="T6" fmla="*/ 33 w 37"/>
                <a:gd name="T7" fmla="*/ 10 h 29"/>
                <a:gd name="T8" fmla="*/ 27 w 37"/>
                <a:gd name="T9" fmla="*/ 10 h 29"/>
                <a:gd name="T10" fmla="*/ 19 w 37"/>
                <a:gd name="T11" fmla="*/ 23 h 29"/>
                <a:gd name="T12" fmla="*/ 14 w 37"/>
                <a:gd name="T13" fmla="*/ 27 h 29"/>
                <a:gd name="T14" fmla="*/ 8 w 37"/>
                <a:gd name="T15" fmla="*/ 27 h 29"/>
                <a:gd name="T16" fmla="*/ 2 w 37"/>
                <a:gd name="T17" fmla="*/ 21 h 29"/>
                <a:gd name="T18" fmla="*/ 2 w 37"/>
                <a:gd name="T19" fmla="*/ 10 h 29"/>
                <a:gd name="T20" fmla="*/ 12 w 37"/>
                <a:gd name="T21" fmla="*/ 2 h 29"/>
                <a:gd name="T22" fmla="*/ 8 w 37"/>
                <a:gd name="T23" fmla="*/ 10 h 29"/>
                <a:gd name="T24" fmla="*/ 4 w 37"/>
                <a:gd name="T25" fmla="*/ 15 h 29"/>
                <a:gd name="T26" fmla="*/ 4 w 37"/>
                <a:gd name="T27" fmla="*/ 21 h 29"/>
                <a:gd name="T28" fmla="*/ 10 w 37"/>
                <a:gd name="T29" fmla="*/ 21 h 29"/>
                <a:gd name="T30" fmla="*/ 18 w 37"/>
                <a:gd name="T31" fmla="*/ 6 h 29"/>
                <a:gd name="T32" fmla="*/ 25 w 37"/>
                <a:gd name="T33" fmla="*/ 0 h 29"/>
                <a:gd name="T34" fmla="*/ 35 w 37"/>
                <a:gd name="T35" fmla="*/ 8 h 29"/>
                <a:gd name="T36" fmla="*/ 35 w 37"/>
                <a:gd name="T37" fmla="*/ 21 h 29"/>
                <a:gd name="T38" fmla="*/ 33 w 37"/>
                <a:gd name="T39" fmla="*/ 29 h 29"/>
                <a:gd name="T40" fmla="*/ 31 w 37"/>
                <a:gd name="T41" fmla="*/ 27 h 29"/>
                <a:gd name="T42" fmla="*/ 31 w 37"/>
                <a:gd name="T43" fmla="*/ 23 h 29"/>
                <a:gd name="T44" fmla="*/ 27 w 37"/>
                <a:gd name="T45" fmla="*/ 27 h 29"/>
                <a:gd name="T46" fmla="*/ 29 w 37"/>
                <a:gd name="T47" fmla="*/ 6 h 29"/>
                <a:gd name="T48" fmla="*/ 23 w 37"/>
                <a:gd name="T49" fmla="*/ 6 h 29"/>
                <a:gd name="T50" fmla="*/ 18 w 37"/>
                <a:gd name="T51" fmla="*/ 19 h 29"/>
                <a:gd name="T52" fmla="*/ 10 w 37"/>
                <a:gd name="T53" fmla="*/ 25 h 29"/>
                <a:gd name="T54" fmla="*/ 8 w 37"/>
                <a:gd name="T55" fmla="*/ 27 h 29"/>
                <a:gd name="T56" fmla="*/ 14 w 37"/>
                <a:gd name="T57" fmla="*/ 27 h 29"/>
                <a:gd name="T58" fmla="*/ 21 w 37"/>
                <a:gd name="T59" fmla="*/ 17 h 29"/>
                <a:gd name="T60" fmla="*/ 29 w 37"/>
                <a:gd name="T61" fmla="*/ 6 h 29"/>
                <a:gd name="T62" fmla="*/ 31 w 37"/>
                <a:gd name="T63" fmla="*/ 8 h 29"/>
                <a:gd name="T64" fmla="*/ 4 w 37"/>
                <a:gd name="T65" fmla="*/ 8 h 29"/>
                <a:gd name="T66" fmla="*/ 2 w 37"/>
                <a:gd name="T67" fmla="*/ 15 h 29"/>
                <a:gd name="T68" fmla="*/ 10 w 37"/>
                <a:gd name="T69" fmla="*/ 8 h 2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29"/>
                <a:gd name="T107" fmla="*/ 37 w 37"/>
                <a:gd name="T108" fmla="*/ 29 h 2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29">
                  <a:moveTo>
                    <a:pt x="33" y="29"/>
                  </a:moveTo>
                  <a:lnTo>
                    <a:pt x="23" y="29"/>
                  </a:lnTo>
                  <a:lnTo>
                    <a:pt x="23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33" y="15"/>
                  </a:lnTo>
                  <a:lnTo>
                    <a:pt x="35" y="14"/>
                  </a:lnTo>
                  <a:lnTo>
                    <a:pt x="33" y="10"/>
                  </a:lnTo>
                  <a:lnTo>
                    <a:pt x="29" y="8"/>
                  </a:lnTo>
                  <a:lnTo>
                    <a:pt x="27" y="10"/>
                  </a:lnTo>
                  <a:lnTo>
                    <a:pt x="21" y="17"/>
                  </a:lnTo>
                  <a:lnTo>
                    <a:pt x="19" y="23"/>
                  </a:lnTo>
                  <a:lnTo>
                    <a:pt x="18" y="25"/>
                  </a:lnTo>
                  <a:lnTo>
                    <a:pt x="14" y="27"/>
                  </a:lnTo>
                  <a:lnTo>
                    <a:pt x="12" y="29"/>
                  </a:lnTo>
                  <a:lnTo>
                    <a:pt x="8" y="27"/>
                  </a:lnTo>
                  <a:lnTo>
                    <a:pt x="4" y="25"/>
                  </a:lnTo>
                  <a:lnTo>
                    <a:pt x="2" y="21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2" y="2"/>
                  </a:lnTo>
                  <a:lnTo>
                    <a:pt x="12" y="2"/>
                  </a:lnTo>
                  <a:lnTo>
                    <a:pt x="12" y="6"/>
                  </a:lnTo>
                  <a:lnTo>
                    <a:pt x="8" y="10"/>
                  </a:lnTo>
                  <a:lnTo>
                    <a:pt x="6" y="14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8" y="23"/>
                  </a:lnTo>
                  <a:lnTo>
                    <a:pt x="10" y="21"/>
                  </a:lnTo>
                  <a:lnTo>
                    <a:pt x="14" y="15"/>
                  </a:lnTo>
                  <a:lnTo>
                    <a:pt x="18" y="6"/>
                  </a:lnTo>
                  <a:lnTo>
                    <a:pt x="21" y="0"/>
                  </a:lnTo>
                  <a:lnTo>
                    <a:pt x="25" y="0"/>
                  </a:lnTo>
                  <a:lnTo>
                    <a:pt x="31" y="2"/>
                  </a:lnTo>
                  <a:lnTo>
                    <a:pt x="35" y="8"/>
                  </a:lnTo>
                  <a:lnTo>
                    <a:pt x="37" y="15"/>
                  </a:lnTo>
                  <a:lnTo>
                    <a:pt x="35" y="21"/>
                  </a:lnTo>
                  <a:lnTo>
                    <a:pt x="33" y="29"/>
                  </a:lnTo>
                  <a:close/>
                  <a:moveTo>
                    <a:pt x="27" y="27"/>
                  </a:moveTo>
                  <a:lnTo>
                    <a:pt x="31" y="27"/>
                  </a:lnTo>
                  <a:lnTo>
                    <a:pt x="35" y="19"/>
                  </a:lnTo>
                  <a:lnTo>
                    <a:pt x="31" y="23"/>
                  </a:lnTo>
                  <a:lnTo>
                    <a:pt x="27" y="27"/>
                  </a:lnTo>
                  <a:close/>
                  <a:moveTo>
                    <a:pt x="31" y="8"/>
                  </a:moveTo>
                  <a:lnTo>
                    <a:pt x="29" y="6"/>
                  </a:lnTo>
                  <a:lnTo>
                    <a:pt x="27" y="2"/>
                  </a:lnTo>
                  <a:lnTo>
                    <a:pt x="23" y="6"/>
                  </a:lnTo>
                  <a:lnTo>
                    <a:pt x="21" y="12"/>
                  </a:lnTo>
                  <a:lnTo>
                    <a:pt x="18" y="19"/>
                  </a:lnTo>
                  <a:lnTo>
                    <a:pt x="14" y="25"/>
                  </a:lnTo>
                  <a:lnTo>
                    <a:pt x="10" y="25"/>
                  </a:lnTo>
                  <a:lnTo>
                    <a:pt x="4" y="25"/>
                  </a:lnTo>
                  <a:lnTo>
                    <a:pt x="8" y="27"/>
                  </a:lnTo>
                  <a:lnTo>
                    <a:pt x="12" y="27"/>
                  </a:lnTo>
                  <a:lnTo>
                    <a:pt x="14" y="27"/>
                  </a:lnTo>
                  <a:lnTo>
                    <a:pt x="18" y="25"/>
                  </a:lnTo>
                  <a:lnTo>
                    <a:pt x="21" y="17"/>
                  </a:lnTo>
                  <a:lnTo>
                    <a:pt x="25" y="10"/>
                  </a:lnTo>
                  <a:lnTo>
                    <a:pt x="29" y="6"/>
                  </a:lnTo>
                  <a:lnTo>
                    <a:pt x="31" y="8"/>
                  </a:lnTo>
                  <a:close/>
                  <a:moveTo>
                    <a:pt x="10" y="8"/>
                  </a:moveTo>
                  <a:lnTo>
                    <a:pt x="4" y="8"/>
                  </a:lnTo>
                  <a:lnTo>
                    <a:pt x="2" y="12"/>
                  </a:lnTo>
                  <a:lnTo>
                    <a:pt x="2" y="15"/>
                  </a:lnTo>
                  <a:lnTo>
                    <a:pt x="4" y="12"/>
                  </a:lnTo>
                  <a:lnTo>
                    <a:pt x="10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51" name="Freeform 16">
              <a:extLst>
                <a:ext uri="{FF2B5EF4-FFF2-40B4-BE49-F238E27FC236}">
                  <a16:creationId xmlns:a16="http://schemas.microsoft.com/office/drawing/2014/main" id="{00000000-0008-0000-0300-00005F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00" y="173"/>
              <a:ext cx="37" cy="32"/>
            </a:xfrm>
            <a:custGeom>
              <a:avLst/>
              <a:gdLst>
                <a:gd name="T0" fmla="*/ 27 w 37"/>
                <a:gd name="T1" fmla="*/ 0 h 32"/>
                <a:gd name="T2" fmla="*/ 35 w 37"/>
                <a:gd name="T3" fmla="*/ 11 h 32"/>
                <a:gd name="T4" fmla="*/ 35 w 37"/>
                <a:gd name="T5" fmla="*/ 21 h 32"/>
                <a:gd name="T6" fmla="*/ 31 w 37"/>
                <a:gd name="T7" fmla="*/ 29 h 32"/>
                <a:gd name="T8" fmla="*/ 25 w 37"/>
                <a:gd name="T9" fmla="*/ 32 h 32"/>
                <a:gd name="T10" fmla="*/ 12 w 37"/>
                <a:gd name="T11" fmla="*/ 32 h 32"/>
                <a:gd name="T12" fmla="*/ 2 w 37"/>
                <a:gd name="T13" fmla="*/ 23 h 32"/>
                <a:gd name="T14" fmla="*/ 2 w 37"/>
                <a:gd name="T15" fmla="*/ 9 h 32"/>
                <a:gd name="T16" fmla="*/ 10 w 37"/>
                <a:gd name="T17" fmla="*/ 2 h 32"/>
                <a:gd name="T18" fmla="*/ 14 w 37"/>
                <a:gd name="T19" fmla="*/ 25 h 32"/>
                <a:gd name="T20" fmla="*/ 25 w 37"/>
                <a:gd name="T21" fmla="*/ 21 h 32"/>
                <a:gd name="T22" fmla="*/ 29 w 37"/>
                <a:gd name="T23" fmla="*/ 11 h 32"/>
                <a:gd name="T24" fmla="*/ 25 w 37"/>
                <a:gd name="T25" fmla="*/ 2 h 32"/>
                <a:gd name="T26" fmla="*/ 12 w 37"/>
                <a:gd name="T27" fmla="*/ 9 h 32"/>
                <a:gd name="T28" fmla="*/ 6 w 37"/>
                <a:gd name="T29" fmla="*/ 8 h 32"/>
                <a:gd name="T30" fmla="*/ 6 w 37"/>
                <a:gd name="T31" fmla="*/ 9 h 32"/>
                <a:gd name="T32" fmla="*/ 12 w 37"/>
                <a:gd name="T33" fmla="*/ 9 h 32"/>
                <a:gd name="T34" fmla="*/ 12 w 37"/>
                <a:gd name="T35" fmla="*/ 9 h 32"/>
                <a:gd name="T36" fmla="*/ 8 w 37"/>
                <a:gd name="T37" fmla="*/ 11 h 32"/>
                <a:gd name="T38" fmla="*/ 2 w 37"/>
                <a:gd name="T39" fmla="*/ 17 h 32"/>
                <a:gd name="T40" fmla="*/ 6 w 37"/>
                <a:gd name="T41" fmla="*/ 23 h 32"/>
                <a:gd name="T42" fmla="*/ 12 w 37"/>
                <a:gd name="T43" fmla="*/ 25 h 32"/>
                <a:gd name="T44" fmla="*/ 8 w 37"/>
                <a:gd name="T45" fmla="*/ 27 h 32"/>
                <a:gd name="T46" fmla="*/ 16 w 37"/>
                <a:gd name="T47" fmla="*/ 31 h 32"/>
                <a:gd name="T48" fmla="*/ 25 w 37"/>
                <a:gd name="T49" fmla="*/ 31 h 32"/>
                <a:gd name="T50" fmla="*/ 35 w 37"/>
                <a:gd name="T51" fmla="*/ 23 h 32"/>
                <a:gd name="T52" fmla="*/ 35 w 37"/>
                <a:gd name="T53" fmla="*/ 9 h 32"/>
                <a:gd name="T54" fmla="*/ 31 w 37"/>
                <a:gd name="T55" fmla="*/ 9 h 32"/>
                <a:gd name="T56" fmla="*/ 31 w 37"/>
                <a:gd name="T57" fmla="*/ 21 h 32"/>
                <a:gd name="T58" fmla="*/ 23 w 37"/>
                <a:gd name="T59" fmla="*/ 29 h 32"/>
                <a:gd name="T60" fmla="*/ 12 w 37"/>
                <a:gd name="T61" fmla="*/ 29 h 32"/>
                <a:gd name="T62" fmla="*/ 4 w 37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7"/>
                <a:gd name="T97" fmla="*/ 0 h 32"/>
                <a:gd name="T98" fmla="*/ 37 w 37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7" h="32">
                  <a:moveTo>
                    <a:pt x="25" y="2"/>
                  </a:moveTo>
                  <a:lnTo>
                    <a:pt x="27" y="0"/>
                  </a:lnTo>
                  <a:lnTo>
                    <a:pt x="33" y="6"/>
                  </a:lnTo>
                  <a:lnTo>
                    <a:pt x="35" y="11"/>
                  </a:lnTo>
                  <a:lnTo>
                    <a:pt x="37" y="17"/>
                  </a:lnTo>
                  <a:lnTo>
                    <a:pt x="35" y="21"/>
                  </a:lnTo>
                  <a:lnTo>
                    <a:pt x="35" y="25"/>
                  </a:lnTo>
                  <a:lnTo>
                    <a:pt x="31" y="29"/>
                  </a:lnTo>
                  <a:lnTo>
                    <a:pt x="29" y="31"/>
                  </a:lnTo>
                  <a:lnTo>
                    <a:pt x="25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4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9" y="15"/>
                  </a:lnTo>
                  <a:lnTo>
                    <a:pt x="29" y="11"/>
                  </a:lnTo>
                  <a:lnTo>
                    <a:pt x="27" y="8"/>
                  </a:lnTo>
                  <a:lnTo>
                    <a:pt x="25" y="2"/>
                  </a:lnTo>
                  <a:close/>
                  <a:moveTo>
                    <a:pt x="12" y="9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9"/>
                  </a:lnTo>
                  <a:lnTo>
                    <a:pt x="12" y="9"/>
                  </a:lnTo>
                  <a:close/>
                  <a:moveTo>
                    <a:pt x="12" y="25"/>
                  </a:moveTo>
                  <a:lnTo>
                    <a:pt x="12" y="9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2" y="31"/>
                  </a:lnTo>
                  <a:lnTo>
                    <a:pt x="16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5" y="23"/>
                  </a:lnTo>
                  <a:lnTo>
                    <a:pt x="35" y="17"/>
                  </a:lnTo>
                  <a:lnTo>
                    <a:pt x="35" y="9"/>
                  </a:lnTo>
                  <a:lnTo>
                    <a:pt x="29" y="4"/>
                  </a:lnTo>
                  <a:lnTo>
                    <a:pt x="31" y="9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8" y="29"/>
                  </a:lnTo>
                  <a:lnTo>
                    <a:pt x="12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179" name="Group 17">
            <a:extLst>
              <a:ext uri="{FF2B5EF4-FFF2-40B4-BE49-F238E27FC236}">
                <a16:creationId xmlns:a16="http://schemas.microsoft.com/office/drawing/2014/main" id="{00000000-0008-0000-0300-0000B3000000}"/>
              </a:ext>
            </a:extLst>
          </xdr:cNvPr>
          <xdr:cNvGrpSpPr>
            <a:grpSpLocks/>
          </xdr:cNvGrpSpPr>
        </xdr:nvGrpSpPr>
        <xdr:grpSpPr bwMode="auto">
          <a:xfrm>
            <a:off x="16" y="60"/>
            <a:ext cx="109" cy="24"/>
            <a:chOff x="96" y="243"/>
            <a:chExt cx="293" cy="56"/>
          </a:xfrm>
        </xdr:grpSpPr>
        <xdr:sp macro="" textlink="">
          <xdr:nvSpPr>
            <xdr:cNvPr id="337" name="Freeform 18">
              <a:extLst>
                <a:ext uri="{FF2B5EF4-FFF2-40B4-BE49-F238E27FC236}">
                  <a16:creationId xmlns:a16="http://schemas.microsoft.com/office/drawing/2014/main" id="{00000000-0008-0000-0300-000051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7" y="242"/>
              <a:ext cx="56" cy="57"/>
            </a:xfrm>
            <a:custGeom>
              <a:avLst/>
              <a:gdLst>
                <a:gd name="T0" fmla="*/ 46 w 56"/>
                <a:gd name="T1" fmla="*/ 17 h 57"/>
                <a:gd name="T2" fmla="*/ 34 w 56"/>
                <a:gd name="T3" fmla="*/ 23 h 57"/>
                <a:gd name="T4" fmla="*/ 34 w 56"/>
                <a:gd name="T5" fmla="*/ 42 h 57"/>
                <a:gd name="T6" fmla="*/ 42 w 56"/>
                <a:gd name="T7" fmla="*/ 44 h 57"/>
                <a:gd name="T8" fmla="*/ 46 w 56"/>
                <a:gd name="T9" fmla="*/ 46 h 57"/>
                <a:gd name="T10" fmla="*/ 52 w 56"/>
                <a:gd name="T11" fmla="*/ 44 h 57"/>
                <a:gd name="T12" fmla="*/ 54 w 56"/>
                <a:gd name="T13" fmla="*/ 38 h 57"/>
                <a:gd name="T14" fmla="*/ 56 w 56"/>
                <a:gd name="T15" fmla="*/ 38 h 57"/>
                <a:gd name="T16" fmla="*/ 56 w 56"/>
                <a:gd name="T17" fmla="*/ 57 h 57"/>
                <a:gd name="T18" fmla="*/ 54 w 56"/>
                <a:gd name="T19" fmla="*/ 57 h 57"/>
                <a:gd name="T20" fmla="*/ 50 w 56"/>
                <a:gd name="T21" fmla="*/ 52 h 57"/>
                <a:gd name="T22" fmla="*/ 44 w 56"/>
                <a:gd name="T23" fmla="*/ 48 h 57"/>
                <a:gd name="T24" fmla="*/ 10 w 56"/>
                <a:gd name="T25" fmla="*/ 34 h 57"/>
                <a:gd name="T26" fmla="*/ 6 w 56"/>
                <a:gd name="T27" fmla="*/ 36 h 57"/>
                <a:gd name="T28" fmla="*/ 6 w 56"/>
                <a:gd name="T29" fmla="*/ 40 h 57"/>
                <a:gd name="T30" fmla="*/ 4 w 56"/>
                <a:gd name="T31" fmla="*/ 40 h 57"/>
                <a:gd name="T32" fmla="*/ 0 w 56"/>
                <a:gd name="T33" fmla="*/ 31 h 57"/>
                <a:gd name="T34" fmla="*/ 0 w 56"/>
                <a:gd name="T35" fmla="*/ 27 h 57"/>
                <a:gd name="T36" fmla="*/ 46 w 56"/>
                <a:gd name="T37" fmla="*/ 8 h 57"/>
                <a:gd name="T38" fmla="*/ 52 w 56"/>
                <a:gd name="T39" fmla="*/ 4 h 57"/>
                <a:gd name="T40" fmla="*/ 54 w 56"/>
                <a:gd name="T41" fmla="*/ 0 h 57"/>
                <a:gd name="T42" fmla="*/ 56 w 56"/>
                <a:gd name="T43" fmla="*/ 0 h 57"/>
                <a:gd name="T44" fmla="*/ 56 w 56"/>
                <a:gd name="T45" fmla="*/ 23 h 57"/>
                <a:gd name="T46" fmla="*/ 54 w 56"/>
                <a:gd name="T47" fmla="*/ 23 h 57"/>
                <a:gd name="T48" fmla="*/ 52 w 56"/>
                <a:gd name="T49" fmla="*/ 19 h 57"/>
                <a:gd name="T50" fmla="*/ 50 w 56"/>
                <a:gd name="T51" fmla="*/ 17 h 57"/>
                <a:gd name="T52" fmla="*/ 46 w 56"/>
                <a:gd name="T53" fmla="*/ 17 h 57"/>
                <a:gd name="T54" fmla="*/ 46 w 56"/>
                <a:gd name="T55" fmla="*/ 17 h 57"/>
                <a:gd name="T56" fmla="*/ 33 w 56"/>
                <a:gd name="T57" fmla="*/ 40 h 57"/>
                <a:gd name="T58" fmla="*/ 33 w 56"/>
                <a:gd name="T59" fmla="*/ 23 h 57"/>
                <a:gd name="T60" fmla="*/ 11 w 56"/>
                <a:gd name="T61" fmla="*/ 32 h 57"/>
                <a:gd name="T62" fmla="*/ 33 w 56"/>
                <a:gd name="T63" fmla="*/ 40 h 57"/>
                <a:gd name="T64" fmla="*/ 44 w 56"/>
                <a:gd name="T65" fmla="*/ 15 h 57"/>
                <a:gd name="T66" fmla="*/ 10 w 56"/>
                <a:gd name="T67" fmla="*/ 29 h 57"/>
                <a:gd name="T68" fmla="*/ 6 w 56"/>
                <a:gd name="T69" fmla="*/ 31 h 57"/>
                <a:gd name="T70" fmla="*/ 6 w 56"/>
                <a:gd name="T71" fmla="*/ 34 h 57"/>
                <a:gd name="T72" fmla="*/ 6 w 56"/>
                <a:gd name="T73" fmla="*/ 36 h 57"/>
                <a:gd name="T74" fmla="*/ 8 w 56"/>
                <a:gd name="T75" fmla="*/ 32 h 57"/>
                <a:gd name="T76" fmla="*/ 10 w 56"/>
                <a:gd name="T77" fmla="*/ 31 h 57"/>
                <a:gd name="T78" fmla="*/ 46 w 56"/>
                <a:gd name="T79" fmla="*/ 17 h 57"/>
                <a:gd name="T80" fmla="*/ 50 w 56"/>
                <a:gd name="T81" fmla="*/ 15 h 57"/>
                <a:gd name="T82" fmla="*/ 52 w 56"/>
                <a:gd name="T83" fmla="*/ 17 h 57"/>
                <a:gd name="T84" fmla="*/ 54 w 56"/>
                <a:gd name="T85" fmla="*/ 17 h 57"/>
                <a:gd name="T86" fmla="*/ 54 w 56"/>
                <a:gd name="T87" fmla="*/ 17 h 57"/>
                <a:gd name="T88" fmla="*/ 52 w 56"/>
                <a:gd name="T89" fmla="*/ 15 h 57"/>
                <a:gd name="T90" fmla="*/ 50 w 56"/>
                <a:gd name="T91" fmla="*/ 13 h 57"/>
                <a:gd name="T92" fmla="*/ 44 w 56"/>
                <a:gd name="T93" fmla="*/ 15 h 57"/>
                <a:gd name="T94" fmla="*/ 44 w 56"/>
                <a:gd name="T95" fmla="*/ 15 h 57"/>
                <a:gd name="T96" fmla="*/ 54 w 56"/>
                <a:gd name="T97" fmla="*/ 53 h 57"/>
                <a:gd name="T98" fmla="*/ 54 w 56"/>
                <a:gd name="T99" fmla="*/ 46 h 57"/>
                <a:gd name="T100" fmla="*/ 48 w 56"/>
                <a:gd name="T101" fmla="*/ 48 h 57"/>
                <a:gd name="T102" fmla="*/ 48 w 56"/>
                <a:gd name="T103" fmla="*/ 48 h 57"/>
                <a:gd name="T104" fmla="*/ 52 w 56"/>
                <a:gd name="T105" fmla="*/ 50 h 57"/>
                <a:gd name="T106" fmla="*/ 54 w 56"/>
                <a:gd name="T107" fmla="*/ 53 h 57"/>
                <a:gd name="T108" fmla="*/ 54 w 56"/>
                <a:gd name="T109" fmla="*/ 53 h 57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56"/>
                <a:gd name="T166" fmla="*/ 0 h 57"/>
                <a:gd name="T167" fmla="*/ 56 w 56"/>
                <a:gd name="T168" fmla="*/ 57 h 57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56" h="57">
                  <a:moveTo>
                    <a:pt x="46" y="17"/>
                  </a:moveTo>
                  <a:lnTo>
                    <a:pt x="34" y="23"/>
                  </a:lnTo>
                  <a:lnTo>
                    <a:pt x="34" y="42"/>
                  </a:lnTo>
                  <a:lnTo>
                    <a:pt x="42" y="44"/>
                  </a:lnTo>
                  <a:lnTo>
                    <a:pt x="46" y="46"/>
                  </a:lnTo>
                  <a:lnTo>
                    <a:pt x="52" y="44"/>
                  </a:lnTo>
                  <a:lnTo>
                    <a:pt x="54" y="38"/>
                  </a:lnTo>
                  <a:lnTo>
                    <a:pt x="56" y="38"/>
                  </a:lnTo>
                  <a:lnTo>
                    <a:pt x="56" y="57"/>
                  </a:lnTo>
                  <a:lnTo>
                    <a:pt x="54" y="57"/>
                  </a:lnTo>
                  <a:lnTo>
                    <a:pt x="50" y="52"/>
                  </a:lnTo>
                  <a:lnTo>
                    <a:pt x="44" y="48"/>
                  </a:lnTo>
                  <a:lnTo>
                    <a:pt x="10" y="34"/>
                  </a:lnTo>
                  <a:lnTo>
                    <a:pt x="6" y="36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0" y="31"/>
                  </a:lnTo>
                  <a:lnTo>
                    <a:pt x="0" y="27"/>
                  </a:lnTo>
                  <a:lnTo>
                    <a:pt x="46" y="8"/>
                  </a:lnTo>
                  <a:lnTo>
                    <a:pt x="52" y="4"/>
                  </a:lnTo>
                  <a:lnTo>
                    <a:pt x="54" y="0"/>
                  </a:lnTo>
                  <a:lnTo>
                    <a:pt x="56" y="0"/>
                  </a:lnTo>
                  <a:lnTo>
                    <a:pt x="56" y="23"/>
                  </a:lnTo>
                  <a:lnTo>
                    <a:pt x="54" y="23"/>
                  </a:lnTo>
                  <a:lnTo>
                    <a:pt x="52" y="19"/>
                  </a:lnTo>
                  <a:lnTo>
                    <a:pt x="50" y="17"/>
                  </a:lnTo>
                  <a:lnTo>
                    <a:pt x="46" y="17"/>
                  </a:lnTo>
                  <a:close/>
                  <a:moveTo>
                    <a:pt x="33" y="40"/>
                  </a:moveTo>
                  <a:lnTo>
                    <a:pt x="33" y="23"/>
                  </a:lnTo>
                  <a:lnTo>
                    <a:pt x="11" y="32"/>
                  </a:lnTo>
                  <a:lnTo>
                    <a:pt x="33" y="40"/>
                  </a:lnTo>
                  <a:close/>
                  <a:moveTo>
                    <a:pt x="44" y="15"/>
                  </a:moveTo>
                  <a:lnTo>
                    <a:pt x="10" y="29"/>
                  </a:lnTo>
                  <a:lnTo>
                    <a:pt x="6" y="31"/>
                  </a:lnTo>
                  <a:lnTo>
                    <a:pt x="6" y="34"/>
                  </a:lnTo>
                  <a:lnTo>
                    <a:pt x="6" y="36"/>
                  </a:lnTo>
                  <a:lnTo>
                    <a:pt x="8" y="32"/>
                  </a:lnTo>
                  <a:lnTo>
                    <a:pt x="10" y="31"/>
                  </a:lnTo>
                  <a:lnTo>
                    <a:pt x="46" y="17"/>
                  </a:lnTo>
                  <a:lnTo>
                    <a:pt x="50" y="15"/>
                  </a:lnTo>
                  <a:lnTo>
                    <a:pt x="52" y="17"/>
                  </a:lnTo>
                  <a:lnTo>
                    <a:pt x="54" y="17"/>
                  </a:lnTo>
                  <a:lnTo>
                    <a:pt x="52" y="15"/>
                  </a:lnTo>
                  <a:lnTo>
                    <a:pt x="50" y="13"/>
                  </a:lnTo>
                  <a:lnTo>
                    <a:pt x="44" y="15"/>
                  </a:lnTo>
                  <a:close/>
                  <a:moveTo>
                    <a:pt x="54" y="53"/>
                  </a:moveTo>
                  <a:lnTo>
                    <a:pt x="54" y="46"/>
                  </a:lnTo>
                  <a:lnTo>
                    <a:pt x="48" y="48"/>
                  </a:lnTo>
                  <a:lnTo>
                    <a:pt x="52" y="50"/>
                  </a:lnTo>
                  <a:lnTo>
                    <a:pt x="54" y="5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8" name="Freeform 19">
              <a:extLst>
                <a:ext uri="{FF2B5EF4-FFF2-40B4-BE49-F238E27FC236}">
                  <a16:creationId xmlns:a16="http://schemas.microsoft.com/office/drawing/2014/main" id="{00000000-0008-0000-0300-000052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4" y="247"/>
              <a:ext cx="35" cy="69"/>
            </a:xfrm>
            <a:custGeom>
              <a:avLst/>
              <a:gdLst>
                <a:gd name="T0" fmla="*/ 29 w 35"/>
                <a:gd name="T1" fmla="*/ 31 h 69"/>
                <a:gd name="T2" fmla="*/ 33 w 35"/>
                <a:gd name="T3" fmla="*/ 27 h 69"/>
                <a:gd name="T4" fmla="*/ 33 w 35"/>
                <a:gd name="T5" fmla="*/ 25 h 69"/>
                <a:gd name="T6" fmla="*/ 35 w 35"/>
                <a:gd name="T7" fmla="*/ 44 h 69"/>
                <a:gd name="T8" fmla="*/ 33 w 35"/>
                <a:gd name="T9" fmla="*/ 40 h 69"/>
                <a:gd name="T10" fmla="*/ 12 w 35"/>
                <a:gd name="T11" fmla="*/ 39 h 69"/>
                <a:gd name="T12" fmla="*/ 4 w 35"/>
                <a:gd name="T13" fmla="*/ 44 h 69"/>
                <a:gd name="T14" fmla="*/ 8 w 35"/>
                <a:gd name="T15" fmla="*/ 54 h 69"/>
                <a:gd name="T16" fmla="*/ 33 w 35"/>
                <a:gd name="T17" fmla="*/ 54 h 69"/>
                <a:gd name="T18" fmla="*/ 35 w 35"/>
                <a:gd name="T19" fmla="*/ 50 h 69"/>
                <a:gd name="T20" fmla="*/ 33 w 35"/>
                <a:gd name="T21" fmla="*/ 69 h 69"/>
                <a:gd name="T22" fmla="*/ 33 w 35"/>
                <a:gd name="T23" fmla="*/ 65 h 69"/>
                <a:gd name="T24" fmla="*/ 29 w 35"/>
                <a:gd name="T25" fmla="*/ 63 h 69"/>
                <a:gd name="T26" fmla="*/ 8 w 35"/>
                <a:gd name="T27" fmla="*/ 65 h 69"/>
                <a:gd name="T28" fmla="*/ 4 w 35"/>
                <a:gd name="T29" fmla="*/ 69 h 69"/>
                <a:gd name="T30" fmla="*/ 0 w 35"/>
                <a:gd name="T31" fmla="*/ 54 h 69"/>
                <a:gd name="T32" fmla="*/ 2 w 35"/>
                <a:gd name="T33" fmla="*/ 48 h 69"/>
                <a:gd name="T34" fmla="*/ 0 w 35"/>
                <a:gd name="T35" fmla="*/ 37 h 69"/>
                <a:gd name="T36" fmla="*/ 6 w 35"/>
                <a:gd name="T37" fmla="*/ 31 h 69"/>
                <a:gd name="T38" fmla="*/ 0 w 35"/>
                <a:gd name="T39" fmla="*/ 18 h 69"/>
                <a:gd name="T40" fmla="*/ 6 w 35"/>
                <a:gd name="T41" fmla="*/ 8 h 69"/>
                <a:gd name="T42" fmla="*/ 29 w 35"/>
                <a:gd name="T43" fmla="*/ 6 h 69"/>
                <a:gd name="T44" fmla="*/ 33 w 35"/>
                <a:gd name="T45" fmla="*/ 4 h 69"/>
                <a:gd name="T46" fmla="*/ 35 w 35"/>
                <a:gd name="T47" fmla="*/ 0 h 69"/>
                <a:gd name="T48" fmla="*/ 33 w 35"/>
                <a:gd name="T49" fmla="*/ 19 h 69"/>
                <a:gd name="T50" fmla="*/ 31 w 35"/>
                <a:gd name="T51" fmla="*/ 16 h 69"/>
                <a:gd name="T52" fmla="*/ 12 w 35"/>
                <a:gd name="T53" fmla="*/ 16 h 69"/>
                <a:gd name="T54" fmla="*/ 4 w 35"/>
                <a:gd name="T55" fmla="*/ 18 h 69"/>
                <a:gd name="T56" fmla="*/ 4 w 35"/>
                <a:gd name="T57" fmla="*/ 25 h 69"/>
                <a:gd name="T58" fmla="*/ 8 w 35"/>
                <a:gd name="T59" fmla="*/ 31 h 69"/>
                <a:gd name="T60" fmla="*/ 10 w 35"/>
                <a:gd name="T61" fmla="*/ 35 h 69"/>
                <a:gd name="T62" fmla="*/ 4 w 35"/>
                <a:gd name="T63" fmla="*/ 37 h 69"/>
                <a:gd name="T64" fmla="*/ 6 w 35"/>
                <a:gd name="T65" fmla="*/ 39 h 69"/>
                <a:gd name="T66" fmla="*/ 29 w 35"/>
                <a:gd name="T67" fmla="*/ 39 h 69"/>
                <a:gd name="T68" fmla="*/ 33 w 35"/>
                <a:gd name="T69" fmla="*/ 40 h 69"/>
                <a:gd name="T70" fmla="*/ 27 w 35"/>
                <a:gd name="T71" fmla="*/ 35 h 69"/>
                <a:gd name="T72" fmla="*/ 27 w 35"/>
                <a:gd name="T73" fmla="*/ 12 h 69"/>
                <a:gd name="T74" fmla="*/ 6 w 35"/>
                <a:gd name="T75" fmla="*/ 12 h 69"/>
                <a:gd name="T76" fmla="*/ 2 w 35"/>
                <a:gd name="T77" fmla="*/ 19 h 69"/>
                <a:gd name="T78" fmla="*/ 10 w 35"/>
                <a:gd name="T79" fmla="*/ 14 h 69"/>
                <a:gd name="T80" fmla="*/ 31 w 35"/>
                <a:gd name="T81" fmla="*/ 14 h 69"/>
                <a:gd name="T82" fmla="*/ 33 w 35"/>
                <a:gd name="T83" fmla="*/ 14 h 69"/>
                <a:gd name="T84" fmla="*/ 27 w 35"/>
                <a:gd name="T85" fmla="*/ 12 h 69"/>
                <a:gd name="T86" fmla="*/ 27 w 35"/>
                <a:gd name="T87" fmla="*/ 60 h 69"/>
                <a:gd name="T88" fmla="*/ 8 w 35"/>
                <a:gd name="T89" fmla="*/ 61 h 69"/>
                <a:gd name="T90" fmla="*/ 6 w 35"/>
                <a:gd name="T91" fmla="*/ 67 h 69"/>
                <a:gd name="T92" fmla="*/ 13 w 35"/>
                <a:gd name="T93" fmla="*/ 61 h 69"/>
                <a:gd name="T94" fmla="*/ 31 w 35"/>
                <a:gd name="T95" fmla="*/ 63 h 69"/>
                <a:gd name="T96" fmla="*/ 31 w 35"/>
                <a:gd name="T97" fmla="*/ 60 h 69"/>
                <a:gd name="T98" fmla="*/ 27 w 35"/>
                <a:gd name="T99" fmla="*/ 60 h 69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35"/>
                <a:gd name="T151" fmla="*/ 0 h 69"/>
                <a:gd name="T152" fmla="*/ 35 w 35"/>
                <a:gd name="T153" fmla="*/ 69 h 69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35" h="69">
                  <a:moveTo>
                    <a:pt x="8" y="31"/>
                  </a:moveTo>
                  <a:lnTo>
                    <a:pt x="29" y="31"/>
                  </a:lnTo>
                  <a:lnTo>
                    <a:pt x="31" y="29"/>
                  </a:lnTo>
                  <a:lnTo>
                    <a:pt x="33" y="27"/>
                  </a:lnTo>
                  <a:lnTo>
                    <a:pt x="33" y="25"/>
                  </a:lnTo>
                  <a:lnTo>
                    <a:pt x="35" y="25"/>
                  </a:lnTo>
                  <a:lnTo>
                    <a:pt x="35" y="44"/>
                  </a:lnTo>
                  <a:lnTo>
                    <a:pt x="33" y="44"/>
                  </a:lnTo>
                  <a:lnTo>
                    <a:pt x="33" y="40"/>
                  </a:lnTo>
                  <a:lnTo>
                    <a:pt x="29" y="39"/>
                  </a:lnTo>
                  <a:lnTo>
                    <a:pt x="12" y="39"/>
                  </a:lnTo>
                  <a:lnTo>
                    <a:pt x="6" y="40"/>
                  </a:lnTo>
                  <a:lnTo>
                    <a:pt x="4" y="44"/>
                  </a:lnTo>
                  <a:lnTo>
                    <a:pt x="4" y="50"/>
                  </a:lnTo>
                  <a:lnTo>
                    <a:pt x="8" y="54"/>
                  </a:lnTo>
                  <a:lnTo>
                    <a:pt x="29" y="54"/>
                  </a:lnTo>
                  <a:lnTo>
                    <a:pt x="33" y="54"/>
                  </a:lnTo>
                  <a:lnTo>
                    <a:pt x="33" y="50"/>
                  </a:lnTo>
                  <a:lnTo>
                    <a:pt x="35" y="50"/>
                  </a:lnTo>
                  <a:lnTo>
                    <a:pt x="35" y="69"/>
                  </a:lnTo>
                  <a:lnTo>
                    <a:pt x="33" y="69"/>
                  </a:lnTo>
                  <a:lnTo>
                    <a:pt x="33" y="65"/>
                  </a:lnTo>
                  <a:lnTo>
                    <a:pt x="31" y="63"/>
                  </a:lnTo>
                  <a:lnTo>
                    <a:pt x="29" y="63"/>
                  </a:lnTo>
                  <a:lnTo>
                    <a:pt x="12" y="63"/>
                  </a:lnTo>
                  <a:lnTo>
                    <a:pt x="8" y="65"/>
                  </a:lnTo>
                  <a:lnTo>
                    <a:pt x="6" y="69"/>
                  </a:lnTo>
                  <a:lnTo>
                    <a:pt x="4" y="69"/>
                  </a:lnTo>
                  <a:lnTo>
                    <a:pt x="0" y="56"/>
                  </a:lnTo>
                  <a:lnTo>
                    <a:pt x="0" y="54"/>
                  </a:lnTo>
                  <a:lnTo>
                    <a:pt x="6" y="54"/>
                  </a:lnTo>
                  <a:lnTo>
                    <a:pt x="2" y="48"/>
                  </a:lnTo>
                  <a:lnTo>
                    <a:pt x="0" y="42"/>
                  </a:lnTo>
                  <a:lnTo>
                    <a:pt x="0" y="37"/>
                  </a:lnTo>
                  <a:lnTo>
                    <a:pt x="2" y="35"/>
                  </a:lnTo>
                  <a:lnTo>
                    <a:pt x="6" y="31"/>
                  </a:lnTo>
                  <a:lnTo>
                    <a:pt x="2" y="25"/>
                  </a:lnTo>
                  <a:lnTo>
                    <a:pt x="0" y="18"/>
                  </a:lnTo>
                  <a:lnTo>
                    <a:pt x="2" y="12"/>
                  </a:lnTo>
                  <a:lnTo>
                    <a:pt x="6" y="8"/>
                  </a:lnTo>
                  <a:lnTo>
                    <a:pt x="12" y="6"/>
                  </a:lnTo>
                  <a:lnTo>
                    <a:pt x="29" y="6"/>
                  </a:lnTo>
                  <a:lnTo>
                    <a:pt x="31" y="6"/>
                  </a:lnTo>
                  <a:lnTo>
                    <a:pt x="33" y="4"/>
                  </a:lnTo>
                  <a:lnTo>
                    <a:pt x="33" y="0"/>
                  </a:lnTo>
                  <a:lnTo>
                    <a:pt x="35" y="0"/>
                  </a:lnTo>
                  <a:lnTo>
                    <a:pt x="35" y="19"/>
                  </a:lnTo>
                  <a:lnTo>
                    <a:pt x="33" y="19"/>
                  </a:lnTo>
                  <a:lnTo>
                    <a:pt x="31" y="16"/>
                  </a:lnTo>
                  <a:lnTo>
                    <a:pt x="29" y="16"/>
                  </a:lnTo>
                  <a:lnTo>
                    <a:pt x="12" y="16"/>
                  </a:lnTo>
                  <a:lnTo>
                    <a:pt x="6" y="16"/>
                  </a:lnTo>
                  <a:lnTo>
                    <a:pt x="4" y="18"/>
                  </a:lnTo>
                  <a:lnTo>
                    <a:pt x="4" y="21"/>
                  </a:lnTo>
                  <a:lnTo>
                    <a:pt x="4" y="25"/>
                  </a:lnTo>
                  <a:lnTo>
                    <a:pt x="8" y="31"/>
                  </a:lnTo>
                  <a:close/>
                  <a:moveTo>
                    <a:pt x="27" y="35"/>
                  </a:moveTo>
                  <a:lnTo>
                    <a:pt x="10" y="35"/>
                  </a:lnTo>
                  <a:lnTo>
                    <a:pt x="6" y="37"/>
                  </a:lnTo>
                  <a:lnTo>
                    <a:pt x="4" y="37"/>
                  </a:lnTo>
                  <a:lnTo>
                    <a:pt x="2" y="42"/>
                  </a:lnTo>
                  <a:lnTo>
                    <a:pt x="6" y="39"/>
                  </a:lnTo>
                  <a:lnTo>
                    <a:pt x="12" y="39"/>
                  </a:lnTo>
                  <a:lnTo>
                    <a:pt x="29" y="39"/>
                  </a:lnTo>
                  <a:lnTo>
                    <a:pt x="31" y="39"/>
                  </a:lnTo>
                  <a:lnTo>
                    <a:pt x="33" y="40"/>
                  </a:lnTo>
                  <a:lnTo>
                    <a:pt x="31" y="37"/>
                  </a:lnTo>
                  <a:lnTo>
                    <a:pt x="27" y="35"/>
                  </a:lnTo>
                  <a:close/>
                  <a:moveTo>
                    <a:pt x="27" y="12"/>
                  </a:moveTo>
                  <a:lnTo>
                    <a:pt x="10" y="12"/>
                  </a:lnTo>
                  <a:lnTo>
                    <a:pt x="6" y="12"/>
                  </a:lnTo>
                  <a:lnTo>
                    <a:pt x="4" y="14"/>
                  </a:lnTo>
                  <a:lnTo>
                    <a:pt x="2" y="19"/>
                  </a:lnTo>
                  <a:lnTo>
                    <a:pt x="6" y="16"/>
                  </a:lnTo>
                  <a:lnTo>
                    <a:pt x="10" y="14"/>
                  </a:lnTo>
                  <a:lnTo>
                    <a:pt x="27" y="14"/>
                  </a:lnTo>
                  <a:lnTo>
                    <a:pt x="31" y="14"/>
                  </a:lnTo>
                  <a:lnTo>
                    <a:pt x="33" y="16"/>
                  </a:lnTo>
                  <a:lnTo>
                    <a:pt x="33" y="14"/>
                  </a:lnTo>
                  <a:lnTo>
                    <a:pt x="31" y="12"/>
                  </a:lnTo>
                  <a:lnTo>
                    <a:pt x="27" y="12"/>
                  </a:lnTo>
                  <a:close/>
                  <a:moveTo>
                    <a:pt x="27" y="60"/>
                  </a:moveTo>
                  <a:lnTo>
                    <a:pt x="12" y="60"/>
                  </a:lnTo>
                  <a:lnTo>
                    <a:pt x="8" y="61"/>
                  </a:lnTo>
                  <a:lnTo>
                    <a:pt x="6" y="65"/>
                  </a:lnTo>
                  <a:lnTo>
                    <a:pt x="6" y="67"/>
                  </a:lnTo>
                  <a:lnTo>
                    <a:pt x="8" y="63"/>
                  </a:lnTo>
                  <a:lnTo>
                    <a:pt x="13" y="61"/>
                  </a:lnTo>
                  <a:lnTo>
                    <a:pt x="27" y="61"/>
                  </a:lnTo>
                  <a:lnTo>
                    <a:pt x="31" y="63"/>
                  </a:lnTo>
                  <a:lnTo>
                    <a:pt x="33" y="63"/>
                  </a:lnTo>
                  <a:lnTo>
                    <a:pt x="31" y="60"/>
                  </a:lnTo>
                  <a:lnTo>
                    <a:pt x="27" y="6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9" name="Freeform 20">
              <a:extLst>
                <a:ext uri="{FF2B5EF4-FFF2-40B4-BE49-F238E27FC236}">
                  <a16:creationId xmlns:a16="http://schemas.microsoft.com/office/drawing/2014/main" id="{00000000-0008-0000-0300-000053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29" y="266"/>
              <a:ext cx="35" cy="32"/>
            </a:xfrm>
            <a:custGeom>
              <a:avLst/>
              <a:gdLst>
                <a:gd name="T0" fmla="*/ 25 w 35"/>
                <a:gd name="T1" fmla="*/ 0 h 32"/>
                <a:gd name="T2" fmla="*/ 35 w 35"/>
                <a:gd name="T3" fmla="*/ 11 h 32"/>
                <a:gd name="T4" fmla="*/ 35 w 35"/>
                <a:gd name="T5" fmla="*/ 21 h 32"/>
                <a:gd name="T6" fmla="*/ 31 w 35"/>
                <a:gd name="T7" fmla="*/ 29 h 32"/>
                <a:gd name="T8" fmla="*/ 23 w 35"/>
                <a:gd name="T9" fmla="*/ 32 h 32"/>
                <a:gd name="T10" fmla="*/ 12 w 35"/>
                <a:gd name="T11" fmla="*/ 32 h 32"/>
                <a:gd name="T12" fmla="*/ 2 w 35"/>
                <a:gd name="T13" fmla="*/ 23 h 32"/>
                <a:gd name="T14" fmla="*/ 2 w 35"/>
                <a:gd name="T15" fmla="*/ 10 h 32"/>
                <a:gd name="T16" fmla="*/ 10 w 35"/>
                <a:gd name="T17" fmla="*/ 2 h 32"/>
                <a:gd name="T18" fmla="*/ 13 w 35"/>
                <a:gd name="T19" fmla="*/ 25 h 32"/>
                <a:gd name="T20" fmla="*/ 25 w 35"/>
                <a:gd name="T21" fmla="*/ 21 h 32"/>
                <a:gd name="T22" fmla="*/ 29 w 35"/>
                <a:gd name="T23" fmla="*/ 11 h 32"/>
                <a:gd name="T24" fmla="*/ 25 w 35"/>
                <a:gd name="T25" fmla="*/ 2 h 32"/>
                <a:gd name="T26" fmla="*/ 12 w 35"/>
                <a:gd name="T27" fmla="*/ 10 h 32"/>
                <a:gd name="T28" fmla="*/ 6 w 35"/>
                <a:gd name="T29" fmla="*/ 8 h 32"/>
                <a:gd name="T30" fmla="*/ 6 w 35"/>
                <a:gd name="T31" fmla="*/ 10 h 32"/>
                <a:gd name="T32" fmla="*/ 12 w 35"/>
                <a:gd name="T33" fmla="*/ 10 h 32"/>
                <a:gd name="T34" fmla="*/ 12 w 35"/>
                <a:gd name="T35" fmla="*/ 10 h 32"/>
                <a:gd name="T36" fmla="*/ 6 w 35"/>
                <a:gd name="T37" fmla="*/ 11 h 32"/>
                <a:gd name="T38" fmla="*/ 2 w 35"/>
                <a:gd name="T39" fmla="*/ 17 h 32"/>
                <a:gd name="T40" fmla="*/ 6 w 35"/>
                <a:gd name="T41" fmla="*/ 23 h 32"/>
                <a:gd name="T42" fmla="*/ 12 w 35"/>
                <a:gd name="T43" fmla="*/ 25 h 32"/>
                <a:gd name="T44" fmla="*/ 8 w 35"/>
                <a:gd name="T45" fmla="*/ 27 h 32"/>
                <a:gd name="T46" fmla="*/ 15 w 35"/>
                <a:gd name="T47" fmla="*/ 31 h 32"/>
                <a:gd name="T48" fmla="*/ 25 w 35"/>
                <a:gd name="T49" fmla="*/ 31 h 32"/>
                <a:gd name="T50" fmla="*/ 33 w 35"/>
                <a:gd name="T51" fmla="*/ 23 h 32"/>
                <a:gd name="T52" fmla="*/ 33 w 35"/>
                <a:gd name="T53" fmla="*/ 10 h 32"/>
                <a:gd name="T54" fmla="*/ 31 w 35"/>
                <a:gd name="T55" fmla="*/ 10 h 32"/>
                <a:gd name="T56" fmla="*/ 31 w 35"/>
                <a:gd name="T57" fmla="*/ 21 h 32"/>
                <a:gd name="T58" fmla="*/ 23 w 35"/>
                <a:gd name="T59" fmla="*/ 29 h 32"/>
                <a:gd name="T60" fmla="*/ 10 w 35"/>
                <a:gd name="T61" fmla="*/ 29 h 32"/>
                <a:gd name="T62" fmla="*/ 4 w 35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5"/>
                <a:gd name="T97" fmla="*/ 0 h 32"/>
                <a:gd name="T98" fmla="*/ 35 w 35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5" h="32">
                  <a:moveTo>
                    <a:pt x="25" y="2"/>
                  </a:moveTo>
                  <a:lnTo>
                    <a:pt x="25" y="0"/>
                  </a:lnTo>
                  <a:lnTo>
                    <a:pt x="31" y="6"/>
                  </a:lnTo>
                  <a:lnTo>
                    <a:pt x="35" y="11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5"/>
                  </a:lnTo>
                  <a:lnTo>
                    <a:pt x="31" y="29"/>
                  </a:lnTo>
                  <a:lnTo>
                    <a:pt x="27" y="31"/>
                  </a:lnTo>
                  <a:lnTo>
                    <a:pt x="23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3" y="0"/>
                  </a:lnTo>
                  <a:lnTo>
                    <a:pt x="13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7" y="15"/>
                  </a:lnTo>
                  <a:lnTo>
                    <a:pt x="29" y="11"/>
                  </a:lnTo>
                  <a:lnTo>
                    <a:pt x="27" y="6"/>
                  </a:lnTo>
                  <a:lnTo>
                    <a:pt x="25" y="2"/>
                  </a:lnTo>
                  <a:close/>
                  <a:moveTo>
                    <a:pt x="12" y="10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10"/>
                  </a:lnTo>
                  <a:lnTo>
                    <a:pt x="12" y="10"/>
                  </a:lnTo>
                  <a:close/>
                  <a:moveTo>
                    <a:pt x="12" y="25"/>
                  </a:moveTo>
                  <a:lnTo>
                    <a:pt x="12" y="10"/>
                  </a:lnTo>
                  <a:lnTo>
                    <a:pt x="10" y="10"/>
                  </a:lnTo>
                  <a:lnTo>
                    <a:pt x="6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9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0" y="31"/>
                  </a:lnTo>
                  <a:lnTo>
                    <a:pt x="15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3" y="23"/>
                  </a:lnTo>
                  <a:lnTo>
                    <a:pt x="35" y="17"/>
                  </a:lnTo>
                  <a:lnTo>
                    <a:pt x="33" y="10"/>
                  </a:lnTo>
                  <a:lnTo>
                    <a:pt x="29" y="4"/>
                  </a:lnTo>
                  <a:lnTo>
                    <a:pt x="31" y="10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7" y="29"/>
                  </a:lnTo>
                  <a:lnTo>
                    <a:pt x="10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0" name="Freeform 21">
              <a:extLst>
                <a:ext uri="{FF2B5EF4-FFF2-40B4-BE49-F238E27FC236}">
                  <a16:creationId xmlns:a16="http://schemas.microsoft.com/office/drawing/2014/main" id="{00000000-0008-0000-0300-000054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1" y="267"/>
              <a:ext cx="35" cy="29"/>
            </a:xfrm>
            <a:custGeom>
              <a:avLst/>
              <a:gdLst>
                <a:gd name="T0" fmla="*/ 0 w 35"/>
                <a:gd name="T1" fmla="*/ 14 h 29"/>
                <a:gd name="T2" fmla="*/ 6 w 35"/>
                <a:gd name="T3" fmla="*/ 14 h 29"/>
                <a:gd name="T4" fmla="*/ 2 w 35"/>
                <a:gd name="T5" fmla="*/ 8 h 29"/>
                <a:gd name="T6" fmla="*/ 0 w 35"/>
                <a:gd name="T7" fmla="*/ 4 h 29"/>
                <a:gd name="T8" fmla="*/ 2 w 35"/>
                <a:gd name="T9" fmla="*/ 0 h 29"/>
                <a:gd name="T10" fmla="*/ 6 w 35"/>
                <a:gd name="T11" fmla="*/ 0 h 29"/>
                <a:gd name="T12" fmla="*/ 8 w 35"/>
                <a:gd name="T13" fmla="*/ 0 h 29"/>
                <a:gd name="T14" fmla="*/ 10 w 35"/>
                <a:gd name="T15" fmla="*/ 4 h 29"/>
                <a:gd name="T16" fmla="*/ 10 w 35"/>
                <a:gd name="T17" fmla="*/ 6 h 29"/>
                <a:gd name="T18" fmla="*/ 10 w 35"/>
                <a:gd name="T19" fmla="*/ 8 h 29"/>
                <a:gd name="T20" fmla="*/ 8 w 35"/>
                <a:gd name="T21" fmla="*/ 8 h 29"/>
                <a:gd name="T22" fmla="*/ 8 w 35"/>
                <a:gd name="T23" fmla="*/ 10 h 29"/>
                <a:gd name="T24" fmla="*/ 8 w 35"/>
                <a:gd name="T25" fmla="*/ 10 h 29"/>
                <a:gd name="T26" fmla="*/ 8 w 35"/>
                <a:gd name="T27" fmla="*/ 12 h 29"/>
                <a:gd name="T28" fmla="*/ 10 w 35"/>
                <a:gd name="T29" fmla="*/ 14 h 29"/>
                <a:gd name="T30" fmla="*/ 29 w 35"/>
                <a:gd name="T31" fmla="*/ 14 h 29"/>
                <a:gd name="T32" fmla="*/ 31 w 35"/>
                <a:gd name="T33" fmla="*/ 12 h 29"/>
                <a:gd name="T34" fmla="*/ 33 w 35"/>
                <a:gd name="T35" fmla="*/ 12 h 29"/>
                <a:gd name="T36" fmla="*/ 33 w 35"/>
                <a:gd name="T37" fmla="*/ 6 h 29"/>
                <a:gd name="T38" fmla="*/ 35 w 35"/>
                <a:gd name="T39" fmla="*/ 6 h 29"/>
                <a:gd name="T40" fmla="*/ 35 w 35"/>
                <a:gd name="T41" fmla="*/ 29 h 29"/>
                <a:gd name="T42" fmla="*/ 33 w 35"/>
                <a:gd name="T43" fmla="*/ 29 h 29"/>
                <a:gd name="T44" fmla="*/ 33 w 35"/>
                <a:gd name="T45" fmla="*/ 27 h 29"/>
                <a:gd name="T46" fmla="*/ 31 w 35"/>
                <a:gd name="T47" fmla="*/ 23 h 29"/>
                <a:gd name="T48" fmla="*/ 29 w 35"/>
                <a:gd name="T49" fmla="*/ 21 h 29"/>
                <a:gd name="T50" fmla="*/ 12 w 35"/>
                <a:gd name="T51" fmla="*/ 21 h 29"/>
                <a:gd name="T52" fmla="*/ 8 w 35"/>
                <a:gd name="T53" fmla="*/ 23 h 29"/>
                <a:gd name="T54" fmla="*/ 6 w 35"/>
                <a:gd name="T55" fmla="*/ 29 h 29"/>
                <a:gd name="T56" fmla="*/ 4 w 35"/>
                <a:gd name="T57" fmla="*/ 29 h 29"/>
                <a:gd name="T58" fmla="*/ 0 w 35"/>
                <a:gd name="T59" fmla="*/ 16 h 29"/>
                <a:gd name="T60" fmla="*/ 0 w 35"/>
                <a:gd name="T61" fmla="*/ 14 h 29"/>
                <a:gd name="T62" fmla="*/ 12 w 35"/>
                <a:gd name="T63" fmla="*/ 21 h 29"/>
                <a:gd name="T64" fmla="*/ 29 w 35"/>
                <a:gd name="T65" fmla="*/ 21 h 29"/>
                <a:gd name="T66" fmla="*/ 31 w 35"/>
                <a:gd name="T67" fmla="*/ 21 h 29"/>
                <a:gd name="T68" fmla="*/ 33 w 35"/>
                <a:gd name="T69" fmla="*/ 23 h 29"/>
                <a:gd name="T70" fmla="*/ 31 w 35"/>
                <a:gd name="T71" fmla="*/ 20 h 29"/>
                <a:gd name="T72" fmla="*/ 29 w 35"/>
                <a:gd name="T73" fmla="*/ 18 h 29"/>
                <a:gd name="T74" fmla="*/ 12 w 35"/>
                <a:gd name="T75" fmla="*/ 18 h 29"/>
                <a:gd name="T76" fmla="*/ 6 w 35"/>
                <a:gd name="T77" fmla="*/ 20 h 29"/>
                <a:gd name="T78" fmla="*/ 6 w 35"/>
                <a:gd name="T79" fmla="*/ 23 h 29"/>
                <a:gd name="T80" fmla="*/ 6 w 35"/>
                <a:gd name="T81" fmla="*/ 25 h 29"/>
                <a:gd name="T82" fmla="*/ 6 w 35"/>
                <a:gd name="T83" fmla="*/ 25 h 29"/>
                <a:gd name="T84" fmla="*/ 8 w 35"/>
                <a:gd name="T85" fmla="*/ 21 h 29"/>
                <a:gd name="T86" fmla="*/ 12 w 35"/>
                <a:gd name="T87" fmla="*/ 21 h 29"/>
                <a:gd name="T88" fmla="*/ 12 w 35"/>
                <a:gd name="T89" fmla="*/ 21 h 29"/>
                <a:gd name="T90" fmla="*/ 6 w 35"/>
                <a:gd name="T91" fmla="*/ 10 h 29"/>
                <a:gd name="T92" fmla="*/ 6 w 35"/>
                <a:gd name="T93" fmla="*/ 8 h 29"/>
                <a:gd name="T94" fmla="*/ 8 w 35"/>
                <a:gd name="T95" fmla="*/ 4 h 29"/>
                <a:gd name="T96" fmla="*/ 6 w 35"/>
                <a:gd name="T97" fmla="*/ 0 h 29"/>
                <a:gd name="T98" fmla="*/ 6 w 35"/>
                <a:gd name="T99" fmla="*/ 2 h 29"/>
                <a:gd name="T100" fmla="*/ 6 w 35"/>
                <a:gd name="T101" fmla="*/ 4 h 29"/>
                <a:gd name="T102" fmla="*/ 4 w 35"/>
                <a:gd name="T103" fmla="*/ 8 h 29"/>
                <a:gd name="T104" fmla="*/ 6 w 35"/>
                <a:gd name="T105" fmla="*/ 10 h 29"/>
                <a:gd name="T106" fmla="*/ 6 w 35"/>
                <a:gd name="T107" fmla="*/ 10 h 29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w 35"/>
                <a:gd name="T163" fmla="*/ 0 h 29"/>
                <a:gd name="T164" fmla="*/ 35 w 35"/>
                <a:gd name="T165" fmla="*/ 29 h 29"/>
              </a:gdLst>
              <a:ahLst/>
              <a:cxnLst>
                <a:cxn ang="T108">
                  <a:pos x="T0" y="T1"/>
                </a:cxn>
                <a:cxn ang="T109">
                  <a:pos x="T2" y="T3"/>
                </a:cxn>
                <a:cxn ang="T110">
                  <a:pos x="T4" y="T5"/>
                </a:cxn>
                <a:cxn ang="T111">
                  <a:pos x="T6" y="T7"/>
                </a:cxn>
                <a:cxn ang="T112">
                  <a:pos x="T8" y="T9"/>
                </a:cxn>
                <a:cxn ang="T113">
                  <a:pos x="T10" y="T11"/>
                </a:cxn>
                <a:cxn ang="T114">
                  <a:pos x="T12" y="T13"/>
                </a:cxn>
                <a:cxn ang="T115">
                  <a:pos x="T14" y="T15"/>
                </a:cxn>
                <a:cxn ang="T116">
                  <a:pos x="T16" y="T17"/>
                </a:cxn>
                <a:cxn ang="T117">
                  <a:pos x="T18" y="T19"/>
                </a:cxn>
                <a:cxn ang="T118">
                  <a:pos x="T20" y="T21"/>
                </a:cxn>
                <a:cxn ang="T119">
                  <a:pos x="T22" y="T23"/>
                </a:cxn>
                <a:cxn ang="T120">
                  <a:pos x="T24" y="T25"/>
                </a:cxn>
                <a:cxn ang="T121">
                  <a:pos x="T26" y="T27"/>
                </a:cxn>
                <a:cxn ang="T122">
                  <a:pos x="T28" y="T29"/>
                </a:cxn>
                <a:cxn ang="T123">
                  <a:pos x="T30" y="T31"/>
                </a:cxn>
                <a:cxn ang="T124">
                  <a:pos x="T32" y="T33"/>
                </a:cxn>
                <a:cxn ang="T125">
                  <a:pos x="T34" y="T35"/>
                </a:cxn>
                <a:cxn ang="T126">
                  <a:pos x="T36" y="T37"/>
                </a:cxn>
                <a:cxn ang="T127">
                  <a:pos x="T38" y="T39"/>
                </a:cxn>
                <a:cxn ang="T128">
                  <a:pos x="T40" y="T41"/>
                </a:cxn>
                <a:cxn ang="T129">
                  <a:pos x="T42" y="T43"/>
                </a:cxn>
                <a:cxn ang="T130">
                  <a:pos x="T44" y="T45"/>
                </a:cxn>
                <a:cxn ang="T131">
                  <a:pos x="T46" y="T47"/>
                </a:cxn>
                <a:cxn ang="T132">
                  <a:pos x="T48" y="T49"/>
                </a:cxn>
                <a:cxn ang="T133">
                  <a:pos x="T50" y="T51"/>
                </a:cxn>
                <a:cxn ang="T134">
                  <a:pos x="T52" y="T53"/>
                </a:cxn>
                <a:cxn ang="T135">
                  <a:pos x="T54" y="T55"/>
                </a:cxn>
                <a:cxn ang="T136">
                  <a:pos x="T56" y="T57"/>
                </a:cxn>
                <a:cxn ang="T137">
                  <a:pos x="T58" y="T59"/>
                </a:cxn>
                <a:cxn ang="T138">
                  <a:pos x="T60" y="T61"/>
                </a:cxn>
                <a:cxn ang="T139">
                  <a:pos x="T62" y="T63"/>
                </a:cxn>
                <a:cxn ang="T140">
                  <a:pos x="T64" y="T65"/>
                </a:cxn>
                <a:cxn ang="T141">
                  <a:pos x="T66" y="T67"/>
                </a:cxn>
                <a:cxn ang="T142">
                  <a:pos x="T68" y="T69"/>
                </a:cxn>
                <a:cxn ang="T143">
                  <a:pos x="T70" y="T71"/>
                </a:cxn>
                <a:cxn ang="T144">
                  <a:pos x="T72" y="T73"/>
                </a:cxn>
                <a:cxn ang="T145">
                  <a:pos x="T74" y="T75"/>
                </a:cxn>
                <a:cxn ang="T146">
                  <a:pos x="T76" y="T77"/>
                </a:cxn>
                <a:cxn ang="T147">
                  <a:pos x="T78" y="T79"/>
                </a:cxn>
                <a:cxn ang="T148">
                  <a:pos x="T80" y="T81"/>
                </a:cxn>
                <a:cxn ang="T149">
                  <a:pos x="T82" y="T83"/>
                </a:cxn>
                <a:cxn ang="T150">
                  <a:pos x="T84" y="T85"/>
                </a:cxn>
                <a:cxn ang="T151">
                  <a:pos x="T86" y="T87"/>
                </a:cxn>
                <a:cxn ang="T152">
                  <a:pos x="T88" y="T89"/>
                </a:cxn>
                <a:cxn ang="T153">
                  <a:pos x="T90" y="T91"/>
                </a:cxn>
                <a:cxn ang="T154">
                  <a:pos x="T92" y="T93"/>
                </a:cxn>
                <a:cxn ang="T155">
                  <a:pos x="T94" y="T95"/>
                </a:cxn>
                <a:cxn ang="T156">
                  <a:pos x="T96" y="T97"/>
                </a:cxn>
                <a:cxn ang="T157">
                  <a:pos x="T98" y="T99"/>
                </a:cxn>
                <a:cxn ang="T158">
                  <a:pos x="T100" y="T101"/>
                </a:cxn>
                <a:cxn ang="T159">
                  <a:pos x="T102" y="T103"/>
                </a:cxn>
                <a:cxn ang="T160">
                  <a:pos x="T104" y="T105"/>
                </a:cxn>
                <a:cxn ang="T161">
                  <a:pos x="T106" y="T107"/>
                </a:cxn>
              </a:cxnLst>
              <a:rect l="T162" t="T163" r="T164" b="T165"/>
              <a:pathLst>
                <a:path w="35" h="29">
                  <a:moveTo>
                    <a:pt x="0" y="14"/>
                  </a:moveTo>
                  <a:lnTo>
                    <a:pt x="6" y="14"/>
                  </a:lnTo>
                  <a:lnTo>
                    <a:pt x="2" y="8"/>
                  </a:lnTo>
                  <a:lnTo>
                    <a:pt x="0" y="4"/>
                  </a:lnTo>
                  <a:lnTo>
                    <a:pt x="2" y="0"/>
                  </a:lnTo>
                  <a:lnTo>
                    <a:pt x="6" y="0"/>
                  </a:lnTo>
                  <a:lnTo>
                    <a:pt x="8" y="0"/>
                  </a:lnTo>
                  <a:lnTo>
                    <a:pt x="10" y="4"/>
                  </a:lnTo>
                  <a:lnTo>
                    <a:pt x="10" y="6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10"/>
                  </a:lnTo>
                  <a:lnTo>
                    <a:pt x="8" y="12"/>
                  </a:lnTo>
                  <a:lnTo>
                    <a:pt x="10" y="14"/>
                  </a:lnTo>
                  <a:lnTo>
                    <a:pt x="29" y="14"/>
                  </a:lnTo>
                  <a:lnTo>
                    <a:pt x="31" y="12"/>
                  </a:lnTo>
                  <a:lnTo>
                    <a:pt x="33" y="12"/>
                  </a:lnTo>
                  <a:lnTo>
                    <a:pt x="33" y="6"/>
                  </a:lnTo>
                  <a:lnTo>
                    <a:pt x="35" y="6"/>
                  </a:lnTo>
                  <a:lnTo>
                    <a:pt x="35" y="29"/>
                  </a:lnTo>
                  <a:lnTo>
                    <a:pt x="33" y="29"/>
                  </a:lnTo>
                  <a:lnTo>
                    <a:pt x="33" y="27"/>
                  </a:lnTo>
                  <a:lnTo>
                    <a:pt x="31" y="23"/>
                  </a:lnTo>
                  <a:lnTo>
                    <a:pt x="29" y="21"/>
                  </a:lnTo>
                  <a:lnTo>
                    <a:pt x="12" y="21"/>
                  </a:lnTo>
                  <a:lnTo>
                    <a:pt x="8" y="23"/>
                  </a:lnTo>
                  <a:lnTo>
                    <a:pt x="6" y="29"/>
                  </a:lnTo>
                  <a:lnTo>
                    <a:pt x="4" y="29"/>
                  </a:lnTo>
                  <a:lnTo>
                    <a:pt x="0" y="16"/>
                  </a:lnTo>
                  <a:lnTo>
                    <a:pt x="0" y="14"/>
                  </a:lnTo>
                  <a:close/>
                  <a:moveTo>
                    <a:pt x="12" y="21"/>
                  </a:moveTo>
                  <a:lnTo>
                    <a:pt x="29" y="21"/>
                  </a:lnTo>
                  <a:lnTo>
                    <a:pt x="31" y="21"/>
                  </a:lnTo>
                  <a:lnTo>
                    <a:pt x="33" y="23"/>
                  </a:lnTo>
                  <a:lnTo>
                    <a:pt x="31" y="20"/>
                  </a:lnTo>
                  <a:lnTo>
                    <a:pt x="29" y="18"/>
                  </a:lnTo>
                  <a:lnTo>
                    <a:pt x="12" y="18"/>
                  </a:lnTo>
                  <a:lnTo>
                    <a:pt x="6" y="20"/>
                  </a:lnTo>
                  <a:lnTo>
                    <a:pt x="6" y="23"/>
                  </a:lnTo>
                  <a:lnTo>
                    <a:pt x="6" y="25"/>
                  </a:lnTo>
                  <a:lnTo>
                    <a:pt x="8" y="21"/>
                  </a:lnTo>
                  <a:lnTo>
                    <a:pt x="12" y="21"/>
                  </a:lnTo>
                  <a:close/>
                  <a:moveTo>
                    <a:pt x="6" y="10"/>
                  </a:moveTo>
                  <a:lnTo>
                    <a:pt x="6" y="8"/>
                  </a:lnTo>
                  <a:lnTo>
                    <a:pt x="8" y="4"/>
                  </a:lnTo>
                  <a:lnTo>
                    <a:pt x="6" y="0"/>
                  </a:lnTo>
                  <a:lnTo>
                    <a:pt x="6" y="2"/>
                  </a:lnTo>
                  <a:lnTo>
                    <a:pt x="6" y="4"/>
                  </a:lnTo>
                  <a:lnTo>
                    <a:pt x="4" y="8"/>
                  </a:lnTo>
                  <a:lnTo>
                    <a:pt x="6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1" name="Freeform 22">
              <a:extLst>
                <a:ext uri="{FF2B5EF4-FFF2-40B4-BE49-F238E27FC236}">
                  <a16:creationId xmlns:a16="http://schemas.microsoft.com/office/drawing/2014/main" id="{00000000-0008-0000-0300-000055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80" y="262"/>
              <a:ext cx="54" cy="20"/>
            </a:xfrm>
            <a:custGeom>
              <a:avLst/>
              <a:gdLst>
                <a:gd name="T0" fmla="*/ 19 w 54"/>
                <a:gd name="T1" fmla="*/ 6 h 20"/>
                <a:gd name="T2" fmla="*/ 48 w 54"/>
                <a:gd name="T3" fmla="*/ 6 h 20"/>
                <a:gd name="T4" fmla="*/ 50 w 54"/>
                <a:gd name="T5" fmla="*/ 6 h 20"/>
                <a:gd name="T6" fmla="*/ 52 w 54"/>
                <a:gd name="T7" fmla="*/ 4 h 20"/>
                <a:gd name="T8" fmla="*/ 52 w 54"/>
                <a:gd name="T9" fmla="*/ 0 h 20"/>
                <a:gd name="T10" fmla="*/ 54 w 54"/>
                <a:gd name="T11" fmla="*/ 0 h 20"/>
                <a:gd name="T12" fmla="*/ 54 w 54"/>
                <a:gd name="T13" fmla="*/ 20 h 20"/>
                <a:gd name="T14" fmla="*/ 52 w 54"/>
                <a:gd name="T15" fmla="*/ 20 h 20"/>
                <a:gd name="T16" fmla="*/ 50 w 54"/>
                <a:gd name="T17" fmla="*/ 16 h 20"/>
                <a:gd name="T18" fmla="*/ 48 w 54"/>
                <a:gd name="T19" fmla="*/ 16 h 20"/>
                <a:gd name="T20" fmla="*/ 29 w 54"/>
                <a:gd name="T21" fmla="*/ 16 h 20"/>
                <a:gd name="T22" fmla="*/ 27 w 54"/>
                <a:gd name="T23" fmla="*/ 16 h 20"/>
                <a:gd name="T24" fmla="*/ 25 w 54"/>
                <a:gd name="T25" fmla="*/ 20 h 20"/>
                <a:gd name="T26" fmla="*/ 23 w 54"/>
                <a:gd name="T27" fmla="*/ 20 h 20"/>
                <a:gd name="T28" fmla="*/ 19 w 54"/>
                <a:gd name="T29" fmla="*/ 8 h 20"/>
                <a:gd name="T30" fmla="*/ 19 w 54"/>
                <a:gd name="T31" fmla="*/ 6 h 20"/>
                <a:gd name="T32" fmla="*/ 29 w 54"/>
                <a:gd name="T33" fmla="*/ 14 h 20"/>
                <a:gd name="T34" fmla="*/ 48 w 54"/>
                <a:gd name="T35" fmla="*/ 14 h 20"/>
                <a:gd name="T36" fmla="*/ 52 w 54"/>
                <a:gd name="T37" fmla="*/ 16 h 20"/>
                <a:gd name="T38" fmla="*/ 50 w 54"/>
                <a:gd name="T39" fmla="*/ 12 h 20"/>
                <a:gd name="T40" fmla="*/ 48 w 54"/>
                <a:gd name="T41" fmla="*/ 12 h 20"/>
                <a:gd name="T42" fmla="*/ 29 w 54"/>
                <a:gd name="T43" fmla="*/ 12 h 20"/>
                <a:gd name="T44" fmla="*/ 25 w 54"/>
                <a:gd name="T45" fmla="*/ 12 h 20"/>
                <a:gd name="T46" fmla="*/ 25 w 54"/>
                <a:gd name="T47" fmla="*/ 16 h 20"/>
                <a:gd name="T48" fmla="*/ 25 w 54"/>
                <a:gd name="T49" fmla="*/ 18 h 20"/>
                <a:gd name="T50" fmla="*/ 27 w 54"/>
                <a:gd name="T51" fmla="*/ 14 h 20"/>
                <a:gd name="T52" fmla="*/ 29 w 54"/>
                <a:gd name="T53" fmla="*/ 14 h 20"/>
                <a:gd name="T54" fmla="*/ 29 w 54"/>
                <a:gd name="T55" fmla="*/ 14 h 20"/>
                <a:gd name="T56" fmla="*/ 0 w 54"/>
                <a:gd name="T57" fmla="*/ 12 h 20"/>
                <a:gd name="T58" fmla="*/ 0 w 54"/>
                <a:gd name="T59" fmla="*/ 8 h 20"/>
                <a:gd name="T60" fmla="*/ 4 w 54"/>
                <a:gd name="T61" fmla="*/ 6 h 20"/>
                <a:gd name="T62" fmla="*/ 6 w 54"/>
                <a:gd name="T63" fmla="*/ 6 h 20"/>
                <a:gd name="T64" fmla="*/ 8 w 54"/>
                <a:gd name="T65" fmla="*/ 6 h 20"/>
                <a:gd name="T66" fmla="*/ 9 w 54"/>
                <a:gd name="T67" fmla="*/ 8 h 20"/>
                <a:gd name="T68" fmla="*/ 11 w 54"/>
                <a:gd name="T69" fmla="*/ 12 h 20"/>
                <a:gd name="T70" fmla="*/ 9 w 54"/>
                <a:gd name="T71" fmla="*/ 16 h 20"/>
                <a:gd name="T72" fmla="*/ 6 w 54"/>
                <a:gd name="T73" fmla="*/ 16 h 20"/>
                <a:gd name="T74" fmla="*/ 4 w 54"/>
                <a:gd name="T75" fmla="*/ 16 h 20"/>
                <a:gd name="T76" fmla="*/ 0 w 54"/>
                <a:gd name="T77" fmla="*/ 14 h 20"/>
                <a:gd name="T78" fmla="*/ 0 w 54"/>
                <a:gd name="T79" fmla="*/ 12 h 20"/>
                <a:gd name="T80" fmla="*/ 0 w 54"/>
                <a:gd name="T81" fmla="*/ 12 h 20"/>
                <a:gd name="T82" fmla="*/ 2 w 54"/>
                <a:gd name="T83" fmla="*/ 10 h 20"/>
                <a:gd name="T84" fmla="*/ 2 w 54"/>
                <a:gd name="T85" fmla="*/ 14 h 20"/>
                <a:gd name="T86" fmla="*/ 6 w 54"/>
                <a:gd name="T87" fmla="*/ 16 h 20"/>
                <a:gd name="T88" fmla="*/ 8 w 54"/>
                <a:gd name="T89" fmla="*/ 14 h 20"/>
                <a:gd name="T90" fmla="*/ 9 w 54"/>
                <a:gd name="T91" fmla="*/ 10 h 20"/>
                <a:gd name="T92" fmla="*/ 8 w 54"/>
                <a:gd name="T93" fmla="*/ 12 h 20"/>
                <a:gd name="T94" fmla="*/ 6 w 54"/>
                <a:gd name="T95" fmla="*/ 12 h 20"/>
                <a:gd name="T96" fmla="*/ 2 w 54"/>
                <a:gd name="T97" fmla="*/ 10 h 20"/>
                <a:gd name="T98" fmla="*/ 2 w 54"/>
                <a:gd name="T99" fmla="*/ 10 h 20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4"/>
                <a:gd name="T151" fmla="*/ 0 h 20"/>
                <a:gd name="T152" fmla="*/ 54 w 54"/>
                <a:gd name="T153" fmla="*/ 20 h 20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4" h="20">
                  <a:moveTo>
                    <a:pt x="19" y="6"/>
                  </a:moveTo>
                  <a:lnTo>
                    <a:pt x="48" y="6"/>
                  </a:lnTo>
                  <a:lnTo>
                    <a:pt x="50" y="6"/>
                  </a:lnTo>
                  <a:lnTo>
                    <a:pt x="52" y="4"/>
                  </a:lnTo>
                  <a:lnTo>
                    <a:pt x="52" y="0"/>
                  </a:lnTo>
                  <a:lnTo>
                    <a:pt x="54" y="0"/>
                  </a:lnTo>
                  <a:lnTo>
                    <a:pt x="54" y="20"/>
                  </a:lnTo>
                  <a:lnTo>
                    <a:pt x="52" y="20"/>
                  </a:lnTo>
                  <a:lnTo>
                    <a:pt x="50" y="16"/>
                  </a:lnTo>
                  <a:lnTo>
                    <a:pt x="48" y="16"/>
                  </a:lnTo>
                  <a:lnTo>
                    <a:pt x="29" y="16"/>
                  </a:lnTo>
                  <a:lnTo>
                    <a:pt x="27" y="16"/>
                  </a:lnTo>
                  <a:lnTo>
                    <a:pt x="25" y="20"/>
                  </a:lnTo>
                  <a:lnTo>
                    <a:pt x="23" y="20"/>
                  </a:lnTo>
                  <a:lnTo>
                    <a:pt x="19" y="8"/>
                  </a:lnTo>
                  <a:lnTo>
                    <a:pt x="19" y="6"/>
                  </a:lnTo>
                  <a:close/>
                  <a:moveTo>
                    <a:pt x="29" y="14"/>
                  </a:moveTo>
                  <a:lnTo>
                    <a:pt x="48" y="14"/>
                  </a:lnTo>
                  <a:lnTo>
                    <a:pt x="52" y="16"/>
                  </a:lnTo>
                  <a:lnTo>
                    <a:pt x="50" y="12"/>
                  </a:lnTo>
                  <a:lnTo>
                    <a:pt x="48" y="12"/>
                  </a:lnTo>
                  <a:lnTo>
                    <a:pt x="29" y="12"/>
                  </a:lnTo>
                  <a:lnTo>
                    <a:pt x="25" y="12"/>
                  </a:lnTo>
                  <a:lnTo>
                    <a:pt x="25" y="16"/>
                  </a:lnTo>
                  <a:lnTo>
                    <a:pt x="25" y="18"/>
                  </a:lnTo>
                  <a:lnTo>
                    <a:pt x="27" y="14"/>
                  </a:lnTo>
                  <a:lnTo>
                    <a:pt x="29" y="14"/>
                  </a:lnTo>
                  <a:close/>
                  <a:moveTo>
                    <a:pt x="0" y="12"/>
                  </a:moveTo>
                  <a:lnTo>
                    <a:pt x="0" y="8"/>
                  </a:lnTo>
                  <a:lnTo>
                    <a:pt x="4" y="6"/>
                  </a:lnTo>
                  <a:lnTo>
                    <a:pt x="6" y="6"/>
                  </a:lnTo>
                  <a:lnTo>
                    <a:pt x="8" y="6"/>
                  </a:lnTo>
                  <a:lnTo>
                    <a:pt x="9" y="8"/>
                  </a:lnTo>
                  <a:lnTo>
                    <a:pt x="11" y="12"/>
                  </a:lnTo>
                  <a:lnTo>
                    <a:pt x="9" y="16"/>
                  </a:lnTo>
                  <a:lnTo>
                    <a:pt x="6" y="16"/>
                  </a:lnTo>
                  <a:lnTo>
                    <a:pt x="4" y="16"/>
                  </a:lnTo>
                  <a:lnTo>
                    <a:pt x="0" y="14"/>
                  </a:lnTo>
                  <a:lnTo>
                    <a:pt x="0" y="12"/>
                  </a:lnTo>
                  <a:close/>
                  <a:moveTo>
                    <a:pt x="2" y="10"/>
                  </a:moveTo>
                  <a:lnTo>
                    <a:pt x="2" y="14"/>
                  </a:lnTo>
                  <a:lnTo>
                    <a:pt x="6" y="16"/>
                  </a:lnTo>
                  <a:lnTo>
                    <a:pt x="8" y="14"/>
                  </a:lnTo>
                  <a:lnTo>
                    <a:pt x="9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2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2" name="Freeform 23">
              <a:extLst>
                <a:ext uri="{FF2B5EF4-FFF2-40B4-BE49-F238E27FC236}">
                  <a16:creationId xmlns:a16="http://schemas.microsoft.com/office/drawing/2014/main" id="{00000000-0008-0000-0300-000056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17" y="264"/>
              <a:ext cx="35" cy="35"/>
            </a:xfrm>
            <a:custGeom>
              <a:avLst/>
              <a:gdLst>
                <a:gd name="T0" fmla="*/ 2 w 35"/>
                <a:gd name="T1" fmla="*/ 12 h 35"/>
                <a:gd name="T2" fmla="*/ 4 w 35"/>
                <a:gd name="T3" fmla="*/ 19 h 35"/>
                <a:gd name="T4" fmla="*/ 15 w 35"/>
                <a:gd name="T5" fmla="*/ 25 h 35"/>
                <a:gd name="T6" fmla="*/ 27 w 35"/>
                <a:gd name="T7" fmla="*/ 19 h 35"/>
                <a:gd name="T8" fmla="*/ 27 w 35"/>
                <a:gd name="T9" fmla="*/ 8 h 35"/>
                <a:gd name="T10" fmla="*/ 27 w 35"/>
                <a:gd name="T11" fmla="*/ 0 h 35"/>
                <a:gd name="T12" fmla="*/ 33 w 35"/>
                <a:gd name="T13" fmla="*/ 8 h 35"/>
                <a:gd name="T14" fmla="*/ 35 w 35"/>
                <a:gd name="T15" fmla="*/ 17 h 35"/>
                <a:gd name="T16" fmla="*/ 33 w 35"/>
                <a:gd name="T17" fmla="*/ 27 h 35"/>
                <a:gd name="T18" fmla="*/ 27 w 35"/>
                <a:gd name="T19" fmla="*/ 33 h 35"/>
                <a:gd name="T20" fmla="*/ 19 w 35"/>
                <a:gd name="T21" fmla="*/ 35 h 35"/>
                <a:gd name="T22" fmla="*/ 6 w 35"/>
                <a:gd name="T23" fmla="*/ 29 h 35"/>
                <a:gd name="T24" fmla="*/ 0 w 35"/>
                <a:gd name="T25" fmla="*/ 14 h 35"/>
                <a:gd name="T26" fmla="*/ 4 w 35"/>
                <a:gd name="T27" fmla="*/ 4 h 35"/>
                <a:gd name="T28" fmla="*/ 12 w 35"/>
                <a:gd name="T29" fmla="*/ 4 h 35"/>
                <a:gd name="T30" fmla="*/ 12 w 35"/>
                <a:gd name="T31" fmla="*/ 10 h 35"/>
                <a:gd name="T32" fmla="*/ 6 w 35"/>
                <a:gd name="T33" fmla="*/ 12 h 35"/>
                <a:gd name="T34" fmla="*/ 4 w 35"/>
                <a:gd name="T35" fmla="*/ 10 h 35"/>
                <a:gd name="T36" fmla="*/ 10 w 35"/>
                <a:gd name="T37" fmla="*/ 8 h 35"/>
                <a:gd name="T38" fmla="*/ 12 w 35"/>
                <a:gd name="T39" fmla="*/ 4 h 35"/>
                <a:gd name="T40" fmla="*/ 8 w 35"/>
                <a:gd name="T41" fmla="*/ 6 h 35"/>
                <a:gd name="T42" fmla="*/ 4 w 35"/>
                <a:gd name="T43" fmla="*/ 8 h 35"/>
                <a:gd name="T44" fmla="*/ 6 w 35"/>
                <a:gd name="T45" fmla="*/ 8 h 35"/>
                <a:gd name="T46" fmla="*/ 8 w 35"/>
                <a:gd name="T47" fmla="*/ 10 h 35"/>
                <a:gd name="T48" fmla="*/ 2 w 35"/>
                <a:gd name="T49" fmla="*/ 21 h 35"/>
                <a:gd name="T50" fmla="*/ 12 w 35"/>
                <a:gd name="T51" fmla="*/ 33 h 35"/>
                <a:gd name="T52" fmla="*/ 23 w 35"/>
                <a:gd name="T53" fmla="*/ 33 h 35"/>
                <a:gd name="T54" fmla="*/ 31 w 35"/>
                <a:gd name="T55" fmla="*/ 29 h 35"/>
                <a:gd name="T56" fmla="*/ 35 w 35"/>
                <a:gd name="T57" fmla="*/ 21 h 35"/>
                <a:gd name="T58" fmla="*/ 33 w 35"/>
                <a:gd name="T59" fmla="*/ 12 h 35"/>
                <a:gd name="T60" fmla="*/ 33 w 35"/>
                <a:gd name="T61" fmla="*/ 15 h 35"/>
                <a:gd name="T62" fmla="*/ 25 w 35"/>
                <a:gd name="T63" fmla="*/ 29 h 35"/>
                <a:gd name="T64" fmla="*/ 13 w 35"/>
                <a:gd name="T65" fmla="*/ 29 h 35"/>
                <a:gd name="T66" fmla="*/ 6 w 35"/>
                <a:gd name="T67" fmla="*/ 25 h 35"/>
                <a:gd name="T68" fmla="*/ 2 w 35"/>
                <a:gd name="T69" fmla="*/ 21 h 35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5"/>
                <a:gd name="T106" fmla="*/ 0 h 35"/>
                <a:gd name="T107" fmla="*/ 35 w 35"/>
                <a:gd name="T108" fmla="*/ 35 h 35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5" h="35">
                  <a:moveTo>
                    <a:pt x="4" y="10"/>
                  </a:moveTo>
                  <a:lnTo>
                    <a:pt x="2" y="12"/>
                  </a:lnTo>
                  <a:lnTo>
                    <a:pt x="2" y="14"/>
                  </a:lnTo>
                  <a:lnTo>
                    <a:pt x="4" y="19"/>
                  </a:lnTo>
                  <a:lnTo>
                    <a:pt x="8" y="23"/>
                  </a:lnTo>
                  <a:lnTo>
                    <a:pt x="15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4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3" y="8"/>
                  </a:lnTo>
                  <a:lnTo>
                    <a:pt x="35" y="14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7"/>
                  </a:lnTo>
                  <a:lnTo>
                    <a:pt x="31" y="29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5"/>
                  </a:lnTo>
                  <a:lnTo>
                    <a:pt x="12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4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2" y="6"/>
                  </a:lnTo>
                  <a:lnTo>
                    <a:pt x="12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4" y="10"/>
                  </a:lnTo>
                  <a:close/>
                  <a:moveTo>
                    <a:pt x="8" y="10"/>
                  </a:moveTo>
                  <a:lnTo>
                    <a:pt x="10" y="8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8" y="6"/>
                  </a:lnTo>
                  <a:lnTo>
                    <a:pt x="6" y="6"/>
                  </a:lnTo>
                  <a:lnTo>
                    <a:pt x="4" y="8"/>
                  </a:lnTo>
                  <a:lnTo>
                    <a:pt x="2" y="10"/>
                  </a:lnTo>
                  <a:lnTo>
                    <a:pt x="6" y="8"/>
                  </a:lnTo>
                  <a:lnTo>
                    <a:pt x="8" y="10"/>
                  </a:lnTo>
                  <a:close/>
                  <a:moveTo>
                    <a:pt x="2" y="21"/>
                  </a:moveTo>
                  <a:lnTo>
                    <a:pt x="6" y="27"/>
                  </a:lnTo>
                  <a:lnTo>
                    <a:pt x="12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3" y="12"/>
                  </a:lnTo>
                  <a:lnTo>
                    <a:pt x="31" y="6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3" y="29"/>
                  </a:lnTo>
                  <a:lnTo>
                    <a:pt x="10" y="27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3" name="Freeform 24">
              <a:extLst>
                <a:ext uri="{FF2B5EF4-FFF2-40B4-BE49-F238E27FC236}">
                  <a16:creationId xmlns:a16="http://schemas.microsoft.com/office/drawing/2014/main" id="{00000000-0008-0000-0300-000057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54" y="265"/>
              <a:ext cx="35" cy="34"/>
            </a:xfrm>
            <a:custGeom>
              <a:avLst/>
              <a:gdLst>
                <a:gd name="T0" fmla="*/ 6 w 35"/>
                <a:gd name="T1" fmla="*/ 25 h 34"/>
                <a:gd name="T2" fmla="*/ 10 w 35"/>
                <a:gd name="T3" fmla="*/ 25 h 34"/>
                <a:gd name="T4" fmla="*/ 10 w 35"/>
                <a:gd name="T5" fmla="*/ 32 h 34"/>
                <a:gd name="T6" fmla="*/ 4 w 35"/>
                <a:gd name="T7" fmla="*/ 30 h 34"/>
                <a:gd name="T8" fmla="*/ 0 w 35"/>
                <a:gd name="T9" fmla="*/ 17 h 34"/>
                <a:gd name="T10" fmla="*/ 4 w 35"/>
                <a:gd name="T11" fmla="*/ 7 h 34"/>
                <a:gd name="T12" fmla="*/ 29 w 35"/>
                <a:gd name="T13" fmla="*/ 6 h 34"/>
                <a:gd name="T14" fmla="*/ 31 w 35"/>
                <a:gd name="T15" fmla="*/ 2 h 34"/>
                <a:gd name="T16" fmla="*/ 35 w 35"/>
                <a:gd name="T17" fmla="*/ 4 h 34"/>
                <a:gd name="T18" fmla="*/ 35 w 35"/>
                <a:gd name="T19" fmla="*/ 13 h 34"/>
                <a:gd name="T20" fmla="*/ 35 w 35"/>
                <a:gd name="T21" fmla="*/ 19 h 34"/>
                <a:gd name="T22" fmla="*/ 33 w 35"/>
                <a:gd name="T23" fmla="*/ 32 h 34"/>
                <a:gd name="T24" fmla="*/ 25 w 35"/>
                <a:gd name="T25" fmla="*/ 32 h 34"/>
                <a:gd name="T26" fmla="*/ 17 w 35"/>
                <a:gd name="T27" fmla="*/ 23 h 34"/>
                <a:gd name="T28" fmla="*/ 8 w 35"/>
                <a:gd name="T29" fmla="*/ 15 h 34"/>
                <a:gd name="T30" fmla="*/ 2 w 35"/>
                <a:gd name="T31" fmla="*/ 19 h 34"/>
                <a:gd name="T32" fmla="*/ 4 w 35"/>
                <a:gd name="T33" fmla="*/ 25 h 34"/>
                <a:gd name="T34" fmla="*/ 10 w 35"/>
                <a:gd name="T35" fmla="*/ 13 h 34"/>
                <a:gd name="T36" fmla="*/ 33 w 35"/>
                <a:gd name="T37" fmla="*/ 13 h 34"/>
                <a:gd name="T38" fmla="*/ 35 w 35"/>
                <a:gd name="T39" fmla="*/ 6 h 34"/>
                <a:gd name="T40" fmla="*/ 27 w 35"/>
                <a:gd name="T41" fmla="*/ 11 h 34"/>
                <a:gd name="T42" fmla="*/ 4 w 35"/>
                <a:gd name="T43" fmla="*/ 11 h 34"/>
                <a:gd name="T44" fmla="*/ 4 w 35"/>
                <a:gd name="T45" fmla="*/ 13 h 34"/>
                <a:gd name="T46" fmla="*/ 10 w 35"/>
                <a:gd name="T47" fmla="*/ 13 h 34"/>
                <a:gd name="T48" fmla="*/ 15 w 35"/>
                <a:gd name="T49" fmla="*/ 15 h 34"/>
                <a:gd name="T50" fmla="*/ 27 w 35"/>
                <a:gd name="T51" fmla="*/ 25 h 34"/>
                <a:gd name="T52" fmla="*/ 31 w 35"/>
                <a:gd name="T53" fmla="*/ 19 h 34"/>
                <a:gd name="T54" fmla="*/ 29 w 35"/>
                <a:gd name="T55" fmla="*/ 15 h 34"/>
                <a:gd name="T56" fmla="*/ 33 w 35"/>
                <a:gd name="T57" fmla="*/ 27 h 34"/>
                <a:gd name="T58" fmla="*/ 25 w 35"/>
                <a:gd name="T59" fmla="*/ 28 h 34"/>
                <a:gd name="T60" fmla="*/ 25 w 35"/>
                <a:gd name="T61" fmla="*/ 30 h 34"/>
                <a:gd name="T62" fmla="*/ 33 w 35"/>
                <a:gd name="T63" fmla="*/ 30 h 34"/>
                <a:gd name="T64" fmla="*/ 33 w 35"/>
                <a:gd name="T65" fmla="*/ 21 h 34"/>
                <a:gd name="T66" fmla="*/ 10 w 35"/>
                <a:gd name="T67" fmla="*/ 25 h 34"/>
                <a:gd name="T68" fmla="*/ 8 w 35"/>
                <a:gd name="T69" fmla="*/ 28 h 34"/>
                <a:gd name="T70" fmla="*/ 2 w 35"/>
                <a:gd name="T71" fmla="*/ 25 h 34"/>
                <a:gd name="T72" fmla="*/ 8 w 35"/>
                <a:gd name="T73" fmla="*/ 30 h 34"/>
                <a:gd name="T74" fmla="*/ 10 w 35"/>
                <a:gd name="T75" fmla="*/ 28 h 34"/>
                <a:gd name="T76" fmla="*/ 10 w 35"/>
                <a:gd name="T77" fmla="*/ 25 h 34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5"/>
                <a:gd name="T118" fmla="*/ 0 h 34"/>
                <a:gd name="T119" fmla="*/ 35 w 35"/>
                <a:gd name="T120" fmla="*/ 34 h 34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5" h="34">
                  <a:moveTo>
                    <a:pt x="4" y="25"/>
                  </a:moveTo>
                  <a:lnTo>
                    <a:pt x="6" y="25"/>
                  </a:lnTo>
                  <a:lnTo>
                    <a:pt x="8" y="23"/>
                  </a:lnTo>
                  <a:lnTo>
                    <a:pt x="10" y="25"/>
                  </a:lnTo>
                  <a:lnTo>
                    <a:pt x="12" y="28"/>
                  </a:lnTo>
                  <a:lnTo>
                    <a:pt x="10" y="32"/>
                  </a:lnTo>
                  <a:lnTo>
                    <a:pt x="8" y="32"/>
                  </a:lnTo>
                  <a:lnTo>
                    <a:pt x="4" y="30"/>
                  </a:lnTo>
                  <a:lnTo>
                    <a:pt x="2" y="25"/>
                  </a:lnTo>
                  <a:lnTo>
                    <a:pt x="0" y="17"/>
                  </a:lnTo>
                  <a:lnTo>
                    <a:pt x="2" y="11"/>
                  </a:lnTo>
                  <a:lnTo>
                    <a:pt x="4" y="7"/>
                  </a:lnTo>
                  <a:lnTo>
                    <a:pt x="10" y="6"/>
                  </a:lnTo>
                  <a:lnTo>
                    <a:pt x="29" y="6"/>
                  </a:lnTo>
                  <a:lnTo>
                    <a:pt x="31" y="4"/>
                  </a:lnTo>
                  <a:lnTo>
                    <a:pt x="31" y="2"/>
                  </a:lnTo>
                  <a:lnTo>
                    <a:pt x="33" y="0"/>
                  </a:lnTo>
                  <a:lnTo>
                    <a:pt x="35" y="4"/>
                  </a:lnTo>
                  <a:lnTo>
                    <a:pt x="35" y="7"/>
                  </a:lnTo>
                  <a:lnTo>
                    <a:pt x="35" y="13"/>
                  </a:lnTo>
                  <a:lnTo>
                    <a:pt x="31" y="15"/>
                  </a:lnTo>
                  <a:lnTo>
                    <a:pt x="35" y="19"/>
                  </a:lnTo>
                  <a:lnTo>
                    <a:pt x="35" y="25"/>
                  </a:lnTo>
                  <a:lnTo>
                    <a:pt x="33" y="32"/>
                  </a:lnTo>
                  <a:lnTo>
                    <a:pt x="29" y="34"/>
                  </a:lnTo>
                  <a:lnTo>
                    <a:pt x="25" y="32"/>
                  </a:lnTo>
                  <a:lnTo>
                    <a:pt x="21" y="28"/>
                  </a:lnTo>
                  <a:lnTo>
                    <a:pt x="17" y="23"/>
                  </a:lnTo>
                  <a:lnTo>
                    <a:pt x="13" y="15"/>
                  </a:lnTo>
                  <a:lnTo>
                    <a:pt x="8" y="15"/>
                  </a:lnTo>
                  <a:lnTo>
                    <a:pt x="4" y="17"/>
                  </a:lnTo>
                  <a:lnTo>
                    <a:pt x="2" y="19"/>
                  </a:lnTo>
                  <a:lnTo>
                    <a:pt x="2" y="23"/>
                  </a:lnTo>
                  <a:lnTo>
                    <a:pt x="4" y="25"/>
                  </a:lnTo>
                  <a:close/>
                  <a:moveTo>
                    <a:pt x="10" y="13"/>
                  </a:moveTo>
                  <a:lnTo>
                    <a:pt x="25" y="13"/>
                  </a:lnTo>
                  <a:lnTo>
                    <a:pt x="33" y="13"/>
                  </a:lnTo>
                  <a:lnTo>
                    <a:pt x="35" y="9"/>
                  </a:lnTo>
                  <a:lnTo>
                    <a:pt x="35" y="6"/>
                  </a:lnTo>
                  <a:lnTo>
                    <a:pt x="33" y="9"/>
                  </a:lnTo>
                  <a:lnTo>
                    <a:pt x="27" y="11"/>
                  </a:lnTo>
                  <a:lnTo>
                    <a:pt x="10" y="11"/>
                  </a:lnTo>
                  <a:lnTo>
                    <a:pt x="4" y="11"/>
                  </a:lnTo>
                  <a:lnTo>
                    <a:pt x="2" y="17"/>
                  </a:lnTo>
                  <a:lnTo>
                    <a:pt x="4" y="13"/>
                  </a:lnTo>
                  <a:lnTo>
                    <a:pt x="10" y="13"/>
                  </a:lnTo>
                  <a:close/>
                  <a:moveTo>
                    <a:pt x="29" y="15"/>
                  </a:moveTo>
                  <a:lnTo>
                    <a:pt x="15" y="15"/>
                  </a:lnTo>
                  <a:lnTo>
                    <a:pt x="21" y="21"/>
                  </a:lnTo>
                  <a:lnTo>
                    <a:pt x="27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29" y="15"/>
                  </a:lnTo>
                  <a:close/>
                  <a:moveTo>
                    <a:pt x="33" y="21"/>
                  </a:moveTo>
                  <a:lnTo>
                    <a:pt x="33" y="27"/>
                  </a:lnTo>
                  <a:lnTo>
                    <a:pt x="29" y="28"/>
                  </a:lnTo>
                  <a:lnTo>
                    <a:pt x="25" y="28"/>
                  </a:lnTo>
                  <a:lnTo>
                    <a:pt x="21" y="25"/>
                  </a:lnTo>
                  <a:lnTo>
                    <a:pt x="25" y="30"/>
                  </a:lnTo>
                  <a:lnTo>
                    <a:pt x="29" y="32"/>
                  </a:lnTo>
                  <a:lnTo>
                    <a:pt x="33" y="30"/>
                  </a:lnTo>
                  <a:lnTo>
                    <a:pt x="35" y="25"/>
                  </a:lnTo>
                  <a:lnTo>
                    <a:pt x="33" y="21"/>
                  </a:lnTo>
                  <a:close/>
                  <a:moveTo>
                    <a:pt x="10" y="25"/>
                  </a:moveTo>
                  <a:lnTo>
                    <a:pt x="10" y="28"/>
                  </a:lnTo>
                  <a:lnTo>
                    <a:pt x="8" y="28"/>
                  </a:lnTo>
                  <a:lnTo>
                    <a:pt x="6" y="28"/>
                  </a:lnTo>
                  <a:lnTo>
                    <a:pt x="2" y="25"/>
                  </a:lnTo>
                  <a:lnTo>
                    <a:pt x="6" y="30"/>
                  </a:lnTo>
                  <a:lnTo>
                    <a:pt x="8" y="30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180" name="Group 25">
            <a:extLst>
              <a:ext uri="{FF2B5EF4-FFF2-40B4-BE49-F238E27FC236}">
                <a16:creationId xmlns:a16="http://schemas.microsoft.com/office/drawing/2014/main" id="{00000000-0008-0000-0300-0000B4000000}"/>
              </a:ext>
            </a:extLst>
          </xdr:cNvPr>
          <xdr:cNvGrpSpPr>
            <a:grpSpLocks/>
          </xdr:cNvGrpSpPr>
        </xdr:nvGrpSpPr>
        <xdr:grpSpPr bwMode="auto">
          <a:xfrm>
            <a:off x="18" y="99"/>
            <a:ext cx="154" cy="21"/>
            <a:chOff x="96" y="333"/>
            <a:chExt cx="437" cy="48"/>
          </a:xfrm>
        </xdr:grpSpPr>
        <xdr:sp macro="" textlink="">
          <xdr:nvSpPr>
            <xdr:cNvPr id="328" name="Freeform 26">
              <a:extLst>
                <a:ext uri="{FF2B5EF4-FFF2-40B4-BE49-F238E27FC236}">
                  <a16:creationId xmlns:a16="http://schemas.microsoft.com/office/drawing/2014/main" id="{00000000-0008-0000-0300-000048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00" y="329"/>
              <a:ext cx="46" cy="53"/>
            </a:xfrm>
            <a:custGeom>
              <a:avLst/>
              <a:gdLst>
                <a:gd name="T0" fmla="*/ 8 w 46"/>
                <a:gd name="T1" fmla="*/ 46 h 53"/>
                <a:gd name="T2" fmla="*/ 4 w 46"/>
                <a:gd name="T3" fmla="*/ 48 h 53"/>
                <a:gd name="T4" fmla="*/ 0 w 46"/>
                <a:gd name="T5" fmla="*/ 53 h 53"/>
                <a:gd name="T6" fmla="*/ 2 w 46"/>
                <a:gd name="T7" fmla="*/ 30 h 53"/>
                <a:gd name="T8" fmla="*/ 4 w 46"/>
                <a:gd name="T9" fmla="*/ 36 h 53"/>
                <a:gd name="T10" fmla="*/ 32 w 46"/>
                <a:gd name="T11" fmla="*/ 36 h 53"/>
                <a:gd name="T12" fmla="*/ 42 w 46"/>
                <a:gd name="T13" fmla="*/ 30 h 53"/>
                <a:gd name="T14" fmla="*/ 42 w 46"/>
                <a:gd name="T15" fmla="*/ 15 h 53"/>
                <a:gd name="T16" fmla="*/ 38 w 46"/>
                <a:gd name="T17" fmla="*/ 11 h 53"/>
                <a:gd name="T18" fmla="*/ 31 w 46"/>
                <a:gd name="T19" fmla="*/ 9 h 53"/>
                <a:gd name="T20" fmla="*/ 8 w 46"/>
                <a:gd name="T21" fmla="*/ 9 h 53"/>
                <a:gd name="T22" fmla="*/ 2 w 46"/>
                <a:gd name="T23" fmla="*/ 17 h 53"/>
                <a:gd name="T24" fmla="*/ 0 w 46"/>
                <a:gd name="T25" fmla="*/ 0 h 53"/>
                <a:gd name="T26" fmla="*/ 6 w 46"/>
                <a:gd name="T27" fmla="*/ 6 h 53"/>
                <a:gd name="T28" fmla="*/ 15 w 46"/>
                <a:gd name="T29" fmla="*/ 7 h 53"/>
                <a:gd name="T30" fmla="*/ 38 w 46"/>
                <a:gd name="T31" fmla="*/ 9 h 53"/>
                <a:gd name="T32" fmla="*/ 46 w 46"/>
                <a:gd name="T33" fmla="*/ 19 h 53"/>
                <a:gd name="T34" fmla="*/ 46 w 46"/>
                <a:gd name="T35" fmla="*/ 32 h 53"/>
                <a:gd name="T36" fmla="*/ 44 w 46"/>
                <a:gd name="T37" fmla="*/ 40 h 53"/>
                <a:gd name="T38" fmla="*/ 38 w 46"/>
                <a:gd name="T39" fmla="*/ 44 h 53"/>
                <a:gd name="T40" fmla="*/ 32 w 46"/>
                <a:gd name="T41" fmla="*/ 46 h 53"/>
                <a:gd name="T42" fmla="*/ 8 w 46"/>
                <a:gd name="T43" fmla="*/ 42 h 53"/>
                <a:gd name="T44" fmla="*/ 2 w 46"/>
                <a:gd name="T45" fmla="*/ 48 h 53"/>
                <a:gd name="T46" fmla="*/ 8 w 46"/>
                <a:gd name="T47" fmla="*/ 44 h 53"/>
                <a:gd name="T48" fmla="*/ 38 w 46"/>
                <a:gd name="T49" fmla="*/ 44 h 53"/>
                <a:gd name="T50" fmla="*/ 44 w 46"/>
                <a:gd name="T51" fmla="*/ 36 h 53"/>
                <a:gd name="T52" fmla="*/ 44 w 46"/>
                <a:gd name="T53" fmla="*/ 36 h 53"/>
                <a:gd name="T54" fmla="*/ 38 w 46"/>
                <a:gd name="T55" fmla="*/ 42 h 53"/>
                <a:gd name="T56" fmla="*/ 32 w 46"/>
                <a:gd name="T57" fmla="*/ 42 h 53"/>
                <a:gd name="T58" fmla="*/ 2 w 46"/>
                <a:gd name="T59" fmla="*/ 13 h 53"/>
                <a:gd name="T60" fmla="*/ 8 w 46"/>
                <a:gd name="T61" fmla="*/ 9 h 53"/>
                <a:gd name="T62" fmla="*/ 2 w 46"/>
                <a:gd name="T63" fmla="*/ 6 h 53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46"/>
                <a:gd name="T97" fmla="*/ 0 h 53"/>
                <a:gd name="T98" fmla="*/ 46 w 46"/>
                <a:gd name="T99" fmla="*/ 53 h 53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46" h="53">
                  <a:moveTo>
                    <a:pt x="32" y="46"/>
                  </a:moveTo>
                  <a:lnTo>
                    <a:pt x="8" y="46"/>
                  </a:lnTo>
                  <a:lnTo>
                    <a:pt x="4" y="46"/>
                  </a:lnTo>
                  <a:lnTo>
                    <a:pt x="4" y="48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30"/>
                  </a:lnTo>
                  <a:lnTo>
                    <a:pt x="2" y="30"/>
                  </a:lnTo>
                  <a:lnTo>
                    <a:pt x="4" y="34"/>
                  </a:lnTo>
                  <a:lnTo>
                    <a:pt x="4" y="36"/>
                  </a:lnTo>
                  <a:lnTo>
                    <a:pt x="8" y="36"/>
                  </a:lnTo>
                  <a:lnTo>
                    <a:pt x="32" y="36"/>
                  </a:lnTo>
                  <a:lnTo>
                    <a:pt x="40" y="34"/>
                  </a:lnTo>
                  <a:lnTo>
                    <a:pt x="42" y="30"/>
                  </a:lnTo>
                  <a:lnTo>
                    <a:pt x="44" y="23"/>
                  </a:lnTo>
                  <a:lnTo>
                    <a:pt x="42" y="15"/>
                  </a:lnTo>
                  <a:lnTo>
                    <a:pt x="40" y="13"/>
                  </a:lnTo>
                  <a:lnTo>
                    <a:pt x="38" y="11"/>
                  </a:lnTo>
                  <a:lnTo>
                    <a:pt x="34" y="9"/>
                  </a:lnTo>
                  <a:lnTo>
                    <a:pt x="31" y="9"/>
                  </a:lnTo>
                  <a:lnTo>
                    <a:pt x="15" y="9"/>
                  </a:lnTo>
                  <a:lnTo>
                    <a:pt x="8" y="9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0" y="17"/>
                  </a:lnTo>
                  <a:lnTo>
                    <a:pt x="0" y="0"/>
                  </a:lnTo>
                  <a:lnTo>
                    <a:pt x="2" y="0"/>
                  </a:lnTo>
                  <a:lnTo>
                    <a:pt x="6" y="6"/>
                  </a:lnTo>
                  <a:lnTo>
                    <a:pt x="10" y="7"/>
                  </a:lnTo>
                  <a:lnTo>
                    <a:pt x="15" y="7"/>
                  </a:lnTo>
                  <a:lnTo>
                    <a:pt x="32" y="7"/>
                  </a:lnTo>
                  <a:lnTo>
                    <a:pt x="38" y="9"/>
                  </a:lnTo>
                  <a:lnTo>
                    <a:pt x="42" y="13"/>
                  </a:lnTo>
                  <a:lnTo>
                    <a:pt x="46" y="19"/>
                  </a:lnTo>
                  <a:lnTo>
                    <a:pt x="46" y="27"/>
                  </a:lnTo>
                  <a:lnTo>
                    <a:pt x="46" y="32"/>
                  </a:lnTo>
                  <a:lnTo>
                    <a:pt x="46" y="36"/>
                  </a:lnTo>
                  <a:lnTo>
                    <a:pt x="44" y="40"/>
                  </a:lnTo>
                  <a:lnTo>
                    <a:pt x="40" y="42"/>
                  </a:lnTo>
                  <a:lnTo>
                    <a:pt x="38" y="44"/>
                  </a:lnTo>
                  <a:lnTo>
                    <a:pt x="32" y="46"/>
                  </a:lnTo>
                  <a:close/>
                  <a:moveTo>
                    <a:pt x="32" y="42"/>
                  </a:moveTo>
                  <a:lnTo>
                    <a:pt x="8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4" y="44"/>
                  </a:lnTo>
                  <a:lnTo>
                    <a:pt x="8" y="44"/>
                  </a:lnTo>
                  <a:lnTo>
                    <a:pt x="32" y="44"/>
                  </a:lnTo>
                  <a:lnTo>
                    <a:pt x="38" y="44"/>
                  </a:lnTo>
                  <a:lnTo>
                    <a:pt x="42" y="40"/>
                  </a:lnTo>
                  <a:lnTo>
                    <a:pt x="44" y="36"/>
                  </a:lnTo>
                  <a:lnTo>
                    <a:pt x="46" y="30"/>
                  </a:lnTo>
                  <a:lnTo>
                    <a:pt x="44" y="36"/>
                  </a:lnTo>
                  <a:lnTo>
                    <a:pt x="42" y="38"/>
                  </a:lnTo>
                  <a:lnTo>
                    <a:pt x="38" y="42"/>
                  </a:lnTo>
                  <a:lnTo>
                    <a:pt x="32" y="42"/>
                  </a:lnTo>
                  <a:close/>
                  <a:moveTo>
                    <a:pt x="2" y="6"/>
                  </a:moveTo>
                  <a:lnTo>
                    <a:pt x="2" y="13"/>
                  </a:lnTo>
                  <a:lnTo>
                    <a:pt x="4" y="11"/>
                  </a:lnTo>
                  <a:lnTo>
                    <a:pt x="8" y="9"/>
                  </a:lnTo>
                  <a:lnTo>
                    <a:pt x="6" y="7"/>
                  </a:lnTo>
                  <a:lnTo>
                    <a:pt x="2" y="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9" name="Freeform 27">
              <a:extLst>
                <a:ext uri="{FF2B5EF4-FFF2-40B4-BE49-F238E27FC236}">
                  <a16:creationId xmlns:a16="http://schemas.microsoft.com/office/drawing/2014/main" id="{00000000-0008-0000-0300-000049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55" y="330"/>
              <a:ext cx="48" cy="54"/>
            </a:xfrm>
            <a:custGeom>
              <a:avLst/>
              <a:gdLst>
                <a:gd name="T0" fmla="*/ 2 w 48"/>
                <a:gd name="T1" fmla="*/ 18 h 54"/>
                <a:gd name="T2" fmla="*/ 0 w 48"/>
                <a:gd name="T3" fmla="*/ 18 h 54"/>
                <a:gd name="T4" fmla="*/ 0 w 48"/>
                <a:gd name="T5" fmla="*/ 0 h 54"/>
                <a:gd name="T6" fmla="*/ 2 w 48"/>
                <a:gd name="T7" fmla="*/ 0 h 54"/>
                <a:gd name="T8" fmla="*/ 4 w 48"/>
                <a:gd name="T9" fmla="*/ 6 h 54"/>
                <a:gd name="T10" fmla="*/ 6 w 48"/>
                <a:gd name="T11" fmla="*/ 8 h 54"/>
                <a:gd name="T12" fmla="*/ 10 w 48"/>
                <a:gd name="T13" fmla="*/ 8 h 54"/>
                <a:gd name="T14" fmla="*/ 48 w 48"/>
                <a:gd name="T15" fmla="*/ 8 h 54"/>
                <a:gd name="T16" fmla="*/ 48 w 48"/>
                <a:gd name="T17" fmla="*/ 10 h 54"/>
                <a:gd name="T18" fmla="*/ 10 w 48"/>
                <a:gd name="T19" fmla="*/ 44 h 54"/>
                <a:gd name="T20" fmla="*/ 34 w 48"/>
                <a:gd name="T21" fmla="*/ 42 h 54"/>
                <a:gd name="T22" fmla="*/ 38 w 48"/>
                <a:gd name="T23" fmla="*/ 42 h 54"/>
                <a:gd name="T24" fmla="*/ 42 w 48"/>
                <a:gd name="T25" fmla="*/ 42 h 54"/>
                <a:gd name="T26" fmla="*/ 44 w 48"/>
                <a:gd name="T27" fmla="*/ 39 h 54"/>
                <a:gd name="T28" fmla="*/ 44 w 48"/>
                <a:gd name="T29" fmla="*/ 35 h 54"/>
                <a:gd name="T30" fmla="*/ 46 w 48"/>
                <a:gd name="T31" fmla="*/ 35 h 54"/>
                <a:gd name="T32" fmla="*/ 46 w 48"/>
                <a:gd name="T33" fmla="*/ 52 h 54"/>
                <a:gd name="T34" fmla="*/ 44 w 48"/>
                <a:gd name="T35" fmla="*/ 52 h 54"/>
                <a:gd name="T36" fmla="*/ 42 w 48"/>
                <a:gd name="T37" fmla="*/ 48 h 54"/>
                <a:gd name="T38" fmla="*/ 38 w 48"/>
                <a:gd name="T39" fmla="*/ 46 h 54"/>
                <a:gd name="T40" fmla="*/ 32 w 48"/>
                <a:gd name="T41" fmla="*/ 44 h 54"/>
                <a:gd name="T42" fmla="*/ 8 w 48"/>
                <a:gd name="T43" fmla="*/ 46 h 54"/>
                <a:gd name="T44" fmla="*/ 4 w 48"/>
                <a:gd name="T45" fmla="*/ 50 h 54"/>
                <a:gd name="T46" fmla="*/ 2 w 48"/>
                <a:gd name="T47" fmla="*/ 54 h 54"/>
                <a:gd name="T48" fmla="*/ 2 w 48"/>
                <a:gd name="T49" fmla="*/ 54 h 54"/>
                <a:gd name="T50" fmla="*/ 0 w 48"/>
                <a:gd name="T51" fmla="*/ 54 h 54"/>
                <a:gd name="T52" fmla="*/ 0 w 48"/>
                <a:gd name="T53" fmla="*/ 40 h 54"/>
                <a:gd name="T54" fmla="*/ 34 w 48"/>
                <a:gd name="T55" fmla="*/ 10 h 54"/>
                <a:gd name="T56" fmla="*/ 11 w 48"/>
                <a:gd name="T57" fmla="*/ 10 h 54"/>
                <a:gd name="T58" fmla="*/ 8 w 48"/>
                <a:gd name="T59" fmla="*/ 10 h 54"/>
                <a:gd name="T60" fmla="*/ 6 w 48"/>
                <a:gd name="T61" fmla="*/ 12 h 54"/>
                <a:gd name="T62" fmla="*/ 4 w 48"/>
                <a:gd name="T63" fmla="*/ 16 h 54"/>
                <a:gd name="T64" fmla="*/ 2 w 48"/>
                <a:gd name="T65" fmla="*/ 18 h 54"/>
                <a:gd name="T66" fmla="*/ 2 w 48"/>
                <a:gd name="T67" fmla="*/ 18 h 54"/>
                <a:gd name="T68" fmla="*/ 2 w 48"/>
                <a:gd name="T69" fmla="*/ 8 h 54"/>
                <a:gd name="T70" fmla="*/ 2 w 48"/>
                <a:gd name="T71" fmla="*/ 14 h 54"/>
                <a:gd name="T72" fmla="*/ 4 w 48"/>
                <a:gd name="T73" fmla="*/ 12 h 54"/>
                <a:gd name="T74" fmla="*/ 8 w 48"/>
                <a:gd name="T75" fmla="*/ 10 h 54"/>
                <a:gd name="T76" fmla="*/ 2 w 48"/>
                <a:gd name="T77" fmla="*/ 8 h 54"/>
                <a:gd name="T78" fmla="*/ 2 w 48"/>
                <a:gd name="T79" fmla="*/ 8 h 54"/>
                <a:gd name="T80" fmla="*/ 40 w 48"/>
                <a:gd name="T81" fmla="*/ 12 h 54"/>
                <a:gd name="T82" fmla="*/ 6 w 48"/>
                <a:gd name="T83" fmla="*/ 42 h 54"/>
                <a:gd name="T84" fmla="*/ 4 w 48"/>
                <a:gd name="T85" fmla="*/ 44 h 54"/>
                <a:gd name="T86" fmla="*/ 2 w 48"/>
                <a:gd name="T87" fmla="*/ 48 h 54"/>
                <a:gd name="T88" fmla="*/ 2 w 48"/>
                <a:gd name="T89" fmla="*/ 50 h 54"/>
                <a:gd name="T90" fmla="*/ 4 w 48"/>
                <a:gd name="T91" fmla="*/ 46 h 54"/>
                <a:gd name="T92" fmla="*/ 8 w 48"/>
                <a:gd name="T93" fmla="*/ 44 h 54"/>
                <a:gd name="T94" fmla="*/ 46 w 48"/>
                <a:gd name="T95" fmla="*/ 10 h 54"/>
                <a:gd name="T96" fmla="*/ 44 w 48"/>
                <a:gd name="T97" fmla="*/ 10 h 54"/>
                <a:gd name="T98" fmla="*/ 42 w 48"/>
                <a:gd name="T99" fmla="*/ 10 h 54"/>
                <a:gd name="T100" fmla="*/ 42 w 48"/>
                <a:gd name="T101" fmla="*/ 10 h 54"/>
                <a:gd name="T102" fmla="*/ 40 w 48"/>
                <a:gd name="T103" fmla="*/ 12 h 54"/>
                <a:gd name="T104" fmla="*/ 40 w 48"/>
                <a:gd name="T105" fmla="*/ 12 h 54"/>
                <a:gd name="T106" fmla="*/ 44 w 48"/>
                <a:gd name="T107" fmla="*/ 48 h 54"/>
                <a:gd name="T108" fmla="*/ 44 w 48"/>
                <a:gd name="T109" fmla="*/ 40 h 54"/>
                <a:gd name="T110" fmla="*/ 42 w 48"/>
                <a:gd name="T111" fmla="*/ 44 h 54"/>
                <a:gd name="T112" fmla="*/ 40 w 48"/>
                <a:gd name="T113" fmla="*/ 44 h 54"/>
                <a:gd name="T114" fmla="*/ 42 w 48"/>
                <a:gd name="T115" fmla="*/ 46 h 54"/>
                <a:gd name="T116" fmla="*/ 44 w 48"/>
                <a:gd name="T117" fmla="*/ 48 h 54"/>
                <a:gd name="T118" fmla="*/ 44 w 48"/>
                <a:gd name="T119" fmla="*/ 48 h 54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48"/>
                <a:gd name="T181" fmla="*/ 0 h 54"/>
                <a:gd name="T182" fmla="*/ 48 w 48"/>
                <a:gd name="T183" fmla="*/ 54 h 54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48" h="54">
                  <a:moveTo>
                    <a:pt x="2" y="18"/>
                  </a:moveTo>
                  <a:lnTo>
                    <a:pt x="0" y="18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10" y="8"/>
                  </a:lnTo>
                  <a:lnTo>
                    <a:pt x="48" y="8"/>
                  </a:lnTo>
                  <a:lnTo>
                    <a:pt x="48" y="10"/>
                  </a:lnTo>
                  <a:lnTo>
                    <a:pt x="10" y="44"/>
                  </a:lnTo>
                  <a:lnTo>
                    <a:pt x="34" y="42"/>
                  </a:lnTo>
                  <a:lnTo>
                    <a:pt x="38" y="42"/>
                  </a:lnTo>
                  <a:lnTo>
                    <a:pt x="42" y="42"/>
                  </a:lnTo>
                  <a:lnTo>
                    <a:pt x="44" y="39"/>
                  </a:lnTo>
                  <a:lnTo>
                    <a:pt x="44" y="35"/>
                  </a:lnTo>
                  <a:lnTo>
                    <a:pt x="46" y="35"/>
                  </a:lnTo>
                  <a:lnTo>
                    <a:pt x="46" y="52"/>
                  </a:lnTo>
                  <a:lnTo>
                    <a:pt x="44" y="52"/>
                  </a:lnTo>
                  <a:lnTo>
                    <a:pt x="42" y="48"/>
                  </a:lnTo>
                  <a:lnTo>
                    <a:pt x="38" y="46"/>
                  </a:lnTo>
                  <a:lnTo>
                    <a:pt x="32" y="44"/>
                  </a:lnTo>
                  <a:lnTo>
                    <a:pt x="8" y="46"/>
                  </a:lnTo>
                  <a:lnTo>
                    <a:pt x="4" y="50"/>
                  </a:lnTo>
                  <a:lnTo>
                    <a:pt x="2" y="54"/>
                  </a:lnTo>
                  <a:lnTo>
                    <a:pt x="0" y="54"/>
                  </a:lnTo>
                  <a:lnTo>
                    <a:pt x="0" y="40"/>
                  </a:lnTo>
                  <a:lnTo>
                    <a:pt x="34" y="10"/>
                  </a:lnTo>
                  <a:lnTo>
                    <a:pt x="11" y="10"/>
                  </a:lnTo>
                  <a:lnTo>
                    <a:pt x="8" y="10"/>
                  </a:lnTo>
                  <a:lnTo>
                    <a:pt x="6" y="12"/>
                  </a:lnTo>
                  <a:lnTo>
                    <a:pt x="4" y="16"/>
                  </a:lnTo>
                  <a:lnTo>
                    <a:pt x="2" y="18"/>
                  </a:lnTo>
                  <a:close/>
                  <a:moveTo>
                    <a:pt x="2" y="8"/>
                  </a:moveTo>
                  <a:lnTo>
                    <a:pt x="2" y="14"/>
                  </a:lnTo>
                  <a:lnTo>
                    <a:pt x="4" y="12"/>
                  </a:lnTo>
                  <a:lnTo>
                    <a:pt x="8" y="10"/>
                  </a:lnTo>
                  <a:lnTo>
                    <a:pt x="2" y="8"/>
                  </a:lnTo>
                  <a:close/>
                  <a:moveTo>
                    <a:pt x="40" y="12"/>
                  </a:moveTo>
                  <a:lnTo>
                    <a:pt x="6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2" y="50"/>
                  </a:lnTo>
                  <a:lnTo>
                    <a:pt x="4" y="46"/>
                  </a:lnTo>
                  <a:lnTo>
                    <a:pt x="8" y="44"/>
                  </a:lnTo>
                  <a:lnTo>
                    <a:pt x="46" y="10"/>
                  </a:lnTo>
                  <a:lnTo>
                    <a:pt x="44" y="10"/>
                  </a:lnTo>
                  <a:lnTo>
                    <a:pt x="42" y="10"/>
                  </a:lnTo>
                  <a:lnTo>
                    <a:pt x="40" y="12"/>
                  </a:lnTo>
                  <a:close/>
                  <a:moveTo>
                    <a:pt x="44" y="48"/>
                  </a:moveTo>
                  <a:lnTo>
                    <a:pt x="44" y="40"/>
                  </a:lnTo>
                  <a:lnTo>
                    <a:pt x="42" y="44"/>
                  </a:lnTo>
                  <a:lnTo>
                    <a:pt x="40" y="44"/>
                  </a:lnTo>
                  <a:lnTo>
                    <a:pt x="42" y="46"/>
                  </a:lnTo>
                  <a:lnTo>
                    <a:pt x="44" y="4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0" name="Freeform 28">
              <a:extLst>
                <a:ext uri="{FF2B5EF4-FFF2-40B4-BE49-F238E27FC236}">
                  <a16:creationId xmlns:a16="http://schemas.microsoft.com/office/drawing/2014/main" id="{00000000-0008-0000-0300-00004A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9" y="333"/>
              <a:ext cx="46" cy="46"/>
            </a:xfrm>
            <a:custGeom>
              <a:avLst/>
              <a:gdLst>
                <a:gd name="T0" fmla="*/ 2 w 46"/>
                <a:gd name="T1" fmla="*/ 46 h 46"/>
                <a:gd name="T2" fmla="*/ 0 w 46"/>
                <a:gd name="T3" fmla="*/ 46 h 46"/>
                <a:gd name="T4" fmla="*/ 0 w 46"/>
                <a:gd name="T5" fmla="*/ 23 h 46"/>
                <a:gd name="T6" fmla="*/ 2 w 46"/>
                <a:gd name="T7" fmla="*/ 23 h 46"/>
                <a:gd name="T8" fmla="*/ 2 w 46"/>
                <a:gd name="T9" fmla="*/ 23 h 46"/>
                <a:gd name="T10" fmla="*/ 4 w 46"/>
                <a:gd name="T11" fmla="*/ 28 h 46"/>
                <a:gd name="T12" fmla="*/ 6 w 46"/>
                <a:gd name="T13" fmla="*/ 28 h 46"/>
                <a:gd name="T14" fmla="*/ 8 w 46"/>
                <a:gd name="T15" fmla="*/ 30 h 46"/>
                <a:gd name="T16" fmla="*/ 40 w 46"/>
                <a:gd name="T17" fmla="*/ 30 h 46"/>
                <a:gd name="T18" fmla="*/ 42 w 46"/>
                <a:gd name="T19" fmla="*/ 28 h 46"/>
                <a:gd name="T20" fmla="*/ 44 w 46"/>
                <a:gd name="T21" fmla="*/ 26 h 46"/>
                <a:gd name="T22" fmla="*/ 44 w 46"/>
                <a:gd name="T23" fmla="*/ 23 h 46"/>
                <a:gd name="T24" fmla="*/ 44 w 46"/>
                <a:gd name="T25" fmla="*/ 17 h 46"/>
                <a:gd name="T26" fmla="*/ 42 w 46"/>
                <a:gd name="T27" fmla="*/ 13 h 46"/>
                <a:gd name="T28" fmla="*/ 40 w 46"/>
                <a:gd name="T29" fmla="*/ 7 h 46"/>
                <a:gd name="T30" fmla="*/ 34 w 46"/>
                <a:gd name="T31" fmla="*/ 3 h 46"/>
                <a:gd name="T32" fmla="*/ 34 w 46"/>
                <a:gd name="T33" fmla="*/ 0 h 46"/>
                <a:gd name="T34" fmla="*/ 46 w 46"/>
                <a:gd name="T35" fmla="*/ 5 h 46"/>
                <a:gd name="T36" fmla="*/ 46 w 46"/>
                <a:gd name="T37" fmla="*/ 46 h 46"/>
                <a:gd name="T38" fmla="*/ 44 w 46"/>
                <a:gd name="T39" fmla="*/ 46 h 46"/>
                <a:gd name="T40" fmla="*/ 44 w 46"/>
                <a:gd name="T41" fmla="*/ 46 h 46"/>
                <a:gd name="T42" fmla="*/ 44 w 46"/>
                <a:gd name="T43" fmla="*/ 42 h 46"/>
                <a:gd name="T44" fmla="*/ 42 w 46"/>
                <a:gd name="T45" fmla="*/ 40 h 46"/>
                <a:gd name="T46" fmla="*/ 38 w 46"/>
                <a:gd name="T47" fmla="*/ 38 h 46"/>
                <a:gd name="T48" fmla="*/ 10 w 46"/>
                <a:gd name="T49" fmla="*/ 38 h 46"/>
                <a:gd name="T50" fmla="*/ 6 w 46"/>
                <a:gd name="T51" fmla="*/ 40 h 46"/>
                <a:gd name="T52" fmla="*/ 4 w 46"/>
                <a:gd name="T53" fmla="*/ 42 h 46"/>
                <a:gd name="T54" fmla="*/ 2 w 46"/>
                <a:gd name="T55" fmla="*/ 46 h 46"/>
                <a:gd name="T56" fmla="*/ 2 w 46"/>
                <a:gd name="T57" fmla="*/ 46 h 46"/>
                <a:gd name="T58" fmla="*/ 8 w 46"/>
                <a:gd name="T59" fmla="*/ 36 h 46"/>
                <a:gd name="T60" fmla="*/ 40 w 46"/>
                <a:gd name="T61" fmla="*/ 36 h 46"/>
                <a:gd name="T62" fmla="*/ 42 w 46"/>
                <a:gd name="T63" fmla="*/ 38 h 46"/>
                <a:gd name="T64" fmla="*/ 44 w 46"/>
                <a:gd name="T65" fmla="*/ 40 h 46"/>
                <a:gd name="T66" fmla="*/ 44 w 46"/>
                <a:gd name="T67" fmla="*/ 40 h 46"/>
                <a:gd name="T68" fmla="*/ 44 w 46"/>
                <a:gd name="T69" fmla="*/ 38 h 46"/>
                <a:gd name="T70" fmla="*/ 44 w 46"/>
                <a:gd name="T71" fmla="*/ 36 h 46"/>
                <a:gd name="T72" fmla="*/ 40 w 46"/>
                <a:gd name="T73" fmla="*/ 34 h 46"/>
                <a:gd name="T74" fmla="*/ 10 w 46"/>
                <a:gd name="T75" fmla="*/ 34 h 46"/>
                <a:gd name="T76" fmla="*/ 4 w 46"/>
                <a:gd name="T77" fmla="*/ 36 h 46"/>
                <a:gd name="T78" fmla="*/ 2 w 46"/>
                <a:gd name="T79" fmla="*/ 38 h 46"/>
                <a:gd name="T80" fmla="*/ 2 w 46"/>
                <a:gd name="T81" fmla="*/ 40 h 46"/>
                <a:gd name="T82" fmla="*/ 4 w 46"/>
                <a:gd name="T83" fmla="*/ 38 h 46"/>
                <a:gd name="T84" fmla="*/ 8 w 46"/>
                <a:gd name="T85" fmla="*/ 36 h 46"/>
                <a:gd name="T86" fmla="*/ 8 w 46"/>
                <a:gd name="T87" fmla="*/ 36 h 46"/>
                <a:gd name="T88" fmla="*/ 44 w 46"/>
                <a:gd name="T89" fmla="*/ 15 h 46"/>
                <a:gd name="T90" fmla="*/ 44 w 46"/>
                <a:gd name="T91" fmla="*/ 7 h 46"/>
                <a:gd name="T92" fmla="*/ 38 w 46"/>
                <a:gd name="T93" fmla="*/ 5 h 46"/>
                <a:gd name="T94" fmla="*/ 42 w 46"/>
                <a:gd name="T95" fmla="*/ 9 h 46"/>
                <a:gd name="T96" fmla="*/ 44 w 46"/>
                <a:gd name="T97" fmla="*/ 15 h 46"/>
                <a:gd name="T98" fmla="*/ 44 w 46"/>
                <a:gd name="T99" fmla="*/ 15 h 4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46"/>
                <a:gd name="T151" fmla="*/ 0 h 46"/>
                <a:gd name="T152" fmla="*/ 46 w 46"/>
                <a:gd name="T153" fmla="*/ 46 h 46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46" h="46">
                  <a:moveTo>
                    <a:pt x="2" y="46"/>
                  </a:moveTo>
                  <a:lnTo>
                    <a:pt x="0" y="46"/>
                  </a:lnTo>
                  <a:lnTo>
                    <a:pt x="0" y="23"/>
                  </a:lnTo>
                  <a:lnTo>
                    <a:pt x="2" y="23"/>
                  </a:lnTo>
                  <a:lnTo>
                    <a:pt x="4" y="28"/>
                  </a:lnTo>
                  <a:lnTo>
                    <a:pt x="6" y="28"/>
                  </a:lnTo>
                  <a:lnTo>
                    <a:pt x="8" y="30"/>
                  </a:lnTo>
                  <a:lnTo>
                    <a:pt x="40" y="30"/>
                  </a:lnTo>
                  <a:lnTo>
                    <a:pt x="42" y="28"/>
                  </a:lnTo>
                  <a:lnTo>
                    <a:pt x="44" y="26"/>
                  </a:lnTo>
                  <a:lnTo>
                    <a:pt x="44" y="23"/>
                  </a:lnTo>
                  <a:lnTo>
                    <a:pt x="44" y="17"/>
                  </a:lnTo>
                  <a:lnTo>
                    <a:pt x="42" y="13"/>
                  </a:lnTo>
                  <a:lnTo>
                    <a:pt x="40" y="7"/>
                  </a:lnTo>
                  <a:lnTo>
                    <a:pt x="34" y="3"/>
                  </a:lnTo>
                  <a:lnTo>
                    <a:pt x="34" y="0"/>
                  </a:lnTo>
                  <a:lnTo>
                    <a:pt x="46" y="5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40"/>
                  </a:lnTo>
                  <a:lnTo>
                    <a:pt x="38" y="38"/>
                  </a:lnTo>
                  <a:lnTo>
                    <a:pt x="10" y="38"/>
                  </a:lnTo>
                  <a:lnTo>
                    <a:pt x="6" y="40"/>
                  </a:lnTo>
                  <a:lnTo>
                    <a:pt x="4" y="42"/>
                  </a:lnTo>
                  <a:lnTo>
                    <a:pt x="2" y="46"/>
                  </a:lnTo>
                  <a:close/>
                  <a:moveTo>
                    <a:pt x="8" y="36"/>
                  </a:moveTo>
                  <a:lnTo>
                    <a:pt x="40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4" y="38"/>
                  </a:lnTo>
                  <a:lnTo>
                    <a:pt x="44" y="36"/>
                  </a:lnTo>
                  <a:lnTo>
                    <a:pt x="40" y="34"/>
                  </a:lnTo>
                  <a:lnTo>
                    <a:pt x="10" y="34"/>
                  </a:lnTo>
                  <a:lnTo>
                    <a:pt x="4" y="36"/>
                  </a:lnTo>
                  <a:lnTo>
                    <a:pt x="2" y="38"/>
                  </a:lnTo>
                  <a:lnTo>
                    <a:pt x="2" y="40"/>
                  </a:lnTo>
                  <a:lnTo>
                    <a:pt x="4" y="38"/>
                  </a:lnTo>
                  <a:lnTo>
                    <a:pt x="8" y="36"/>
                  </a:lnTo>
                  <a:close/>
                  <a:moveTo>
                    <a:pt x="44" y="15"/>
                  </a:moveTo>
                  <a:lnTo>
                    <a:pt x="44" y="7"/>
                  </a:lnTo>
                  <a:lnTo>
                    <a:pt x="38" y="5"/>
                  </a:lnTo>
                  <a:lnTo>
                    <a:pt x="42" y="9"/>
                  </a:lnTo>
                  <a:lnTo>
                    <a:pt x="44" y="1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1" name="Freeform 29">
              <a:extLst>
                <a:ext uri="{FF2B5EF4-FFF2-40B4-BE49-F238E27FC236}">
                  <a16:creationId xmlns:a16="http://schemas.microsoft.com/office/drawing/2014/main" id="{00000000-0008-0000-0300-00004B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6" y="345"/>
              <a:ext cx="46" cy="21"/>
            </a:xfrm>
            <a:custGeom>
              <a:avLst/>
              <a:gdLst>
                <a:gd name="T0" fmla="*/ 0 w 46"/>
                <a:gd name="T1" fmla="*/ 21 h 21"/>
                <a:gd name="T2" fmla="*/ 0 w 46"/>
                <a:gd name="T3" fmla="*/ 0 h 21"/>
                <a:gd name="T4" fmla="*/ 2 w 46"/>
                <a:gd name="T5" fmla="*/ 0 h 21"/>
                <a:gd name="T6" fmla="*/ 4 w 46"/>
                <a:gd name="T7" fmla="*/ 4 h 21"/>
                <a:gd name="T8" fmla="*/ 6 w 46"/>
                <a:gd name="T9" fmla="*/ 6 h 21"/>
                <a:gd name="T10" fmla="*/ 8 w 46"/>
                <a:gd name="T11" fmla="*/ 6 h 21"/>
                <a:gd name="T12" fmla="*/ 10 w 46"/>
                <a:gd name="T13" fmla="*/ 6 h 21"/>
                <a:gd name="T14" fmla="*/ 38 w 46"/>
                <a:gd name="T15" fmla="*/ 6 h 21"/>
                <a:gd name="T16" fmla="*/ 42 w 46"/>
                <a:gd name="T17" fmla="*/ 6 h 21"/>
                <a:gd name="T18" fmla="*/ 44 w 46"/>
                <a:gd name="T19" fmla="*/ 6 h 21"/>
                <a:gd name="T20" fmla="*/ 44 w 46"/>
                <a:gd name="T21" fmla="*/ 4 h 21"/>
                <a:gd name="T22" fmla="*/ 44 w 46"/>
                <a:gd name="T23" fmla="*/ 0 h 21"/>
                <a:gd name="T24" fmla="*/ 46 w 46"/>
                <a:gd name="T25" fmla="*/ 0 h 21"/>
                <a:gd name="T26" fmla="*/ 46 w 46"/>
                <a:gd name="T27" fmla="*/ 21 h 21"/>
                <a:gd name="T28" fmla="*/ 44 w 46"/>
                <a:gd name="T29" fmla="*/ 21 h 21"/>
                <a:gd name="T30" fmla="*/ 44 w 46"/>
                <a:gd name="T31" fmla="*/ 17 h 21"/>
                <a:gd name="T32" fmla="*/ 42 w 46"/>
                <a:gd name="T33" fmla="*/ 15 h 21"/>
                <a:gd name="T34" fmla="*/ 38 w 46"/>
                <a:gd name="T35" fmla="*/ 15 h 21"/>
                <a:gd name="T36" fmla="*/ 10 w 46"/>
                <a:gd name="T37" fmla="*/ 15 h 21"/>
                <a:gd name="T38" fmla="*/ 6 w 46"/>
                <a:gd name="T39" fmla="*/ 15 h 21"/>
                <a:gd name="T40" fmla="*/ 4 w 46"/>
                <a:gd name="T41" fmla="*/ 15 h 21"/>
                <a:gd name="T42" fmla="*/ 4 w 46"/>
                <a:gd name="T43" fmla="*/ 17 h 21"/>
                <a:gd name="T44" fmla="*/ 2 w 46"/>
                <a:gd name="T45" fmla="*/ 21 h 21"/>
                <a:gd name="T46" fmla="*/ 0 w 46"/>
                <a:gd name="T47" fmla="*/ 21 h 21"/>
                <a:gd name="T48" fmla="*/ 8 w 46"/>
                <a:gd name="T49" fmla="*/ 13 h 21"/>
                <a:gd name="T50" fmla="*/ 40 w 46"/>
                <a:gd name="T51" fmla="*/ 13 h 21"/>
                <a:gd name="T52" fmla="*/ 42 w 46"/>
                <a:gd name="T53" fmla="*/ 13 h 21"/>
                <a:gd name="T54" fmla="*/ 44 w 46"/>
                <a:gd name="T55" fmla="*/ 15 h 21"/>
                <a:gd name="T56" fmla="*/ 44 w 46"/>
                <a:gd name="T57" fmla="*/ 13 h 21"/>
                <a:gd name="T58" fmla="*/ 40 w 46"/>
                <a:gd name="T59" fmla="*/ 11 h 21"/>
                <a:gd name="T60" fmla="*/ 8 w 46"/>
                <a:gd name="T61" fmla="*/ 11 h 21"/>
                <a:gd name="T62" fmla="*/ 4 w 46"/>
                <a:gd name="T63" fmla="*/ 13 h 21"/>
                <a:gd name="T64" fmla="*/ 2 w 46"/>
                <a:gd name="T65" fmla="*/ 15 h 21"/>
                <a:gd name="T66" fmla="*/ 4 w 46"/>
                <a:gd name="T67" fmla="*/ 13 h 21"/>
                <a:gd name="T68" fmla="*/ 8 w 46"/>
                <a:gd name="T69" fmla="*/ 13 h 21"/>
                <a:gd name="T70" fmla="*/ 8 w 46"/>
                <a:gd name="T71" fmla="*/ 13 h 21"/>
                <a:gd name="T72" fmla="*/ 8 w 46"/>
                <a:gd name="T73" fmla="*/ 13 h 21"/>
                <a:gd name="T74" fmla="*/ 8 w 46"/>
                <a:gd name="T75" fmla="*/ 13 h 21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1"/>
                <a:gd name="T116" fmla="*/ 46 w 46"/>
                <a:gd name="T117" fmla="*/ 21 h 21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1">
                  <a:moveTo>
                    <a:pt x="0" y="21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8" y="6"/>
                  </a:lnTo>
                  <a:lnTo>
                    <a:pt x="10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5"/>
                  </a:lnTo>
                  <a:lnTo>
                    <a:pt x="4" y="17"/>
                  </a:lnTo>
                  <a:lnTo>
                    <a:pt x="2" y="21"/>
                  </a:lnTo>
                  <a:lnTo>
                    <a:pt x="0" y="21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4" y="13"/>
                  </a:lnTo>
                  <a:lnTo>
                    <a:pt x="40" y="11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5"/>
                  </a:lnTo>
                  <a:lnTo>
                    <a:pt x="4" y="13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2" name="Freeform 30">
              <a:extLst>
                <a:ext uri="{FF2B5EF4-FFF2-40B4-BE49-F238E27FC236}">
                  <a16:creationId xmlns:a16="http://schemas.microsoft.com/office/drawing/2014/main" id="{00000000-0008-0000-0300-00004C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2" y="326"/>
              <a:ext cx="46" cy="59"/>
            </a:xfrm>
            <a:custGeom>
              <a:avLst/>
              <a:gdLst>
                <a:gd name="T0" fmla="*/ 0 w 46"/>
                <a:gd name="T1" fmla="*/ 13 h 59"/>
                <a:gd name="T2" fmla="*/ 2 w 46"/>
                <a:gd name="T3" fmla="*/ 0 h 59"/>
                <a:gd name="T4" fmla="*/ 6 w 46"/>
                <a:gd name="T5" fmla="*/ 6 h 59"/>
                <a:gd name="T6" fmla="*/ 38 w 46"/>
                <a:gd name="T7" fmla="*/ 6 h 59"/>
                <a:gd name="T8" fmla="*/ 44 w 46"/>
                <a:gd name="T9" fmla="*/ 4 h 59"/>
                <a:gd name="T10" fmla="*/ 46 w 46"/>
                <a:gd name="T11" fmla="*/ 0 h 59"/>
                <a:gd name="T12" fmla="*/ 44 w 46"/>
                <a:gd name="T13" fmla="*/ 21 h 59"/>
                <a:gd name="T14" fmla="*/ 42 w 46"/>
                <a:gd name="T15" fmla="*/ 15 h 59"/>
                <a:gd name="T16" fmla="*/ 8 w 46"/>
                <a:gd name="T17" fmla="*/ 13 h 59"/>
                <a:gd name="T18" fmla="*/ 46 w 46"/>
                <a:gd name="T19" fmla="*/ 32 h 59"/>
                <a:gd name="T20" fmla="*/ 34 w 46"/>
                <a:gd name="T21" fmla="*/ 49 h 59"/>
                <a:gd name="T22" fmla="*/ 40 w 46"/>
                <a:gd name="T23" fmla="*/ 48 h 59"/>
                <a:gd name="T24" fmla="*/ 44 w 46"/>
                <a:gd name="T25" fmla="*/ 42 h 59"/>
                <a:gd name="T26" fmla="*/ 46 w 46"/>
                <a:gd name="T27" fmla="*/ 59 h 59"/>
                <a:gd name="T28" fmla="*/ 44 w 46"/>
                <a:gd name="T29" fmla="*/ 55 h 59"/>
                <a:gd name="T30" fmla="*/ 38 w 46"/>
                <a:gd name="T31" fmla="*/ 51 h 59"/>
                <a:gd name="T32" fmla="*/ 6 w 46"/>
                <a:gd name="T33" fmla="*/ 51 h 59"/>
                <a:gd name="T34" fmla="*/ 2 w 46"/>
                <a:gd name="T35" fmla="*/ 59 h 59"/>
                <a:gd name="T36" fmla="*/ 0 w 46"/>
                <a:gd name="T37" fmla="*/ 44 h 59"/>
                <a:gd name="T38" fmla="*/ 38 w 46"/>
                <a:gd name="T39" fmla="*/ 11 h 59"/>
                <a:gd name="T40" fmla="*/ 2 w 46"/>
                <a:gd name="T41" fmla="*/ 11 h 59"/>
                <a:gd name="T42" fmla="*/ 6 w 46"/>
                <a:gd name="T43" fmla="*/ 13 h 59"/>
                <a:gd name="T44" fmla="*/ 40 w 46"/>
                <a:gd name="T45" fmla="*/ 13 h 59"/>
                <a:gd name="T46" fmla="*/ 44 w 46"/>
                <a:gd name="T47" fmla="*/ 15 h 59"/>
                <a:gd name="T48" fmla="*/ 42 w 46"/>
                <a:gd name="T49" fmla="*/ 11 h 59"/>
                <a:gd name="T50" fmla="*/ 38 w 46"/>
                <a:gd name="T51" fmla="*/ 11 h 59"/>
                <a:gd name="T52" fmla="*/ 2 w 46"/>
                <a:gd name="T53" fmla="*/ 53 h 59"/>
                <a:gd name="T54" fmla="*/ 10 w 46"/>
                <a:gd name="T55" fmla="*/ 48 h 59"/>
                <a:gd name="T56" fmla="*/ 42 w 46"/>
                <a:gd name="T57" fmla="*/ 32 h 59"/>
                <a:gd name="T58" fmla="*/ 10 w 46"/>
                <a:gd name="T59" fmla="*/ 46 h 59"/>
                <a:gd name="T60" fmla="*/ 2 w 46"/>
                <a:gd name="T61" fmla="*/ 51 h 59"/>
                <a:gd name="T62" fmla="*/ 44 w 46"/>
                <a:gd name="T63" fmla="*/ 55 h 59"/>
                <a:gd name="T64" fmla="*/ 42 w 46"/>
                <a:gd name="T65" fmla="*/ 49 h 59"/>
                <a:gd name="T66" fmla="*/ 42 w 46"/>
                <a:gd name="T67" fmla="*/ 51 h 59"/>
                <a:gd name="T68" fmla="*/ 44 w 46"/>
                <a:gd name="T69" fmla="*/ 55 h 5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59"/>
                <a:gd name="T107" fmla="*/ 46 w 46"/>
                <a:gd name="T108" fmla="*/ 59 h 5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59">
                  <a:moveTo>
                    <a:pt x="34" y="28"/>
                  </a:moveTo>
                  <a:lnTo>
                    <a:pt x="0" y="13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11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3"/>
                  </a:lnTo>
                  <a:lnTo>
                    <a:pt x="8" y="13"/>
                  </a:lnTo>
                  <a:lnTo>
                    <a:pt x="46" y="30"/>
                  </a:lnTo>
                  <a:lnTo>
                    <a:pt x="46" y="32"/>
                  </a:lnTo>
                  <a:lnTo>
                    <a:pt x="8" y="49"/>
                  </a:lnTo>
                  <a:lnTo>
                    <a:pt x="34" y="49"/>
                  </a:lnTo>
                  <a:lnTo>
                    <a:pt x="38" y="49"/>
                  </a:lnTo>
                  <a:lnTo>
                    <a:pt x="40" y="48"/>
                  </a:lnTo>
                  <a:lnTo>
                    <a:pt x="42" y="46"/>
                  </a:lnTo>
                  <a:lnTo>
                    <a:pt x="44" y="42"/>
                  </a:lnTo>
                  <a:lnTo>
                    <a:pt x="46" y="42"/>
                  </a:lnTo>
                  <a:lnTo>
                    <a:pt x="46" y="59"/>
                  </a:lnTo>
                  <a:lnTo>
                    <a:pt x="44" y="59"/>
                  </a:lnTo>
                  <a:lnTo>
                    <a:pt x="44" y="55"/>
                  </a:lnTo>
                  <a:lnTo>
                    <a:pt x="42" y="53"/>
                  </a:lnTo>
                  <a:lnTo>
                    <a:pt x="38" y="51"/>
                  </a:lnTo>
                  <a:lnTo>
                    <a:pt x="34" y="51"/>
                  </a:lnTo>
                  <a:lnTo>
                    <a:pt x="6" y="51"/>
                  </a:lnTo>
                  <a:lnTo>
                    <a:pt x="4" y="55"/>
                  </a:lnTo>
                  <a:lnTo>
                    <a:pt x="2" y="59"/>
                  </a:lnTo>
                  <a:lnTo>
                    <a:pt x="0" y="59"/>
                  </a:lnTo>
                  <a:lnTo>
                    <a:pt x="0" y="44"/>
                  </a:lnTo>
                  <a:lnTo>
                    <a:pt x="34" y="28"/>
                  </a:lnTo>
                  <a:close/>
                  <a:moveTo>
                    <a:pt x="38" y="11"/>
                  </a:moveTo>
                  <a:lnTo>
                    <a:pt x="8" y="11"/>
                  </a:lnTo>
                  <a:lnTo>
                    <a:pt x="2" y="11"/>
                  </a:lnTo>
                  <a:lnTo>
                    <a:pt x="4" y="13"/>
                  </a:lnTo>
                  <a:lnTo>
                    <a:pt x="6" y="13"/>
                  </a:lnTo>
                  <a:lnTo>
                    <a:pt x="10" y="13"/>
                  </a:ln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2" y="11"/>
                  </a:lnTo>
                  <a:lnTo>
                    <a:pt x="38" y="11"/>
                  </a:lnTo>
                  <a:close/>
                  <a:moveTo>
                    <a:pt x="2" y="51"/>
                  </a:moveTo>
                  <a:lnTo>
                    <a:pt x="2" y="53"/>
                  </a:lnTo>
                  <a:lnTo>
                    <a:pt x="6" y="49"/>
                  </a:lnTo>
                  <a:lnTo>
                    <a:pt x="10" y="48"/>
                  </a:lnTo>
                  <a:lnTo>
                    <a:pt x="44" y="32"/>
                  </a:lnTo>
                  <a:lnTo>
                    <a:pt x="42" y="32"/>
                  </a:lnTo>
                  <a:lnTo>
                    <a:pt x="40" y="32"/>
                  </a:lnTo>
                  <a:lnTo>
                    <a:pt x="10" y="46"/>
                  </a:lnTo>
                  <a:lnTo>
                    <a:pt x="4" y="48"/>
                  </a:lnTo>
                  <a:lnTo>
                    <a:pt x="2" y="51"/>
                  </a:lnTo>
                  <a:close/>
                  <a:moveTo>
                    <a:pt x="44" y="55"/>
                  </a:moveTo>
                  <a:lnTo>
                    <a:pt x="44" y="48"/>
                  </a:lnTo>
                  <a:lnTo>
                    <a:pt x="42" y="49"/>
                  </a:lnTo>
                  <a:lnTo>
                    <a:pt x="40" y="51"/>
                  </a:lnTo>
                  <a:lnTo>
                    <a:pt x="42" y="51"/>
                  </a:lnTo>
                  <a:lnTo>
                    <a:pt x="44" y="5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3" name="Freeform 31">
              <a:extLst>
                <a:ext uri="{FF2B5EF4-FFF2-40B4-BE49-F238E27FC236}">
                  <a16:creationId xmlns:a16="http://schemas.microsoft.com/office/drawing/2014/main" id="{00000000-0008-0000-0300-00004D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39" y="344"/>
              <a:ext cx="46" cy="23"/>
            </a:xfrm>
            <a:custGeom>
              <a:avLst/>
              <a:gdLst>
                <a:gd name="T0" fmla="*/ 0 w 46"/>
                <a:gd name="T1" fmla="*/ 23 h 23"/>
                <a:gd name="T2" fmla="*/ 0 w 46"/>
                <a:gd name="T3" fmla="*/ 0 h 23"/>
                <a:gd name="T4" fmla="*/ 2 w 46"/>
                <a:gd name="T5" fmla="*/ 0 h 23"/>
                <a:gd name="T6" fmla="*/ 4 w 46"/>
                <a:gd name="T7" fmla="*/ 6 h 23"/>
                <a:gd name="T8" fmla="*/ 6 w 46"/>
                <a:gd name="T9" fmla="*/ 8 h 23"/>
                <a:gd name="T10" fmla="*/ 8 w 46"/>
                <a:gd name="T11" fmla="*/ 8 h 23"/>
                <a:gd name="T12" fmla="*/ 10 w 46"/>
                <a:gd name="T13" fmla="*/ 8 h 23"/>
                <a:gd name="T14" fmla="*/ 38 w 46"/>
                <a:gd name="T15" fmla="*/ 8 h 23"/>
                <a:gd name="T16" fmla="*/ 42 w 46"/>
                <a:gd name="T17" fmla="*/ 6 h 23"/>
                <a:gd name="T18" fmla="*/ 44 w 46"/>
                <a:gd name="T19" fmla="*/ 6 h 23"/>
                <a:gd name="T20" fmla="*/ 44 w 46"/>
                <a:gd name="T21" fmla="*/ 4 h 23"/>
                <a:gd name="T22" fmla="*/ 44 w 46"/>
                <a:gd name="T23" fmla="*/ 0 h 23"/>
                <a:gd name="T24" fmla="*/ 46 w 46"/>
                <a:gd name="T25" fmla="*/ 0 h 23"/>
                <a:gd name="T26" fmla="*/ 46 w 46"/>
                <a:gd name="T27" fmla="*/ 23 h 23"/>
                <a:gd name="T28" fmla="*/ 44 w 46"/>
                <a:gd name="T29" fmla="*/ 23 h 23"/>
                <a:gd name="T30" fmla="*/ 44 w 46"/>
                <a:gd name="T31" fmla="*/ 19 h 23"/>
                <a:gd name="T32" fmla="*/ 42 w 46"/>
                <a:gd name="T33" fmla="*/ 17 h 23"/>
                <a:gd name="T34" fmla="*/ 38 w 46"/>
                <a:gd name="T35" fmla="*/ 15 h 23"/>
                <a:gd name="T36" fmla="*/ 10 w 46"/>
                <a:gd name="T37" fmla="*/ 15 h 23"/>
                <a:gd name="T38" fmla="*/ 6 w 46"/>
                <a:gd name="T39" fmla="*/ 15 h 23"/>
                <a:gd name="T40" fmla="*/ 4 w 46"/>
                <a:gd name="T41" fmla="*/ 17 h 23"/>
                <a:gd name="T42" fmla="*/ 4 w 46"/>
                <a:gd name="T43" fmla="*/ 19 h 23"/>
                <a:gd name="T44" fmla="*/ 2 w 46"/>
                <a:gd name="T45" fmla="*/ 23 h 23"/>
                <a:gd name="T46" fmla="*/ 0 w 46"/>
                <a:gd name="T47" fmla="*/ 23 h 23"/>
                <a:gd name="T48" fmla="*/ 8 w 46"/>
                <a:gd name="T49" fmla="*/ 13 h 23"/>
                <a:gd name="T50" fmla="*/ 40 w 46"/>
                <a:gd name="T51" fmla="*/ 13 h 23"/>
                <a:gd name="T52" fmla="*/ 42 w 46"/>
                <a:gd name="T53" fmla="*/ 15 h 23"/>
                <a:gd name="T54" fmla="*/ 44 w 46"/>
                <a:gd name="T55" fmla="*/ 17 h 23"/>
                <a:gd name="T56" fmla="*/ 44 w 46"/>
                <a:gd name="T57" fmla="*/ 13 h 23"/>
                <a:gd name="T58" fmla="*/ 40 w 46"/>
                <a:gd name="T59" fmla="*/ 12 h 23"/>
                <a:gd name="T60" fmla="*/ 8 w 46"/>
                <a:gd name="T61" fmla="*/ 12 h 23"/>
                <a:gd name="T62" fmla="*/ 4 w 46"/>
                <a:gd name="T63" fmla="*/ 13 h 23"/>
                <a:gd name="T64" fmla="*/ 2 w 46"/>
                <a:gd name="T65" fmla="*/ 17 h 23"/>
                <a:gd name="T66" fmla="*/ 4 w 46"/>
                <a:gd name="T67" fmla="*/ 15 h 23"/>
                <a:gd name="T68" fmla="*/ 8 w 46"/>
                <a:gd name="T69" fmla="*/ 13 h 23"/>
                <a:gd name="T70" fmla="*/ 8 w 46"/>
                <a:gd name="T71" fmla="*/ 13 h 23"/>
                <a:gd name="T72" fmla="*/ 8 w 46"/>
                <a:gd name="T73" fmla="*/ 13 h 23"/>
                <a:gd name="T74" fmla="*/ 8 w 46"/>
                <a:gd name="T75" fmla="*/ 13 h 23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3"/>
                <a:gd name="T116" fmla="*/ 46 w 46"/>
                <a:gd name="T117" fmla="*/ 23 h 23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3">
                  <a:moveTo>
                    <a:pt x="0" y="2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8" y="8"/>
                  </a:lnTo>
                  <a:lnTo>
                    <a:pt x="10" y="8"/>
                  </a:lnTo>
                  <a:lnTo>
                    <a:pt x="38" y="8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3"/>
                  </a:lnTo>
                  <a:lnTo>
                    <a:pt x="44" y="23"/>
                  </a:lnTo>
                  <a:lnTo>
                    <a:pt x="44" y="19"/>
                  </a:lnTo>
                  <a:lnTo>
                    <a:pt x="42" y="17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23"/>
                  </a:lnTo>
                  <a:lnTo>
                    <a:pt x="0" y="23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5"/>
                  </a:lnTo>
                  <a:lnTo>
                    <a:pt x="44" y="17"/>
                  </a:lnTo>
                  <a:lnTo>
                    <a:pt x="44" y="13"/>
                  </a:lnTo>
                  <a:lnTo>
                    <a:pt x="40" y="12"/>
                  </a:lnTo>
                  <a:lnTo>
                    <a:pt x="8" y="12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5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4" name="Freeform 32">
              <a:extLst>
                <a:ext uri="{FF2B5EF4-FFF2-40B4-BE49-F238E27FC236}">
                  <a16:creationId xmlns:a16="http://schemas.microsoft.com/office/drawing/2014/main" id="{00000000-0008-0000-0300-00004E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332"/>
              <a:ext cx="46" cy="47"/>
            </a:xfrm>
            <a:custGeom>
              <a:avLst/>
              <a:gdLst>
                <a:gd name="T0" fmla="*/ 0 w 46"/>
                <a:gd name="T1" fmla="*/ 45 h 47"/>
                <a:gd name="T2" fmla="*/ 0 w 46"/>
                <a:gd name="T3" fmla="*/ 1 h 47"/>
                <a:gd name="T4" fmla="*/ 11 w 46"/>
                <a:gd name="T5" fmla="*/ 0 h 47"/>
                <a:gd name="T6" fmla="*/ 11 w 46"/>
                <a:gd name="T7" fmla="*/ 1 h 47"/>
                <a:gd name="T8" fmla="*/ 6 w 46"/>
                <a:gd name="T9" fmla="*/ 7 h 47"/>
                <a:gd name="T10" fmla="*/ 4 w 46"/>
                <a:gd name="T11" fmla="*/ 13 h 47"/>
                <a:gd name="T12" fmla="*/ 2 w 46"/>
                <a:gd name="T13" fmla="*/ 19 h 47"/>
                <a:gd name="T14" fmla="*/ 38 w 46"/>
                <a:gd name="T15" fmla="*/ 19 h 47"/>
                <a:gd name="T16" fmla="*/ 42 w 46"/>
                <a:gd name="T17" fmla="*/ 19 h 47"/>
                <a:gd name="T18" fmla="*/ 44 w 46"/>
                <a:gd name="T19" fmla="*/ 15 h 47"/>
                <a:gd name="T20" fmla="*/ 44 w 46"/>
                <a:gd name="T21" fmla="*/ 11 h 47"/>
                <a:gd name="T22" fmla="*/ 46 w 46"/>
                <a:gd name="T23" fmla="*/ 11 h 47"/>
                <a:gd name="T24" fmla="*/ 46 w 46"/>
                <a:gd name="T25" fmla="*/ 36 h 47"/>
                <a:gd name="T26" fmla="*/ 44 w 46"/>
                <a:gd name="T27" fmla="*/ 36 h 47"/>
                <a:gd name="T28" fmla="*/ 44 w 46"/>
                <a:gd name="T29" fmla="*/ 30 h 47"/>
                <a:gd name="T30" fmla="*/ 42 w 46"/>
                <a:gd name="T31" fmla="*/ 28 h 47"/>
                <a:gd name="T32" fmla="*/ 38 w 46"/>
                <a:gd name="T33" fmla="*/ 26 h 47"/>
                <a:gd name="T34" fmla="*/ 2 w 46"/>
                <a:gd name="T35" fmla="*/ 26 h 47"/>
                <a:gd name="T36" fmla="*/ 4 w 46"/>
                <a:gd name="T37" fmla="*/ 36 h 47"/>
                <a:gd name="T38" fmla="*/ 6 w 46"/>
                <a:gd name="T39" fmla="*/ 40 h 47"/>
                <a:gd name="T40" fmla="*/ 8 w 46"/>
                <a:gd name="T41" fmla="*/ 44 h 47"/>
                <a:gd name="T42" fmla="*/ 11 w 46"/>
                <a:gd name="T43" fmla="*/ 45 h 47"/>
                <a:gd name="T44" fmla="*/ 11 w 46"/>
                <a:gd name="T45" fmla="*/ 47 h 47"/>
                <a:gd name="T46" fmla="*/ 0 w 46"/>
                <a:gd name="T47" fmla="*/ 45 h 47"/>
                <a:gd name="T48" fmla="*/ 8 w 46"/>
                <a:gd name="T49" fmla="*/ 3 h 47"/>
                <a:gd name="T50" fmla="*/ 2 w 46"/>
                <a:gd name="T51" fmla="*/ 3 h 47"/>
                <a:gd name="T52" fmla="*/ 2 w 46"/>
                <a:gd name="T53" fmla="*/ 11 h 47"/>
                <a:gd name="T54" fmla="*/ 6 w 46"/>
                <a:gd name="T55" fmla="*/ 5 h 47"/>
                <a:gd name="T56" fmla="*/ 8 w 46"/>
                <a:gd name="T57" fmla="*/ 3 h 47"/>
                <a:gd name="T58" fmla="*/ 8 w 46"/>
                <a:gd name="T59" fmla="*/ 3 h 47"/>
                <a:gd name="T60" fmla="*/ 38 w 46"/>
                <a:gd name="T61" fmla="*/ 24 h 47"/>
                <a:gd name="T62" fmla="*/ 6 w 46"/>
                <a:gd name="T63" fmla="*/ 24 h 47"/>
                <a:gd name="T64" fmla="*/ 4 w 46"/>
                <a:gd name="T65" fmla="*/ 24 h 47"/>
                <a:gd name="T66" fmla="*/ 2 w 46"/>
                <a:gd name="T67" fmla="*/ 26 h 47"/>
                <a:gd name="T68" fmla="*/ 38 w 46"/>
                <a:gd name="T69" fmla="*/ 26 h 47"/>
                <a:gd name="T70" fmla="*/ 42 w 46"/>
                <a:gd name="T71" fmla="*/ 26 h 47"/>
                <a:gd name="T72" fmla="*/ 44 w 46"/>
                <a:gd name="T73" fmla="*/ 28 h 47"/>
                <a:gd name="T74" fmla="*/ 44 w 46"/>
                <a:gd name="T75" fmla="*/ 28 h 47"/>
                <a:gd name="T76" fmla="*/ 42 w 46"/>
                <a:gd name="T77" fmla="*/ 24 h 47"/>
                <a:gd name="T78" fmla="*/ 38 w 46"/>
                <a:gd name="T79" fmla="*/ 24 h 47"/>
                <a:gd name="T80" fmla="*/ 38 w 46"/>
                <a:gd name="T81" fmla="*/ 24 h 47"/>
                <a:gd name="T82" fmla="*/ 2 w 46"/>
                <a:gd name="T83" fmla="*/ 40 h 47"/>
                <a:gd name="T84" fmla="*/ 2 w 46"/>
                <a:gd name="T85" fmla="*/ 45 h 47"/>
                <a:gd name="T86" fmla="*/ 8 w 46"/>
                <a:gd name="T87" fmla="*/ 47 h 47"/>
                <a:gd name="T88" fmla="*/ 6 w 46"/>
                <a:gd name="T89" fmla="*/ 44 h 47"/>
                <a:gd name="T90" fmla="*/ 2 w 46"/>
                <a:gd name="T91" fmla="*/ 40 h 47"/>
                <a:gd name="T92" fmla="*/ 2 w 46"/>
                <a:gd name="T93" fmla="*/ 40 h 47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46"/>
                <a:gd name="T142" fmla="*/ 0 h 47"/>
                <a:gd name="T143" fmla="*/ 46 w 46"/>
                <a:gd name="T144" fmla="*/ 47 h 47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46" h="47">
                  <a:moveTo>
                    <a:pt x="0" y="45"/>
                  </a:moveTo>
                  <a:lnTo>
                    <a:pt x="0" y="1"/>
                  </a:lnTo>
                  <a:lnTo>
                    <a:pt x="11" y="0"/>
                  </a:lnTo>
                  <a:lnTo>
                    <a:pt x="11" y="1"/>
                  </a:lnTo>
                  <a:lnTo>
                    <a:pt x="6" y="7"/>
                  </a:lnTo>
                  <a:lnTo>
                    <a:pt x="4" y="13"/>
                  </a:lnTo>
                  <a:lnTo>
                    <a:pt x="2" y="19"/>
                  </a:lnTo>
                  <a:lnTo>
                    <a:pt x="38" y="19"/>
                  </a:lnTo>
                  <a:lnTo>
                    <a:pt x="42" y="19"/>
                  </a:lnTo>
                  <a:lnTo>
                    <a:pt x="44" y="15"/>
                  </a:lnTo>
                  <a:lnTo>
                    <a:pt x="44" y="11"/>
                  </a:lnTo>
                  <a:lnTo>
                    <a:pt x="46" y="11"/>
                  </a:lnTo>
                  <a:lnTo>
                    <a:pt x="46" y="36"/>
                  </a:lnTo>
                  <a:lnTo>
                    <a:pt x="44" y="36"/>
                  </a:lnTo>
                  <a:lnTo>
                    <a:pt x="44" y="30"/>
                  </a:lnTo>
                  <a:lnTo>
                    <a:pt x="42" y="28"/>
                  </a:lnTo>
                  <a:lnTo>
                    <a:pt x="38" y="26"/>
                  </a:lnTo>
                  <a:lnTo>
                    <a:pt x="2" y="26"/>
                  </a:lnTo>
                  <a:lnTo>
                    <a:pt x="4" y="36"/>
                  </a:lnTo>
                  <a:lnTo>
                    <a:pt x="6" y="40"/>
                  </a:lnTo>
                  <a:lnTo>
                    <a:pt x="8" y="44"/>
                  </a:lnTo>
                  <a:lnTo>
                    <a:pt x="11" y="45"/>
                  </a:lnTo>
                  <a:lnTo>
                    <a:pt x="11" y="47"/>
                  </a:lnTo>
                  <a:lnTo>
                    <a:pt x="0" y="45"/>
                  </a:lnTo>
                  <a:close/>
                  <a:moveTo>
                    <a:pt x="8" y="3"/>
                  </a:moveTo>
                  <a:lnTo>
                    <a:pt x="2" y="3"/>
                  </a:lnTo>
                  <a:lnTo>
                    <a:pt x="2" y="11"/>
                  </a:lnTo>
                  <a:lnTo>
                    <a:pt x="6" y="5"/>
                  </a:lnTo>
                  <a:lnTo>
                    <a:pt x="8" y="3"/>
                  </a:lnTo>
                  <a:close/>
                  <a:moveTo>
                    <a:pt x="38" y="24"/>
                  </a:moveTo>
                  <a:lnTo>
                    <a:pt x="6" y="24"/>
                  </a:lnTo>
                  <a:lnTo>
                    <a:pt x="4" y="24"/>
                  </a:lnTo>
                  <a:lnTo>
                    <a:pt x="2" y="26"/>
                  </a:lnTo>
                  <a:lnTo>
                    <a:pt x="38" y="26"/>
                  </a:lnTo>
                  <a:lnTo>
                    <a:pt x="42" y="26"/>
                  </a:lnTo>
                  <a:lnTo>
                    <a:pt x="44" y="28"/>
                  </a:lnTo>
                  <a:lnTo>
                    <a:pt x="42" y="24"/>
                  </a:lnTo>
                  <a:lnTo>
                    <a:pt x="38" y="24"/>
                  </a:lnTo>
                  <a:close/>
                  <a:moveTo>
                    <a:pt x="2" y="40"/>
                  </a:moveTo>
                  <a:lnTo>
                    <a:pt x="2" y="45"/>
                  </a:lnTo>
                  <a:lnTo>
                    <a:pt x="8" y="47"/>
                  </a:lnTo>
                  <a:lnTo>
                    <a:pt x="6" y="44"/>
                  </a:lnTo>
                  <a:lnTo>
                    <a:pt x="2" y="4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5" name="Freeform 33">
              <a:extLst>
                <a:ext uri="{FF2B5EF4-FFF2-40B4-BE49-F238E27FC236}">
                  <a16:creationId xmlns:a16="http://schemas.microsoft.com/office/drawing/2014/main" id="{00000000-0008-0000-0300-00004F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31" y="333"/>
              <a:ext cx="46" cy="46"/>
            </a:xfrm>
            <a:custGeom>
              <a:avLst/>
              <a:gdLst>
                <a:gd name="T0" fmla="*/ 38 w 46"/>
                <a:gd name="T1" fmla="*/ 30 h 46"/>
                <a:gd name="T2" fmla="*/ 44 w 46"/>
                <a:gd name="T3" fmla="*/ 29 h 46"/>
                <a:gd name="T4" fmla="*/ 44 w 46"/>
                <a:gd name="T5" fmla="*/ 21 h 46"/>
                <a:gd name="T6" fmla="*/ 40 w 46"/>
                <a:gd name="T7" fmla="*/ 9 h 46"/>
                <a:gd name="T8" fmla="*/ 34 w 46"/>
                <a:gd name="T9" fmla="*/ 0 h 46"/>
                <a:gd name="T10" fmla="*/ 46 w 46"/>
                <a:gd name="T11" fmla="*/ 46 h 46"/>
                <a:gd name="T12" fmla="*/ 44 w 46"/>
                <a:gd name="T13" fmla="*/ 42 h 46"/>
                <a:gd name="T14" fmla="*/ 40 w 46"/>
                <a:gd name="T15" fmla="*/ 38 h 46"/>
                <a:gd name="T16" fmla="*/ 6 w 46"/>
                <a:gd name="T17" fmla="*/ 38 h 46"/>
                <a:gd name="T18" fmla="*/ 2 w 46"/>
                <a:gd name="T19" fmla="*/ 46 h 46"/>
                <a:gd name="T20" fmla="*/ 0 w 46"/>
                <a:gd name="T21" fmla="*/ 6 h 46"/>
                <a:gd name="T22" fmla="*/ 11 w 46"/>
                <a:gd name="T23" fmla="*/ 4 h 46"/>
                <a:gd name="T24" fmla="*/ 4 w 46"/>
                <a:gd name="T25" fmla="*/ 15 h 46"/>
                <a:gd name="T26" fmla="*/ 4 w 46"/>
                <a:gd name="T27" fmla="*/ 27 h 46"/>
                <a:gd name="T28" fmla="*/ 8 w 46"/>
                <a:gd name="T29" fmla="*/ 30 h 46"/>
                <a:gd name="T30" fmla="*/ 21 w 46"/>
                <a:gd name="T31" fmla="*/ 23 h 46"/>
                <a:gd name="T32" fmla="*/ 19 w 46"/>
                <a:gd name="T33" fmla="*/ 17 h 46"/>
                <a:gd name="T34" fmla="*/ 13 w 46"/>
                <a:gd name="T35" fmla="*/ 13 h 46"/>
                <a:gd name="T36" fmla="*/ 31 w 46"/>
                <a:gd name="T37" fmla="*/ 11 h 46"/>
                <a:gd name="T38" fmla="*/ 25 w 46"/>
                <a:gd name="T39" fmla="*/ 17 h 46"/>
                <a:gd name="T40" fmla="*/ 23 w 46"/>
                <a:gd name="T41" fmla="*/ 23 h 46"/>
                <a:gd name="T42" fmla="*/ 44 w 46"/>
                <a:gd name="T43" fmla="*/ 8 h 46"/>
                <a:gd name="T44" fmla="*/ 42 w 46"/>
                <a:gd name="T45" fmla="*/ 9 h 46"/>
                <a:gd name="T46" fmla="*/ 44 w 46"/>
                <a:gd name="T47" fmla="*/ 8 h 46"/>
                <a:gd name="T48" fmla="*/ 19 w 46"/>
                <a:gd name="T49" fmla="*/ 15 h 46"/>
                <a:gd name="T50" fmla="*/ 23 w 46"/>
                <a:gd name="T51" fmla="*/ 17 h 46"/>
                <a:gd name="T52" fmla="*/ 25 w 46"/>
                <a:gd name="T53" fmla="*/ 15 h 46"/>
                <a:gd name="T54" fmla="*/ 2 w 46"/>
                <a:gd name="T55" fmla="*/ 15 h 46"/>
                <a:gd name="T56" fmla="*/ 8 w 46"/>
                <a:gd name="T57" fmla="*/ 8 h 46"/>
                <a:gd name="T58" fmla="*/ 8 w 46"/>
                <a:gd name="T59" fmla="*/ 36 h 46"/>
                <a:gd name="T60" fmla="*/ 42 w 46"/>
                <a:gd name="T61" fmla="*/ 38 h 46"/>
                <a:gd name="T62" fmla="*/ 42 w 46"/>
                <a:gd name="T63" fmla="*/ 36 h 46"/>
                <a:gd name="T64" fmla="*/ 8 w 46"/>
                <a:gd name="T65" fmla="*/ 34 h 46"/>
                <a:gd name="T66" fmla="*/ 4 w 46"/>
                <a:gd name="T67" fmla="*/ 40 h 46"/>
                <a:gd name="T68" fmla="*/ 8 w 46"/>
                <a:gd name="T69" fmla="*/ 36 h 4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46"/>
                <a:gd name="T107" fmla="*/ 46 w 46"/>
                <a:gd name="T108" fmla="*/ 46 h 46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46">
                  <a:moveTo>
                    <a:pt x="23" y="30"/>
                  </a:moveTo>
                  <a:lnTo>
                    <a:pt x="38" y="30"/>
                  </a:lnTo>
                  <a:lnTo>
                    <a:pt x="42" y="30"/>
                  </a:lnTo>
                  <a:lnTo>
                    <a:pt x="44" y="29"/>
                  </a:lnTo>
                  <a:lnTo>
                    <a:pt x="44" y="25"/>
                  </a:lnTo>
                  <a:lnTo>
                    <a:pt x="44" y="21"/>
                  </a:lnTo>
                  <a:lnTo>
                    <a:pt x="44" y="15"/>
                  </a:lnTo>
                  <a:lnTo>
                    <a:pt x="40" y="9"/>
                  </a:lnTo>
                  <a:lnTo>
                    <a:pt x="34" y="4"/>
                  </a:lnTo>
                  <a:lnTo>
                    <a:pt x="34" y="0"/>
                  </a:lnTo>
                  <a:lnTo>
                    <a:pt x="46" y="4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38"/>
                  </a:lnTo>
                  <a:lnTo>
                    <a:pt x="40" y="38"/>
                  </a:lnTo>
                  <a:lnTo>
                    <a:pt x="8" y="38"/>
                  </a:lnTo>
                  <a:lnTo>
                    <a:pt x="6" y="38"/>
                  </a:lnTo>
                  <a:lnTo>
                    <a:pt x="4" y="40"/>
                  </a:lnTo>
                  <a:lnTo>
                    <a:pt x="2" y="46"/>
                  </a:lnTo>
                  <a:lnTo>
                    <a:pt x="0" y="46"/>
                  </a:lnTo>
                  <a:lnTo>
                    <a:pt x="0" y="6"/>
                  </a:lnTo>
                  <a:lnTo>
                    <a:pt x="11" y="2"/>
                  </a:lnTo>
                  <a:lnTo>
                    <a:pt x="11" y="4"/>
                  </a:lnTo>
                  <a:lnTo>
                    <a:pt x="8" y="9"/>
                  </a:lnTo>
                  <a:lnTo>
                    <a:pt x="4" y="15"/>
                  </a:lnTo>
                  <a:lnTo>
                    <a:pt x="2" y="23"/>
                  </a:lnTo>
                  <a:lnTo>
                    <a:pt x="4" y="27"/>
                  </a:lnTo>
                  <a:lnTo>
                    <a:pt x="6" y="29"/>
                  </a:lnTo>
                  <a:lnTo>
                    <a:pt x="8" y="30"/>
                  </a:lnTo>
                  <a:lnTo>
                    <a:pt x="21" y="30"/>
                  </a:lnTo>
                  <a:lnTo>
                    <a:pt x="21" y="23"/>
                  </a:lnTo>
                  <a:lnTo>
                    <a:pt x="21" y="19"/>
                  </a:lnTo>
                  <a:lnTo>
                    <a:pt x="19" y="17"/>
                  </a:lnTo>
                  <a:lnTo>
                    <a:pt x="17" y="15"/>
                  </a:lnTo>
                  <a:lnTo>
                    <a:pt x="13" y="13"/>
                  </a:lnTo>
                  <a:lnTo>
                    <a:pt x="13" y="11"/>
                  </a:lnTo>
                  <a:lnTo>
                    <a:pt x="31" y="11"/>
                  </a:lnTo>
                  <a:lnTo>
                    <a:pt x="31" y="13"/>
                  </a:lnTo>
                  <a:lnTo>
                    <a:pt x="25" y="17"/>
                  </a:lnTo>
                  <a:lnTo>
                    <a:pt x="25" y="19"/>
                  </a:lnTo>
                  <a:lnTo>
                    <a:pt x="23" y="23"/>
                  </a:lnTo>
                  <a:lnTo>
                    <a:pt x="23" y="30"/>
                  </a:lnTo>
                  <a:close/>
                  <a:moveTo>
                    <a:pt x="44" y="8"/>
                  </a:moveTo>
                  <a:lnTo>
                    <a:pt x="38" y="6"/>
                  </a:lnTo>
                  <a:lnTo>
                    <a:pt x="42" y="9"/>
                  </a:lnTo>
                  <a:lnTo>
                    <a:pt x="44" y="13"/>
                  </a:lnTo>
                  <a:lnTo>
                    <a:pt x="44" y="8"/>
                  </a:lnTo>
                  <a:close/>
                  <a:moveTo>
                    <a:pt x="25" y="15"/>
                  </a:moveTo>
                  <a:lnTo>
                    <a:pt x="19" y="15"/>
                  </a:lnTo>
                  <a:lnTo>
                    <a:pt x="23" y="19"/>
                  </a:lnTo>
                  <a:lnTo>
                    <a:pt x="23" y="17"/>
                  </a:lnTo>
                  <a:lnTo>
                    <a:pt x="25" y="15"/>
                  </a:lnTo>
                  <a:close/>
                  <a:moveTo>
                    <a:pt x="2" y="9"/>
                  </a:moveTo>
                  <a:lnTo>
                    <a:pt x="2" y="15"/>
                  </a:lnTo>
                  <a:lnTo>
                    <a:pt x="6" y="11"/>
                  </a:lnTo>
                  <a:lnTo>
                    <a:pt x="8" y="8"/>
                  </a:lnTo>
                  <a:lnTo>
                    <a:pt x="2" y="9"/>
                  </a:lnTo>
                  <a:close/>
                  <a:moveTo>
                    <a:pt x="8" y="36"/>
                  </a:moveTo>
                  <a:lnTo>
                    <a:pt x="38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2" y="36"/>
                  </a:lnTo>
                  <a:lnTo>
                    <a:pt x="38" y="34"/>
                  </a:lnTo>
                  <a:lnTo>
                    <a:pt x="8" y="34"/>
                  </a:lnTo>
                  <a:lnTo>
                    <a:pt x="4" y="36"/>
                  </a:lnTo>
                  <a:lnTo>
                    <a:pt x="4" y="40"/>
                  </a:lnTo>
                  <a:lnTo>
                    <a:pt x="6" y="38"/>
                  </a:lnTo>
                  <a:lnTo>
                    <a:pt x="8" y="3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6" name="Freeform 34">
              <a:extLst>
                <a:ext uri="{FF2B5EF4-FFF2-40B4-BE49-F238E27FC236}">
                  <a16:creationId xmlns:a16="http://schemas.microsoft.com/office/drawing/2014/main" id="{00000000-0008-0000-0300-000050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84" y="329"/>
              <a:ext cx="46" cy="53"/>
            </a:xfrm>
            <a:custGeom>
              <a:avLst/>
              <a:gdLst>
                <a:gd name="T0" fmla="*/ 46 w 46"/>
                <a:gd name="T1" fmla="*/ 53 h 53"/>
                <a:gd name="T2" fmla="*/ 44 w 46"/>
                <a:gd name="T3" fmla="*/ 49 h 53"/>
                <a:gd name="T4" fmla="*/ 38 w 46"/>
                <a:gd name="T5" fmla="*/ 45 h 53"/>
                <a:gd name="T6" fmla="*/ 4 w 46"/>
                <a:gd name="T7" fmla="*/ 47 h 53"/>
                <a:gd name="T8" fmla="*/ 0 w 46"/>
                <a:gd name="T9" fmla="*/ 53 h 53"/>
                <a:gd name="T10" fmla="*/ 2 w 46"/>
                <a:gd name="T11" fmla="*/ 21 h 53"/>
                <a:gd name="T12" fmla="*/ 4 w 46"/>
                <a:gd name="T13" fmla="*/ 11 h 53"/>
                <a:gd name="T14" fmla="*/ 11 w 46"/>
                <a:gd name="T15" fmla="*/ 3 h 53"/>
                <a:gd name="T16" fmla="*/ 19 w 46"/>
                <a:gd name="T17" fmla="*/ 1 h 53"/>
                <a:gd name="T18" fmla="*/ 29 w 46"/>
                <a:gd name="T19" fmla="*/ 1 h 53"/>
                <a:gd name="T20" fmla="*/ 36 w 46"/>
                <a:gd name="T21" fmla="*/ 5 h 53"/>
                <a:gd name="T22" fmla="*/ 42 w 46"/>
                <a:gd name="T23" fmla="*/ 11 h 53"/>
                <a:gd name="T24" fmla="*/ 46 w 46"/>
                <a:gd name="T25" fmla="*/ 21 h 53"/>
                <a:gd name="T26" fmla="*/ 46 w 46"/>
                <a:gd name="T27" fmla="*/ 26 h 53"/>
                <a:gd name="T28" fmla="*/ 10 w 46"/>
                <a:gd name="T29" fmla="*/ 42 h 53"/>
                <a:gd name="T30" fmla="*/ 4 w 46"/>
                <a:gd name="T31" fmla="*/ 47 h 53"/>
                <a:gd name="T32" fmla="*/ 8 w 46"/>
                <a:gd name="T33" fmla="*/ 43 h 53"/>
                <a:gd name="T34" fmla="*/ 42 w 46"/>
                <a:gd name="T35" fmla="*/ 45 h 53"/>
                <a:gd name="T36" fmla="*/ 44 w 46"/>
                <a:gd name="T37" fmla="*/ 47 h 53"/>
                <a:gd name="T38" fmla="*/ 40 w 46"/>
                <a:gd name="T39" fmla="*/ 42 h 53"/>
                <a:gd name="T40" fmla="*/ 11 w 46"/>
                <a:gd name="T41" fmla="*/ 36 h 53"/>
                <a:gd name="T42" fmla="*/ 42 w 46"/>
                <a:gd name="T43" fmla="*/ 36 h 53"/>
                <a:gd name="T44" fmla="*/ 44 w 46"/>
                <a:gd name="T45" fmla="*/ 30 h 53"/>
                <a:gd name="T46" fmla="*/ 40 w 46"/>
                <a:gd name="T47" fmla="*/ 19 h 53"/>
                <a:gd name="T48" fmla="*/ 31 w 46"/>
                <a:gd name="T49" fmla="*/ 11 h 53"/>
                <a:gd name="T50" fmla="*/ 19 w 46"/>
                <a:gd name="T51" fmla="*/ 11 h 53"/>
                <a:gd name="T52" fmla="*/ 10 w 46"/>
                <a:gd name="T53" fmla="*/ 13 h 53"/>
                <a:gd name="T54" fmla="*/ 4 w 46"/>
                <a:gd name="T55" fmla="*/ 22 h 53"/>
                <a:gd name="T56" fmla="*/ 4 w 46"/>
                <a:gd name="T57" fmla="*/ 36 h 53"/>
                <a:gd name="T58" fmla="*/ 11 w 46"/>
                <a:gd name="T59" fmla="*/ 36 h 53"/>
                <a:gd name="T60" fmla="*/ 44 w 46"/>
                <a:gd name="T61" fmla="*/ 21 h 53"/>
                <a:gd name="T62" fmla="*/ 42 w 46"/>
                <a:gd name="T63" fmla="*/ 13 h 53"/>
                <a:gd name="T64" fmla="*/ 34 w 46"/>
                <a:gd name="T65" fmla="*/ 7 h 53"/>
                <a:gd name="T66" fmla="*/ 25 w 46"/>
                <a:gd name="T67" fmla="*/ 5 h 53"/>
                <a:gd name="T68" fmla="*/ 10 w 46"/>
                <a:gd name="T69" fmla="*/ 11 h 53"/>
                <a:gd name="T70" fmla="*/ 4 w 46"/>
                <a:gd name="T71" fmla="*/ 19 h 53"/>
                <a:gd name="T72" fmla="*/ 6 w 46"/>
                <a:gd name="T73" fmla="*/ 15 h 53"/>
                <a:gd name="T74" fmla="*/ 17 w 46"/>
                <a:gd name="T75" fmla="*/ 9 h 53"/>
                <a:gd name="T76" fmla="*/ 29 w 46"/>
                <a:gd name="T77" fmla="*/ 9 h 53"/>
                <a:gd name="T78" fmla="*/ 36 w 46"/>
                <a:gd name="T79" fmla="*/ 11 h 53"/>
                <a:gd name="T80" fmla="*/ 42 w 46"/>
                <a:gd name="T81" fmla="*/ 17 h 53"/>
                <a:gd name="T82" fmla="*/ 44 w 46"/>
                <a:gd name="T83" fmla="*/ 21 h 53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46"/>
                <a:gd name="T127" fmla="*/ 0 h 53"/>
                <a:gd name="T128" fmla="*/ 46 w 46"/>
                <a:gd name="T129" fmla="*/ 53 h 53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46" h="53">
                  <a:moveTo>
                    <a:pt x="46" y="26"/>
                  </a:moveTo>
                  <a:lnTo>
                    <a:pt x="46" y="53"/>
                  </a:lnTo>
                  <a:lnTo>
                    <a:pt x="44" y="53"/>
                  </a:lnTo>
                  <a:lnTo>
                    <a:pt x="44" y="49"/>
                  </a:lnTo>
                  <a:lnTo>
                    <a:pt x="42" y="47"/>
                  </a:lnTo>
                  <a:lnTo>
                    <a:pt x="38" y="45"/>
                  </a:lnTo>
                  <a:lnTo>
                    <a:pt x="8" y="45"/>
                  </a:lnTo>
                  <a:lnTo>
                    <a:pt x="4" y="47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24"/>
                  </a:lnTo>
                  <a:lnTo>
                    <a:pt x="2" y="21"/>
                  </a:lnTo>
                  <a:lnTo>
                    <a:pt x="2" y="15"/>
                  </a:lnTo>
                  <a:lnTo>
                    <a:pt x="4" y="11"/>
                  </a:lnTo>
                  <a:lnTo>
                    <a:pt x="8" y="7"/>
                  </a:lnTo>
                  <a:lnTo>
                    <a:pt x="11" y="3"/>
                  </a:lnTo>
                  <a:lnTo>
                    <a:pt x="15" y="1"/>
                  </a:lnTo>
                  <a:lnTo>
                    <a:pt x="19" y="1"/>
                  </a:lnTo>
                  <a:lnTo>
                    <a:pt x="23" y="0"/>
                  </a:lnTo>
                  <a:lnTo>
                    <a:pt x="29" y="1"/>
                  </a:lnTo>
                  <a:lnTo>
                    <a:pt x="32" y="1"/>
                  </a:lnTo>
                  <a:lnTo>
                    <a:pt x="36" y="5"/>
                  </a:lnTo>
                  <a:lnTo>
                    <a:pt x="40" y="7"/>
                  </a:lnTo>
                  <a:lnTo>
                    <a:pt x="42" y="11"/>
                  </a:lnTo>
                  <a:lnTo>
                    <a:pt x="44" y="15"/>
                  </a:lnTo>
                  <a:lnTo>
                    <a:pt x="46" y="21"/>
                  </a:lnTo>
                  <a:lnTo>
                    <a:pt x="46" y="26"/>
                  </a:lnTo>
                  <a:close/>
                  <a:moveTo>
                    <a:pt x="40" y="42"/>
                  </a:moveTo>
                  <a:lnTo>
                    <a:pt x="10" y="42"/>
                  </a:lnTo>
                  <a:lnTo>
                    <a:pt x="4" y="43"/>
                  </a:lnTo>
                  <a:lnTo>
                    <a:pt x="4" y="47"/>
                  </a:lnTo>
                  <a:lnTo>
                    <a:pt x="6" y="45"/>
                  </a:lnTo>
                  <a:lnTo>
                    <a:pt x="8" y="43"/>
                  </a:lnTo>
                  <a:lnTo>
                    <a:pt x="38" y="43"/>
                  </a:lnTo>
                  <a:lnTo>
                    <a:pt x="42" y="45"/>
                  </a:lnTo>
                  <a:lnTo>
                    <a:pt x="44" y="45"/>
                  </a:lnTo>
                  <a:lnTo>
                    <a:pt x="44" y="47"/>
                  </a:lnTo>
                  <a:lnTo>
                    <a:pt x="42" y="43"/>
                  </a:lnTo>
                  <a:lnTo>
                    <a:pt x="40" y="42"/>
                  </a:lnTo>
                  <a:close/>
                  <a:moveTo>
                    <a:pt x="11" y="36"/>
                  </a:moveTo>
                  <a:lnTo>
                    <a:pt x="38" y="36"/>
                  </a:lnTo>
                  <a:lnTo>
                    <a:pt x="42" y="36"/>
                  </a:lnTo>
                  <a:lnTo>
                    <a:pt x="44" y="34"/>
                  </a:lnTo>
                  <a:lnTo>
                    <a:pt x="44" y="30"/>
                  </a:lnTo>
                  <a:lnTo>
                    <a:pt x="44" y="22"/>
                  </a:lnTo>
                  <a:lnTo>
                    <a:pt x="40" y="19"/>
                  </a:lnTo>
                  <a:lnTo>
                    <a:pt x="36" y="13"/>
                  </a:lnTo>
                  <a:lnTo>
                    <a:pt x="31" y="11"/>
                  </a:lnTo>
                  <a:lnTo>
                    <a:pt x="23" y="9"/>
                  </a:lnTo>
                  <a:lnTo>
                    <a:pt x="19" y="11"/>
                  </a:lnTo>
                  <a:lnTo>
                    <a:pt x="13" y="11"/>
                  </a:lnTo>
                  <a:lnTo>
                    <a:pt x="10" y="13"/>
                  </a:lnTo>
                  <a:lnTo>
                    <a:pt x="8" y="17"/>
                  </a:lnTo>
                  <a:lnTo>
                    <a:pt x="4" y="22"/>
                  </a:lnTo>
                  <a:lnTo>
                    <a:pt x="2" y="30"/>
                  </a:lnTo>
                  <a:lnTo>
                    <a:pt x="4" y="36"/>
                  </a:lnTo>
                  <a:lnTo>
                    <a:pt x="6" y="36"/>
                  </a:lnTo>
                  <a:lnTo>
                    <a:pt x="11" y="36"/>
                  </a:lnTo>
                  <a:close/>
                  <a:moveTo>
                    <a:pt x="44" y="21"/>
                  </a:moveTo>
                  <a:lnTo>
                    <a:pt x="44" y="17"/>
                  </a:lnTo>
                  <a:lnTo>
                    <a:pt x="42" y="13"/>
                  </a:lnTo>
                  <a:lnTo>
                    <a:pt x="38" y="11"/>
                  </a:lnTo>
                  <a:lnTo>
                    <a:pt x="34" y="7"/>
                  </a:lnTo>
                  <a:lnTo>
                    <a:pt x="31" y="7"/>
                  </a:lnTo>
                  <a:lnTo>
                    <a:pt x="25" y="5"/>
                  </a:lnTo>
                  <a:lnTo>
                    <a:pt x="15" y="7"/>
                  </a:lnTo>
                  <a:lnTo>
                    <a:pt x="10" y="11"/>
                  </a:lnTo>
                  <a:lnTo>
                    <a:pt x="6" y="15"/>
                  </a:lnTo>
                  <a:lnTo>
                    <a:pt x="4" y="19"/>
                  </a:lnTo>
                  <a:lnTo>
                    <a:pt x="4" y="21"/>
                  </a:lnTo>
                  <a:lnTo>
                    <a:pt x="6" y="15"/>
                  </a:lnTo>
                  <a:lnTo>
                    <a:pt x="11" y="11"/>
                  </a:lnTo>
                  <a:lnTo>
                    <a:pt x="17" y="9"/>
                  </a:lnTo>
                  <a:lnTo>
                    <a:pt x="25" y="9"/>
                  </a:lnTo>
                  <a:lnTo>
                    <a:pt x="29" y="9"/>
                  </a:lnTo>
                  <a:lnTo>
                    <a:pt x="32" y="11"/>
                  </a:lnTo>
                  <a:lnTo>
                    <a:pt x="36" y="11"/>
                  </a:lnTo>
                  <a:lnTo>
                    <a:pt x="40" y="15"/>
                  </a:lnTo>
                  <a:lnTo>
                    <a:pt x="42" y="17"/>
                  </a:lnTo>
                  <a:lnTo>
                    <a:pt x="44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181" name="Group 35">
            <a:extLst>
              <a:ext uri="{FF2B5EF4-FFF2-40B4-BE49-F238E27FC236}">
                <a16:creationId xmlns:a16="http://schemas.microsoft.com/office/drawing/2014/main" id="{00000000-0008-0000-0300-0000B5000000}"/>
              </a:ext>
            </a:extLst>
          </xdr:cNvPr>
          <xdr:cNvGrpSpPr>
            <a:grpSpLocks/>
          </xdr:cNvGrpSpPr>
        </xdr:nvGrpSpPr>
        <xdr:grpSpPr bwMode="auto">
          <a:xfrm>
            <a:off x="17" y="130"/>
            <a:ext cx="141" cy="12"/>
            <a:chOff x="96" y="404"/>
            <a:chExt cx="373" cy="28"/>
          </a:xfrm>
        </xdr:grpSpPr>
        <xdr:sp macro="" textlink="">
          <xdr:nvSpPr>
            <xdr:cNvPr id="315" name="Freeform 36">
              <a:extLst>
                <a:ext uri="{FF2B5EF4-FFF2-40B4-BE49-F238E27FC236}">
                  <a16:creationId xmlns:a16="http://schemas.microsoft.com/office/drawing/2014/main" id="{00000000-0008-0000-0300-00003B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89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2 h 13"/>
                <a:gd name="T8" fmla="*/ 4 w 27"/>
                <a:gd name="T9" fmla="*/ 4 h 13"/>
                <a:gd name="T10" fmla="*/ 5 w 27"/>
                <a:gd name="T11" fmla="*/ 4 h 13"/>
                <a:gd name="T12" fmla="*/ 5 w 27"/>
                <a:gd name="T13" fmla="*/ 4 h 13"/>
                <a:gd name="T14" fmla="*/ 23 w 27"/>
                <a:gd name="T15" fmla="*/ 4 h 13"/>
                <a:gd name="T16" fmla="*/ 25 w 27"/>
                <a:gd name="T17" fmla="*/ 4 h 13"/>
                <a:gd name="T18" fmla="*/ 25 w 27"/>
                <a:gd name="T19" fmla="*/ 2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9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8 h 13"/>
                <a:gd name="T50" fmla="*/ 23 w 27"/>
                <a:gd name="T51" fmla="*/ 8 h 13"/>
                <a:gd name="T52" fmla="*/ 25 w 27"/>
                <a:gd name="T53" fmla="*/ 8 h 13"/>
                <a:gd name="T54" fmla="*/ 27 w 27"/>
                <a:gd name="T55" fmla="*/ 9 h 13"/>
                <a:gd name="T56" fmla="*/ 25 w 27"/>
                <a:gd name="T57" fmla="*/ 8 h 13"/>
                <a:gd name="T58" fmla="*/ 25 w 27"/>
                <a:gd name="T59" fmla="*/ 8 h 13"/>
                <a:gd name="T60" fmla="*/ 4 w 27"/>
                <a:gd name="T61" fmla="*/ 8 h 13"/>
                <a:gd name="T62" fmla="*/ 2 w 27"/>
                <a:gd name="T63" fmla="*/ 8 h 13"/>
                <a:gd name="T64" fmla="*/ 2 w 27"/>
                <a:gd name="T65" fmla="*/ 9 h 13"/>
                <a:gd name="T66" fmla="*/ 4 w 27"/>
                <a:gd name="T67" fmla="*/ 8 h 13"/>
                <a:gd name="T68" fmla="*/ 4 w 27"/>
                <a:gd name="T69" fmla="*/ 8 h 13"/>
                <a:gd name="T70" fmla="*/ 4 w 27"/>
                <a:gd name="T71" fmla="*/ 8 h 13"/>
                <a:gd name="T72" fmla="*/ 4 w 27"/>
                <a:gd name="T73" fmla="*/ 8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3" y="4"/>
                  </a:lnTo>
                  <a:lnTo>
                    <a:pt x="25" y="4"/>
                  </a:lnTo>
                  <a:lnTo>
                    <a:pt x="25" y="2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9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8"/>
                  </a:moveTo>
                  <a:lnTo>
                    <a:pt x="23" y="8"/>
                  </a:lnTo>
                  <a:lnTo>
                    <a:pt x="25" y="8"/>
                  </a:lnTo>
                  <a:lnTo>
                    <a:pt x="27" y="9"/>
                  </a:lnTo>
                  <a:lnTo>
                    <a:pt x="25" y="8"/>
                  </a:lnTo>
                  <a:lnTo>
                    <a:pt x="4" y="8"/>
                  </a:lnTo>
                  <a:lnTo>
                    <a:pt x="2" y="8"/>
                  </a:lnTo>
                  <a:lnTo>
                    <a:pt x="2" y="9"/>
                  </a:lnTo>
                  <a:lnTo>
                    <a:pt x="4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16" name="Freeform 37">
              <a:extLst>
                <a:ext uri="{FF2B5EF4-FFF2-40B4-BE49-F238E27FC236}">
                  <a16:creationId xmlns:a16="http://schemas.microsoft.com/office/drawing/2014/main" id="{00000000-0008-0000-0300-00003C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15" y="403"/>
              <a:ext cx="28" cy="30"/>
            </a:xfrm>
            <a:custGeom>
              <a:avLst/>
              <a:gdLst>
                <a:gd name="T0" fmla="*/ 2 w 28"/>
                <a:gd name="T1" fmla="*/ 9 h 30"/>
                <a:gd name="T2" fmla="*/ 0 w 28"/>
                <a:gd name="T3" fmla="*/ 9 h 30"/>
                <a:gd name="T4" fmla="*/ 0 w 28"/>
                <a:gd name="T5" fmla="*/ 0 h 30"/>
                <a:gd name="T6" fmla="*/ 2 w 28"/>
                <a:gd name="T7" fmla="*/ 0 h 30"/>
                <a:gd name="T8" fmla="*/ 2 w 28"/>
                <a:gd name="T9" fmla="*/ 1 h 30"/>
                <a:gd name="T10" fmla="*/ 4 w 28"/>
                <a:gd name="T11" fmla="*/ 3 h 30"/>
                <a:gd name="T12" fmla="*/ 5 w 28"/>
                <a:gd name="T13" fmla="*/ 3 h 30"/>
                <a:gd name="T14" fmla="*/ 28 w 28"/>
                <a:gd name="T15" fmla="*/ 3 h 30"/>
                <a:gd name="T16" fmla="*/ 28 w 28"/>
                <a:gd name="T17" fmla="*/ 5 h 30"/>
                <a:gd name="T18" fmla="*/ 5 w 28"/>
                <a:gd name="T19" fmla="*/ 24 h 30"/>
                <a:gd name="T20" fmla="*/ 21 w 28"/>
                <a:gd name="T21" fmla="*/ 24 h 30"/>
                <a:gd name="T22" fmla="*/ 23 w 28"/>
                <a:gd name="T23" fmla="*/ 24 h 30"/>
                <a:gd name="T24" fmla="*/ 25 w 28"/>
                <a:gd name="T25" fmla="*/ 22 h 30"/>
                <a:gd name="T26" fmla="*/ 25 w 28"/>
                <a:gd name="T27" fmla="*/ 22 h 30"/>
                <a:gd name="T28" fmla="*/ 27 w 28"/>
                <a:gd name="T29" fmla="*/ 19 h 30"/>
                <a:gd name="T30" fmla="*/ 27 w 28"/>
                <a:gd name="T31" fmla="*/ 19 h 30"/>
                <a:gd name="T32" fmla="*/ 27 w 28"/>
                <a:gd name="T33" fmla="*/ 30 h 30"/>
                <a:gd name="T34" fmla="*/ 27 w 28"/>
                <a:gd name="T35" fmla="*/ 30 h 30"/>
                <a:gd name="T36" fmla="*/ 25 w 28"/>
                <a:gd name="T37" fmla="*/ 26 h 30"/>
                <a:gd name="T38" fmla="*/ 23 w 28"/>
                <a:gd name="T39" fmla="*/ 26 h 30"/>
                <a:gd name="T40" fmla="*/ 19 w 28"/>
                <a:gd name="T41" fmla="*/ 26 h 30"/>
                <a:gd name="T42" fmla="*/ 4 w 28"/>
                <a:gd name="T43" fmla="*/ 26 h 30"/>
                <a:gd name="T44" fmla="*/ 2 w 28"/>
                <a:gd name="T45" fmla="*/ 28 h 30"/>
                <a:gd name="T46" fmla="*/ 2 w 28"/>
                <a:gd name="T47" fmla="*/ 30 h 30"/>
                <a:gd name="T48" fmla="*/ 2 w 28"/>
                <a:gd name="T49" fmla="*/ 30 h 30"/>
                <a:gd name="T50" fmla="*/ 0 w 28"/>
                <a:gd name="T51" fmla="*/ 30 h 30"/>
                <a:gd name="T52" fmla="*/ 0 w 28"/>
                <a:gd name="T53" fmla="*/ 22 h 30"/>
                <a:gd name="T54" fmla="*/ 21 w 28"/>
                <a:gd name="T55" fmla="*/ 5 h 30"/>
                <a:gd name="T56" fmla="*/ 7 w 28"/>
                <a:gd name="T57" fmla="*/ 5 h 30"/>
                <a:gd name="T58" fmla="*/ 4 w 28"/>
                <a:gd name="T59" fmla="*/ 5 h 30"/>
                <a:gd name="T60" fmla="*/ 2 w 28"/>
                <a:gd name="T61" fmla="*/ 5 h 30"/>
                <a:gd name="T62" fmla="*/ 2 w 28"/>
                <a:gd name="T63" fmla="*/ 7 h 30"/>
                <a:gd name="T64" fmla="*/ 2 w 28"/>
                <a:gd name="T65" fmla="*/ 9 h 30"/>
                <a:gd name="T66" fmla="*/ 2 w 28"/>
                <a:gd name="T67" fmla="*/ 9 h 30"/>
                <a:gd name="T68" fmla="*/ 2 w 28"/>
                <a:gd name="T69" fmla="*/ 1 h 30"/>
                <a:gd name="T70" fmla="*/ 2 w 28"/>
                <a:gd name="T71" fmla="*/ 7 h 30"/>
                <a:gd name="T72" fmla="*/ 2 w 28"/>
                <a:gd name="T73" fmla="*/ 5 h 30"/>
                <a:gd name="T74" fmla="*/ 4 w 28"/>
                <a:gd name="T75" fmla="*/ 5 h 30"/>
                <a:gd name="T76" fmla="*/ 2 w 28"/>
                <a:gd name="T77" fmla="*/ 1 h 30"/>
                <a:gd name="T78" fmla="*/ 2 w 28"/>
                <a:gd name="T79" fmla="*/ 1 h 30"/>
                <a:gd name="T80" fmla="*/ 23 w 28"/>
                <a:gd name="T81" fmla="*/ 5 h 30"/>
                <a:gd name="T82" fmla="*/ 4 w 28"/>
                <a:gd name="T83" fmla="*/ 24 h 30"/>
                <a:gd name="T84" fmla="*/ 2 w 28"/>
                <a:gd name="T85" fmla="*/ 24 h 30"/>
                <a:gd name="T86" fmla="*/ 2 w 28"/>
                <a:gd name="T87" fmla="*/ 28 h 30"/>
                <a:gd name="T88" fmla="*/ 2 w 28"/>
                <a:gd name="T89" fmla="*/ 28 h 30"/>
                <a:gd name="T90" fmla="*/ 2 w 28"/>
                <a:gd name="T91" fmla="*/ 26 h 30"/>
                <a:gd name="T92" fmla="*/ 4 w 28"/>
                <a:gd name="T93" fmla="*/ 24 h 30"/>
                <a:gd name="T94" fmla="*/ 27 w 28"/>
                <a:gd name="T95" fmla="*/ 3 h 30"/>
                <a:gd name="T96" fmla="*/ 27 w 28"/>
                <a:gd name="T97" fmla="*/ 5 h 30"/>
                <a:gd name="T98" fmla="*/ 25 w 28"/>
                <a:gd name="T99" fmla="*/ 5 h 30"/>
                <a:gd name="T100" fmla="*/ 25 w 28"/>
                <a:gd name="T101" fmla="*/ 5 h 30"/>
                <a:gd name="T102" fmla="*/ 23 w 28"/>
                <a:gd name="T103" fmla="*/ 5 h 30"/>
                <a:gd name="T104" fmla="*/ 23 w 28"/>
                <a:gd name="T105" fmla="*/ 5 h 30"/>
                <a:gd name="T106" fmla="*/ 27 w 28"/>
                <a:gd name="T107" fmla="*/ 28 h 30"/>
                <a:gd name="T108" fmla="*/ 27 w 28"/>
                <a:gd name="T109" fmla="*/ 22 h 30"/>
                <a:gd name="T110" fmla="*/ 25 w 28"/>
                <a:gd name="T111" fmla="*/ 24 h 30"/>
                <a:gd name="T112" fmla="*/ 23 w 28"/>
                <a:gd name="T113" fmla="*/ 26 h 30"/>
                <a:gd name="T114" fmla="*/ 25 w 28"/>
                <a:gd name="T115" fmla="*/ 26 h 30"/>
                <a:gd name="T116" fmla="*/ 27 w 28"/>
                <a:gd name="T117" fmla="*/ 28 h 30"/>
                <a:gd name="T118" fmla="*/ 27 w 28"/>
                <a:gd name="T119" fmla="*/ 28 h 30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0"/>
                <a:gd name="T182" fmla="*/ 28 w 28"/>
                <a:gd name="T183" fmla="*/ 30 h 30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0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1"/>
                  </a:lnTo>
                  <a:lnTo>
                    <a:pt x="4" y="3"/>
                  </a:lnTo>
                  <a:lnTo>
                    <a:pt x="5" y="3"/>
                  </a:lnTo>
                  <a:lnTo>
                    <a:pt x="28" y="3"/>
                  </a:lnTo>
                  <a:lnTo>
                    <a:pt x="28" y="5"/>
                  </a:lnTo>
                  <a:lnTo>
                    <a:pt x="5" y="24"/>
                  </a:lnTo>
                  <a:lnTo>
                    <a:pt x="21" y="24"/>
                  </a:lnTo>
                  <a:lnTo>
                    <a:pt x="23" y="24"/>
                  </a:lnTo>
                  <a:lnTo>
                    <a:pt x="25" y="22"/>
                  </a:lnTo>
                  <a:lnTo>
                    <a:pt x="27" y="19"/>
                  </a:lnTo>
                  <a:lnTo>
                    <a:pt x="27" y="30"/>
                  </a:lnTo>
                  <a:lnTo>
                    <a:pt x="25" y="26"/>
                  </a:lnTo>
                  <a:lnTo>
                    <a:pt x="23" y="26"/>
                  </a:lnTo>
                  <a:lnTo>
                    <a:pt x="19" y="26"/>
                  </a:lnTo>
                  <a:lnTo>
                    <a:pt x="4" y="26"/>
                  </a:lnTo>
                  <a:lnTo>
                    <a:pt x="2" y="28"/>
                  </a:lnTo>
                  <a:lnTo>
                    <a:pt x="2" y="30"/>
                  </a:lnTo>
                  <a:lnTo>
                    <a:pt x="0" y="30"/>
                  </a:lnTo>
                  <a:lnTo>
                    <a:pt x="0" y="22"/>
                  </a:lnTo>
                  <a:lnTo>
                    <a:pt x="21" y="5"/>
                  </a:lnTo>
                  <a:lnTo>
                    <a:pt x="7" y="5"/>
                  </a:lnTo>
                  <a:lnTo>
                    <a:pt x="4" y="5"/>
                  </a:lnTo>
                  <a:lnTo>
                    <a:pt x="2" y="5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1"/>
                  </a:moveTo>
                  <a:lnTo>
                    <a:pt x="2" y="7"/>
                  </a:lnTo>
                  <a:lnTo>
                    <a:pt x="2" y="5"/>
                  </a:lnTo>
                  <a:lnTo>
                    <a:pt x="4" y="5"/>
                  </a:lnTo>
                  <a:lnTo>
                    <a:pt x="2" y="1"/>
                  </a:lnTo>
                  <a:close/>
                  <a:moveTo>
                    <a:pt x="23" y="5"/>
                  </a:moveTo>
                  <a:lnTo>
                    <a:pt x="4" y="24"/>
                  </a:lnTo>
                  <a:lnTo>
                    <a:pt x="2" y="24"/>
                  </a:lnTo>
                  <a:lnTo>
                    <a:pt x="2" y="28"/>
                  </a:lnTo>
                  <a:lnTo>
                    <a:pt x="2" y="26"/>
                  </a:lnTo>
                  <a:lnTo>
                    <a:pt x="4" y="24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3" y="5"/>
                  </a:lnTo>
                  <a:close/>
                  <a:moveTo>
                    <a:pt x="27" y="28"/>
                  </a:moveTo>
                  <a:lnTo>
                    <a:pt x="27" y="22"/>
                  </a:lnTo>
                  <a:lnTo>
                    <a:pt x="25" y="24"/>
                  </a:lnTo>
                  <a:lnTo>
                    <a:pt x="23" y="26"/>
                  </a:lnTo>
                  <a:lnTo>
                    <a:pt x="25" y="26"/>
                  </a:lnTo>
                  <a:lnTo>
                    <a:pt x="27" y="2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17" name="Freeform 38">
              <a:extLst>
                <a:ext uri="{FF2B5EF4-FFF2-40B4-BE49-F238E27FC236}">
                  <a16:creationId xmlns:a16="http://schemas.microsoft.com/office/drawing/2014/main" id="{00000000-0008-0000-0300-00003D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46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18" name="Freeform 39">
              <a:extLst>
                <a:ext uri="{FF2B5EF4-FFF2-40B4-BE49-F238E27FC236}">
                  <a16:creationId xmlns:a16="http://schemas.microsoft.com/office/drawing/2014/main" id="{00000000-0008-0000-0300-00003E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5" y="403"/>
              <a:ext cx="27" cy="29"/>
            </a:xfrm>
            <a:custGeom>
              <a:avLst/>
              <a:gdLst>
                <a:gd name="T0" fmla="*/ 23 w 27"/>
                <a:gd name="T1" fmla="*/ 19 h 29"/>
                <a:gd name="T2" fmla="*/ 25 w 27"/>
                <a:gd name="T3" fmla="*/ 17 h 29"/>
                <a:gd name="T4" fmla="*/ 27 w 27"/>
                <a:gd name="T5" fmla="*/ 14 h 29"/>
                <a:gd name="T6" fmla="*/ 23 w 27"/>
                <a:gd name="T7" fmla="*/ 6 h 29"/>
                <a:gd name="T8" fmla="*/ 21 w 27"/>
                <a:gd name="T9" fmla="*/ 0 h 29"/>
                <a:gd name="T10" fmla="*/ 27 w 27"/>
                <a:gd name="T11" fmla="*/ 29 h 29"/>
                <a:gd name="T12" fmla="*/ 27 w 27"/>
                <a:gd name="T13" fmla="*/ 25 h 29"/>
                <a:gd name="T14" fmla="*/ 23 w 27"/>
                <a:gd name="T15" fmla="*/ 23 h 29"/>
                <a:gd name="T16" fmla="*/ 2 w 27"/>
                <a:gd name="T17" fmla="*/ 23 h 29"/>
                <a:gd name="T18" fmla="*/ 2 w 27"/>
                <a:gd name="T19" fmla="*/ 29 h 29"/>
                <a:gd name="T20" fmla="*/ 0 w 27"/>
                <a:gd name="T21" fmla="*/ 4 h 29"/>
                <a:gd name="T22" fmla="*/ 5 w 27"/>
                <a:gd name="T23" fmla="*/ 4 h 29"/>
                <a:gd name="T24" fmla="*/ 2 w 27"/>
                <a:gd name="T25" fmla="*/ 10 h 29"/>
                <a:gd name="T26" fmla="*/ 2 w 27"/>
                <a:gd name="T27" fmla="*/ 17 h 29"/>
                <a:gd name="T28" fmla="*/ 4 w 27"/>
                <a:gd name="T29" fmla="*/ 19 h 29"/>
                <a:gd name="T30" fmla="*/ 13 w 27"/>
                <a:gd name="T31" fmla="*/ 14 h 29"/>
                <a:gd name="T32" fmla="*/ 7 w 27"/>
                <a:gd name="T33" fmla="*/ 10 h 29"/>
                <a:gd name="T34" fmla="*/ 19 w 27"/>
                <a:gd name="T35" fmla="*/ 8 h 29"/>
                <a:gd name="T36" fmla="*/ 15 w 27"/>
                <a:gd name="T37" fmla="*/ 10 h 29"/>
                <a:gd name="T38" fmla="*/ 13 w 27"/>
                <a:gd name="T39" fmla="*/ 19 h 29"/>
                <a:gd name="T40" fmla="*/ 23 w 27"/>
                <a:gd name="T41" fmla="*/ 4 h 29"/>
                <a:gd name="T42" fmla="*/ 27 w 27"/>
                <a:gd name="T43" fmla="*/ 8 h 29"/>
                <a:gd name="T44" fmla="*/ 15 w 27"/>
                <a:gd name="T45" fmla="*/ 10 h 29"/>
                <a:gd name="T46" fmla="*/ 13 w 27"/>
                <a:gd name="T47" fmla="*/ 12 h 29"/>
                <a:gd name="T48" fmla="*/ 15 w 27"/>
                <a:gd name="T49" fmla="*/ 10 h 29"/>
                <a:gd name="T50" fmla="*/ 2 w 27"/>
                <a:gd name="T51" fmla="*/ 6 h 29"/>
                <a:gd name="T52" fmla="*/ 2 w 27"/>
                <a:gd name="T53" fmla="*/ 8 h 29"/>
                <a:gd name="T54" fmla="*/ 2 w 27"/>
                <a:gd name="T55" fmla="*/ 6 h 29"/>
                <a:gd name="T56" fmla="*/ 23 w 27"/>
                <a:gd name="T57" fmla="*/ 23 h 29"/>
                <a:gd name="T58" fmla="*/ 27 w 27"/>
                <a:gd name="T59" fmla="*/ 25 h 29"/>
                <a:gd name="T60" fmla="*/ 23 w 27"/>
                <a:gd name="T61" fmla="*/ 21 h 29"/>
                <a:gd name="T62" fmla="*/ 2 w 27"/>
                <a:gd name="T63" fmla="*/ 23 h 29"/>
                <a:gd name="T64" fmla="*/ 2 w 27"/>
                <a:gd name="T65" fmla="*/ 23 h 29"/>
                <a:gd name="T66" fmla="*/ 4 w 27"/>
                <a:gd name="T67" fmla="*/ 23 h 29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w 27"/>
                <a:gd name="T103" fmla="*/ 0 h 29"/>
                <a:gd name="T104" fmla="*/ 27 w 27"/>
                <a:gd name="T105" fmla="*/ 29 h 29"/>
              </a:gdLst>
              <a:ahLst/>
              <a:cxnLst>
                <a:cxn ang="T68">
                  <a:pos x="T0" y="T1"/>
                </a:cxn>
                <a:cxn ang="T69">
                  <a:pos x="T2" y="T3"/>
                </a:cxn>
                <a:cxn ang="T70">
                  <a:pos x="T4" y="T5"/>
                </a:cxn>
                <a:cxn ang="T71">
                  <a:pos x="T6" y="T7"/>
                </a:cxn>
                <a:cxn ang="T72">
                  <a:pos x="T8" y="T9"/>
                </a:cxn>
                <a:cxn ang="T73">
                  <a:pos x="T10" y="T11"/>
                </a:cxn>
                <a:cxn ang="T74">
                  <a:pos x="T12" y="T13"/>
                </a:cxn>
                <a:cxn ang="T75">
                  <a:pos x="T14" y="T15"/>
                </a:cxn>
                <a:cxn ang="T76">
                  <a:pos x="T16" y="T17"/>
                </a:cxn>
                <a:cxn ang="T77">
                  <a:pos x="T18" y="T19"/>
                </a:cxn>
                <a:cxn ang="T78">
                  <a:pos x="T20" y="T21"/>
                </a:cxn>
                <a:cxn ang="T79">
                  <a:pos x="T22" y="T23"/>
                </a:cxn>
                <a:cxn ang="T80">
                  <a:pos x="T24" y="T25"/>
                </a:cxn>
                <a:cxn ang="T81">
                  <a:pos x="T26" y="T27"/>
                </a:cxn>
                <a:cxn ang="T82">
                  <a:pos x="T28" y="T29"/>
                </a:cxn>
                <a:cxn ang="T83">
                  <a:pos x="T30" y="T31"/>
                </a:cxn>
                <a:cxn ang="T84">
                  <a:pos x="T32" y="T33"/>
                </a:cxn>
                <a:cxn ang="T85">
                  <a:pos x="T34" y="T35"/>
                </a:cxn>
                <a:cxn ang="T86">
                  <a:pos x="T36" y="T37"/>
                </a:cxn>
                <a:cxn ang="T87">
                  <a:pos x="T38" y="T39"/>
                </a:cxn>
                <a:cxn ang="T88">
                  <a:pos x="T40" y="T41"/>
                </a:cxn>
                <a:cxn ang="T89">
                  <a:pos x="T42" y="T43"/>
                </a:cxn>
                <a:cxn ang="T90">
                  <a:pos x="T44" y="T45"/>
                </a:cxn>
                <a:cxn ang="T91">
                  <a:pos x="T46" y="T47"/>
                </a:cxn>
                <a:cxn ang="T92">
                  <a:pos x="T48" y="T49"/>
                </a:cxn>
                <a:cxn ang="T93">
                  <a:pos x="T50" y="T51"/>
                </a:cxn>
                <a:cxn ang="T94">
                  <a:pos x="T52" y="T53"/>
                </a:cxn>
                <a:cxn ang="T95">
                  <a:pos x="T54" y="T55"/>
                </a:cxn>
                <a:cxn ang="T96">
                  <a:pos x="T56" y="T57"/>
                </a:cxn>
                <a:cxn ang="T97">
                  <a:pos x="T58" y="T59"/>
                </a:cxn>
                <a:cxn ang="T98">
                  <a:pos x="T60" y="T61"/>
                </a:cxn>
                <a:cxn ang="T99">
                  <a:pos x="T62" y="T63"/>
                </a:cxn>
                <a:cxn ang="T100">
                  <a:pos x="T64" y="T65"/>
                </a:cxn>
                <a:cxn ang="T101">
                  <a:pos x="T66" y="T67"/>
                </a:cxn>
              </a:cxnLst>
              <a:rect l="T102" t="T103" r="T104" b="T105"/>
              <a:pathLst>
                <a:path w="27" h="29">
                  <a:moveTo>
                    <a:pt x="13" y="19"/>
                  </a:moveTo>
                  <a:lnTo>
                    <a:pt x="23" y="19"/>
                  </a:lnTo>
                  <a:lnTo>
                    <a:pt x="25" y="19"/>
                  </a:lnTo>
                  <a:lnTo>
                    <a:pt x="25" y="17"/>
                  </a:lnTo>
                  <a:lnTo>
                    <a:pt x="27" y="16"/>
                  </a:lnTo>
                  <a:lnTo>
                    <a:pt x="27" y="14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21" y="2"/>
                  </a:lnTo>
                  <a:lnTo>
                    <a:pt x="21" y="0"/>
                  </a:lnTo>
                  <a:lnTo>
                    <a:pt x="27" y="4"/>
                  </a:lnTo>
                  <a:lnTo>
                    <a:pt x="27" y="29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3"/>
                  </a:lnTo>
                  <a:lnTo>
                    <a:pt x="4" y="23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0" y="29"/>
                  </a:lnTo>
                  <a:lnTo>
                    <a:pt x="0" y="4"/>
                  </a:lnTo>
                  <a:lnTo>
                    <a:pt x="5" y="2"/>
                  </a:lnTo>
                  <a:lnTo>
                    <a:pt x="5" y="4"/>
                  </a:lnTo>
                  <a:lnTo>
                    <a:pt x="4" y="6"/>
                  </a:lnTo>
                  <a:lnTo>
                    <a:pt x="2" y="10"/>
                  </a:lnTo>
                  <a:lnTo>
                    <a:pt x="2" y="14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13" y="19"/>
                  </a:lnTo>
                  <a:lnTo>
                    <a:pt x="13" y="14"/>
                  </a:lnTo>
                  <a:lnTo>
                    <a:pt x="11" y="10"/>
                  </a:lnTo>
                  <a:lnTo>
                    <a:pt x="7" y="10"/>
                  </a:lnTo>
                  <a:lnTo>
                    <a:pt x="7" y="8"/>
                  </a:lnTo>
                  <a:lnTo>
                    <a:pt x="19" y="8"/>
                  </a:lnTo>
                  <a:lnTo>
                    <a:pt x="19" y="10"/>
                  </a:lnTo>
                  <a:lnTo>
                    <a:pt x="15" y="10"/>
                  </a:lnTo>
                  <a:lnTo>
                    <a:pt x="13" y="14"/>
                  </a:lnTo>
                  <a:lnTo>
                    <a:pt x="13" y="19"/>
                  </a:lnTo>
                  <a:close/>
                  <a:moveTo>
                    <a:pt x="27" y="6"/>
                  </a:moveTo>
                  <a:lnTo>
                    <a:pt x="23" y="4"/>
                  </a:lnTo>
                  <a:lnTo>
                    <a:pt x="25" y="6"/>
                  </a:lnTo>
                  <a:lnTo>
                    <a:pt x="27" y="8"/>
                  </a:lnTo>
                  <a:lnTo>
                    <a:pt x="27" y="6"/>
                  </a:lnTo>
                  <a:close/>
                  <a:moveTo>
                    <a:pt x="15" y="10"/>
                  </a:moveTo>
                  <a:lnTo>
                    <a:pt x="11" y="10"/>
                  </a:lnTo>
                  <a:lnTo>
                    <a:pt x="13" y="12"/>
                  </a:lnTo>
                  <a:lnTo>
                    <a:pt x="15" y="10"/>
                  </a:lnTo>
                  <a:close/>
                  <a:moveTo>
                    <a:pt x="2" y="6"/>
                  </a:moveTo>
                  <a:lnTo>
                    <a:pt x="2" y="10"/>
                  </a:lnTo>
                  <a:lnTo>
                    <a:pt x="2" y="8"/>
                  </a:lnTo>
                  <a:lnTo>
                    <a:pt x="4" y="4"/>
                  </a:lnTo>
                  <a:lnTo>
                    <a:pt x="2" y="6"/>
                  </a:lnTo>
                  <a:close/>
                  <a:moveTo>
                    <a:pt x="4" y="23"/>
                  </a:moveTo>
                  <a:lnTo>
                    <a:pt x="23" y="23"/>
                  </a:lnTo>
                  <a:lnTo>
                    <a:pt x="25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1"/>
                  </a:lnTo>
                  <a:lnTo>
                    <a:pt x="4" y="21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3"/>
                  </a:lnTo>
                  <a:lnTo>
                    <a:pt x="4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19" name="Freeform 40">
              <a:extLst>
                <a:ext uri="{FF2B5EF4-FFF2-40B4-BE49-F238E27FC236}">
                  <a16:creationId xmlns:a16="http://schemas.microsoft.com/office/drawing/2014/main" id="{00000000-0008-0000-0300-00003F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6" y="404"/>
              <a:ext cx="27" cy="28"/>
            </a:xfrm>
            <a:custGeom>
              <a:avLst/>
              <a:gdLst>
                <a:gd name="T0" fmla="*/ 27 w 27"/>
                <a:gd name="T1" fmla="*/ 28 h 28"/>
                <a:gd name="T2" fmla="*/ 27 w 27"/>
                <a:gd name="T3" fmla="*/ 26 h 28"/>
                <a:gd name="T4" fmla="*/ 23 w 27"/>
                <a:gd name="T5" fmla="*/ 25 h 28"/>
                <a:gd name="T6" fmla="*/ 2 w 27"/>
                <a:gd name="T7" fmla="*/ 25 h 28"/>
                <a:gd name="T8" fmla="*/ 2 w 27"/>
                <a:gd name="T9" fmla="*/ 28 h 28"/>
                <a:gd name="T10" fmla="*/ 0 w 27"/>
                <a:gd name="T11" fmla="*/ 13 h 28"/>
                <a:gd name="T12" fmla="*/ 4 w 27"/>
                <a:gd name="T13" fmla="*/ 5 h 28"/>
                <a:gd name="T14" fmla="*/ 9 w 27"/>
                <a:gd name="T15" fmla="*/ 3 h 28"/>
                <a:gd name="T16" fmla="*/ 13 w 27"/>
                <a:gd name="T17" fmla="*/ 7 h 28"/>
                <a:gd name="T18" fmla="*/ 19 w 27"/>
                <a:gd name="T19" fmla="*/ 7 h 28"/>
                <a:gd name="T20" fmla="*/ 21 w 27"/>
                <a:gd name="T21" fmla="*/ 5 h 28"/>
                <a:gd name="T22" fmla="*/ 23 w 27"/>
                <a:gd name="T23" fmla="*/ 3 h 28"/>
                <a:gd name="T24" fmla="*/ 25 w 27"/>
                <a:gd name="T25" fmla="*/ 2 h 28"/>
                <a:gd name="T26" fmla="*/ 27 w 27"/>
                <a:gd name="T27" fmla="*/ 0 h 28"/>
                <a:gd name="T28" fmla="*/ 27 w 27"/>
                <a:gd name="T29" fmla="*/ 5 h 28"/>
                <a:gd name="T30" fmla="*/ 23 w 27"/>
                <a:gd name="T31" fmla="*/ 11 h 28"/>
                <a:gd name="T32" fmla="*/ 15 w 27"/>
                <a:gd name="T33" fmla="*/ 15 h 28"/>
                <a:gd name="T34" fmla="*/ 15 w 27"/>
                <a:gd name="T35" fmla="*/ 19 h 28"/>
                <a:gd name="T36" fmla="*/ 25 w 27"/>
                <a:gd name="T37" fmla="*/ 19 h 28"/>
                <a:gd name="T38" fmla="*/ 27 w 27"/>
                <a:gd name="T39" fmla="*/ 17 h 28"/>
                <a:gd name="T40" fmla="*/ 27 w 27"/>
                <a:gd name="T41" fmla="*/ 15 h 28"/>
                <a:gd name="T42" fmla="*/ 23 w 27"/>
                <a:gd name="T43" fmla="*/ 23 h 28"/>
                <a:gd name="T44" fmla="*/ 25 w 27"/>
                <a:gd name="T45" fmla="*/ 23 h 28"/>
                <a:gd name="T46" fmla="*/ 2 w 27"/>
                <a:gd name="T47" fmla="*/ 23 h 28"/>
                <a:gd name="T48" fmla="*/ 2 w 27"/>
                <a:gd name="T49" fmla="*/ 26 h 28"/>
                <a:gd name="T50" fmla="*/ 5 w 27"/>
                <a:gd name="T51" fmla="*/ 23 h 28"/>
                <a:gd name="T52" fmla="*/ 5 w 27"/>
                <a:gd name="T53" fmla="*/ 19 h 28"/>
                <a:gd name="T54" fmla="*/ 13 w 27"/>
                <a:gd name="T55" fmla="*/ 17 h 28"/>
                <a:gd name="T56" fmla="*/ 11 w 27"/>
                <a:gd name="T57" fmla="*/ 11 h 28"/>
                <a:gd name="T58" fmla="*/ 4 w 27"/>
                <a:gd name="T59" fmla="*/ 9 h 28"/>
                <a:gd name="T60" fmla="*/ 2 w 27"/>
                <a:gd name="T61" fmla="*/ 13 h 28"/>
                <a:gd name="T62" fmla="*/ 2 w 27"/>
                <a:gd name="T63" fmla="*/ 19 h 28"/>
                <a:gd name="T64" fmla="*/ 5 w 27"/>
                <a:gd name="T65" fmla="*/ 19 h 28"/>
                <a:gd name="T66" fmla="*/ 15 w 27"/>
                <a:gd name="T67" fmla="*/ 15 h 28"/>
                <a:gd name="T68" fmla="*/ 17 w 27"/>
                <a:gd name="T69" fmla="*/ 15 h 28"/>
                <a:gd name="T70" fmla="*/ 23 w 27"/>
                <a:gd name="T71" fmla="*/ 9 h 28"/>
                <a:gd name="T72" fmla="*/ 27 w 27"/>
                <a:gd name="T73" fmla="*/ 5 h 28"/>
                <a:gd name="T74" fmla="*/ 25 w 27"/>
                <a:gd name="T75" fmla="*/ 5 h 28"/>
                <a:gd name="T76" fmla="*/ 19 w 27"/>
                <a:gd name="T77" fmla="*/ 11 h 28"/>
                <a:gd name="T78" fmla="*/ 15 w 27"/>
                <a:gd name="T79" fmla="*/ 13 h 28"/>
                <a:gd name="T80" fmla="*/ 15 w 27"/>
                <a:gd name="T81" fmla="*/ 15 h 28"/>
                <a:gd name="T82" fmla="*/ 11 w 27"/>
                <a:gd name="T83" fmla="*/ 9 h 28"/>
                <a:gd name="T84" fmla="*/ 4 w 27"/>
                <a:gd name="T85" fmla="*/ 9 h 28"/>
                <a:gd name="T86" fmla="*/ 4 w 27"/>
                <a:gd name="T87" fmla="*/ 9 h 28"/>
                <a:gd name="T88" fmla="*/ 11 w 27"/>
                <a:gd name="T89" fmla="*/ 9 h 28"/>
                <a:gd name="T90" fmla="*/ 13 w 27"/>
                <a:gd name="T91" fmla="*/ 13 h 28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27"/>
                <a:gd name="T139" fmla="*/ 0 h 28"/>
                <a:gd name="T140" fmla="*/ 27 w 27"/>
                <a:gd name="T141" fmla="*/ 28 h 28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27" h="28">
                  <a:moveTo>
                    <a:pt x="27" y="15"/>
                  </a:moveTo>
                  <a:lnTo>
                    <a:pt x="27" y="28"/>
                  </a:lnTo>
                  <a:lnTo>
                    <a:pt x="27" y="26"/>
                  </a:lnTo>
                  <a:lnTo>
                    <a:pt x="25" y="25"/>
                  </a:lnTo>
                  <a:lnTo>
                    <a:pt x="23" y="25"/>
                  </a:lnTo>
                  <a:lnTo>
                    <a:pt x="5" y="25"/>
                  </a:lnTo>
                  <a:lnTo>
                    <a:pt x="2" y="25"/>
                  </a:lnTo>
                  <a:lnTo>
                    <a:pt x="2" y="26"/>
                  </a:lnTo>
                  <a:lnTo>
                    <a:pt x="2" y="28"/>
                  </a:lnTo>
                  <a:lnTo>
                    <a:pt x="0" y="28"/>
                  </a:lnTo>
                  <a:lnTo>
                    <a:pt x="0" y="13"/>
                  </a:lnTo>
                  <a:lnTo>
                    <a:pt x="2" y="7"/>
                  </a:lnTo>
                  <a:lnTo>
                    <a:pt x="4" y="5"/>
                  </a:lnTo>
                  <a:lnTo>
                    <a:pt x="7" y="3"/>
                  </a:lnTo>
                  <a:lnTo>
                    <a:pt x="9" y="3"/>
                  </a:lnTo>
                  <a:lnTo>
                    <a:pt x="11" y="5"/>
                  </a:lnTo>
                  <a:lnTo>
                    <a:pt x="13" y="7"/>
                  </a:lnTo>
                  <a:lnTo>
                    <a:pt x="15" y="11"/>
                  </a:lnTo>
                  <a:lnTo>
                    <a:pt x="19" y="7"/>
                  </a:lnTo>
                  <a:lnTo>
                    <a:pt x="21" y="5"/>
                  </a:lnTo>
                  <a:lnTo>
                    <a:pt x="23" y="3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7"/>
                  </a:lnTo>
                  <a:lnTo>
                    <a:pt x="23" y="11"/>
                  </a:lnTo>
                  <a:lnTo>
                    <a:pt x="19" y="13"/>
                  </a:lnTo>
                  <a:lnTo>
                    <a:pt x="15" y="15"/>
                  </a:lnTo>
                  <a:lnTo>
                    <a:pt x="15" y="17"/>
                  </a:lnTo>
                  <a:lnTo>
                    <a:pt x="15" y="19"/>
                  </a:lnTo>
                  <a:lnTo>
                    <a:pt x="23" y="19"/>
                  </a:lnTo>
                  <a:lnTo>
                    <a:pt x="25" y="19"/>
                  </a:lnTo>
                  <a:lnTo>
                    <a:pt x="27" y="17"/>
                  </a:lnTo>
                  <a:lnTo>
                    <a:pt x="27" y="15"/>
                  </a:lnTo>
                  <a:close/>
                  <a:moveTo>
                    <a:pt x="5" y="23"/>
                  </a:moveTo>
                  <a:lnTo>
                    <a:pt x="23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5" y="23"/>
                  </a:lnTo>
                  <a:lnTo>
                    <a:pt x="2" y="23"/>
                  </a:lnTo>
                  <a:lnTo>
                    <a:pt x="2" y="26"/>
                  </a:lnTo>
                  <a:lnTo>
                    <a:pt x="2" y="25"/>
                  </a:lnTo>
                  <a:lnTo>
                    <a:pt x="5" y="23"/>
                  </a:lnTo>
                  <a:close/>
                  <a:moveTo>
                    <a:pt x="5" y="19"/>
                  </a:moveTo>
                  <a:lnTo>
                    <a:pt x="13" y="19"/>
                  </a:lnTo>
                  <a:lnTo>
                    <a:pt x="13" y="17"/>
                  </a:lnTo>
                  <a:lnTo>
                    <a:pt x="13" y="13"/>
                  </a:lnTo>
                  <a:lnTo>
                    <a:pt x="11" y="11"/>
                  </a:lnTo>
                  <a:lnTo>
                    <a:pt x="7" y="9"/>
                  </a:lnTo>
                  <a:lnTo>
                    <a:pt x="4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5" y="19"/>
                  </a:lnTo>
                  <a:close/>
                  <a:moveTo>
                    <a:pt x="15" y="15"/>
                  </a:moveTo>
                  <a:lnTo>
                    <a:pt x="15" y="15"/>
                  </a:lnTo>
                  <a:lnTo>
                    <a:pt x="17" y="15"/>
                  </a:lnTo>
                  <a:lnTo>
                    <a:pt x="19" y="13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5"/>
                  </a:lnTo>
                  <a:lnTo>
                    <a:pt x="27" y="3"/>
                  </a:lnTo>
                  <a:lnTo>
                    <a:pt x="25" y="5"/>
                  </a:lnTo>
                  <a:lnTo>
                    <a:pt x="23" y="7"/>
                  </a:lnTo>
                  <a:lnTo>
                    <a:pt x="19" y="11"/>
                  </a:lnTo>
                  <a:lnTo>
                    <a:pt x="17" y="13"/>
                  </a:lnTo>
                  <a:lnTo>
                    <a:pt x="15" y="13"/>
                  </a:lnTo>
                  <a:lnTo>
                    <a:pt x="15" y="15"/>
                  </a:lnTo>
                  <a:close/>
                  <a:moveTo>
                    <a:pt x="13" y="13"/>
                  </a:moveTo>
                  <a:lnTo>
                    <a:pt x="11" y="9"/>
                  </a:lnTo>
                  <a:lnTo>
                    <a:pt x="7" y="7"/>
                  </a:lnTo>
                  <a:lnTo>
                    <a:pt x="4" y="9"/>
                  </a:lnTo>
                  <a:lnTo>
                    <a:pt x="2" y="13"/>
                  </a:lnTo>
                  <a:lnTo>
                    <a:pt x="4" y="9"/>
                  </a:lnTo>
                  <a:lnTo>
                    <a:pt x="7" y="7"/>
                  </a:lnTo>
                  <a:lnTo>
                    <a:pt x="11" y="9"/>
                  </a:lnTo>
                  <a:lnTo>
                    <a:pt x="13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0" name="Freeform 41">
              <a:extLst>
                <a:ext uri="{FF2B5EF4-FFF2-40B4-BE49-F238E27FC236}">
                  <a16:creationId xmlns:a16="http://schemas.microsoft.com/office/drawing/2014/main" id="{00000000-0008-0000-0300-000040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37" y="402"/>
              <a:ext cx="28" cy="31"/>
            </a:xfrm>
            <a:custGeom>
              <a:avLst/>
              <a:gdLst>
                <a:gd name="T0" fmla="*/ 2 w 28"/>
                <a:gd name="T1" fmla="*/ 10 h 31"/>
                <a:gd name="T2" fmla="*/ 0 w 28"/>
                <a:gd name="T3" fmla="*/ 10 h 31"/>
                <a:gd name="T4" fmla="*/ 0 w 28"/>
                <a:gd name="T5" fmla="*/ 0 h 31"/>
                <a:gd name="T6" fmla="*/ 2 w 28"/>
                <a:gd name="T7" fmla="*/ 0 h 31"/>
                <a:gd name="T8" fmla="*/ 2 w 28"/>
                <a:gd name="T9" fmla="*/ 2 h 31"/>
                <a:gd name="T10" fmla="*/ 4 w 28"/>
                <a:gd name="T11" fmla="*/ 4 h 31"/>
                <a:gd name="T12" fmla="*/ 5 w 28"/>
                <a:gd name="T13" fmla="*/ 4 h 31"/>
                <a:gd name="T14" fmla="*/ 28 w 28"/>
                <a:gd name="T15" fmla="*/ 4 h 31"/>
                <a:gd name="T16" fmla="*/ 28 w 28"/>
                <a:gd name="T17" fmla="*/ 6 h 31"/>
                <a:gd name="T18" fmla="*/ 5 w 28"/>
                <a:gd name="T19" fmla="*/ 25 h 31"/>
                <a:gd name="T20" fmla="*/ 21 w 28"/>
                <a:gd name="T21" fmla="*/ 25 h 31"/>
                <a:gd name="T22" fmla="*/ 23 w 28"/>
                <a:gd name="T23" fmla="*/ 25 h 31"/>
                <a:gd name="T24" fmla="*/ 25 w 28"/>
                <a:gd name="T25" fmla="*/ 25 h 31"/>
                <a:gd name="T26" fmla="*/ 25 w 28"/>
                <a:gd name="T27" fmla="*/ 23 h 31"/>
                <a:gd name="T28" fmla="*/ 27 w 28"/>
                <a:gd name="T29" fmla="*/ 19 h 31"/>
                <a:gd name="T30" fmla="*/ 27 w 28"/>
                <a:gd name="T31" fmla="*/ 19 h 31"/>
                <a:gd name="T32" fmla="*/ 27 w 28"/>
                <a:gd name="T33" fmla="*/ 31 h 31"/>
                <a:gd name="T34" fmla="*/ 27 w 28"/>
                <a:gd name="T35" fmla="*/ 31 h 31"/>
                <a:gd name="T36" fmla="*/ 25 w 28"/>
                <a:gd name="T37" fmla="*/ 27 h 31"/>
                <a:gd name="T38" fmla="*/ 23 w 28"/>
                <a:gd name="T39" fmla="*/ 27 h 31"/>
                <a:gd name="T40" fmla="*/ 19 w 28"/>
                <a:gd name="T41" fmla="*/ 27 h 31"/>
                <a:gd name="T42" fmla="*/ 4 w 28"/>
                <a:gd name="T43" fmla="*/ 27 h 31"/>
                <a:gd name="T44" fmla="*/ 2 w 28"/>
                <a:gd name="T45" fmla="*/ 29 h 31"/>
                <a:gd name="T46" fmla="*/ 2 w 28"/>
                <a:gd name="T47" fmla="*/ 31 h 31"/>
                <a:gd name="T48" fmla="*/ 2 w 28"/>
                <a:gd name="T49" fmla="*/ 31 h 31"/>
                <a:gd name="T50" fmla="*/ 0 w 28"/>
                <a:gd name="T51" fmla="*/ 31 h 31"/>
                <a:gd name="T52" fmla="*/ 0 w 28"/>
                <a:gd name="T53" fmla="*/ 23 h 31"/>
                <a:gd name="T54" fmla="*/ 21 w 28"/>
                <a:gd name="T55" fmla="*/ 6 h 31"/>
                <a:gd name="T56" fmla="*/ 7 w 28"/>
                <a:gd name="T57" fmla="*/ 6 h 31"/>
                <a:gd name="T58" fmla="*/ 4 w 28"/>
                <a:gd name="T59" fmla="*/ 6 h 31"/>
                <a:gd name="T60" fmla="*/ 2 w 28"/>
                <a:gd name="T61" fmla="*/ 8 h 31"/>
                <a:gd name="T62" fmla="*/ 2 w 28"/>
                <a:gd name="T63" fmla="*/ 8 h 31"/>
                <a:gd name="T64" fmla="*/ 2 w 28"/>
                <a:gd name="T65" fmla="*/ 10 h 31"/>
                <a:gd name="T66" fmla="*/ 2 w 28"/>
                <a:gd name="T67" fmla="*/ 10 h 31"/>
                <a:gd name="T68" fmla="*/ 2 w 28"/>
                <a:gd name="T69" fmla="*/ 4 h 31"/>
                <a:gd name="T70" fmla="*/ 2 w 28"/>
                <a:gd name="T71" fmla="*/ 8 h 31"/>
                <a:gd name="T72" fmla="*/ 2 w 28"/>
                <a:gd name="T73" fmla="*/ 6 h 31"/>
                <a:gd name="T74" fmla="*/ 4 w 28"/>
                <a:gd name="T75" fmla="*/ 6 h 31"/>
                <a:gd name="T76" fmla="*/ 2 w 28"/>
                <a:gd name="T77" fmla="*/ 4 h 31"/>
                <a:gd name="T78" fmla="*/ 2 w 28"/>
                <a:gd name="T79" fmla="*/ 4 h 31"/>
                <a:gd name="T80" fmla="*/ 23 w 28"/>
                <a:gd name="T81" fmla="*/ 6 h 31"/>
                <a:gd name="T82" fmla="*/ 4 w 28"/>
                <a:gd name="T83" fmla="*/ 25 h 31"/>
                <a:gd name="T84" fmla="*/ 2 w 28"/>
                <a:gd name="T85" fmla="*/ 25 h 31"/>
                <a:gd name="T86" fmla="*/ 2 w 28"/>
                <a:gd name="T87" fmla="*/ 29 h 31"/>
                <a:gd name="T88" fmla="*/ 2 w 28"/>
                <a:gd name="T89" fmla="*/ 29 h 31"/>
                <a:gd name="T90" fmla="*/ 2 w 28"/>
                <a:gd name="T91" fmla="*/ 27 h 31"/>
                <a:gd name="T92" fmla="*/ 4 w 28"/>
                <a:gd name="T93" fmla="*/ 25 h 31"/>
                <a:gd name="T94" fmla="*/ 27 w 28"/>
                <a:gd name="T95" fmla="*/ 4 h 31"/>
                <a:gd name="T96" fmla="*/ 27 w 28"/>
                <a:gd name="T97" fmla="*/ 6 h 31"/>
                <a:gd name="T98" fmla="*/ 25 w 28"/>
                <a:gd name="T99" fmla="*/ 6 h 31"/>
                <a:gd name="T100" fmla="*/ 25 w 28"/>
                <a:gd name="T101" fmla="*/ 6 h 31"/>
                <a:gd name="T102" fmla="*/ 23 w 28"/>
                <a:gd name="T103" fmla="*/ 6 h 31"/>
                <a:gd name="T104" fmla="*/ 23 w 28"/>
                <a:gd name="T105" fmla="*/ 6 h 31"/>
                <a:gd name="T106" fmla="*/ 27 w 28"/>
                <a:gd name="T107" fmla="*/ 29 h 31"/>
                <a:gd name="T108" fmla="*/ 27 w 28"/>
                <a:gd name="T109" fmla="*/ 25 h 31"/>
                <a:gd name="T110" fmla="*/ 25 w 28"/>
                <a:gd name="T111" fmla="*/ 25 h 31"/>
                <a:gd name="T112" fmla="*/ 23 w 28"/>
                <a:gd name="T113" fmla="*/ 27 h 31"/>
                <a:gd name="T114" fmla="*/ 25 w 28"/>
                <a:gd name="T115" fmla="*/ 27 h 31"/>
                <a:gd name="T116" fmla="*/ 27 w 28"/>
                <a:gd name="T117" fmla="*/ 29 h 31"/>
                <a:gd name="T118" fmla="*/ 27 w 28"/>
                <a:gd name="T119" fmla="*/ 29 h 31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1"/>
                <a:gd name="T182" fmla="*/ 28 w 28"/>
                <a:gd name="T183" fmla="*/ 31 h 31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1">
                  <a:moveTo>
                    <a:pt x="2" y="10"/>
                  </a:moveTo>
                  <a:lnTo>
                    <a:pt x="0" y="10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5"/>
                  </a:lnTo>
                  <a:lnTo>
                    <a:pt x="21" y="25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31"/>
                  </a:lnTo>
                  <a:lnTo>
                    <a:pt x="25" y="27"/>
                  </a:lnTo>
                  <a:lnTo>
                    <a:pt x="23" y="27"/>
                  </a:lnTo>
                  <a:lnTo>
                    <a:pt x="19" y="27"/>
                  </a:lnTo>
                  <a:lnTo>
                    <a:pt x="4" y="27"/>
                  </a:lnTo>
                  <a:lnTo>
                    <a:pt x="2" y="29"/>
                  </a:lnTo>
                  <a:lnTo>
                    <a:pt x="2" y="31"/>
                  </a:lnTo>
                  <a:lnTo>
                    <a:pt x="0" y="31"/>
                  </a:lnTo>
                  <a:lnTo>
                    <a:pt x="0" y="23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0"/>
                  </a:lnTo>
                  <a:close/>
                  <a:moveTo>
                    <a:pt x="2" y="4"/>
                  </a:moveTo>
                  <a:lnTo>
                    <a:pt x="2" y="8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5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2" y="27"/>
                  </a:lnTo>
                  <a:lnTo>
                    <a:pt x="4" y="25"/>
                  </a:lnTo>
                  <a:lnTo>
                    <a:pt x="27" y="4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29"/>
                  </a:moveTo>
                  <a:lnTo>
                    <a:pt x="27" y="25"/>
                  </a:lnTo>
                  <a:lnTo>
                    <a:pt x="25" y="25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7" y="2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1" name="Freeform 42">
              <a:extLst>
                <a:ext uri="{FF2B5EF4-FFF2-40B4-BE49-F238E27FC236}">
                  <a16:creationId xmlns:a16="http://schemas.microsoft.com/office/drawing/2014/main" id="{00000000-0008-0000-0300-000041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9" y="404"/>
              <a:ext cx="27" cy="28"/>
            </a:xfrm>
            <a:custGeom>
              <a:avLst/>
              <a:gdLst>
                <a:gd name="T0" fmla="*/ 23 w 27"/>
                <a:gd name="T1" fmla="*/ 9 h 28"/>
                <a:gd name="T2" fmla="*/ 17 w 27"/>
                <a:gd name="T3" fmla="*/ 11 h 28"/>
                <a:gd name="T4" fmla="*/ 17 w 27"/>
                <a:gd name="T5" fmla="*/ 21 h 28"/>
                <a:gd name="T6" fmla="*/ 21 w 27"/>
                <a:gd name="T7" fmla="*/ 23 h 28"/>
                <a:gd name="T8" fmla="*/ 23 w 27"/>
                <a:gd name="T9" fmla="*/ 23 h 28"/>
                <a:gd name="T10" fmla="*/ 25 w 27"/>
                <a:gd name="T11" fmla="*/ 23 h 28"/>
                <a:gd name="T12" fmla="*/ 27 w 27"/>
                <a:gd name="T13" fmla="*/ 19 h 28"/>
                <a:gd name="T14" fmla="*/ 27 w 27"/>
                <a:gd name="T15" fmla="*/ 19 h 28"/>
                <a:gd name="T16" fmla="*/ 27 w 27"/>
                <a:gd name="T17" fmla="*/ 28 h 28"/>
                <a:gd name="T18" fmla="*/ 27 w 27"/>
                <a:gd name="T19" fmla="*/ 28 h 28"/>
                <a:gd name="T20" fmla="*/ 25 w 27"/>
                <a:gd name="T21" fmla="*/ 26 h 28"/>
                <a:gd name="T22" fmla="*/ 21 w 27"/>
                <a:gd name="T23" fmla="*/ 24 h 28"/>
                <a:gd name="T24" fmla="*/ 4 w 27"/>
                <a:gd name="T25" fmla="*/ 17 h 28"/>
                <a:gd name="T26" fmla="*/ 4 w 27"/>
                <a:gd name="T27" fmla="*/ 19 h 28"/>
                <a:gd name="T28" fmla="*/ 2 w 27"/>
                <a:gd name="T29" fmla="*/ 19 h 28"/>
                <a:gd name="T30" fmla="*/ 2 w 27"/>
                <a:gd name="T31" fmla="*/ 19 h 28"/>
                <a:gd name="T32" fmla="*/ 0 w 27"/>
                <a:gd name="T33" fmla="*/ 15 h 28"/>
                <a:gd name="T34" fmla="*/ 0 w 27"/>
                <a:gd name="T35" fmla="*/ 13 h 28"/>
                <a:gd name="T36" fmla="*/ 23 w 27"/>
                <a:gd name="T37" fmla="*/ 3 h 28"/>
                <a:gd name="T38" fmla="*/ 25 w 27"/>
                <a:gd name="T39" fmla="*/ 1 h 28"/>
                <a:gd name="T40" fmla="*/ 27 w 27"/>
                <a:gd name="T41" fmla="*/ 0 h 28"/>
                <a:gd name="T42" fmla="*/ 27 w 27"/>
                <a:gd name="T43" fmla="*/ 0 h 28"/>
                <a:gd name="T44" fmla="*/ 27 w 27"/>
                <a:gd name="T45" fmla="*/ 11 h 28"/>
                <a:gd name="T46" fmla="*/ 27 w 27"/>
                <a:gd name="T47" fmla="*/ 11 h 28"/>
                <a:gd name="T48" fmla="*/ 25 w 27"/>
                <a:gd name="T49" fmla="*/ 9 h 28"/>
                <a:gd name="T50" fmla="*/ 25 w 27"/>
                <a:gd name="T51" fmla="*/ 9 h 28"/>
                <a:gd name="T52" fmla="*/ 23 w 27"/>
                <a:gd name="T53" fmla="*/ 9 h 28"/>
                <a:gd name="T54" fmla="*/ 23 w 27"/>
                <a:gd name="T55" fmla="*/ 9 h 28"/>
                <a:gd name="T56" fmla="*/ 15 w 27"/>
                <a:gd name="T57" fmla="*/ 21 h 28"/>
                <a:gd name="T58" fmla="*/ 15 w 27"/>
                <a:gd name="T59" fmla="*/ 11 h 28"/>
                <a:gd name="T60" fmla="*/ 5 w 27"/>
                <a:gd name="T61" fmla="*/ 17 h 28"/>
                <a:gd name="T62" fmla="*/ 15 w 27"/>
                <a:gd name="T63" fmla="*/ 21 h 28"/>
                <a:gd name="T64" fmla="*/ 21 w 27"/>
                <a:gd name="T65" fmla="*/ 7 h 28"/>
                <a:gd name="T66" fmla="*/ 4 w 27"/>
                <a:gd name="T67" fmla="*/ 15 h 28"/>
                <a:gd name="T68" fmla="*/ 2 w 27"/>
                <a:gd name="T69" fmla="*/ 15 h 28"/>
                <a:gd name="T70" fmla="*/ 2 w 27"/>
                <a:gd name="T71" fmla="*/ 17 h 28"/>
                <a:gd name="T72" fmla="*/ 2 w 27"/>
                <a:gd name="T73" fmla="*/ 19 h 28"/>
                <a:gd name="T74" fmla="*/ 4 w 27"/>
                <a:gd name="T75" fmla="*/ 17 h 28"/>
                <a:gd name="T76" fmla="*/ 5 w 27"/>
                <a:gd name="T77" fmla="*/ 15 h 28"/>
                <a:gd name="T78" fmla="*/ 23 w 27"/>
                <a:gd name="T79" fmla="*/ 9 h 28"/>
                <a:gd name="T80" fmla="*/ 25 w 27"/>
                <a:gd name="T81" fmla="*/ 7 h 28"/>
                <a:gd name="T82" fmla="*/ 25 w 27"/>
                <a:gd name="T83" fmla="*/ 7 h 28"/>
                <a:gd name="T84" fmla="*/ 27 w 27"/>
                <a:gd name="T85" fmla="*/ 9 h 28"/>
                <a:gd name="T86" fmla="*/ 27 w 27"/>
                <a:gd name="T87" fmla="*/ 9 h 28"/>
                <a:gd name="T88" fmla="*/ 25 w 27"/>
                <a:gd name="T89" fmla="*/ 7 h 28"/>
                <a:gd name="T90" fmla="*/ 25 w 27"/>
                <a:gd name="T91" fmla="*/ 7 h 28"/>
                <a:gd name="T92" fmla="*/ 21 w 27"/>
                <a:gd name="T93" fmla="*/ 7 h 28"/>
                <a:gd name="T94" fmla="*/ 21 w 27"/>
                <a:gd name="T95" fmla="*/ 7 h 28"/>
                <a:gd name="T96" fmla="*/ 27 w 27"/>
                <a:gd name="T97" fmla="*/ 26 h 28"/>
                <a:gd name="T98" fmla="*/ 27 w 27"/>
                <a:gd name="T99" fmla="*/ 23 h 28"/>
                <a:gd name="T100" fmla="*/ 23 w 27"/>
                <a:gd name="T101" fmla="*/ 24 h 28"/>
                <a:gd name="T102" fmla="*/ 23 w 27"/>
                <a:gd name="T103" fmla="*/ 24 h 28"/>
                <a:gd name="T104" fmla="*/ 25 w 27"/>
                <a:gd name="T105" fmla="*/ 24 h 28"/>
                <a:gd name="T106" fmla="*/ 27 w 27"/>
                <a:gd name="T107" fmla="*/ 26 h 28"/>
                <a:gd name="T108" fmla="*/ 27 w 27"/>
                <a:gd name="T109" fmla="*/ 26 h 2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8"/>
                <a:gd name="T167" fmla="*/ 27 w 27"/>
                <a:gd name="T168" fmla="*/ 28 h 2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8">
                  <a:moveTo>
                    <a:pt x="23" y="9"/>
                  </a:moveTo>
                  <a:lnTo>
                    <a:pt x="17" y="11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8"/>
                  </a:lnTo>
                  <a:lnTo>
                    <a:pt x="25" y="26"/>
                  </a:lnTo>
                  <a:lnTo>
                    <a:pt x="21" y="24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3"/>
                  </a:lnTo>
                  <a:lnTo>
                    <a:pt x="23" y="3"/>
                  </a:lnTo>
                  <a:lnTo>
                    <a:pt x="25" y="1"/>
                  </a:lnTo>
                  <a:lnTo>
                    <a:pt x="27" y="0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close/>
                  <a:moveTo>
                    <a:pt x="15" y="21"/>
                  </a:moveTo>
                  <a:lnTo>
                    <a:pt x="15" y="11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7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9"/>
                  </a:lnTo>
                  <a:lnTo>
                    <a:pt x="25" y="7"/>
                  </a:lnTo>
                  <a:lnTo>
                    <a:pt x="21" y="7"/>
                  </a:lnTo>
                  <a:close/>
                  <a:moveTo>
                    <a:pt x="27" y="26"/>
                  </a:moveTo>
                  <a:lnTo>
                    <a:pt x="27" y="23"/>
                  </a:lnTo>
                  <a:lnTo>
                    <a:pt x="23" y="24"/>
                  </a:lnTo>
                  <a:lnTo>
                    <a:pt x="25" y="24"/>
                  </a:lnTo>
                  <a:lnTo>
                    <a:pt x="27" y="2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2" name="Freeform 43">
              <a:extLst>
                <a:ext uri="{FF2B5EF4-FFF2-40B4-BE49-F238E27FC236}">
                  <a16:creationId xmlns:a16="http://schemas.microsoft.com/office/drawing/2014/main" id="{00000000-0008-0000-0300-000042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7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3" name="Freeform 44">
              <a:extLst>
                <a:ext uri="{FF2B5EF4-FFF2-40B4-BE49-F238E27FC236}">
                  <a16:creationId xmlns:a16="http://schemas.microsoft.com/office/drawing/2014/main" id="{00000000-0008-0000-0300-000043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0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3 h 13"/>
                <a:gd name="T8" fmla="*/ 4 w 27"/>
                <a:gd name="T9" fmla="*/ 3 h 13"/>
                <a:gd name="T10" fmla="*/ 5 w 27"/>
                <a:gd name="T11" fmla="*/ 3 h 13"/>
                <a:gd name="T12" fmla="*/ 5 w 27"/>
                <a:gd name="T13" fmla="*/ 3 h 13"/>
                <a:gd name="T14" fmla="*/ 23 w 27"/>
                <a:gd name="T15" fmla="*/ 3 h 13"/>
                <a:gd name="T16" fmla="*/ 25 w 27"/>
                <a:gd name="T17" fmla="*/ 3 h 13"/>
                <a:gd name="T18" fmla="*/ 25 w 27"/>
                <a:gd name="T19" fmla="*/ 3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11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9 h 13"/>
                <a:gd name="T50" fmla="*/ 23 w 27"/>
                <a:gd name="T51" fmla="*/ 9 h 13"/>
                <a:gd name="T52" fmla="*/ 25 w 27"/>
                <a:gd name="T53" fmla="*/ 9 h 13"/>
                <a:gd name="T54" fmla="*/ 27 w 27"/>
                <a:gd name="T55" fmla="*/ 11 h 13"/>
                <a:gd name="T56" fmla="*/ 25 w 27"/>
                <a:gd name="T57" fmla="*/ 9 h 13"/>
                <a:gd name="T58" fmla="*/ 25 w 27"/>
                <a:gd name="T59" fmla="*/ 7 h 13"/>
                <a:gd name="T60" fmla="*/ 4 w 27"/>
                <a:gd name="T61" fmla="*/ 7 h 13"/>
                <a:gd name="T62" fmla="*/ 2 w 27"/>
                <a:gd name="T63" fmla="*/ 7 h 13"/>
                <a:gd name="T64" fmla="*/ 2 w 27"/>
                <a:gd name="T65" fmla="*/ 11 h 13"/>
                <a:gd name="T66" fmla="*/ 4 w 27"/>
                <a:gd name="T67" fmla="*/ 9 h 13"/>
                <a:gd name="T68" fmla="*/ 4 w 27"/>
                <a:gd name="T69" fmla="*/ 9 h 13"/>
                <a:gd name="T70" fmla="*/ 4 w 27"/>
                <a:gd name="T71" fmla="*/ 9 h 13"/>
                <a:gd name="T72" fmla="*/ 4 w 27"/>
                <a:gd name="T73" fmla="*/ 9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3"/>
                  </a:lnTo>
                  <a:lnTo>
                    <a:pt x="4" y="3"/>
                  </a:lnTo>
                  <a:lnTo>
                    <a:pt x="5" y="3"/>
                  </a:lnTo>
                  <a:lnTo>
                    <a:pt x="23" y="3"/>
                  </a:lnTo>
                  <a:lnTo>
                    <a:pt x="25" y="3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9"/>
                  </a:moveTo>
                  <a:lnTo>
                    <a:pt x="23" y="9"/>
                  </a:lnTo>
                  <a:lnTo>
                    <a:pt x="25" y="9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5" y="7"/>
                  </a:lnTo>
                  <a:lnTo>
                    <a:pt x="4" y="7"/>
                  </a:lnTo>
                  <a:lnTo>
                    <a:pt x="2" y="7"/>
                  </a:lnTo>
                  <a:lnTo>
                    <a:pt x="2" y="11"/>
                  </a:lnTo>
                  <a:lnTo>
                    <a:pt x="4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4" name="Freeform 45">
              <a:extLst>
                <a:ext uri="{FF2B5EF4-FFF2-40B4-BE49-F238E27FC236}">
                  <a16:creationId xmlns:a16="http://schemas.microsoft.com/office/drawing/2014/main" id="{00000000-0008-0000-0300-000044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46" y="402"/>
              <a:ext cx="27" cy="31"/>
            </a:xfrm>
            <a:custGeom>
              <a:avLst/>
              <a:gdLst>
                <a:gd name="T0" fmla="*/ 9 w 27"/>
                <a:gd name="T1" fmla="*/ 31 h 31"/>
                <a:gd name="T2" fmla="*/ 4 w 27"/>
                <a:gd name="T3" fmla="*/ 29 h 31"/>
                <a:gd name="T4" fmla="*/ 0 w 27"/>
                <a:gd name="T5" fmla="*/ 23 h 31"/>
                <a:gd name="T6" fmla="*/ 0 w 27"/>
                <a:gd name="T7" fmla="*/ 15 h 31"/>
                <a:gd name="T8" fmla="*/ 4 w 27"/>
                <a:gd name="T9" fmla="*/ 6 h 31"/>
                <a:gd name="T10" fmla="*/ 13 w 27"/>
                <a:gd name="T11" fmla="*/ 0 h 31"/>
                <a:gd name="T12" fmla="*/ 23 w 27"/>
                <a:gd name="T13" fmla="*/ 6 h 31"/>
                <a:gd name="T14" fmla="*/ 27 w 27"/>
                <a:gd name="T15" fmla="*/ 15 h 31"/>
                <a:gd name="T16" fmla="*/ 23 w 27"/>
                <a:gd name="T17" fmla="*/ 27 h 31"/>
                <a:gd name="T18" fmla="*/ 13 w 27"/>
                <a:gd name="T19" fmla="*/ 31 h 31"/>
                <a:gd name="T20" fmla="*/ 11 w 27"/>
                <a:gd name="T21" fmla="*/ 25 h 31"/>
                <a:gd name="T22" fmla="*/ 23 w 27"/>
                <a:gd name="T23" fmla="*/ 23 h 31"/>
                <a:gd name="T24" fmla="*/ 27 w 27"/>
                <a:gd name="T25" fmla="*/ 15 h 31"/>
                <a:gd name="T26" fmla="*/ 23 w 27"/>
                <a:gd name="T27" fmla="*/ 10 h 31"/>
                <a:gd name="T28" fmla="*/ 15 w 27"/>
                <a:gd name="T29" fmla="*/ 6 h 31"/>
                <a:gd name="T30" fmla="*/ 4 w 27"/>
                <a:gd name="T31" fmla="*/ 10 h 31"/>
                <a:gd name="T32" fmla="*/ 0 w 27"/>
                <a:gd name="T33" fmla="*/ 17 h 31"/>
                <a:gd name="T34" fmla="*/ 4 w 27"/>
                <a:gd name="T35" fmla="*/ 23 h 31"/>
                <a:gd name="T36" fmla="*/ 11 w 27"/>
                <a:gd name="T37" fmla="*/ 25 h 31"/>
                <a:gd name="T38" fmla="*/ 2 w 27"/>
                <a:gd name="T39" fmla="*/ 23 h 31"/>
                <a:gd name="T40" fmla="*/ 13 w 27"/>
                <a:gd name="T41" fmla="*/ 31 h 31"/>
                <a:gd name="T42" fmla="*/ 25 w 27"/>
                <a:gd name="T43" fmla="*/ 27 h 31"/>
                <a:gd name="T44" fmla="*/ 25 w 27"/>
                <a:gd name="T45" fmla="*/ 23 h 31"/>
                <a:gd name="T46" fmla="*/ 17 w 27"/>
                <a:gd name="T47" fmla="*/ 29 h 31"/>
                <a:gd name="T48" fmla="*/ 9 w 27"/>
                <a:gd name="T49" fmla="*/ 29 h 31"/>
                <a:gd name="T50" fmla="*/ 2 w 27"/>
                <a:gd name="T51" fmla="*/ 23 h 31"/>
                <a:gd name="T52" fmla="*/ 0 w 27"/>
                <a:gd name="T53" fmla="*/ 14 h 31"/>
                <a:gd name="T54" fmla="*/ 9 w 27"/>
                <a:gd name="T55" fmla="*/ 6 h 31"/>
                <a:gd name="T56" fmla="*/ 21 w 27"/>
                <a:gd name="T57" fmla="*/ 6 h 31"/>
                <a:gd name="T58" fmla="*/ 23 w 27"/>
                <a:gd name="T59" fmla="*/ 6 h 31"/>
                <a:gd name="T60" fmla="*/ 15 w 27"/>
                <a:gd name="T61" fmla="*/ 4 h 31"/>
                <a:gd name="T62" fmla="*/ 4 w 27"/>
                <a:gd name="T63" fmla="*/ 8 h 31"/>
                <a:gd name="T64" fmla="*/ 0 w 27"/>
                <a:gd name="T65" fmla="*/ 14 h 31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27"/>
                <a:gd name="T100" fmla="*/ 0 h 31"/>
                <a:gd name="T101" fmla="*/ 27 w 27"/>
                <a:gd name="T102" fmla="*/ 31 h 31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27" h="31">
                  <a:moveTo>
                    <a:pt x="13" y="31"/>
                  </a:moveTo>
                  <a:lnTo>
                    <a:pt x="9" y="31"/>
                  </a:lnTo>
                  <a:lnTo>
                    <a:pt x="7" y="29"/>
                  </a:lnTo>
                  <a:lnTo>
                    <a:pt x="4" y="29"/>
                  </a:lnTo>
                  <a:lnTo>
                    <a:pt x="2" y="25"/>
                  </a:lnTo>
                  <a:lnTo>
                    <a:pt x="0" y="23"/>
                  </a:lnTo>
                  <a:lnTo>
                    <a:pt x="0" y="19"/>
                  </a:lnTo>
                  <a:lnTo>
                    <a:pt x="0" y="15"/>
                  </a:lnTo>
                  <a:lnTo>
                    <a:pt x="0" y="10"/>
                  </a:lnTo>
                  <a:lnTo>
                    <a:pt x="4" y="6"/>
                  </a:lnTo>
                  <a:lnTo>
                    <a:pt x="7" y="2"/>
                  </a:lnTo>
                  <a:lnTo>
                    <a:pt x="13" y="0"/>
                  </a:lnTo>
                  <a:lnTo>
                    <a:pt x="19" y="2"/>
                  </a:lnTo>
                  <a:lnTo>
                    <a:pt x="23" y="6"/>
                  </a:lnTo>
                  <a:lnTo>
                    <a:pt x="27" y="10"/>
                  </a:lnTo>
                  <a:lnTo>
                    <a:pt x="27" y="15"/>
                  </a:lnTo>
                  <a:lnTo>
                    <a:pt x="27" y="23"/>
                  </a:lnTo>
                  <a:lnTo>
                    <a:pt x="23" y="27"/>
                  </a:lnTo>
                  <a:lnTo>
                    <a:pt x="19" y="31"/>
                  </a:lnTo>
                  <a:lnTo>
                    <a:pt x="13" y="31"/>
                  </a:lnTo>
                  <a:close/>
                  <a:moveTo>
                    <a:pt x="11" y="25"/>
                  </a:moveTo>
                  <a:lnTo>
                    <a:pt x="17" y="25"/>
                  </a:lnTo>
                  <a:lnTo>
                    <a:pt x="23" y="23"/>
                  </a:lnTo>
                  <a:lnTo>
                    <a:pt x="25" y="19"/>
                  </a:lnTo>
                  <a:lnTo>
                    <a:pt x="27" y="15"/>
                  </a:lnTo>
                  <a:lnTo>
                    <a:pt x="27" y="12"/>
                  </a:lnTo>
                  <a:lnTo>
                    <a:pt x="23" y="10"/>
                  </a:lnTo>
                  <a:lnTo>
                    <a:pt x="21" y="8"/>
                  </a:lnTo>
                  <a:lnTo>
                    <a:pt x="15" y="6"/>
                  </a:lnTo>
                  <a:lnTo>
                    <a:pt x="9" y="8"/>
                  </a:lnTo>
                  <a:lnTo>
                    <a:pt x="4" y="10"/>
                  </a:lnTo>
                  <a:lnTo>
                    <a:pt x="2" y="14"/>
                  </a:lnTo>
                  <a:lnTo>
                    <a:pt x="0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7" y="25"/>
                  </a:lnTo>
                  <a:lnTo>
                    <a:pt x="11" y="25"/>
                  </a:lnTo>
                  <a:close/>
                  <a:moveTo>
                    <a:pt x="2" y="23"/>
                  </a:moveTo>
                  <a:lnTo>
                    <a:pt x="5" y="29"/>
                  </a:lnTo>
                  <a:lnTo>
                    <a:pt x="13" y="31"/>
                  </a:lnTo>
                  <a:lnTo>
                    <a:pt x="19" y="29"/>
                  </a:lnTo>
                  <a:lnTo>
                    <a:pt x="25" y="27"/>
                  </a:lnTo>
                  <a:lnTo>
                    <a:pt x="27" y="21"/>
                  </a:lnTo>
                  <a:lnTo>
                    <a:pt x="25" y="23"/>
                  </a:lnTo>
                  <a:lnTo>
                    <a:pt x="21" y="27"/>
                  </a:lnTo>
                  <a:lnTo>
                    <a:pt x="17" y="29"/>
                  </a:lnTo>
                  <a:lnTo>
                    <a:pt x="13" y="29"/>
                  </a:lnTo>
                  <a:lnTo>
                    <a:pt x="9" y="29"/>
                  </a:lnTo>
                  <a:lnTo>
                    <a:pt x="5" y="27"/>
                  </a:lnTo>
                  <a:lnTo>
                    <a:pt x="2" y="23"/>
                  </a:lnTo>
                  <a:close/>
                  <a:moveTo>
                    <a:pt x="0" y="14"/>
                  </a:moveTo>
                  <a:lnTo>
                    <a:pt x="4" y="10"/>
                  </a:lnTo>
                  <a:lnTo>
                    <a:pt x="9" y="6"/>
                  </a:lnTo>
                  <a:lnTo>
                    <a:pt x="15" y="6"/>
                  </a:lnTo>
                  <a:lnTo>
                    <a:pt x="21" y="6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5" y="4"/>
                  </a:lnTo>
                  <a:lnTo>
                    <a:pt x="7" y="6"/>
                  </a:lnTo>
                  <a:lnTo>
                    <a:pt x="4" y="8"/>
                  </a:lnTo>
                  <a:lnTo>
                    <a:pt x="0" y="1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5" name="Freeform 46">
              <a:extLst>
                <a:ext uri="{FF2B5EF4-FFF2-40B4-BE49-F238E27FC236}">
                  <a16:creationId xmlns:a16="http://schemas.microsoft.com/office/drawing/2014/main" id="{00000000-0008-0000-0300-000045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402"/>
              <a:ext cx="28" cy="32"/>
            </a:xfrm>
            <a:custGeom>
              <a:avLst/>
              <a:gdLst>
                <a:gd name="T0" fmla="*/ 2 w 28"/>
                <a:gd name="T1" fmla="*/ 9 h 32"/>
                <a:gd name="T2" fmla="*/ 0 w 28"/>
                <a:gd name="T3" fmla="*/ 9 h 32"/>
                <a:gd name="T4" fmla="*/ 0 w 28"/>
                <a:gd name="T5" fmla="*/ 0 h 32"/>
                <a:gd name="T6" fmla="*/ 2 w 28"/>
                <a:gd name="T7" fmla="*/ 0 h 32"/>
                <a:gd name="T8" fmla="*/ 2 w 28"/>
                <a:gd name="T9" fmla="*/ 2 h 32"/>
                <a:gd name="T10" fmla="*/ 4 w 28"/>
                <a:gd name="T11" fmla="*/ 4 h 32"/>
                <a:gd name="T12" fmla="*/ 5 w 28"/>
                <a:gd name="T13" fmla="*/ 4 h 32"/>
                <a:gd name="T14" fmla="*/ 28 w 28"/>
                <a:gd name="T15" fmla="*/ 4 h 32"/>
                <a:gd name="T16" fmla="*/ 28 w 28"/>
                <a:gd name="T17" fmla="*/ 6 h 32"/>
                <a:gd name="T18" fmla="*/ 5 w 28"/>
                <a:gd name="T19" fmla="*/ 27 h 32"/>
                <a:gd name="T20" fmla="*/ 21 w 28"/>
                <a:gd name="T21" fmla="*/ 27 h 32"/>
                <a:gd name="T22" fmla="*/ 23 w 28"/>
                <a:gd name="T23" fmla="*/ 27 h 32"/>
                <a:gd name="T24" fmla="*/ 25 w 28"/>
                <a:gd name="T25" fmla="*/ 27 h 32"/>
                <a:gd name="T26" fmla="*/ 25 w 28"/>
                <a:gd name="T27" fmla="*/ 25 h 32"/>
                <a:gd name="T28" fmla="*/ 27 w 28"/>
                <a:gd name="T29" fmla="*/ 23 h 32"/>
                <a:gd name="T30" fmla="*/ 27 w 28"/>
                <a:gd name="T31" fmla="*/ 23 h 32"/>
                <a:gd name="T32" fmla="*/ 27 w 28"/>
                <a:gd name="T33" fmla="*/ 32 h 32"/>
                <a:gd name="T34" fmla="*/ 27 w 28"/>
                <a:gd name="T35" fmla="*/ 32 h 32"/>
                <a:gd name="T36" fmla="*/ 25 w 28"/>
                <a:gd name="T37" fmla="*/ 30 h 32"/>
                <a:gd name="T38" fmla="*/ 23 w 28"/>
                <a:gd name="T39" fmla="*/ 28 h 32"/>
                <a:gd name="T40" fmla="*/ 19 w 28"/>
                <a:gd name="T41" fmla="*/ 28 h 32"/>
                <a:gd name="T42" fmla="*/ 4 w 28"/>
                <a:gd name="T43" fmla="*/ 28 h 32"/>
                <a:gd name="T44" fmla="*/ 2 w 28"/>
                <a:gd name="T45" fmla="*/ 30 h 32"/>
                <a:gd name="T46" fmla="*/ 2 w 28"/>
                <a:gd name="T47" fmla="*/ 32 h 32"/>
                <a:gd name="T48" fmla="*/ 2 w 28"/>
                <a:gd name="T49" fmla="*/ 32 h 32"/>
                <a:gd name="T50" fmla="*/ 0 w 28"/>
                <a:gd name="T51" fmla="*/ 32 h 32"/>
                <a:gd name="T52" fmla="*/ 0 w 28"/>
                <a:gd name="T53" fmla="*/ 25 h 32"/>
                <a:gd name="T54" fmla="*/ 21 w 28"/>
                <a:gd name="T55" fmla="*/ 6 h 32"/>
                <a:gd name="T56" fmla="*/ 7 w 28"/>
                <a:gd name="T57" fmla="*/ 6 h 32"/>
                <a:gd name="T58" fmla="*/ 4 w 28"/>
                <a:gd name="T59" fmla="*/ 6 h 32"/>
                <a:gd name="T60" fmla="*/ 2 w 28"/>
                <a:gd name="T61" fmla="*/ 7 h 32"/>
                <a:gd name="T62" fmla="*/ 2 w 28"/>
                <a:gd name="T63" fmla="*/ 7 h 32"/>
                <a:gd name="T64" fmla="*/ 2 w 28"/>
                <a:gd name="T65" fmla="*/ 9 h 32"/>
                <a:gd name="T66" fmla="*/ 2 w 28"/>
                <a:gd name="T67" fmla="*/ 9 h 32"/>
                <a:gd name="T68" fmla="*/ 2 w 28"/>
                <a:gd name="T69" fmla="*/ 4 h 32"/>
                <a:gd name="T70" fmla="*/ 2 w 28"/>
                <a:gd name="T71" fmla="*/ 7 h 32"/>
                <a:gd name="T72" fmla="*/ 2 w 28"/>
                <a:gd name="T73" fmla="*/ 6 h 32"/>
                <a:gd name="T74" fmla="*/ 4 w 28"/>
                <a:gd name="T75" fmla="*/ 6 h 32"/>
                <a:gd name="T76" fmla="*/ 2 w 28"/>
                <a:gd name="T77" fmla="*/ 4 h 32"/>
                <a:gd name="T78" fmla="*/ 2 w 28"/>
                <a:gd name="T79" fmla="*/ 4 h 32"/>
                <a:gd name="T80" fmla="*/ 23 w 28"/>
                <a:gd name="T81" fmla="*/ 6 h 32"/>
                <a:gd name="T82" fmla="*/ 4 w 28"/>
                <a:gd name="T83" fmla="*/ 27 h 32"/>
                <a:gd name="T84" fmla="*/ 2 w 28"/>
                <a:gd name="T85" fmla="*/ 27 h 32"/>
                <a:gd name="T86" fmla="*/ 2 w 28"/>
                <a:gd name="T87" fmla="*/ 30 h 32"/>
                <a:gd name="T88" fmla="*/ 2 w 28"/>
                <a:gd name="T89" fmla="*/ 30 h 32"/>
                <a:gd name="T90" fmla="*/ 2 w 28"/>
                <a:gd name="T91" fmla="*/ 28 h 32"/>
                <a:gd name="T92" fmla="*/ 4 w 28"/>
                <a:gd name="T93" fmla="*/ 27 h 32"/>
                <a:gd name="T94" fmla="*/ 27 w 28"/>
                <a:gd name="T95" fmla="*/ 6 h 32"/>
                <a:gd name="T96" fmla="*/ 27 w 28"/>
                <a:gd name="T97" fmla="*/ 6 h 32"/>
                <a:gd name="T98" fmla="*/ 25 w 28"/>
                <a:gd name="T99" fmla="*/ 6 h 32"/>
                <a:gd name="T100" fmla="*/ 25 w 28"/>
                <a:gd name="T101" fmla="*/ 6 h 32"/>
                <a:gd name="T102" fmla="*/ 23 w 28"/>
                <a:gd name="T103" fmla="*/ 6 h 32"/>
                <a:gd name="T104" fmla="*/ 23 w 28"/>
                <a:gd name="T105" fmla="*/ 6 h 32"/>
                <a:gd name="T106" fmla="*/ 27 w 28"/>
                <a:gd name="T107" fmla="*/ 30 h 32"/>
                <a:gd name="T108" fmla="*/ 27 w 28"/>
                <a:gd name="T109" fmla="*/ 27 h 32"/>
                <a:gd name="T110" fmla="*/ 25 w 28"/>
                <a:gd name="T111" fmla="*/ 27 h 32"/>
                <a:gd name="T112" fmla="*/ 23 w 28"/>
                <a:gd name="T113" fmla="*/ 28 h 32"/>
                <a:gd name="T114" fmla="*/ 25 w 28"/>
                <a:gd name="T115" fmla="*/ 28 h 32"/>
                <a:gd name="T116" fmla="*/ 27 w 28"/>
                <a:gd name="T117" fmla="*/ 30 h 32"/>
                <a:gd name="T118" fmla="*/ 27 w 28"/>
                <a:gd name="T119" fmla="*/ 30 h 32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2"/>
                <a:gd name="T182" fmla="*/ 28 w 28"/>
                <a:gd name="T183" fmla="*/ 32 h 32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2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7"/>
                  </a:lnTo>
                  <a:lnTo>
                    <a:pt x="21" y="27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5" y="25"/>
                  </a:lnTo>
                  <a:lnTo>
                    <a:pt x="27" y="23"/>
                  </a:lnTo>
                  <a:lnTo>
                    <a:pt x="27" y="32"/>
                  </a:lnTo>
                  <a:lnTo>
                    <a:pt x="25" y="30"/>
                  </a:lnTo>
                  <a:lnTo>
                    <a:pt x="23" y="28"/>
                  </a:lnTo>
                  <a:lnTo>
                    <a:pt x="19" y="28"/>
                  </a:lnTo>
                  <a:lnTo>
                    <a:pt x="4" y="28"/>
                  </a:lnTo>
                  <a:lnTo>
                    <a:pt x="2" y="30"/>
                  </a:lnTo>
                  <a:lnTo>
                    <a:pt x="2" y="32"/>
                  </a:lnTo>
                  <a:lnTo>
                    <a:pt x="0" y="32"/>
                  </a:lnTo>
                  <a:lnTo>
                    <a:pt x="0" y="25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4"/>
                  </a:moveTo>
                  <a:lnTo>
                    <a:pt x="2" y="7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7"/>
                  </a:lnTo>
                  <a:lnTo>
                    <a:pt x="2" y="27"/>
                  </a:lnTo>
                  <a:lnTo>
                    <a:pt x="2" y="30"/>
                  </a:lnTo>
                  <a:lnTo>
                    <a:pt x="2" y="28"/>
                  </a:lnTo>
                  <a:lnTo>
                    <a:pt x="4" y="27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30"/>
                  </a:moveTo>
                  <a:lnTo>
                    <a:pt x="27" y="27"/>
                  </a:lnTo>
                  <a:lnTo>
                    <a:pt x="25" y="27"/>
                  </a:lnTo>
                  <a:lnTo>
                    <a:pt x="23" y="28"/>
                  </a:lnTo>
                  <a:lnTo>
                    <a:pt x="25" y="28"/>
                  </a:lnTo>
                  <a:lnTo>
                    <a:pt x="27" y="3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6" name="Freeform 47">
              <a:extLst>
                <a:ext uri="{FF2B5EF4-FFF2-40B4-BE49-F238E27FC236}">
                  <a16:creationId xmlns:a16="http://schemas.microsoft.com/office/drawing/2014/main" id="{00000000-0008-0000-0300-000046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12" y="403"/>
              <a:ext cx="27" cy="29"/>
            </a:xfrm>
            <a:custGeom>
              <a:avLst/>
              <a:gdLst>
                <a:gd name="T0" fmla="*/ 23 w 27"/>
                <a:gd name="T1" fmla="*/ 10 h 29"/>
                <a:gd name="T2" fmla="*/ 17 w 27"/>
                <a:gd name="T3" fmla="*/ 12 h 29"/>
                <a:gd name="T4" fmla="*/ 17 w 27"/>
                <a:gd name="T5" fmla="*/ 21 h 29"/>
                <a:gd name="T6" fmla="*/ 21 w 27"/>
                <a:gd name="T7" fmla="*/ 23 h 29"/>
                <a:gd name="T8" fmla="*/ 23 w 27"/>
                <a:gd name="T9" fmla="*/ 23 h 29"/>
                <a:gd name="T10" fmla="*/ 25 w 27"/>
                <a:gd name="T11" fmla="*/ 23 h 29"/>
                <a:gd name="T12" fmla="*/ 27 w 27"/>
                <a:gd name="T13" fmla="*/ 19 h 29"/>
                <a:gd name="T14" fmla="*/ 27 w 27"/>
                <a:gd name="T15" fmla="*/ 19 h 29"/>
                <a:gd name="T16" fmla="*/ 27 w 27"/>
                <a:gd name="T17" fmla="*/ 29 h 29"/>
                <a:gd name="T18" fmla="*/ 27 w 27"/>
                <a:gd name="T19" fmla="*/ 29 h 29"/>
                <a:gd name="T20" fmla="*/ 25 w 27"/>
                <a:gd name="T21" fmla="*/ 27 h 29"/>
                <a:gd name="T22" fmla="*/ 21 w 27"/>
                <a:gd name="T23" fmla="*/ 25 h 29"/>
                <a:gd name="T24" fmla="*/ 4 w 27"/>
                <a:gd name="T25" fmla="*/ 17 h 29"/>
                <a:gd name="T26" fmla="*/ 4 w 27"/>
                <a:gd name="T27" fmla="*/ 19 h 29"/>
                <a:gd name="T28" fmla="*/ 2 w 27"/>
                <a:gd name="T29" fmla="*/ 19 h 29"/>
                <a:gd name="T30" fmla="*/ 2 w 27"/>
                <a:gd name="T31" fmla="*/ 19 h 29"/>
                <a:gd name="T32" fmla="*/ 0 w 27"/>
                <a:gd name="T33" fmla="*/ 15 h 29"/>
                <a:gd name="T34" fmla="*/ 0 w 27"/>
                <a:gd name="T35" fmla="*/ 14 h 29"/>
                <a:gd name="T36" fmla="*/ 23 w 27"/>
                <a:gd name="T37" fmla="*/ 4 h 29"/>
                <a:gd name="T38" fmla="*/ 25 w 27"/>
                <a:gd name="T39" fmla="*/ 2 h 29"/>
                <a:gd name="T40" fmla="*/ 27 w 27"/>
                <a:gd name="T41" fmla="*/ 0 h 29"/>
                <a:gd name="T42" fmla="*/ 27 w 27"/>
                <a:gd name="T43" fmla="*/ 0 h 29"/>
                <a:gd name="T44" fmla="*/ 27 w 27"/>
                <a:gd name="T45" fmla="*/ 12 h 29"/>
                <a:gd name="T46" fmla="*/ 27 w 27"/>
                <a:gd name="T47" fmla="*/ 12 h 29"/>
                <a:gd name="T48" fmla="*/ 25 w 27"/>
                <a:gd name="T49" fmla="*/ 10 h 29"/>
                <a:gd name="T50" fmla="*/ 25 w 27"/>
                <a:gd name="T51" fmla="*/ 10 h 29"/>
                <a:gd name="T52" fmla="*/ 23 w 27"/>
                <a:gd name="T53" fmla="*/ 10 h 29"/>
                <a:gd name="T54" fmla="*/ 23 w 27"/>
                <a:gd name="T55" fmla="*/ 10 h 29"/>
                <a:gd name="T56" fmla="*/ 15 w 27"/>
                <a:gd name="T57" fmla="*/ 21 h 29"/>
                <a:gd name="T58" fmla="*/ 15 w 27"/>
                <a:gd name="T59" fmla="*/ 12 h 29"/>
                <a:gd name="T60" fmla="*/ 5 w 27"/>
                <a:gd name="T61" fmla="*/ 17 h 29"/>
                <a:gd name="T62" fmla="*/ 15 w 27"/>
                <a:gd name="T63" fmla="*/ 21 h 29"/>
                <a:gd name="T64" fmla="*/ 21 w 27"/>
                <a:gd name="T65" fmla="*/ 8 h 29"/>
                <a:gd name="T66" fmla="*/ 4 w 27"/>
                <a:gd name="T67" fmla="*/ 15 h 29"/>
                <a:gd name="T68" fmla="*/ 2 w 27"/>
                <a:gd name="T69" fmla="*/ 15 h 29"/>
                <a:gd name="T70" fmla="*/ 2 w 27"/>
                <a:gd name="T71" fmla="*/ 17 h 29"/>
                <a:gd name="T72" fmla="*/ 2 w 27"/>
                <a:gd name="T73" fmla="*/ 19 h 29"/>
                <a:gd name="T74" fmla="*/ 4 w 27"/>
                <a:gd name="T75" fmla="*/ 17 h 29"/>
                <a:gd name="T76" fmla="*/ 5 w 27"/>
                <a:gd name="T77" fmla="*/ 15 h 29"/>
                <a:gd name="T78" fmla="*/ 23 w 27"/>
                <a:gd name="T79" fmla="*/ 10 h 29"/>
                <a:gd name="T80" fmla="*/ 25 w 27"/>
                <a:gd name="T81" fmla="*/ 8 h 29"/>
                <a:gd name="T82" fmla="*/ 25 w 27"/>
                <a:gd name="T83" fmla="*/ 8 h 29"/>
                <a:gd name="T84" fmla="*/ 27 w 27"/>
                <a:gd name="T85" fmla="*/ 10 h 29"/>
                <a:gd name="T86" fmla="*/ 27 w 27"/>
                <a:gd name="T87" fmla="*/ 10 h 29"/>
                <a:gd name="T88" fmla="*/ 25 w 27"/>
                <a:gd name="T89" fmla="*/ 8 h 29"/>
                <a:gd name="T90" fmla="*/ 25 w 27"/>
                <a:gd name="T91" fmla="*/ 8 h 29"/>
                <a:gd name="T92" fmla="*/ 21 w 27"/>
                <a:gd name="T93" fmla="*/ 8 h 29"/>
                <a:gd name="T94" fmla="*/ 21 w 27"/>
                <a:gd name="T95" fmla="*/ 8 h 29"/>
                <a:gd name="T96" fmla="*/ 27 w 27"/>
                <a:gd name="T97" fmla="*/ 27 h 29"/>
                <a:gd name="T98" fmla="*/ 27 w 27"/>
                <a:gd name="T99" fmla="*/ 23 h 29"/>
                <a:gd name="T100" fmla="*/ 23 w 27"/>
                <a:gd name="T101" fmla="*/ 25 h 29"/>
                <a:gd name="T102" fmla="*/ 23 w 27"/>
                <a:gd name="T103" fmla="*/ 25 h 29"/>
                <a:gd name="T104" fmla="*/ 25 w 27"/>
                <a:gd name="T105" fmla="*/ 25 h 29"/>
                <a:gd name="T106" fmla="*/ 27 w 27"/>
                <a:gd name="T107" fmla="*/ 27 h 29"/>
                <a:gd name="T108" fmla="*/ 27 w 27"/>
                <a:gd name="T109" fmla="*/ 27 h 29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9"/>
                <a:gd name="T167" fmla="*/ 27 w 27"/>
                <a:gd name="T168" fmla="*/ 29 h 29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9">
                  <a:moveTo>
                    <a:pt x="23" y="10"/>
                  </a:moveTo>
                  <a:lnTo>
                    <a:pt x="17" y="12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9"/>
                  </a:lnTo>
                  <a:lnTo>
                    <a:pt x="25" y="27"/>
                  </a:lnTo>
                  <a:lnTo>
                    <a:pt x="21" y="2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4"/>
                  </a:lnTo>
                  <a:lnTo>
                    <a:pt x="23" y="4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12"/>
                  </a:lnTo>
                  <a:lnTo>
                    <a:pt x="25" y="10"/>
                  </a:lnTo>
                  <a:lnTo>
                    <a:pt x="23" y="10"/>
                  </a:lnTo>
                  <a:close/>
                  <a:moveTo>
                    <a:pt x="15" y="21"/>
                  </a:moveTo>
                  <a:lnTo>
                    <a:pt x="15" y="12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8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10"/>
                  </a:lnTo>
                  <a:lnTo>
                    <a:pt x="25" y="8"/>
                  </a:lnTo>
                  <a:lnTo>
                    <a:pt x="27" y="10"/>
                  </a:lnTo>
                  <a:lnTo>
                    <a:pt x="25" y="8"/>
                  </a:lnTo>
                  <a:lnTo>
                    <a:pt x="21" y="8"/>
                  </a:lnTo>
                  <a:close/>
                  <a:moveTo>
                    <a:pt x="27" y="27"/>
                  </a:moveTo>
                  <a:lnTo>
                    <a:pt x="27" y="23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7" y="27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7" name="Freeform 48">
              <a:extLst>
                <a:ext uri="{FF2B5EF4-FFF2-40B4-BE49-F238E27FC236}">
                  <a16:creationId xmlns:a16="http://schemas.microsoft.com/office/drawing/2014/main" id="{00000000-0008-0000-0300-000047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41" y="404"/>
              <a:ext cx="27" cy="28"/>
            </a:xfrm>
            <a:custGeom>
              <a:avLst/>
              <a:gdLst>
                <a:gd name="T0" fmla="*/ 2 w 27"/>
                <a:gd name="T1" fmla="*/ 28 h 28"/>
                <a:gd name="T2" fmla="*/ 0 w 27"/>
                <a:gd name="T3" fmla="*/ 28 h 28"/>
                <a:gd name="T4" fmla="*/ 0 w 27"/>
                <a:gd name="T5" fmla="*/ 13 h 28"/>
                <a:gd name="T6" fmla="*/ 2 w 27"/>
                <a:gd name="T7" fmla="*/ 13 h 28"/>
                <a:gd name="T8" fmla="*/ 2 w 27"/>
                <a:gd name="T9" fmla="*/ 15 h 28"/>
                <a:gd name="T10" fmla="*/ 2 w 27"/>
                <a:gd name="T11" fmla="*/ 17 h 28"/>
                <a:gd name="T12" fmla="*/ 2 w 27"/>
                <a:gd name="T13" fmla="*/ 17 h 28"/>
                <a:gd name="T14" fmla="*/ 4 w 27"/>
                <a:gd name="T15" fmla="*/ 17 h 28"/>
                <a:gd name="T16" fmla="*/ 23 w 27"/>
                <a:gd name="T17" fmla="*/ 17 h 28"/>
                <a:gd name="T18" fmla="*/ 25 w 27"/>
                <a:gd name="T19" fmla="*/ 17 h 28"/>
                <a:gd name="T20" fmla="*/ 27 w 27"/>
                <a:gd name="T21" fmla="*/ 17 h 28"/>
                <a:gd name="T22" fmla="*/ 27 w 27"/>
                <a:gd name="T23" fmla="*/ 13 h 28"/>
                <a:gd name="T24" fmla="*/ 27 w 27"/>
                <a:gd name="T25" fmla="*/ 11 h 28"/>
                <a:gd name="T26" fmla="*/ 25 w 27"/>
                <a:gd name="T27" fmla="*/ 7 h 28"/>
                <a:gd name="T28" fmla="*/ 23 w 27"/>
                <a:gd name="T29" fmla="*/ 5 h 28"/>
                <a:gd name="T30" fmla="*/ 21 w 27"/>
                <a:gd name="T31" fmla="*/ 1 h 28"/>
                <a:gd name="T32" fmla="*/ 21 w 27"/>
                <a:gd name="T33" fmla="*/ 0 h 28"/>
                <a:gd name="T34" fmla="*/ 27 w 27"/>
                <a:gd name="T35" fmla="*/ 3 h 28"/>
                <a:gd name="T36" fmla="*/ 27 w 27"/>
                <a:gd name="T37" fmla="*/ 28 h 28"/>
                <a:gd name="T38" fmla="*/ 27 w 27"/>
                <a:gd name="T39" fmla="*/ 28 h 28"/>
                <a:gd name="T40" fmla="*/ 27 w 27"/>
                <a:gd name="T41" fmla="*/ 28 h 28"/>
                <a:gd name="T42" fmla="*/ 27 w 27"/>
                <a:gd name="T43" fmla="*/ 24 h 28"/>
                <a:gd name="T44" fmla="*/ 25 w 27"/>
                <a:gd name="T45" fmla="*/ 22 h 28"/>
                <a:gd name="T46" fmla="*/ 23 w 27"/>
                <a:gd name="T47" fmla="*/ 22 h 28"/>
                <a:gd name="T48" fmla="*/ 5 w 27"/>
                <a:gd name="T49" fmla="*/ 22 h 28"/>
                <a:gd name="T50" fmla="*/ 2 w 27"/>
                <a:gd name="T51" fmla="*/ 22 h 28"/>
                <a:gd name="T52" fmla="*/ 2 w 27"/>
                <a:gd name="T53" fmla="*/ 24 h 28"/>
                <a:gd name="T54" fmla="*/ 2 w 27"/>
                <a:gd name="T55" fmla="*/ 28 h 28"/>
                <a:gd name="T56" fmla="*/ 2 w 27"/>
                <a:gd name="T57" fmla="*/ 28 h 28"/>
                <a:gd name="T58" fmla="*/ 4 w 27"/>
                <a:gd name="T59" fmla="*/ 22 h 28"/>
                <a:gd name="T60" fmla="*/ 23 w 27"/>
                <a:gd name="T61" fmla="*/ 22 h 28"/>
                <a:gd name="T62" fmla="*/ 25 w 27"/>
                <a:gd name="T63" fmla="*/ 22 h 28"/>
                <a:gd name="T64" fmla="*/ 27 w 27"/>
                <a:gd name="T65" fmla="*/ 24 h 28"/>
                <a:gd name="T66" fmla="*/ 27 w 27"/>
                <a:gd name="T67" fmla="*/ 24 h 28"/>
                <a:gd name="T68" fmla="*/ 27 w 27"/>
                <a:gd name="T69" fmla="*/ 22 h 28"/>
                <a:gd name="T70" fmla="*/ 23 w 27"/>
                <a:gd name="T71" fmla="*/ 21 h 28"/>
                <a:gd name="T72" fmla="*/ 5 w 27"/>
                <a:gd name="T73" fmla="*/ 21 h 28"/>
                <a:gd name="T74" fmla="*/ 2 w 27"/>
                <a:gd name="T75" fmla="*/ 21 h 28"/>
                <a:gd name="T76" fmla="*/ 2 w 27"/>
                <a:gd name="T77" fmla="*/ 22 h 28"/>
                <a:gd name="T78" fmla="*/ 2 w 27"/>
                <a:gd name="T79" fmla="*/ 24 h 28"/>
                <a:gd name="T80" fmla="*/ 2 w 27"/>
                <a:gd name="T81" fmla="*/ 22 h 28"/>
                <a:gd name="T82" fmla="*/ 4 w 27"/>
                <a:gd name="T83" fmla="*/ 22 h 28"/>
                <a:gd name="T84" fmla="*/ 4 w 27"/>
                <a:gd name="T85" fmla="*/ 22 h 28"/>
                <a:gd name="T86" fmla="*/ 27 w 27"/>
                <a:gd name="T87" fmla="*/ 9 h 28"/>
                <a:gd name="T88" fmla="*/ 27 w 27"/>
                <a:gd name="T89" fmla="*/ 5 h 28"/>
                <a:gd name="T90" fmla="*/ 23 w 27"/>
                <a:gd name="T91" fmla="*/ 3 h 28"/>
                <a:gd name="T92" fmla="*/ 25 w 27"/>
                <a:gd name="T93" fmla="*/ 5 h 28"/>
                <a:gd name="T94" fmla="*/ 27 w 27"/>
                <a:gd name="T95" fmla="*/ 9 h 28"/>
                <a:gd name="T96" fmla="*/ 27 w 27"/>
                <a:gd name="T97" fmla="*/ 9 h 28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7"/>
                <a:gd name="T148" fmla="*/ 0 h 28"/>
                <a:gd name="T149" fmla="*/ 27 w 27"/>
                <a:gd name="T150" fmla="*/ 28 h 28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7" h="28">
                  <a:moveTo>
                    <a:pt x="2" y="28"/>
                  </a:moveTo>
                  <a:lnTo>
                    <a:pt x="0" y="28"/>
                  </a:lnTo>
                  <a:lnTo>
                    <a:pt x="0" y="13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4" y="17"/>
                  </a:lnTo>
                  <a:lnTo>
                    <a:pt x="23" y="17"/>
                  </a:lnTo>
                  <a:lnTo>
                    <a:pt x="25" y="17"/>
                  </a:lnTo>
                  <a:lnTo>
                    <a:pt x="27" y="17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7"/>
                  </a:lnTo>
                  <a:lnTo>
                    <a:pt x="23" y="5"/>
                  </a:lnTo>
                  <a:lnTo>
                    <a:pt x="21" y="1"/>
                  </a:lnTo>
                  <a:lnTo>
                    <a:pt x="21" y="0"/>
                  </a:lnTo>
                  <a:lnTo>
                    <a:pt x="27" y="3"/>
                  </a:lnTo>
                  <a:lnTo>
                    <a:pt x="27" y="28"/>
                  </a:lnTo>
                  <a:lnTo>
                    <a:pt x="27" y="24"/>
                  </a:lnTo>
                  <a:lnTo>
                    <a:pt x="25" y="22"/>
                  </a:lnTo>
                  <a:lnTo>
                    <a:pt x="23" y="22"/>
                  </a:lnTo>
                  <a:lnTo>
                    <a:pt x="5" y="22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8"/>
                  </a:lnTo>
                  <a:close/>
                  <a:moveTo>
                    <a:pt x="4" y="22"/>
                  </a:moveTo>
                  <a:lnTo>
                    <a:pt x="23" y="22"/>
                  </a:lnTo>
                  <a:lnTo>
                    <a:pt x="25" y="22"/>
                  </a:lnTo>
                  <a:lnTo>
                    <a:pt x="27" y="24"/>
                  </a:lnTo>
                  <a:lnTo>
                    <a:pt x="27" y="22"/>
                  </a:lnTo>
                  <a:lnTo>
                    <a:pt x="23" y="21"/>
                  </a:lnTo>
                  <a:lnTo>
                    <a:pt x="5" y="21"/>
                  </a:lnTo>
                  <a:lnTo>
                    <a:pt x="2" y="21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2"/>
                  </a:lnTo>
                  <a:lnTo>
                    <a:pt x="4" y="22"/>
                  </a:lnTo>
                  <a:close/>
                  <a:moveTo>
                    <a:pt x="27" y="9"/>
                  </a:moveTo>
                  <a:lnTo>
                    <a:pt x="27" y="5"/>
                  </a:lnTo>
                  <a:lnTo>
                    <a:pt x="23" y="3"/>
                  </a:lnTo>
                  <a:lnTo>
                    <a:pt x="25" y="5"/>
                  </a:lnTo>
                  <a:lnTo>
                    <a:pt x="27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182" name="Group 49">
            <a:extLst>
              <a:ext uri="{FF2B5EF4-FFF2-40B4-BE49-F238E27FC236}">
                <a16:creationId xmlns:a16="http://schemas.microsoft.com/office/drawing/2014/main" id="{00000000-0008-0000-0300-0000B6000000}"/>
              </a:ext>
            </a:extLst>
          </xdr:cNvPr>
          <xdr:cNvGrpSpPr>
            <a:grpSpLocks/>
          </xdr:cNvGrpSpPr>
        </xdr:nvGrpSpPr>
        <xdr:grpSpPr bwMode="auto">
          <a:xfrm>
            <a:off x="37" y="14"/>
            <a:ext cx="120" cy="0"/>
            <a:chOff x="636" y="294"/>
            <a:chExt cx="325" cy="1"/>
          </a:xfrm>
        </xdr:grpSpPr>
        <xdr:sp macro="" textlink="">
          <xdr:nvSpPr>
            <xdr:cNvPr id="311" name="Line 50">
              <a:extLst>
                <a:ext uri="{FF2B5EF4-FFF2-40B4-BE49-F238E27FC236}">
                  <a16:creationId xmlns:a16="http://schemas.microsoft.com/office/drawing/2014/main" id="{00000000-0008-0000-0300-000037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687" y="243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2" name="Line 51">
              <a:extLst>
                <a:ext uri="{FF2B5EF4-FFF2-40B4-BE49-F238E27FC236}">
                  <a16:creationId xmlns:a16="http://schemas.microsoft.com/office/drawing/2014/main" id="{00000000-0008-0000-0300-000038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907" y="241"/>
              <a:ext cx="1" cy="107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3" name="Line 52">
              <a:extLst>
                <a:ext uri="{FF2B5EF4-FFF2-40B4-BE49-F238E27FC236}">
                  <a16:creationId xmlns:a16="http://schemas.microsoft.com/office/drawing/2014/main" id="{00000000-0008-0000-0300-000039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69" y="265"/>
              <a:ext cx="1" cy="6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4" name="Line 53">
              <a:extLst>
                <a:ext uri="{FF2B5EF4-FFF2-40B4-BE49-F238E27FC236}">
                  <a16:creationId xmlns:a16="http://schemas.microsoft.com/office/drawing/2014/main" id="{00000000-0008-0000-0300-00003A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26" y="267"/>
              <a:ext cx="1" cy="5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183" name="Group 55">
            <a:extLst>
              <a:ext uri="{FF2B5EF4-FFF2-40B4-BE49-F238E27FC236}">
                <a16:creationId xmlns:a16="http://schemas.microsoft.com/office/drawing/2014/main" id="{00000000-0008-0000-0300-0000B7000000}"/>
              </a:ext>
            </a:extLst>
          </xdr:cNvPr>
          <xdr:cNvGrpSpPr>
            <a:grpSpLocks/>
          </xdr:cNvGrpSpPr>
        </xdr:nvGrpSpPr>
        <xdr:grpSpPr bwMode="auto">
          <a:xfrm>
            <a:off x="22" y="93"/>
            <a:ext cx="175" cy="0"/>
            <a:chOff x="591" y="476"/>
            <a:chExt cx="473" cy="1"/>
          </a:xfrm>
        </xdr:grpSpPr>
        <xdr:sp macro="" textlink="">
          <xdr:nvSpPr>
            <xdr:cNvPr id="303" name="Line 56">
              <a:extLst>
                <a:ext uri="{FF2B5EF4-FFF2-40B4-BE49-F238E27FC236}">
                  <a16:creationId xmlns:a16="http://schemas.microsoft.com/office/drawing/2014/main" id="{00000000-0008-0000-0300-00002F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4" y="450"/>
              <a:ext cx="1" cy="54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304" name="Group 57">
              <a:extLst>
                <a:ext uri="{FF2B5EF4-FFF2-40B4-BE49-F238E27FC236}">
                  <a16:creationId xmlns:a16="http://schemas.microsoft.com/office/drawing/2014/main" id="{00000000-0008-0000-0300-000030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91" y="476"/>
              <a:ext cx="473" cy="1"/>
              <a:chOff x="591" y="476"/>
              <a:chExt cx="473" cy="1"/>
            </a:xfrm>
          </xdr:grpSpPr>
          <xdr:sp macro="" textlink="">
            <xdr:nvSpPr>
              <xdr:cNvPr id="305" name="Line 58">
                <a:extLst>
                  <a:ext uri="{FF2B5EF4-FFF2-40B4-BE49-F238E27FC236}">
                    <a16:creationId xmlns:a16="http://schemas.microsoft.com/office/drawing/2014/main" id="{00000000-0008-0000-0300-000031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642" y="425"/>
                <a:ext cx="1" cy="104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06" name="Line 59">
                <a:extLst>
                  <a:ext uri="{FF2B5EF4-FFF2-40B4-BE49-F238E27FC236}">
                    <a16:creationId xmlns:a16="http://schemas.microsoft.com/office/drawing/2014/main" id="{00000000-0008-0000-0300-000032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12" y="425"/>
                <a:ext cx="1" cy="10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07" name="Line 60">
                <a:extLst>
                  <a:ext uri="{FF2B5EF4-FFF2-40B4-BE49-F238E27FC236}">
                    <a16:creationId xmlns:a16="http://schemas.microsoft.com/office/drawing/2014/main" id="{00000000-0008-0000-0300-000033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720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08" name="Line 61">
                <a:extLst>
                  <a:ext uri="{FF2B5EF4-FFF2-40B4-BE49-F238E27FC236}">
                    <a16:creationId xmlns:a16="http://schemas.microsoft.com/office/drawing/2014/main" id="{00000000-0008-0000-0300-000034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27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09" name="Line 62">
                <a:extLst>
                  <a:ext uri="{FF2B5EF4-FFF2-40B4-BE49-F238E27FC236}">
                    <a16:creationId xmlns:a16="http://schemas.microsoft.com/office/drawing/2014/main" id="{00000000-0008-0000-0300-000035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82" y="449"/>
                <a:ext cx="1" cy="56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10" name="Line 63">
                <a:extLst>
                  <a:ext uri="{FF2B5EF4-FFF2-40B4-BE49-F238E27FC236}">
                    <a16:creationId xmlns:a16="http://schemas.microsoft.com/office/drawing/2014/main" id="{00000000-0008-0000-0300-000036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935" y="451"/>
                <a:ext cx="1" cy="51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184" name="Group 181">
            <a:extLst>
              <a:ext uri="{FF2B5EF4-FFF2-40B4-BE49-F238E27FC236}">
                <a16:creationId xmlns:a16="http://schemas.microsoft.com/office/drawing/2014/main" id="{00000000-0008-0000-0300-0000B8000000}"/>
              </a:ext>
            </a:extLst>
          </xdr:cNvPr>
          <xdr:cNvGrpSpPr>
            <a:grpSpLocks/>
          </xdr:cNvGrpSpPr>
        </xdr:nvGrpSpPr>
        <xdr:grpSpPr bwMode="auto">
          <a:xfrm>
            <a:off x="12" y="125"/>
            <a:ext cx="188" cy="0"/>
            <a:chOff x="12" y="125"/>
            <a:chExt cx="188" cy="0"/>
          </a:xfrm>
        </xdr:grpSpPr>
        <xdr:sp macro="" textlink="">
          <xdr:nvSpPr>
            <xdr:cNvPr id="292" name="Line 54">
              <a:extLst>
                <a:ext uri="{FF2B5EF4-FFF2-40B4-BE49-F238E27FC236}">
                  <a16:creationId xmlns:a16="http://schemas.microsoft.com/office/drawing/2014/main" id="{00000000-0008-0000-0300-000024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45" y="115"/>
              <a:ext cx="0" cy="2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293" name="Group 180">
              <a:extLst>
                <a:ext uri="{FF2B5EF4-FFF2-40B4-BE49-F238E27FC236}">
                  <a16:creationId xmlns:a16="http://schemas.microsoft.com/office/drawing/2014/main" id="{00000000-0008-0000-0300-000025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" y="125"/>
              <a:ext cx="188" cy="0"/>
              <a:chOff x="12" y="125"/>
              <a:chExt cx="188" cy="0"/>
            </a:xfrm>
          </xdr:grpSpPr>
          <xdr:sp macro="" textlink="">
            <xdr:nvSpPr>
              <xdr:cNvPr id="294" name="Line 64">
                <a:extLst>
                  <a:ext uri="{FF2B5EF4-FFF2-40B4-BE49-F238E27FC236}">
                    <a16:creationId xmlns:a16="http://schemas.microsoft.com/office/drawing/2014/main" id="{00000000-0008-0000-0300-000026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6" y="115"/>
                <a:ext cx="0" cy="19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295" name="Group 65">
                <a:extLst>
                  <a:ext uri="{FF2B5EF4-FFF2-40B4-BE49-F238E27FC236}">
                    <a16:creationId xmlns:a16="http://schemas.microsoft.com/office/drawing/2014/main" id="{00000000-0008-0000-0300-000027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2" y="125"/>
                <a:ext cx="188" cy="0"/>
                <a:chOff x="591" y="550"/>
                <a:chExt cx="521" cy="1"/>
              </a:xfrm>
            </xdr:grpSpPr>
            <xdr:sp macro="" textlink="">
              <xdr:nvSpPr>
                <xdr:cNvPr id="296" name="Line 66">
                  <a:extLst>
                    <a:ext uri="{FF2B5EF4-FFF2-40B4-BE49-F238E27FC236}">
                      <a16:creationId xmlns:a16="http://schemas.microsoft.com/office/drawing/2014/main" id="{00000000-0008-0000-0300-0000280100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rot="5400000" flipV="1">
                  <a:off x="720" y="524"/>
                  <a:ext cx="1" cy="53"/>
                </a:xfrm>
                <a:prstGeom prst="line">
                  <a:avLst/>
                </a:prstGeom>
                <a:noFill/>
                <a:ln w="38100">
                  <a:solidFill>
                    <a:srgbClr val="FF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grpSp>
              <xdr:nvGrpSpPr>
                <xdr:cNvPr id="297" name="Group 67">
                  <a:extLst>
                    <a:ext uri="{FF2B5EF4-FFF2-40B4-BE49-F238E27FC236}">
                      <a16:creationId xmlns:a16="http://schemas.microsoft.com/office/drawing/2014/main" id="{00000000-0008-0000-0300-000029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591" y="550"/>
                  <a:ext cx="521" cy="1"/>
                  <a:chOff x="591" y="550"/>
                  <a:chExt cx="521" cy="1"/>
                </a:xfrm>
              </xdr:grpSpPr>
              <xdr:sp macro="" textlink="">
                <xdr:nvSpPr>
                  <xdr:cNvPr id="298" name="Line 68">
                    <a:extLst>
                      <a:ext uri="{FF2B5EF4-FFF2-40B4-BE49-F238E27FC236}">
                        <a16:creationId xmlns:a16="http://schemas.microsoft.com/office/drawing/2014/main" id="{00000000-0008-0000-0300-00002A01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774" y="524"/>
                    <a:ext cx="1" cy="5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299" name="Line 69">
                    <a:extLst>
                      <a:ext uri="{FF2B5EF4-FFF2-40B4-BE49-F238E27FC236}">
                        <a16:creationId xmlns:a16="http://schemas.microsoft.com/office/drawing/2014/main" id="{00000000-0008-0000-0300-00002B01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642" y="499"/>
                    <a:ext cx="1" cy="10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300" name="Line 70">
                    <a:extLst>
                      <a:ext uri="{FF2B5EF4-FFF2-40B4-BE49-F238E27FC236}">
                        <a16:creationId xmlns:a16="http://schemas.microsoft.com/office/drawing/2014/main" id="{00000000-0008-0000-0300-00002C01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1060" y="499"/>
                    <a:ext cx="1" cy="103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301" name="Line 71">
                    <a:extLst>
                      <a:ext uri="{FF2B5EF4-FFF2-40B4-BE49-F238E27FC236}">
                        <a16:creationId xmlns:a16="http://schemas.microsoft.com/office/drawing/2014/main" id="{00000000-0008-0000-0300-00002D01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882" y="523"/>
                    <a:ext cx="1" cy="5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302" name="Line 72">
                    <a:extLst>
                      <a:ext uri="{FF2B5EF4-FFF2-40B4-BE49-F238E27FC236}">
                        <a16:creationId xmlns:a16="http://schemas.microsoft.com/office/drawing/2014/main" id="{00000000-0008-0000-0300-00002E01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986" y="528"/>
                    <a:ext cx="1" cy="4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</xdr:grpSp>
      </xdr:grpSp>
      <xdr:grpSp>
        <xdr:nvGrpSpPr>
          <xdr:cNvPr id="185" name="Group 73">
            <a:extLst>
              <a:ext uri="{FF2B5EF4-FFF2-40B4-BE49-F238E27FC236}">
                <a16:creationId xmlns:a16="http://schemas.microsoft.com/office/drawing/2014/main" id="{00000000-0008-0000-0300-0000B9000000}"/>
              </a:ext>
            </a:extLst>
          </xdr:cNvPr>
          <xdr:cNvGrpSpPr>
            <a:grpSpLocks/>
          </xdr:cNvGrpSpPr>
        </xdr:nvGrpSpPr>
        <xdr:grpSpPr bwMode="auto">
          <a:xfrm>
            <a:off x="43" y="56"/>
            <a:ext cx="94" cy="0"/>
            <a:chOff x="650" y="390"/>
            <a:chExt cx="254" cy="1"/>
          </a:xfrm>
        </xdr:grpSpPr>
        <xdr:sp macro="" textlink="">
          <xdr:nvSpPr>
            <xdr:cNvPr id="289" name="Line 74">
              <a:extLst>
                <a:ext uri="{FF2B5EF4-FFF2-40B4-BE49-F238E27FC236}">
                  <a16:creationId xmlns:a16="http://schemas.microsoft.com/office/drawing/2014/main" id="{00000000-0008-0000-0300-000021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01" y="339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90" name="Line 75">
              <a:extLst>
                <a:ext uri="{FF2B5EF4-FFF2-40B4-BE49-F238E27FC236}">
                  <a16:creationId xmlns:a16="http://schemas.microsoft.com/office/drawing/2014/main" id="{00000000-0008-0000-0300-000022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51" y="338"/>
              <a:ext cx="1" cy="10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91" name="Line 76">
              <a:extLst>
                <a:ext uri="{FF2B5EF4-FFF2-40B4-BE49-F238E27FC236}">
                  <a16:creationId xmlns:a16="http://schemas.microsoft.com/office/drawing/2014/main" id="{00000000-0008-0000-0300-000023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6" y="368"/>
              <a:ext cx="1" cy="4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186" name="Group 77">
            <a:extLst>
              <a:ext uri="{FF2B5EF4-FFF2-40B4-BE49-F238E27FC236}">
                <a16:creationId xmlns:a16="http://schemas.microsoft.com/office/drawing/2014/main" id="{00000000-0008-0000-0300-0000BA000000}"/>
              </a:ext>
            </a:extLst>
          </xdr:cNvPr>
          <xdr:cNvGrpSpPr>
            <a:grpSpLocks/>
          </xdr:cNvGrpSpPr>
        </xdr:nvGrpSpPr>
        <xdr:grpSpPr bwMode="auto">
          <a:xfrm>
            <a:off x="191" y="17"/>
            <a:ext cx="123" cy="125"/>
            <a:chOff x="357" y="117"/>
            <a:chExt cx="315" cy="267"/>
          </a:xfrm>
        </xdr:grpSpPr>
        <xdr:grpSp>
          <xdr:nvGrpSpPr>
            <xdr:cNvPr id="187" name="Group 78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57" y="117"/>
              <a:ext cx="315" cy="267"/>
              <a:chOff x="336" y="96"/>
              <a:chExt cx="702" cy="576"/>
            </a:xfrm>
          </xdr:grpSpPr>
          <xdr:sp macro="" textlink="">
            <xdr:nvSpPr>
              <xdr:cNvPr id="286" name="AutoShape 79">
                <a:extLst>
                  <a:ext uri="{FF2B5EF4-FFF2-40B4-BE49-F238E27FC236}">
                    <a16:creationId xmlns:a16="http://schemas.microsoft.com/office/drawing/2014/main" id="{00000000-0008-0000-0300-00001E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49" y="77"/>
                <a:ext cx="599" cy="595"/>
              </a:xfrm>
              <a:prstGeom prst="star5">
                <a:avLst/>
              </a:prstGeom>
              <a:solidFill>
                <a:srgbClr val="3333CC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287" name="AutoShape 80">
                <a:extLst>
                  <a:ext uri="{FF2B5EF4-FFF2-40B4-BE49-F238E27FC236}">
                    <a16:creationId xmlns:a16="http://schemas.microsoft.com/office/drawing/2014/main" id="{00000000-0008-0000-0300-00001F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36" y="77"/>
                <a:ext cx="602" cy="595"/>
              </a:xfrm>
              <a:prstGeom prst="star5">
                <a:avLst/>
              </a:prstGeom>
              <a:solidFill>
                <a:srgbClr val="00CC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288" name="AutoShape 81">
                <a:extLst>
                  <a:ext uri="{FF2B5EF4-FFF2-40B4-BE49-F238E27FC236}">
                    <a16:creationId xmlns:a16="http://schemas.microsoft.com/office/drawing/2014/main" id="{00000000-0008-0000-0300-000020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87" y="77"/>
                <a:ext cx="599" cy="595"/>
              </a:xfrm>
              <a:prstGeom prst="star5">
                <a:avLst/>
              </a:prstGeom>
              <a:solidFill>
                <a:srgbClr val="FFFF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</xdr:grpSp>
        <xdr:grpSp>
          <xdr:nvGrpSpPr>
            <xdr:cNvPr id="188" name="Group 82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29" y="176"/>
              <a:ext cx="202" cy="208"/>
              <a:chOff x="914" y="81"/>
              <a:chExt cx="266" cy="235"/>
            </a:xfrm>
          </xdr:grpSpPr>
          <xdr:sp macro="" textlink="">
            <xdr:nvSpPr>
              <xdr:cNvPr id="189" name="Freeform 83">
                <a:extLst>
                  <a:ext uri="{FF2B5EF4-FFF2-40B4-BE49-F238E27FC236}">
                    <a16:creationId xmlns:a16="http://schemas.microsoft.com/office/drawing/2014/main" id="{00000000-0008-0000-0300-0000B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54"/>
                <a:ext cx="121" cy="119"/>
              </a:xfrm>
              <a:custGeom>
                <a:avLst/>
                <a:gdLst>
                  <a:gd name="T0" fmla="*/ 72 w 121"/>
                  <a:gd name="T1" fmla="*/ 106 h 119"/>
                  <a:gd name="T2" fmla="*/ 76 w 121"/>
                  <a:gd name="T3" fmla="*/ 109 h 119"/>
                  <a:gd name="T4" fmla="*/ 86 w 121"/>
                  <a:gd name="T5" fmla="*/ 114 h 119"/>
                  <a:gd name="T6" fmla="*/ 86 w 121"/>
                  <a:gd name="T7" fmla="*/ 116 h 119"/>
                  <a:gd name="T8" fmla="*/ 86 w 121"/>
                  <a:gd name="T9" fmla="*/ 116 h 119"/>
                  <a:gd name="T10" fmla="*/ 86 w 121"/>
                  <a:gd name="T11" fmla="*/ 116 h 119"/>
                  <a:gd name="T12" fmla="*/ 86 w 121"/>
                  <a:gd name="T13" fmla="*/ 119 h 119"/>
                  <a:gd name="T14" fmla="*/ 91 w 121"/>
                  <a:gd name="T15" fmla="*/ 109 h 119"/>
                  <a:gd name="T16" fmla="*/ 121 w 121"/>
                  <a:gd name="T17" fmla="*/ 119 h 119"/>
                  <a:gd name="T18" fmla="*/ 118 w 121"/>
                  <a:gd name="T19" fmla="*/ 116 h 119"/>
                  <a:gd name="T20" fmla="*/ 116 w 121"/>
                  <a:gd name="T21" fmla="*/ 116 h 119"/>
                  <a:gd name="T22" fmla="*/ 113 w 121"/>
                  <a:gd name="T23" fmla="*/ 114 h 119"/>
                  <a:gd name="T24" fmla="*/ 113 w 121"/>
                  <a:gd name="T25" fmla="*/ 111 h 119"/>
                  <a:gd name="T26" fmla="*/ 113 w 121"/>
                  <a:gd name="T27" fmla="*/ 109 h 119"/>
                  <a:gd name="T28" fmla="*/ 113 w 121"/>
                  <a:gd name="T29" fmla="*/ 106 h 119"/>
                  <a:gd name="T30" fmla="*/ 118 w 121"/>
                  <a:gd name="T31" fmla="*/ 101 h 119"/>
                  <a:gd name="T32" fmla="*/ 118 w 121"/>
                  <a:gd name="T33" fmla="*/ 99 h 119"/>
                  <a:gd name="T34" fmla="*/ 118 w 121"/>
                  <a:gd name="T35" fmla="*/ 99 h 119"/>
                  <a:gd name="T36" fmla="*/ 116 w 121"/>
                  <a:gd name="T37" fmla="*/ 91 h 119"/>
                  <a:gd name="T38" fmla="*/ 116 w 121"/>
                  <a:gd name="T39" fmla="*/ 88 h 119"/>
                  <a:gd name="T40" fmla="*/ 116 w 121"/>
                  <a:gd name="T41" fmla="*/ 86 h 119"/>
                  <a:gd name="T42" fmla="*/ 118 w 121"/>
                  <a:gd name="T43" fmla="*/ 86 h 119"/>
                  <a:gd name="T44" fmla="*/ 116 w 121"/>
                  <a:gd name="T45" fmla="*/ 83 h 119"/>
                  <a:gd name="T46" fmla="*/ 113 w 121"/>
                  <a:gd name="T47" fmla="*/ 81 h 119"/>
                  <a:gd name="T48" fmla="*/ 108 w 121"/>
                  <a:gd name="T49" fmla="*/ 76 h 119"/>
                  <a:gd name="T50" fmla="*/ 108 w 121"/>
                  <a:gd name="T51" fmla="*/ 76 h 119"/>
                  <a:gd name="T52" fmla="*/ 108 w 121"/>
                  <a:gd name="T53" fmla="*/ 73 h 119"/>
                  <a:gd name="T54" fmla="*/ 106 w 121"/>
                  <a:gd name="T55" fmla="*/ 73 h 119"/>
                  <a:gd name="T56" fmla="*/ 94 w 121"/>
                  <a:gd name="T57" fmla="*/ 58 h 119"/>
                  <a:gd name="T58" fmla="*/ 94 w 121"/>
                  <a:gd name="T59" fmla="*/ 56 h 119"/>
                  <a:gd name="T60" fmla="*/ 91 w 121"/>
                  <a:gd name="T61" fmla="*/ 51 h 119"/>
                  <a:gd name="T62" fmla="*/ 89 w 121"/>
                  <a:gd name="T63" fmla="*/ 51 h 119"/>
                  <a:gd name="T64" fmla="*/ 89 w 121"/>
                  <a:gd name="T65" fmla="*/ 48 h 119"/>
                  <a:gd name="T66" fmla="*/ 89 w 121"/>
                  <a:gd name="T67" fmla="*/ 46 h 119"/>
                  <a:gd name="T68" fmla="*/ 89 w 121"/>
                  <a:gd name="T69" fmla="*/ 40 h 119"/>
                  <a:gd name="T70" fmla="*/ 89 w 121"/>
                  <a:gd name="T71" fmla="*/ 40 h 119"/>
                  <a:gd name="T72" fmla="*/ 91 w 121"/>
                  <a:gd name="T73" fmla="*/ 35 h 119"/>
                  <a:gd name="T74" fmla="*/ 91 w 121"/>
                  <a:gd name="T75" fmla="*/ 35 h 119"/>
                  <a:gd name="T76" fmla="*/ 89 w 121"/>
                  <a:gd name="T77" fmla="*/ 23 h 119"/>
                  <a:gd name="T78" fmla="*/ 86 w 121"/>
                  <a:gd name="T79" fmla="*/ 13 h 119"/>
                  <a:gd name="T80" fmla="*/ 84 w 121"/>
                  <a:gd name="T81" fmla="*/ 10 h 119"/>
                  <a:gd name="T82" fmla="*/ 79 w 121"/>
                  <a:gd name="T83" fmla="*/ 5 h 119"/>
                  <a:gd name="T84" fmla="*/ 74 w 121"/>
                  <a:gd name="T85" fmla="*/ 13 h 119"/>
                  <a:gd name="T86" fmla="*/ 59 w 121"/>
                  <a:gd name="T87" fmla="*/ 10 h 119"/>
                  <a:gd name="T88" fmla="*/ 35 w 121"/>
                  <a:gd name="T89" fmla="*/ 0 h 119"/>
                  <a:gd name="T90" fmla="*/ 0 w 121"/>
                  <a:gd name="T91" fmla="*/ 33 h 119"/>
                  <a:gd name="T92" fmla="*/ 72 w 121"/>
                  <a:gd name="T93" fmla="*/ 106 h 119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121"/>
                  <a:gd name="T142" fmla="*/ 0 h 119"/>
                  <a:gd name="T143" fmla="*/ 121 w 121"/>
                  <a:gd name="T144" fmla="*/ 119 h 119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121" h="119">
                    <a:moveTo>
                      <a:pt x="72" y="106"/>
                    </a:moveTo>
                    <a:lnTo>
                      <a:pt x="76" y="109"/>
                    </a:lnTo>
                    <a:lnTo>
                      <a:pt x="86" y="114"/>
                    </a:lnTo>
                    <a:lnTo>
                      <a:pt x="86" y="116"/>
                    </a:lnTo>
                    <a:lnTo>
                      <a:pt x="86" y="119"/>
                    </a:lnTo>
                    <a:lnTo>
                      <a:pt x="91" y="109"/>
                    </a:lnTo>
                    <a:lnTo>
                      <a:pt x="121" y="119"/>
                    </a:lnTo>
                    <a:lnTo>
                      <a:pt x="118" y="116"/>
                    </a:lnTo>
                    <a:lnTo>
                      <a:pt x="116" y="116"/>
                    </a:lnTo>
                    <a:lnTo>
                      <a:pt x="113" y="114"/>
                    </a:lnTo>
                    <a:lnTo>
                      <a:pt x="113" y="111"/>
                    </a:lnTo>
                    <a:lnTo>
                      <a:pt x="113" y="109"/>
                    </a:lnTo>
                    <a:lnTo>
                      <a:pt x="113" y="106"/>
                    </a:lnTo>
                    <a:lnTo>
                      <a:pt x="118" y="101"/>
                    </a:lnTo>
                    <a:lnTo>
                      <a:pt x="118" y="99"/>
                    </a:lnTo>
                    <a:lnTo>
                      <a:pt x="116" y="91"/>
                    </a:lnTo>
                    <a:lnTo>
                      <a:pt x="116" y="88"/>
                    </a:lnTo>
                    <a:lnTo>
                      <a:pt x="116" y="86"/>
                    </a:lnTo>
                    <a:lnTo>
                      <a:pt x="118" y="86"/>
                    </a:lnTo>
                    <a:lnTo>
                      <a:pt x="116" y="83"/>
                    </a:lnTo>
                    <a:lnTo>
                      <a:pt x="113" y="81"/>
                    </a:lnTo>
                    <a:lnTo>
                      <a:pt x="108" y="76"/>
                    </a:lnTo>
                    <a:lnTo>
                      <a:pt x="108" y="73"/>
                    </a:lnTo>
                    <a:lnTo>
                      <a:pt x="106" y="73"/>
                    </a:lnTo>
                    <a:lnTo>
                      <a:pt x="94" y="58"/>
                    </a:lnTo>
                    <a:lnTo>
                      <a:pt x="94" y="56"/>
                    </a:lnTo>
                    <a:lnTo>
                      <a:pt x="91" y="51"/>
                    </a:lnTo>
                    <a:lnTo>
                      <a:pt x="89" y="51"/>
                    </a:lnTo>
                    <a:lnTo>
                      <a:pt x="89" y="48"/>
                    </a:lnTo>
                    <a:lnTo>
                      <a:pt x="89" y="46"/>
                    </a:lnTo>
                    <a:lnTo>
                      <a:pt x="89" y="40"/>
                    </a:lnTo>
                    <a:lnTo>
                      <a:pt x="91" y="35"/>
                    </a:lnTo>
                    <a:lnTo>
                      <a:pt x="89" y="23"/>
                    </a:lnTo>
                    <a:lnTo>
                      <a:pt x="86" y="13"/>
                    </a:lnTo>
                    <a:lnTo>
                      <a:pt x="84" y="10"/>
                    </a:lnTo>
                    <a:lnTo>
                      <a:pt x="79" y="5"/>
                    </a:lnTo>
                    <a:lnTo>
                      <a:pt x="74" y="13"/>
                    </a:lnTo>
                    <a:lnTo>
                      <a:pt x="59" y="10"/>
                    </a:lnTo>
                    <a:lnTo>
                      <a:pt x="35" y="0"/>
                    </a:lnTo>
                    <a:lnTo>
                      <a:pt x="0" y="33"/>
                    </a:lnTo>
                    <a:lnTo>
                      <a:pt x="72" y="106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0" name="Freeform 84">
                <a:extLst>
                  <a:ext uri="{FF2B5EF4-FFF2-40B4-BE49-F238E27FC236}">
                    <a16:creationId xmlns:a16="http://schemas.microsoft.com/office/drawing/2014/main" id="{00000000-0008-0000-0300-0000B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26"/>
                <a:ext cx="83" cy="147"/>
              </a:xfrm>
              <a:custGeom>
                <a:avLst/>
                <a:gdLst>
                  <a:gd name="T0" fmla="*/ 83 w 83"/>
                  <a:gd name="T1" fmla="*/ 132 h 147"/>
                  <a:gd name="T2" fmla="*/ 81 w 83"/>
                  <a:gd name="T3" fmla="*/ 127 h 147"/>
                  <a:gd name="T4" fmla="*/ 79 w 83"/>
                  <a:gd name="T5" fmla="*/ 116 h 147"/>
                  <a:gd name="T6" fmla="*/ 71 w 83"/>
                  <a:gd name="T7" fmla="*/ 101 h 147"/>
                  <a:gd name="T8" fmla="*/ 56 w 83"/>
                  <a:gd name="T9" fmla="*/ 74 h 147"/>
                  <a:gd name="T10" fmla="*/ 52 w 83"/>
                  <a:gd name="T11" fmla="*/ 66 h 147"/>
                  <a:gd name="T12" fmla="*/ 47 w 83"/>
                  <a:gd name="T13" fmla="*/ 56 h 147"/>
                  <a:gd name="T14" fmla="*/ 44 w 83"/>
                  <a:gd name="T15" fmla="*/ 46 h 147"/>
                  <a:gd name="T16" fmla="*/ 42 w 83"/>
                  <a:gd name="T17" fmla="*/ 43 h 147"/>
                  <a:gd name="T18" fmla="*/ 42 w 83"/>
                  <a:gd name="T19" fmla="*/ 41 h 147"/>
                  <a:gd name="T20" fmla="*/ 42 w 83"/>
                  <a:gd name="T21" fmla="*/ 38 h 147"/>
                  <a:gd name="T22" fmla="*/ 42 w 83"/>
                  <a:gd name="T23" fmla="*/ 36 h 147"/>
                  <a:gd name="T24" fmla="*/ 42 w 83"/>
                  <a:gd name="T25" fmla="*/ 33 h 147"/>
                  <a:gd name="T26" fmla="*/ 42 w 83"/>
                  <a:gd name="T27" fmla="*/ 28 h 147"/>
                  <a:gd name="T28" fmla="*/ 42 w 83"/>
                  <a:gd name="T29" fmla="*/ 26 h 147"/>
                  <a:gd name="T30" fmla="*/ 42 w 83"/>
                  <a:gd name="T31" fmla="*/ 20 h 147"/>
                  <a:gd name="T32" fmla="*/ 0 w 83"/>
                  <a:gd name="T33" fmla="*/ 0 h 147"/>
                  <a:gd name="T34" fmla="*/ 10 w 83"/>
                  <a:gd name="T35" fmla="*/ 109 h 147"/>
                  <a:gd name="T36" fmla="*/ 25 w 83"/>
                  <a:gd name="T37" fmla="*/ 111 h 147"/>
                  <a:gd name="T38" fmla="*/ 20 w 83"/>
                  <a:gd name="T39" fmla="*/ 129 h 147"/>
                  <a:gd name="T40" fmla="*/ 15 w 83"/>
                  <a:gd name="T41" fmla="*/ 139 h 147"/>
                  <a:gd name="T42" fmla="*/ 15 w 83"/>
                  <a:gd name="T43" fmla="*/ 142 h 147"/>
                  <a:gd name="T44" fmla="*/ 27 w 83"/>
                  <a:gd name="T45" fmla="*/ 147 h 147"/>
                  <a:gd name="T46" fmla="*/ 69 w 83"/>
                  <a:gd name="T47" fmla="*/ 132 h 147"/>
                  <a:gd name="T48" fmla="*/ 79 w 83"/>
                  <a:gd name="T49" fmla="*/ 129 h 147"/>
                  <a:gd name="T50" fmla="*/ 83 w 83"/>
                  <a:gd name="T51" fmla="*/ 132 h 147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w 83"/>
                  <a:gd name="T79" fmla="*/ 0 h 147"/>
                  <a:gd name="T80" fmla="*/ 83 w 83"/>
                  <a:gd name="T81" fmla="*/ 147 h 147"/>
                </a:gdLst>
                <a:ahLst/>
                <a:cxnLst>
                  <a:cxn ang="T52">
                    <a:pos x="T0" y="T1"/>
                  </a:cxn>
                  <a:cxn ang="T53">
                    <a:pos x="T2" y="T3"/>
                  </a:cxn>
                  <a:cxn ang="T54">
                    <a:pos x="T4" y="T5"/>
                  </a:cxn>
                  <a:cxn ang="T55">
                    <a:pos x="T6" y="T7"/>
                  </a:cxn>
                  <a:cxn ang="T56">
                    <a:pos x="T8" y="T9"/>
                  </a:cxn>
                  <a:cxn ang="T57">
                    <a:pos x="T10" y="T11"/>
                  </a:cxn>
                  <a:cxn ang="T58">
                    <a:pos x="T12" y="T13"/>
                  </a:cxn>
                  <a:cxn ang="T59">
                    <a:pos x="T14" y="T15"/>
                  </a:cxn>
                  <a:cxn ang="T60">
                    <a:pos x="T16" y="T17"/>
                  </a:cxn>
                  <a:cxn ang="T61">
                    <a:pos x="T18" y="T19"/>
                  </a:cxn>
                  <a:cxn ang="T62">
                    <a:pos x="T20" y="T21"/>
                  </a:cxn>
                  <a:cxn ang="T63">
                    <a:pos x="T22" y="T23"/>
                  </a:cxn>
                  <a:cxn ang="T64">
                    <a:pos x="T24" y="T25"/>
                  </a:cxn>
                  <a:cxn ang="T65">
                    <a:pos x="T26" y="T27"/>
                  </a:cxn>
                  <a:cxn ang="T66">
                    <a:pos x="T28" y="T29"/>
                  </a:cxn>
                  <a:cxn ang="T67">
                    <a:pos x="T30" y="T31"/>
                  </a:cxn>
                  <a:cxn ang="T68">
                    <a:pos x="T32" y="T33"/>
                  </a:cxn>
                  <a:cxn ang="T69">
                    <a:pos x="T34" y="T35"/>
                  </a:cxn>
                  <a:cxn ang="T70">
                    <a:pos x="T36" y="T37"/>
                  </a:cxn>
                  <a:cxn ang="T71">
                    <a:pos x="T38" y="T39"/>
                  </a:cxn>
                  <a:cxn ang="T72">
                    <a:pos x="T40" y="T41"/>
                  </a:cxn>
                  <a:cxn ang="T73">
                    <a:pos x="T42" y="T43"/>
                  </a:cxn>
                  <a:cxn ang="T74">
                    <a:pos x="T44" y="T45"/>
                  </a:cxn>
                  <a:cxn ang="T75">
                    <a:pos x="T46" y="T47"/>
                  </a:cxn>
                  <a:cxn ang="T76">
                    <a:pos x="T48" y="T49"/>
                  </a:cxn>
                  <a:cxn ang="T77">
                    <a:pos x="T50" y="T51"/>
                  </a:cxn>
                </a:cxnLst>
                <a:rect l="T78" t="T79" r="T80" b="T81"/>
                <a:pathLst>
                  <a:path w="83" h="147">
                    <a:moveTo>
                      <a:pt x="83" y="132"/>
                    </a:moveTo>
                    <a:lnTo>
                      <a:pt x="81" y="127"/>
                    </a:lnTo>
                    <a:lnTo>
                      <a:pt x="79" y="116"/>
                    </a:lnTo>
                    <a:lnTo>
                      <a:pt x="71" y="101"/>
                    </a:lnTo>
                    <a:lnTo>
                      <a:pt x="56" y="74"/>
                    </a:lnTo>
                    <a:lnTo>
                      <a:pt x="52" y="66"/>
                    </a:lnTo>
                    <a:lnTo>
                      <a:pt x="47" y="56"/>
                    </a:lnTo>
                    <a:lnTo>
                      <a:pt x="44" y="46"/>
                    </a:lnTo>
                    <a:lnTo>
                      <a:pt x="42" y="43"/>
                    </a:lnTo>
                    <a:lnTo>
                      <a:pt x="42" y="41"/>
                    </a:lnTo>
                    <a:lnTo>
                      <a:pt x="42" y="38"/>
                    </a:lnTo>
                    <a:lnTo>
                      <a:pt x="42" y="36"/>
                    </a:lnTo>
                    <a:lnTo>
                      <a:pt x="42" y="33"/>
                    </a:lnTo>
                    <a:lnTo>
                      <a:pt x="42" y="28"/>
                    </a:lnTo>
                    <a:lnTo>
                      <a:pt x="42" y="26"/>
                    </a:lnTo>
                    <a:lnTo>
                      <a:pt x="42" y="20"/>
                    </a:lnTo>
                    <a:lnTo>
                      <a:pt x="0" y="0"/>
                    </a:lnTo>
                    <a:lnTo>
                      <a:pt x="10" y="109"/>
                    </a:lnTo>
                    <a:lnTo>
                      <a:pt x="25" y="111"/>
                    </a:lnTo>
                    <a:lnTo>
                      <a:pt x="20" y="129"/>
                    </a:lnTo>
                    <a:lnTo>
                      <a:pt x="15" y="139"/>
                    </a:lnTo>
                    <a:lnTo>
                      <a:pt x="15" y="142"/>
                    </a:lnTo>
                    <a:lnTo>
                      <a:pt x="27" y="147"/>
                    </a:lnTo>
                    <a:lnTo>
                      <a:pt x="69" y="132"/>
                    </a:lnTo>
                    <a:lnTo>
                      <a:pt x="79" y="129"/>
                    </a:lnTo>
                    <a:lnTo>
                      <a:pt x="83" y="132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1" name="Freeform 85">
                <a:extLst>
                  <a:ext uri="{FF2B5EF4-FFF2-40B4-BE49-F238E27FC236}">
                    <a16:creationId xmlns:a16="http://schemas.microsoft.com/office/drawing/2014/main" id="{00000000-0008-0000-0300-0000B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44" cy="217"/>
              </a:xfrm>
              <a:custGeom>
                <a:avLst/>
                <a:gdLst>
                  <a:gd name="T0" fmla="*/ 0 w 44"/>
                  <a:gd name="T1" fmla="*/ 0 h 217"/>
                  <a:gd name="T2" fmla="*/ 34 w 44"/>
                  <a:gd name="T3" fmla="*/ 217 h 217"/>
                  <a:gd name="T4" fmla="*/ 44 w 44"/>
                  <a:gd name="T5" fmla="*/ 217 h 217"/>
                  <a:gd name="T6" fmla="*/ 7 w 44"/>
                  <a:gd name="T7" fmla="*/ 0 h 217"/>
                  <a:gd name="T8" fmla="*/ 0 w 44"/>
                  <a:gd name="T9" fmla="*/ 0 h 217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44"/>
                  <a:gd name="T16" fmla="*/ 0 h 217"/>
                  <a:gd name="T17" fmla="*/ 44 w 44"/>
                  <a:gd name="T18" fmla="*/ 217 h 217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44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44" y="217"/>
                    </a:lnTo>
                    <a:lnTo>
                      <a:pt x="7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2" name="Freeform 86">
                <a:extLst>
                  <a:ext uri="{FF2B5EF4-FFF2-40B4-BE49-F238E27FC236}">
                    <a16:creationId xmlns:a16="http://schemas.microsoft.com/office/drawing/2014/main" id="{00000000-0008-0000-0300-0000C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39" cy="217"/>
              </a:xfrm>
              <a:custGeom>
                <a:avLst/>
                <a:gdLst>
                  <a:gd name="T0" fmla="*/ 0 w 39"/>
                  <a:gd name="T1" fmla="*/ 0 h 217"/>
                  <a:gd name="T2" fmla="*/ 34 w 39"/>
                  <a:gd name="T3" fmla="*/ 217 h 217"/>
                  <a:gd name="T4" fmla="*/ 37 w 39"/>
                  <a:gd name="T5" fmla="*/ 217 h 217"/>
                  <a:gd name="T6" fmla="*/ 32 w 39"/>
                  <a:gd name="T7" fmla="*/ 194 h 217"/>
                  <a:gd name="T8" fmla="*/ 37 w 39"/>
                  <a:gd name="T9" fmla="*/ 184 h 217"/>
                  <a:gd name="T10" fmla="*/ 39 w 39"/>
                  <a:gd name="T11" fmla="*/ 181 h 217"/>
                  <a:gd name="T12" fmla="*/ 37 w 39"/>
                  <a:gd name="T13" fmla="*/ 174 h 217"/>
                  <a:gd name="T14" fmla="*/ 37 w 39"/>
                  <a:gd name="T15" fmla="*/ 156 h 217"/>
                  <a:gd name="T16" fmla="*/ 27 w 39"/>
                  <a:gd name="T17" fmla="*/ 108 h 217"/>
                  <a:gd name="T18" fmla="*/ 10 w 39"/>
                  <a:gd name="T19" fmla="*/ 17 h 217"/>
                  <a:gd name="T20" fmla="*/ 7 w 39"/>
                  <a:gd name="T21" fmla="*/ 10 h 217"/>
                  <a:gd name="T22" fmla="*/ 2 w 39"/>
                  <a:gd name="T23" fmla="*/ 10 h 217"/>
                  <a:gd name="T24" fmla="*/ 2 w 39"/>
                  <a:gd name="T25" fmla="*/ 0 h 217"/>
                  <a:gd name="T26" fmla="*/ 0 w 39"/>
                  <a:gd name="T27" fmla="*/ 0 h 217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w 39"/>
                  <a:gd name="T43" fmla="*/ 0 h 217"/>
                  <a:gd name="T44" fmla="*/ 39 w 39"/>
                  <a:gd name="T45" fmla="*/ 217 h 217"/>
                </a:gdLst>
                <a:ahLst/>
                <a:cxnLst>
                  <a:cxn ang="T28">
                    <a:pos x="T0" y="T1"/>
                  </a:cxn>
                  <a:cxn ang="T29">
                    <a:pos x="T2" y="T3"/>
                  </a:cxn>
                  <a:cxn ang="T30">
                    <a:pos x="T4" y="T5"/>
                  </a:cxn>
                  <a:cxn ang="T31">
                    <a:pos x="T6" y="T7"/>
                  </a:cxn>
                  <a:cxn ang="T32">
                    <a:pos x="T8" y="T9"/>
                  </a:cxn>
                  <a:cxn ang="T33">
                    <a:pos x="T10" y="T11"/>
                  </a:cxn>
                  <a:cxn ang="T34">
                    <a:pos x="T12" y="T13"/>
                  </a:cxn>
                  <a:cxn ang="T35">
                    <a:pos x="T14" y="T15"/>
                  </a:cxn>
                  <a:cxn ang="T36">
                    <a:pos x="T16" y="T17"/>
                  </a:cxn>
                  <a:cxn ang="T37">
                    <a:pos x="T18" y="T19"/>
                  </a:cxn>
                  <a:cxn ang="T38">
                    <a:pos x="T20" y="T21"/>
                  </a:cxn>
                  <a:cxn ang="T39">
                    <a:pos x="T22" y="T23"/>
                  </a:cxn>
                  <a:cxn ang="T40">
                    <a:pos x="T24" y="T25"/>
                  </a:cxn>
                  <a:cxn ang="T41">
                    <a:pos x="T26" y="T27"/>
                  </a:cxn>
                </a:cxnLst>
                <a:rect l="T42" t="T43" r="T44" b="T45"/>
                <a:pathLst>
                  <a:path w="39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37" y="217"/>
                    </a:lnTo>
                    <a:lnTo>
                      <a:pt x="32" y="194"/>
                    </a:lnTo>
                    <a:lnTo>
                      <a:pt x="37" y="184"/>
                    </a:lnTo>
                    <a:lnTo>
                      <a:pt x="39" y="181"/>
                    </a:lnTo>
                    <a:lnTo>
                      <a:pt x="37" y="174"/>
                    </a:lnTo>
                    <a:lnTo>
                      <a:pt x="37" y="156"/>
                    </a:lnTo>
                    <a:lnTo>
                      <a:pt x="27" y="108"/>
                    </a:lnTo>
                    <a:lnTo>
                      <a:pt x="10" y="17"/>
                    </a:lnTo>
                    <a:lnTo>
                      <a:pt x="7" y="10"/>
                    </a:lnTo>
                    <a:lnTo>
                      <a:pt x="2" y="10"/>
                    </a:lnTo>
                    <a:lnTo>
                      <a:pt x="2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3" name="Freeform 87">
                <a:extLst>
                  <a:ext uri="{FF2B5EF4-FFF2-40B4-BE49-F238E27FC236}">
                    <a16:creationId xmlns:a16="http://schemas.microsoft.com/office/drawing/2014/main" id="{00000000-0008-0000-0300-0000C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108"/>
              </a:xfrm>
              <a:custGeom>
                <a:avLst/>
                <a:gdLst>
                  <a:gd name="T0" fmla="*/ 7 w 9"/>
                  <a:gd name="T1" fmla="*/ 108 h 108"/>
                  <a:gd name="T2" fmla="*/ 7 w 9"/>
                  <a:gd name="T3" fmla="*/ 101 h 108"/>
                  <a:gd name="T4" fmla="*/ 7 w 9"/>
                  <a:gd name="T5" fmla="*/ 96 h 108"/>
                  <a:gd name="T6" fmla="*/ 7 w 9"/>
                  <a:gd name="T7" fmla="*/ 88 h 108"/>
                  <a:gd name="T8" fmla="*/ 7 w 9"/>
                  <a:gd name="T9" fmla="*/ 83 h 108"/>
                  <a:gd name="T10" fmla="*/ 7 w 9"/>
                  <a:gd name="T11" fmla="*/ 78 h 108"/>
                  <a:gd name="T12" fmla="*/ 7 w 9"/>
                  <a:gd name="T13" fmla="*/ 73 h 108"/>
                  <a:gd name="T14" fmla="*/ 7 w 9"/>
                  <a:gd name="T15" fmla="*/ 65 h 108"/>
                  <a:gd name="T16" fmla="*/ 7 w 9"/>
                  <a:gd name="T17" fmla="*/ 60 h 108"/>
                  <a:gd name="T18" fmla="*/ 7 w 9"/>
                  <a:gd name="T19" fmla="*/ 53 h 108"/>
                  <a:gd name="T20" fmla="*/ 7 w 9"/>
                  <a:gd name="T21" fmla="*/ 48 h 108"/>
                  <a:gd name="T22" fmla="*/ 5 w 9"/>
                  <a:gd name="T23" fmla="*/ 40 h 108"/>
                  <a:gd name="T24" fmla="*/ 5 w 9"/>
                  <a:gd name="T25" fmla="*/ 35 h 108"/>
                  <a:gd name="T26" fmla="*/ 5 w 9"/>
                  <a:gd name="T27" fmla="*/ 27 h 108"/>
                  <a:gd name="T28" fmla="*/ 2 w 9"/>
                  <a:gd name="T29" fmla="*/ 20 h 108"/>
                  <a:gd name="T30" fmla="*/ 2 w 9"/>
                  <a:gd name="T31" fmla="*/ 10 h 108"/>
                  <a:gd name="T32" fmla="*/ 0 w 9"/>
                  <a:gd name="T33" fmla="*/ 0 h 108"/>
                  <a:gd name="T34" fmla="*/ 5 w 9"/>
                  <a:gd name="T35" fmla="*/ 12 h 108"/>
                  <a:gd name="T36" fmla="*/ 5 w 9"/>
                  <a:gd name="T37" fmla="*/ 15 h 108"/>
                  <a:gd name="T38" fmla="*/ 5 w 9"/>
                  <a:gd name="T39" fmla="*/ 17 h 108"/>
                  <a:gd name="T40" fmla="*/ 5 w 9"/>
                  <a:gd name="T41" fmla="*/ 22 h 108"/>
                  <a:gd name="T42" fmla="*/ 7 w 9"/>
                  <a:gd name="T43" fmla="*/ 30 h 108"/>
                  <a:gd name="T44" fmla="*/ 7 w 9"/>
                  <a:gd name="T45" fmla="*/ 35 h 108"/>
                  <a:gd name="T46" fmla="*/ 7 w 9"/>
                  <a:gd name="T47" fmla="*/ 40 h 108"/>
                  <a:gd name="T48" fmla="*/ 9 w 9"/>
                  <a:gd name="T49" fmla="*/ 48 h 108"/>
                  <a:gd name="T50" fmla="*/ 9 w 9"/>
                  <a:gd name="T51" fmla="*/ 53 h 108"/>
                  <a:gd name="T52" fmla="*/ 9 w 9"/>
                  <a:gd name="T53" fmla="*/ 58 h 108"/>
                  <a:gd name="T54" fmla="*/ 9 w 9"/>
                  <a:gd name="T55" fmla="*/ 65 h 108"/>
                  <a:gd name="T56" fmla="*/ 9 w 9"/>
                  <a:gd name="T57" fmla="*/ 70 h 108"/>
                  <a:gd name="T58" fmla="*/ 9 w 9"/>
                  <a:gd name="T59" fmla="*/ 75 h 108"/>
                  <a:gd name="T60" fmla="*/ 9 w 9"/>
                  <a:gd name="T61" fmla="*/ 81 h 108"/>
                  <a:gd name="T62" fmla="*/ 9 w 9"/>
                  <a:gd name="T63" fmla="*/ 86 h 108"/>
                  <a:gd name="T64" fmla="*/ 9 w 9"/>
                  <a:gd name="T65" fmla="*/ 93 h 108"/>
                  <a:gd name="T66" fmla="*/ 9 w 9"/>
                  <a:gd name="T67" fmla="*/ 98 h 108"/>
                  <a:gd name="T68" fmla="*/ 9 w 9"/>
                  <a:gd name="T69" fmla="*/ 98 h 108"/>
                  <a:gd name="T70" fmla="*/ 9 w 9"/>
                  <a:gd name="T71" fmla="*/ 98 h 108"/>
                  <a:gd name="T72" fmla="*/ 9 w 9"/>
                  <a:gd name="T73" fmla="*/ 98 h 108"/>
                  <a:gd name="T74" fmla="*/ 9 w 9"/>
                  <a:gd name="T75" fmla="*/ 101 h 108"/>
                  <a:gd name="T76" fmla="*/ 9 w 9"/>
                  <a:gd name="T77" fmla="*/ 101 h 108"/>
                  <a:gd name="T78" fmla="*/ 9 w 9"/>
                  <a:gd name="T79" fmla="*/ 101 h 108"/>
                  <a:gd name="T80" fmla="*/ 9 w 9"/>
                  <a:gd name="T81" fmla="*/ 101 h 108"/>
                  <a:gd name="T82" fmla="*/ 9 w 9"/>
                  <a:gd name="T83" fmla="*/ 103 h 108"/>
                  <a:gd name="T84" fmla="*/ 9 w 9"/>
                  <a:gd name="T85" fmla="*/ 103 h 108"/>
                  <a:gd name="T86" fmla="*/ 9 w 9"/>
                  <a:gd name="T87" fmla="*/ 103 h 108"/>
                  <a:gd name="T88" fmla="*/ 9 w 9"/>
                  <a:gd name="T89" fmla="*/ 103 h 108"/>
                  <a:gd name="T90" fmla="*/ 9 w 9"/>
                  <a:gd name="T91" fmla="*/ 106 h 108"/>
                  <a:gd name="T92" fmla="*/ 9 w 9"/>
                  <a:gd name="T93" fmla="*/ 106 h 108"/>
                  <a:gd name="T94" fmla="*/ 9 w 9"/>
                  <a:gd name="T95" fmla="*/ 106 h 108"/>
                  <a:gd name="T96" fmla="*/ 9 w 9"/>
                  <a:gd name="T97" fmla="*/ 108 h 108"/>
                  <a:gd name="T98" fmla="*/ 9 w 9"/>
                  <a:gd name="T99" fmla="*/ 108 h 108"/>
                  <a:gd name="T100" fmla="*/ 9 w 9"/>
                  <a:gd name="T101" fmla="*/ 108 h 108"/>
                  <a:gd name="T102" fmla="*/ 7 w 9"/>
                  <a:gd name="T103" fmla="*/ 108 h 108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9"/>
                  <a:gd name="T157" fmla="*/ 0 h 108"/>
                  <a:gd name="T158" fmla="*/ 9 w 9"/>
                  <a:gd name="T159" fmla="*/ 108 h 108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9" h="108">
                    <a:moveTo>
                      <a:pt x="7" y="108"/>
                    </a:moveTo>
                    <a:lnTo>
                      <a:pt x="7" y="101"/>
                    </a:lnTo>
                    <a:lnTo>
                      <a:pt x="7" y="96"/>
                    </a:lnTo>
                    <a:lnTo>
                      <a:pt x="7" y="88"/>
                    </a:lnTo>
                    <a:lnTo>
                      <a:pt x="7" y="83"/>
                    </a:lnTo>
                    <a:lnTo>
                      <a:pt x="7" y="78"/>
                    </a:lnTo>
                    <a:lnTo>
                      <a:pt x="7" y="73"/>
                    </a:lnTo>
                    <a:lnTo>
                      <a:pt x="7" y="65"/>
                    </a:lnTo>
                    <a:lnTo>
                      <a:pt x="7" y="60"/>
                    </a:lnTo>
                    <a:lnTo>
                      <a:pt x="7" y="53"/>
                    </a:lnTo>
                    <a:lnTo>
                      <a:pt x="7" y="48"/>
                    </a:lnTo>
                    <a:lnTo>
                      <a:pt x="5" y="40"/>
                    </a:lnTo>
                    <a:lnTo>
                      <a:pt x="5" y="35"/>
                    </a:lnTo>
                    <a:lnTo>
                      <a:pt x="5" y="27"/>
                    </a:lnTo>
                    <a:lnTo>
                      <a:pt x="2" y="20"/>
                    </a:lnTo>
                    <a:lnTo>
                      <a:pt x="2" y="10"/>
                    </a:lnTo>
                    <a:lnTo>
                      <a:pt x="0" y="0"/>
                    </a:lnTo>
                    <a:lnTo>
                      <a:pt x="5" y="12"/>
                    </a:lnTo>
                    <a:lnTo>
                      <a:pt x="5" y="15"/>
                    </a:lnTo>
                    <a:lnTo>
                      <a:pt x="5" y="17"/>
                    </a:lnTo>
                    <a:lnTo>
                      <a:pt x="5" y="22"/>
                    </a:lnTo>
                    <a:lnTo>
                      <a:pt x="7" y="30"/>
                    </a:lnTo>
                    <a:lnTo>
                      <a:pt x="7" y="35"/>
                    </a:lnTo>
                    <a:lnTo>
                      <a:pt x="7" y="40"/>
                    </a:lnTo>
                    <a:lnTo>
                      <a:pt x="9" y="48"/>
                    </a:lnTo>
                    <a:lnTo>
                      <a:pt x="9" y="53"/>
                    </a:lnTo>
                    <a:lnTo>
                      <a:pt x="9" y="58"/>
                    </a:lnTo>
                    <a:lnTo>
                      <a:pt x="9" y="65"/>
                    </a:lnTo>
                    <a:lnTo>
                      <a:pt x="9" y="70"/>
                    </a:lnTo>
                    <a:lnTo>
                      <a:pt x="9" y="75"/>
                    </a:lnTo>
                    <a:lnTo>
                      <a:pt x="9" y="81"/>
                    </a:lnTo>
                    <a:lnTo>
                      <a:pt x="9" y="86"/>
                    </a:lnTo>
                    <a:lnTo>
                      <a:pt x="9" y="93"/>
                    </a:lnTo>
                    <a:lnTo>
                      <a:pt x="9" y="98"/>
                    </a:lnTo>
                    <a:lnTo>
                      <a:pt x="9" y="101"/>
                    </a:lnTo>
                    <a:lnTo>
                      <a:pt x="9" y="103"/>
                    </a:lnTo>
                    <a:lnTo>
                      <a:pt x="9" y="106"/>
                    </a:lnTo>
                    <a:lnTo>
                      <a:pt x="9" y="108"/>
                    </a:lnTo>
                    <a:lnTo>
                      <a:pt x="7" y="108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4" name="Freeform 88">
                <a:extLst>
                  <a:ext uri="{FF2B5EF4-FFF2-40B4-BE49-F238E27FC236}">
                    <a16:creationId xmlns:a16="http://schemas.microsoft.com/office/drawing/2014/main" id="{00000000-0008-0000-0300-0000C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4" y="121"/>
                <a:ext cx="47" cy="195"/>
              </a:xfrm>
              <a:custGeom>
                <a:avLst/>
                <a:gdLst>
                  <a:gd name="T0" fmla="*/ 10 w 47"/>
                  <a:gd name="T1" fmla="*/ 43 h 195"/>
                  <a:gd name="T2" fmla="*/ 15 w 47"/>
                  <a:gd name="T3" fmla="*/ 86 h 195"/>
                  <a:gd name="T4" fmla="*/ 22 w 47"/>
                  <a:gd name="T5" fmla="*/ 132 h 195"/>
                  <a:gd name="T6" fmla="*/ 22 w 47"/>
                  <a:gd name="T7" fmla="*/ 137 h 195"/>
                  <a:gd name="T8" fmla="*/ 25 w 47"/>
                  <a:gd name="T9" fmla="*/ 144 h 195"/>
                  <a:gd name="T10" fmla="*/ 27 w 47"/>
                  <a:gd name="T11" fmla="*/ 149 h 195"/>
                  <a:gd name="T12" fmla="*/ 30 w 47"/>
                  <a:gd name="T13" fmla="*/ 157 h 195"/>
                  <a:gd name="T14" fmla="*/ 32 w 47"/>
                  <a:gd name="T15" fmla="*/ 162 h 195"/>
                  <a:gd name="T16" fmla="*/ 42 w 47"/>
                  <a:gd name="T17" fmla="*/ 182 h 195"/>
                  <a:gd name="T18" fmla="*/ 44 w 47"/>
                  <a:gd name="T19" fmla="*/ 187 h 195"/>
                  <a:gd name="T20" fmla="*/ 47 w 47"/>
                  <a:gd name="T21" fmla="*/ 195 h 195"/>
                  <a:gd name="T22" fmla="*/ 44 w 47"/>
                  <a:gd name="T23" fmla="*/ 195 h 195"/>
                  <a:gd name="T24" fmla="*/ 42 w 47"/>
                  <a:gd name="T25" fmla="*/ 187 h 195"/>
                  <a:gd name="T26" fmla="*/ 27 w 47"/>
                  <a:gd name="T27" fmla="*/ 154 h 195"/>
                  <a:gd name="T28" fmla="*/ 25 w 47"/>
                  <a:gd name="T29" fmla="*/ 149 h 195"/>
                  <a:gd name="T30" fmla="*/ 22 w 47"/>
                  <a:gd name="T31" fmla="*/ 142 h 195"/>
                  <a:gd name="T32" fmla="*/ 17 w 47"/>
                  <a:gd name="T33" fmla="*/ 124 h 195"/>
                  <a:gd name="T34" fmla="*/ 15 w 47"/>
                  <a:gd name="T35" fmla="*/ 106 h 195"/>
                  <a:gd name="T36" fmla="*/ 10 w 47"/>
                  <a:gd name="T37" fmla="*/ 71 h 195"/>
                  <a:gd name="T38" fmla="*/ 5 w 47"/>
                  <a:gd name="T39" fmla="*/ 18 h 195"/>
                  <a:gd name="T40" fmla="*/ 0 w 47"/>
                  <a:gd name="T41" fmla="*/ 0 h 195"/>
                  <a:gd name="T42" fmla="*/ 10 w 47"/>
                  <a:gd name="T43" fmla="*/ 43 h 195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95"/>
                  <a:gd name="T68" fmla="*/ 47 w 47"/>
                  <a:gd name="T69" fmla="*/ 195 h 195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95">
                    <a:moveTo>
                      <a:pt x="10" y="43"/>
                    </a:moveTo>
                    <a:lnTo>
                      <a:pt x="15" y="86"/>
                    </a:lnTo>
                    <a:lnTo>
                      <a:pt x="22" y="132"/>
                    </a:lnTo>
                    <a:lnTo>
                      <a:pt x="22" y="137"/>
                    </a:lnTo>
                    <a:lnTo>
                      <a:pt x="25" y="144"/>
                    </a:lnTo>
                    <a:lnTo>
                      <a:pt x="27" y="149"/>
                    </a:lnTo>
                    <a:lnTo>
                      <a:pt x="30" y="157"/>
                    </a:lnTo>
                    <a:lnTo>
                      <a:pt x="32" y="162"/>
                    </a:lnTo>
                    <a:lnTo>
                      <a:pt x="42" y="182"/>
                    </a:lnTo>
                    <a:lnTo>
                      <a:pt x="44" y="187"/>
                    </a:lnTo>
                    <a:lnTo>
                      <a:pt x="47" y="195"/>
                    </a:lnTo>
                    <a:lnTo>
                      <a:pt x="44" y="195"/>
                    </a:lnTo>
                    <a:lnTo>
                      <a:pt x="42" y="187"/>
                    </a:lnTo>
                    <a:lnTo>
                      <a:pt x="27" y="154"/>
                    </a:lnTo>
                    <a:lnTo>
                      <a:pt x="25" y="149"/>
                    </a:lnTo>
                    <a:lnTo>
                      <a:pt x="22" y="142"/>
                    </a:lnTo>
                    <a:lnTo>
                      <a:pt x="17" y="124"/>
                    </a:lnTo>
                    <a:lnTo>
                      <a:pt x="15" y="106"/>
                    </a:lnTo>
                    <a:lnTo>
                      <a:pt x="10" y="71"/>
                    </a:lnTo>
                    <a:lnTo>
                      <a:pt x="5" y="18"/>
                    </a:lnTo>
                    <a:lnTo>
                      <a:pt x="0" y="0"/>
                    </a:lnTo>
                    <a:lnTo>
                      <a:pt x="10" y="43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5" name="Freeform 89">
                <a:extLst>
                  <a:ext uri="{FF2B5EF4-FFF2-40B4-BE49-F238E27FC236}">
                    <a16:creationId xmlns:a16="http://schemas.microsoft.com/office/drawing/2014/main" id="{00000000-0008-0000-0300-0000C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1"/>
                <a:ext cx="13" cy="18"/>
              </a:xfrm>
              <a:custGeom>
                <a:avLst/>
                <a:gdLst>
                  <a:gd name="T0" fmla="*/ 0 w 13"/>
                  <a:gd name="T1" fmla="*/ 18 h 18"/>
                  <a:gd name="T2" fmla="*/ 0 w 13"/>
                  <a:gd name="T3" fmla="*/ 7 h 18"/>
                  <a:gd name="T4" fmla="*/ 3 w 13"/>
                  <a:gd name="T5" fmla="*/ 2 h 18"/>
                  <a:gd name="T6" fmla="*/ 3 w 13"/>
                  <a:gd name="T7" fmla="*/ 0 h 18"/>
                  <a:gd name="T8" fmla="*/ 3 w 13"/>
                  <a:gd name="T9" fmla="*/ 0 h 18"/>
                  <a:gd name="T10" fmla="*/ 10 w 13"/>
                  <a:gd name="T11" fmla="*/ 10 h 18"/>
                  <a:gd name="T12" fmla="*/ 13 w 13"/>
                  <a:gd name="T13" fmla="*/ 15 h 18"/>
                  <a:gd name="T14" fmla="*/ 0 w 13"/>
                  <a:gd name="T15" fmla="*/ 18 h 18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3"/>
                  <a:gd name="T25" fmla="*/ 0 h 18"/>
                  <a:gd name="T26" fmla="*/ 13 w 13"/>
                  <a:gd name="T27" fmla="*/ 18 h 18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3" h="18">
                    <a:moveTo>
                      <a:pt x="0" y="18"/>
                    </a:moveTo>
                    <a:lnTo>
                      <a:pt x="0" y="7"/>
                    </a:lnTo>
                    <a:lnTo>
                      <a:pt x="3" y="2"/>
                    </a:lnTo>
                    <a:lnTo>
                      <a:pt x="3" y="0"/>
                    </a:lnTo>
                    <a:lnTo>
                      <a:pt x="10" y="10"/>
                    </a:lnTo>
                    <a:lnTo>
                      <a:pt x="13" y="15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6" name="Freeform 90">
                <a:extLst>
                  <a:ext uri="{FF2B5EF4-FFF2-40B4-BE49-F238E27FC236}">
                    <a16:creationId xmlns:a16="http://schemas.microsoft.com/office/drawing/2014/main" id="{00000000-0008-0000-0300-0000C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6"/>
                <a:ext cx="13" cy="13"/>
              </a:xfrm>
              <a:custGeom>
                <a:avLst/>
                <a:gdLst>
                  <a:gd name="T0" fmla="*/ 0 w 13"/>
                  <a:gd name="T1" fmla="*/ 13 h 13"/>
                  <a:gd name="T2" fmla="*/ 0 w 13"/>
                  <a:gd name="T3" fmla="*/ 10 h 13"/>
                  <a:gd name="T4" fmla="*/ 0 w 13"/>
                  <a:gd name="T5" fmla="*/ 0 h 13"/>
                  <a:gd name="T6" fmla="*/ 0 w 13"/>
                  <a:gd name="T7" fmla="*/ 5 h 13"/>
                  <a:gd name="T8" fmla="*/ 3 w 13"/>
                  <a:gd name="T9" fmla="*/ 7 h 13"/>
                  <a:gd name="T10" fmla="*/ 5 w 13"/>
                  <a:gd name="T11" fmla="*/ 10 h 13"/>
                  <a:gd name="T12" fmla="*/ 10 w 13"/>
                  <a:gd name="T13" fmla="*/ 10 h 13"/>
                  <a:gd name="T14" fmla="*/ 13 w 13"/>
                  <a:gd name="T15" fmla="*/ 10 h 13"/>
                  <a:gd name="T16" fmla="*/ 5 w 13"/>
                  <a:gd name="T17" fmla="*/ 13 h 13"/>
                  <a:gd name="T18" fmla="*/ 0 w 13"/>
                  <a:gd name="T19" fmla="*/ 13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13"/>
                  <a:gd name="T31" fmla="*/ 0 h 13"/>
                  <a:gd name="T32" fmla="*/ 13 w 13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13" h="13">
                    <a:moveTo>
                      <a:pt x="0" y="13"/>
                    </a:moveTo>
                    <a:lnTo>
                      <a:pt x="0" y="10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3" y="7"/>
                    </a:lnTo>
                    <a:lnTo>
                      <a:pt x="5" y="10"/>
                    </a:lnTo>
                    <a:lnTo>
                      <a:pt x="10" y="10"/>
                    </a:lnTo>
                    <a:lnTo>
                      <a:pt x="13" y="10"/>
                    </a:lnTo>
                    <a:lnTo>
                      <a:pt x="5" y="13"/>
                    </a:lnTo>
                    <a:lnTo>
                      <a:pt x="0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7" name="Freeform 91">
                <a:extLst>
                  <a:ext uri="{FF2B5EF4-FFF2-40B4-BE49-F238E27FC236}">
                    <a16:creationId xmlns:a16="http://schemas.microsoft.com/office/drawing/2014/main" id="{00000000-0008-0000-0300-0000C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44" cy="81"/>
              </a:xfrm>
              <a:custGeom>
                <a:avLst/>
                <a:gdLst>
                  <a:gd name="T0" fmla="*/ 2 w 44"/>
                  <a:gd name="T1" fmla="*/ 5 h 81"/>
                  <a:gd name="T2" fmla="*/ 0 w 44"/>
                  <a:gd name="T3" fmla="*/ 0 h 81"/>
                  <a:gd name="T4" fmla="*/ 0 w 44"/>
                  <a:gd name="T5" fmla="*/ 2 h 81"/>
                  <a:gd name="T6" fmla="*/ 0 w 44"/>
                  <a:gd name="T7" fmla="*/ 7 h 81"/>
                  <a:gd name="T8" fmla="*/ 0 w 44"/>
                  <a:gd name="T9" fmla="*/ 10 h 81"/>
                  <a:gd name="T10" fmla="*/ 0 w 44"/>
                  <a:gd name="T11" fmla="*/ 12 h 81"/>
                  <a:gd name="T12" fmla="*/ 0 w 44"/>
                  <a:gd name="T13" fmla="*/ 18 h 81"/>
                  <a:gd name="T14" fmla="*/ 2 w 44"/>
                  <a:gd name="T15" fmla="*/ 20 h 81"/>
                  <a:gd name="T16" fmla="*/ 2 w 44"/>
                  <a:gd name="T17" fmla="*/ 23 h 81"/>
                  <a:gd name="T18" fmla="*/ 5 w 44"/>
                  <a:gd name="T19" fmla="*/ 33 h 81"/>
                  <a:gd name="T20" fmla="*/ 7 w 44"/>
                  <a:gd name="T21" fmla="*/ 35 h 81"/>
                  <a:gd name="T22" fmla="*/ 25 w 44"/>
                  <a:gd name="T23" fmla="*/ 58 h 81"/>
                  <a:gd name="T24" fmla="*/ 29 w 44"/>
                  <a:gd name="T25" fmla="*/ 63 h 81"/>
                  <a:gd name="T26" fmla="*/ 39 w 44"/>
                  <a:gd name="T27" fmla="*/ 76 h 81"/>
                  <a:gd name="T28" fmla="*/ 39 w 44"/>
                  <a:gd name="T29" fmla="*/ 78 h 81"/>
                  <a:gd name="T30" fmla="*/ 42 w 44"/>
                  <a:gd name="T31" fmla="*/ 78 h 81"/>
                  <a:gd name="T32" fmla="*/ 42 w 44"/>
                  <a:gd name="T33" fmla="*/ 81 h 81"/>
                  <a:gd name="T34" fmla="*/ 44 w 44"/>
                  <a:gd name="T35" fmla="*/ 81 h 81"/>
                  <a:gd name="T36" fmla="*/ 44 w 44"/>
                  <a:gd name="T37" fmla="*/ 78 h 81"/>
                  <a:gd name="T38" fmla="*/ 42 w 44"/>
                  <a:gd name="T39" fmla="*/ 76 h 81"/>
                  <a:gd name="T40" fmla="*/ 42 w 44"/>
                  <a:gd name="T41" fmla="*/ 73 h 81"/>
                  <a:gd name="T42" fmla="*/ 34 w 44"/>
                  <a:gd name="T43" fmla="*/ 66 h 81"/>
                  <a:gd name="T44" fmla="*/ 22 w 44"/>
                  <a:gd name="T45" fmla="*/ 53 h 81"/>
                  <a:gd name="T46" fmla="*/ 15 w 44"/>
                  <a:gd name="T47" fmla="*/ 43 h 81"/>
                  <a:gd name="T48" fmla="*/ 7 w 44"/>
                  <a:gd name="T49" fmla="*/ 33 h 81"/>
                  <a:gd name="T50" fmla="*/ 2 w 44"/>
                  <a:gd name="T51" fmla="*/ 20 h 81"/>
                  <a:gd name="T52" fmla="*/ 2 w 44"/>
                  <a:gd name="T53" fmla="*/ 5 h 81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w 44"/>
                  <a:gd name="T82" fmla="*/ 0 h 81"/>
                  <a:gd name="T83" fmla="*/ 44 w 44"/>
                  <a:gd name="T84" fmla="*/ 81 h 81"/>
                </a:gdLst>
                <a:ahLst/>
                <a:cxnLst>
                  <a:cxn ang="T54">
                    <a:pos x="T0" y="T1"/>
                  </a:cxn>
                  <a:cxn ang="T55">
                    <a:pos x="T2" y="T3"/>
                  </a:cxn>
                  <a:cxn ang="T56">
                    <a:pos x="T4" y="T5"/>
                  </a:cxn>
                  <a:cxn ang="T57">
                    <a:pos x="T6" y="T7"/>
                  </a:cxn>
                  <a:cxn ang="T58">
                    <a:pos x="T8" y="T9"/>
                  </a:cxn>
                  <a:cxn ang="T59">
                    <a:pos x="T10" y="T11"/>
                  </a:cxn>
                  <a:cxn ang="T60">
                    <a:pos x="T12" y="T13"/>
                  </a:cxn>
                  <a:cxn ang="T61">
                    <a:pos x="T14" y="T15"/>
                  </a:cxn>
                  <a:cxn ang="T62">
                    <a:pos x="T16" y="T17"/>
                  </a:cxn>
                  <a:cxn ang="T63">
                    <a:pos x="T18" y="T19"/>
                  </a:cxn>
                  <a:cxn ang="T64">
                    <a:pos x="T20" y="T21"/>
                  </a:cxn>
                  <a:cxn ang="T65">
                    <a:pos x="T22" y="T23"/>
                  </a:cxn>
                  <a:cxn ang="T66">
                    <a:pos x="T24" y="T25"/>
                  </a:cxn>
                  <a:cxn ang="T67">
                    <a:pos x="T26" y="T27"/>
                  </a:cxn>
                  <a:cxn ang="T68">
                    <a:pos x="T28" y="T29"/>
                  </a:cxn>
                  <a:cxn ang="T69">
                    <a:pos x="T30" y="T31"/>
                  </a:cxn>
                  <a:cxn ang="T70">
                    <a:pos x="T32" y="T33"/>
                  </a:cxn>
                  <a:cxn ang="T71">
                    <a:pos x="T34" y="T35"/>
                  </a:cxn>
                  <a:cxn ang="T72">
                    <a:pos x="T36" y="T37"/>
                  </a:cxn>
                  <a:cxn ang="T73">
                    <a:pos x="T38" y="T39"/>
                  </a:cxn>
                  <a:cxn ang="T74">
                    <a:pos x="T40" y="T41"/>
                  </a:cxn>
                  <a:cxn ang="T75">
                    <a:pos x="T42" y="T43"/>
                  </a:cxn>
                  <a:cxn ang="T76">
                    <a:pos x="T44" y="T45"/>
                  </a:cxn>
                  <a:cxn ang="T77">
                    <a:pos x="T46" y="T47"/>
                  </a:cxn>
                  <a:cxn ang="T78">
                    <a:pos x="T48" y="T49"/>
                  </a:cxn>
                  <a:cxn ang="T79">
                    <a:pos x="T50" y="T51"/>
                  </a:cxn>
                  <a:cxn ang="T80">
                    <a:pos x="T52" y="T53"/>
                  </a:cxn>
                </a:cxnLst>
                <a:rect l="T81" t="T82" r="T83" b="T84"/>
                <a:pathLst>
                  <a:path w="44" h="81">
                    <a:moveTo>
                      <a:pt x="2" y="5"/>
                    </a:moveTo>
                    <a:lnTo>
                      <a:pt x="0" y="0"/>
                    </a:lnTo>
                    <a:lnTo>
                      <a:pt x="0" y="2"/>
                    </a:lnTo>
                    <a:lnTo>
                      <a:pt x="0" y="7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18"/>
                    </a:lnTo>
                    <a:lnTo>
                      <a:pt x="2" y="20"/>
                    </a:lnTo>
                    <a:lnTo>
                      <a:pt x="2" y="23"/>
                    </a:lnTo>
                    <a:lnTo>
                      <a:pt x="5" y="33"/>
                    </a:lnTo>
                    <a:lnTo>
                      <a:pt x="7" y="35"/>
                    </a:lnTo>
                    <a:lnTo>
                      <a:pt x="25" y="58"/>
                    </a:lnTo>
                    <a:lnTo>
                      <a:pt x="29" y="63"/>
                    </a:lnTo>
                    <a:lnTo>
                      <a:pt x="39" y="76"/>
                    </a:lnTo>
                    <a:lnTo>
                      <a:pt x="39" y="78"/>
                    </a:lnTo>
                    <a:lnTo>
                      <a:pt x="42" y="78"/>
                    </a:lnTo>
                    <a:lnTo>
                      <a:pt x="42" y="81"/>
                    </a:lnTo>
                    <a:lnTo>
                      <a:pt x="44" y="81"/>
                    </a:lnTo>
                    <a:lnTo>
                      <a:pt x="44" y="78"/>
                    </a:lnTo>
                    <a:lnTo>
                      <a:pt x="42" y="76"/>
                    </a:lnTo>
                    <a:lnTo>
                      <a:pt x="42" y="73"/>
                    </a:lnTo>
                    <a:lnTo>
                      <a:pt x="34" y="66"/>
                    </a:lnTo>
                    <a:lnTo>
                      <a:pt x="22" y="53"/>
                    </a:lnTo>
                    <a:lnTo>
                      <a:pt x="15" y="43"/>
                    </a:lnTo>
                    <a:lnTo>
                      <a:pt x="7" y="33"/>
                    </a:lnTo>
                    <a:lnTo>
                      <a:pt x="2" y="20"/>
                    </a:lnTo>
                    <a:lnTo>
                      <a:pt x="2" y="5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8" name="Freeform 92">
                <a:extLst>
                  <a:ext uri="{FF2B5EF4-FFF2-40B4-BE49-F238E27FC236}">
                    <a16:creationId xmlns:a16="http://schemas.microsoft.com/office/drawing/2014/main" id="{00000000-0008-0000-0300-0000C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48"/>
              </a:xfrm>
              <a:custGeom>
                <a:avLst/>
                <a:gdLst>
                  <a:gd name="T0" fmla="*/ 0 w 9"/>
                  <a:gd name="T1" fmla="*/ 0 h 48"/>
                  <a:gd name="T2" fmla="*/ 5 w 9"/>
                  <a:gd name="T3" fmla="*/ 7 h 48"/>
                  <a:gd name="T4" fmla="*/ 5 w 9"/>
                  <a:gd name="T5" fmla="*/ 17 h 48"/>
                  <a:gd name="T6" fmla="*/ 5 w 9"/>
                  <a:gd name="T7" fmla="*/ 20 h 48"/>
                  <a:gd name="T8" fmla="*/ 5 w 9"/>
                  <a:gd name="T9" fmla="*/ 20 h 48"/>
                  <a:gd name="T10" fmla="*/ 5 w 9"/>
                  <a:gd name="T11" fmla="*/ 22 h 48"/>
                  <a:gd name="T12" fmla="*/ 7 w 9"/>
                  <a:gd name="T13" fmla="*/ 22 h 48"/>
                  <a:gd name="T14" fmla="*/ 7 w 9"/>
                  <a:gd name="T15" fmla="*/ 25 h 48"/>
                  <a:gd name="T16" fmla="*/ 7 w 9"/>
                  <a:gd name="T17" fmla="*/ 27 h 48"/>
                  <a:gd name="T18" fmla="*/ 7 w 9"/>
                  <a:gd name="T19" fmla="*/ 30 h 48"/>
                  <a:gd name="T20" fmla="*/ 7 w 9"/>
                  <a:gd name="T21" fmla="*/ 33 h 48"/>
                  <a:gd name="T22" fmla="*/ 7 w 9"/>
                  <a:gd name="T23" fmla="*/ 35 h 48"/>
                  <a:gd name="T24" fmla="*/ 7 w 9"/>
                  <a:gd name="T25" fmla="*/ 38 h 48"/>
                  <a:gd name="T26" fmla="*/ 7 w 9"/>
                  <a:gd name="T27" fmla="*/ 40 h 48"/>
                  <a:gd name="T28" fmla="*/ 9 w 9"/>
                  <a:gd name="T29" fmla="*/ 43 h 48"/>
                  <a:gd name="T30" fmla="*/ 9 w 9"/>
                  <a:gd name="T31" fmla="*/ 45 h 48"/>
                  <a:gd name="T32" fmla="*/ 9 w 9"/>
                  <a:gd name="T33" fmla="*/ 48 h 48"/>
                  <a:gd name="T34" fmla="*/ 9 w 9"/>
                  <a:gd name="T35" fmla="*/ 48 h 48"/>
                  <a:gd name="T36" fmla="*/ 9 w 9"/>
                  <a:gd name="T37" fmla="*/ 48 h 48"/>
                  <a:gd name="T38" fmla="*/ 9 w 9"/>
                  <a:gd name="T39" fmla="*/ 48 h 48"/>
                  <a:gd name="T40" fmla="*/ 7 w 9"/>
                  <a:gd name="T41" fmla="*/ 45 h 48"/>
                  <a:gd name="T42" fmla="*/ 7 w 9"/>
                  <a:gd name="T43" fmla="*/ 45 h 48"/>
                  <a:gd name="T44" fmla="*/ 7 w 9"/>
                  <a:gd name="T45" fmla="*/ 43 h 48"/>
                  <a:gd name="T46" fmla="*/ 7 w 9"/>
                  <a:gd name="T47" fmla="*/ 40 h 48"/>
                  <a:gd name="T48" fmla="*/ 7 w 9"/>
                  <a:gd name="T49" fmla="*/ 40 h 48"/>
                  <a:gd name="T50" fmla="*/ 7 w 9"/>
                  <a:gd name="T51" fmla="*/ 38 h 48"/>
                  <a:gd name="T52" fmla="*/ 7 w 9"/>
                  <a:gd name="T53" fmla="*/ 35 h 48"/>
                  <a:gd name="T54" fmla="*/ 7 w 9"/>
                  <a:gd name="T55" fmla="*/ 33 h 48"/>
                  <a:gd name="T56" fmla="*/ 7 w 9"/>
                  <a:gd name="T57" fmla="*/ 30 h 48"/>
                  <a:gd name="T58" fmla="*/ 5 w 9"/>
                  <a:gd name="T59" fmla="*/ 27 h 48"/>
                  <a:gd name="T60" fmla="*/ 5 w 9"/>
                  <a:gd name="T61" fmla="*/ 27 h 48"/>
                  <a:gd name="T62" fmla="*/ 5 w 9"/>
                  <a:gd name="T63" fmla="*/ 25 h 48"/>
                  <a:gd name="T64" fmla="*/ 5 w 9"/>
                  <a:gd name="T65" fmla="*/ 25 h 48"/>
                  <a:gd name="T66" fmla="*/ 5 w 9"/>
                  <a:gd name="T67" fmla="*/ 25 h 48"/>
                  <a:gd name="T68" fmla="*/ 5 w 9"/>
                  <a:gd name="T69" fmla="*/ 25 h 48"/>
                  <a:gd name="T70" fmla="*/ 0 w 9"/>
                  <a:gd name="T71" fmla="*/ 0 h 48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9"/>
                  <a:gd name="T109" fmla="*/ 0 h 48"/>
                  <a:gd name="T110" fmla="*/ 9 w 9"/>
                  <a:gd name="T111" fmla="*/ 48 h 48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9" h="48">
                    <a:moveTo>
                      <a:pt x="0" y="0"/>
                    </a:moveTo>
                    <a:lnTo>
                      <a:pt x="5" y="7"/>
                    </a:lnTo>
                    <a:lnTo>
                      <a:pt x="5" y="17"/>
                    </a:lnTo>
                    <a:lnTo>
                      <a:pt x="5" y="20"/>
                    </a:lnTo>
                    <a:lnTo>
                      <a:pt x="5" y="22"/>
                    </a:lnTo>
                    <a:lnTo>
                      <a:pt x="7" y="22"/>
                    </a:lnTo>
                    <a:lnTo>
                      <a:pt x="7" y="25"/>
                    </a:lnTo>
                    <a:lnTo>
                      <a:pt x="7" y="27"/>
                    </a:lnTo>
                    <a:lnTo>
                      <a:pt x="7" y="30"/>
                    </a:lnTo>
                    <a:lnTo>
                      <a:pt x="7" y="33"/>
                    </a:lnTo>
                    <a:lnTo>
                      <a:pt x="7" y="35"/>
                    </a:lnTo>
                    <a:lnTo>
                      <a:pt x="7" y="38"/>
                    </a:lnTo>
                    <a:lnTo>
                      <a:pt x="7" y="40"/>
                    </a:lnTo>
                    <a:lnTo>
                      <a:pt x="9" y="43"/>
                    </a:lnTo>
                    <a:lnTo>
                      <a:pt x="9" y="45"/>
                    </a:lnTo>
                    <a:lnTo>
                      <a:pt x="9" y="48"/>
                    </a:lnTo>
                    <a:lnTo>
                      <a:pt x="7" y="45"/>
                    </a:lnTo>
                    <a:lnTo>
                      <a:pt x="7" y="43"/>
                    </a:lnTo>
                    <a:lnTo>
                      <a:pt x="7" y="40"/>
                    </a:lnTo>
                    <a:lnTo>
                      <a:pt x="7" y="38"/>
                    </a:lnTo>
                    <a:lnTo>
                      <a:pt x="7" y="35"/>
                    </a:lnTo>
                    <a:lnTo>
                      <a:pt x="7" y="33"/>
                    </a:lnTo>
                    <a:lnTo>
                      <a:pt x="7" y="30"/>
                    </a:lnTo>
                    <a:lnTo>
                      <a:pt x="5" y="27"/>
                    </a:lnTo>
                    <a:lnTo>
                      <a:pt x="5" y="25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9" name="Freeform 93">
                <a:extLst>
                  <a:ext uri="{FF2B5EF4-FFF2-40B4-BE49-F238E27FC236}">
                    <a16:creationId xmlns:a16="http://schemas.microsoft.com/office/drawing/2014/main" id="{00000000-0008-0000-0300-0000C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9" y="83"/>
                <a:ext cx="5" cy="10"/>
              </a:xfrm>
              <a:custGeom>
                <a:avLst/>
                <a:gdLst>
                  <a:gd name="T0" fmla="*/ 5 w 5"/>
                  <a:gd name="T1" fmla="*/ 8 h 10"/>
                  <a:gd name="T2" fmla="*/ 3 w 5"/>
                  <a:gd name="T3" fmla="*/ 8 h 10"/>
                  <a:gd name="T4" fmla="*/ 0 w 5"/>
                  <a:gd name="T5" fmla="*/ 0 h 10"/>
                  <a:gd name="T6" fmla="*/ 0 w 5"/>
                  <a:gd name="T7" fmla="*/ 5 h 10"/>
                  <a:gd name="T8" fmla="*/ 0 w 5"/>
                  <a:gd name="T9" fmla="*/ 8 h 10"/>
                  <a:gd name="T10" fmla="*/ 3 w 5"/>
                  <a:gd name="T11" fmla="*/ 10 h 10"/>
                  <a:gd name="T12" fmla="*/ 5 w 5"/>
                  <a:gd name="T13" fmla="*/ 8 h 10"/>
                  <a:gd name="T14" fmla="*/ 5 w 5"/>
                  <a:gd name="T15" fmla="*/ 8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5"/>
                  <a:gd name="T25" fmla="*/ 0 h 10"/>
                  <a:gd name="T26" fmla="*/ 5 w 5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5" h="10">
                    <a:moveTo>
                      <a:pt x="5" y="8"/>
                    </a:moveTo>
                    <a:lnTo>
                      <a:pt x="3" y="8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0" y="8"/>
                    </a:lnTo>
                    <a:lnTo>
                      <a:pt x="3" y="10"/>
                    </a:lnTo>
                    <a:lnTo>
                      <a:pt x="5" y="8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0" name="Freeform 94">
                <a:extLst>
                  <a:ext uri="{FF2B5EF4-FFF2-40B4-BE49-F238E27FC236}">
                    <a16:creationId xmlns:a16="http://schemas.microsoft.com/office/drawing/2014/main" id="{00000000-0008-0000-0300-0000C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67"/>
                <a:ext cx="143" cy="111"/>
              </a:xfrm>
              <a:custGeom>
                <a:avLst/>
                <a:gdLst>
                  <a:gd name="T0" fmla="*/ 143 w 143"/>
                  <a:gd name="T1" fmla="*/ 70 h 111"/>
                  <a:gd name="T2" fmla="*/ 140 w 143"/>
                  <a:gd name="T3" fmla="*/ 60 h 111"/>
                  <a:gd name="T4" fmla="*/ 140 w 143"/>
                  <a:gd name="T5" fmla="*/ 43 h 111"/>
                  <a:gd name="T6" fmla="*/ 140 w 143"/>
                  <a:gd name="T7" fmla="*/ 40 h 111"/>
                  <a:gd name="T8" fmla="*/ 138 w 143"/>
                  <a:gd name="T9" fmla="*/ 35 h 111"/>
                  <a:gd name="T10" fmla="*/ 138 w 143"/>
                  <a:gd name="T11" fmla="*/ 33 h 111"/>
                  <a:gd name="T12" fmla="*/ 133 w 143"/>
                  <a:gd name="T13" fmla="*/ 25 h 111"/>
                  <a:gd name="T14" fmla="*/ 128 w 143"/>
                  <a:gd name="T15" fmla="*/ 17 h 111"/>
                  <a:gd name="T16" fmla="*/ 116 w 143"/>
                  <a:gd name="T17" fmla="*/ 0 h 111"/>
                  <a:gd name="T18" fmla="*/ 3 w 143"/>
                  <a:gd name="T19" fmla="*/ 7 h 111"/>
                  <a:gd name="T20" fmla="*/ 3 w 143"/>
                  <a:gd name="T21" fmla="*/ 35 h 111"/>
                  <a:gd name="T22" fmla="*/ 5 w 143"/>
                  <a:gd name="T23" fmla="*/ 50 h 111"/>
                  <a:gd name="T24" fmla="*/ 3 w 143"/>
                  <a:gd name="T25" fmla="*/ 63 h 111"/>
                  <a:gd name="T26" fmla="*/ 0 w 143"/>
                  <a:gd name="T27" fmla="*/ 91 h 111"/>
                  <a:gd name="T28" fmla="*/ 0 w 143"/>
                  <a:gd name="T29" fmla="*/ 98 h 111"/>
                  <a:gd name="T30" fmla="*/ 3 w 143"/>
                  <a:gd name="T31" fmla="*/ 111 h 111"/>
                  <a:gd name="T32" fmla="*/ 3 w 143"/>
                  <a:gd name="T33" fmla="*/ 111 h 111"/>
                  <a:gd name="T34" fmla="*/ 10 w 143"/>
                  <a:gd name="T35" fmla="*/ 103 h 111"/>
                  <a:gd name="T36" fmla="*/ 20 w 143"/>
                  <a:gd name="T37" fmla="*/ 98 h 111"/>
                  <a:gd name="T38" fmla="*/ 42 w 143"/>
                  <a:gd name="T39" fmla="*/ 93 h 111"/>
                  <a:gd name="T40" fmla="*/ 81 w 143"/>
                  <a:gd name="T41" fmla="*/ 83 h 111"/>
                  <a:gd name="T42" fmla="*/ 133 w 143"/>
                  <a:gd name="T43" fmla="*/ 60 h 111"/>
                  <a:gd name="T44" fmla="*/ 138 w 143"/>
                  <a:gd name="T45" fmla="*/ 65 h 111"/>
                  <a:gd name="T46" fmla="*/ 143 w 143"/>
                  <a:gd name="T47" fmla="*/ 70 h 111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43"/>
                  <a:gd name="T73" fmla="*/ 0 h 111"/>
                  <a:gd name="T74" fmla="*/ 143 w 143"/>
                  <a:gd name="T75" fmla="*/ 111 h 111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43" h="111">
                    <a:moveTo>
                      <a:pt x="143" y="70"/>
                    </a:moveTo>
                    <a:lnTo>
                      <a:pt x="140" y="60"/>
                    </a:lnTo>
                    <a:lnTo>
                      <a:pt x="140" y="43"/>
                    </a:lnTo>
                    <a:lnTo>
                      <a:pt x="140" y="40"/>
                    </a:lnTo>
                    <a:lnTo>
                      <a:pt x="138" y="35"/>
                    </a:lnTo>
                    <a:lnTo>
                      <a:pt x="138" y="33"/>
                    </a:lnTo>
                    <a:lnTo>
                      <a:pt x="133" y="25"/>
                    </a:lnTo>
                    <a:lnTo>
                      <a:pt x="128" y="17"/>
                    </a:lnTo>
                    <a:lnTo>
                      <a:pt x="116" y="0"/>
                    </a:lnTo>
                    <a:lnTo>
                      <a:pt x="3" y="7"/>
                    </a:lnTo>
                    <a:lnTo>
                      <a:pt x="3" y="35"/>
                    </a:lnTo>
                    <a:lnTo>
                      <a:pt x="5" y="50"/>
                    </a:lnTo>
                    <a:lnTo>
                      <a:pt x="3" y="63"/>
                    </a:lnTo>
                    <a:lnTo>
                      <a:pt x="0" y="91"/>
                    </a:lnTo>
                    <a:lnTo>
                      <a:pt x="0" y="98"/>
                    </a:lnTo>
                    <a:lnTo>
                      <a:pt x="3" y="111"/>
                    </a:lnTo>
                    <a:lnTo>
                      <a:pt x="10" y="103"/>
                    </a:lnTo>
                    <a:lnTo>
                      <a:pt x="20" y="98"/>
                    </a:lnTo>
                    <a:lnTo>
                      <a:pt x="42" y="93"/>
                    </a:lnTo>
                    <a:lnTo>
                      <a:pt x="81" y="83"/>
                    </a:lnTo>
                    <a:lnTo>
                      <a:pt x="133" y="60"/>
                    </a:lnTo>
                    <a:lnTo>
                      <a:pt x="138" y="65"/>
                    </a:lnTo>
                    <a:lnTo>
                      <a:pt x="143" y="7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1" name="Freeform 95">
                <a:extLst>
                  <a:ext uri="{FF2B5EF4-FFF2-40B4-BE49-F238E27FC236}">
                    <a16:creationId xmlns:a16="http://schemas.microsoft.com/office/drawing/2014/main" id="{00000000-0008-0000-0300-0000C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2"/>
                <a:ext cx="54" cy="33"/>
              </a:xfrm>
              <a:custGeom>
                <a:avLst/>
                <a:gdLst>
                  <a:gd name="T0" fmla="*/ 54 w 54"/>
                  <a:gd name="T1" fmla="*/ 33 h 33"/>
                  <a:gd name="T2" fmla="*/ 52 w 54"/>
                  <a:gd name="T3" fmla="*/ 33 h 33"/>
                  <a:gd name="T4" fmla="*/ 52 w 54"/>
                  <a:gd name="T5" fmla="*/ 30 h 33"/>
                  <a:gd name="T6" fmla="*/ 49 w 54"/>
                  <a:gd name="T7" fmla="*/ 28 h 33"/>
                  <a:gd name="T8" fmla="*/ 49 w 54"/>
                  <a:gd name="T9" fmla="*/ 28 h 33"/>
                  <a:gd name="T10" fmla="*/ 47 w 54"/>
                  <a:gd name="T11" fmla="*/ 25 h 33"/>
                  <a:gd name="T12" fmla="*/ 44 w 54"/>
                  <a:gd name="T13" fmla="*/ 22 h 33"/>
                  <a:gd name="T14" fmla="*/ 42 w 54"/>
                  <a:gd name="T15" fmla="*/ 20 h 33"/>
                  <a:gd name="T16" fmla="*/ 37 w 54"/>
                  <a:gd name="T17" fmla="*/ 20 h 33"/>
                  <a:gd name="T18" fmla="*/ 35 w 54"/>
                  <a:gd name="T19" fmla="*/ 17 h 33"/>
                  <a:gd name="T20" fmla="*/ 32 w 54"/>
                  <a:gd name="T21" fmla="*/ 15 h 33"/>
                  <a:gd name="T22" fmla="*/ 27 w 54"/>
                  <a:gd name="T23" fmla="*/ 12 h 33"/>
                  <a:gd name="T24" fmla="*/ 25 w 54"/>
                  <a:gd name="T25" fmla="*/ 10 h 33"/>
                  <a:gd name="T26" fmla="*/ 22 w 54"/>
                  <a:gd name="T27" fmla="*/ 10 h 33"/>
                  <a:gd name="T28" fmla="*/ 17 w 54"/>
                  <a:gd name="T29" fmla="*/ 7 h 33"/>
                  <a:gd name="T30" fmla="*/ 15 w 54"/>
                  <a:gd name="T31" fmla="*/ 5 h 33"/>
                  <a:gd name="T32" fmla="*/ 12 w 54"/>
                  <a:gd name="T33" fmla="*/ 2 h 33"/>
                  <a:gd name="T34" fmla="*/ 10 w 54"/>
                  <a:gd name="T35" fmla="*/ 2 h 33"/>
                  <a:gd name="T36" fmla="*/ 10 w 54"/>
                  <a:gd name="T37" fmla="*/ 2 h 33"/>
                  <a:gd name="T38" fmla="*/ 8 w 54"/>
                  <a:gd name="T39" fmla="*/ 2 h 33"/>
                  <a:gd name="T40" fmla="*/ 8 w 54"/>
                  <a:gd name="T41" fmla="*/ 0 h 33"/>
                  <a:gd name="T42" fmla="*/ 8 w 54"/>
                  <a:gd name="T43" fmla="*/ 0 h 33"/>
                  <a:gd name="T44" fmla="*/ 5 w 54"/>
                  <a:gd name="T45" fmla="*/ 0 h 33"/>
                  <a:gd name="T46" fmla="*/ 5 w 54"/>
                  <a:gd name="T47" fmla="*/ 0 h 33"/>
                  <a:gd name="T48" fmla="*/ 5 w 54"/>
                  <a:gd name="T49" fmla="*/ 0 h 33"/>
                  <a:gd name="T50" fmla="*/ 3 w 54"/>
                  <a:gd name="T51" fmla="*/ 0 h 33"/>
                  <a:gd name="T52" fmla="*/ 3 w 54"/>
                  <a:gd name="T53" fmla="*/ 0 h 33"/>
                  <a:gd name="T54" fmla="*/ 3 w 54"/>
                  <a:gd name="T55" fmla="*/ 0 h 33"/>
                  <a:gd name="T56" fmla="*/ 3 w 54"/>
                  <a:gd name="T57" fmla="*/ 0 h 33"/>
                  <a:gd name="T58" fmla="*/ 0 w 54"/>
                  <a:gd name="T59" fmla="*/ 0 h 33"/>
                  <a:gd name="T60" fmla="*/ 0 w 54"/>
                  <a:gd name="T61" fmla="*/ 0 h 33"/>
                  <a:gd name="T62" fmla="*/ 0 w 54"/>
                  <a:gd name="T63" fmla="*/ 0 h 33"/>
                  <a:gd name="T64" fmla="*/ 0 w 54"/>
                  <a:gd name="T65" fmla="*/ 0 h 33"/>
                  <a:gd name="T66" fmla="*/ 0 w 54"/>
                  <a:gd name="T67" fmla="*/ 0 h 33"/>
                  <a:gd name="T68" fmla="*/ 0 w 54"/>
                  <a:gd name="T69" fmla="*/ 0 h 33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54"/>
                  <a:gd name="T106" fmla="*/ 0 h 33"/>
                  <a:gd name="T107" fmla="*/ 54 w 54"/>
                  <a:gd name="T108" fmla="*/ 33 h 33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54" h="33">
                    <a:moveTo>
                      <a:pt x="54" y="33"/>
                    </a:moveTo>
                    <a:lnTo>
                      <a:pt x="52" y="33"/>
                    </a:lnTo>
                    <a:lnTo>
                      <a:pt x="52" y="30"/>
                    </a:lnTo>
                    <a:lnTo>
                      <a:pt x="49" y="28"/>
                    </a:lnTo>
                    <a:lnTo>
                      <a:pt x="47" y="25"/>
                    </a:lnTo>
                    <a:lnTo>
                      <a:pt x="44" y="22"/>
                    </a:lnTo>
                    <a:lnTo>
                      <a:pt x="42" y="20"/>
                    </a:lnTo>
                    <a:lnTo>
                      <a:pt x="37" y="20"/>
                    </a:lnTo>
                    <a:lnTo>
                      <a:pt x="35" y="17"/>
                    </a:lnTo>
                    <a:lnTo>
                      <a:pt x="32" y="15"/>
                    </a:lnTo>
                    <a:lnTo>
                      <a:pt x="27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17" y="7"/>
                    </a:lnTo>
                    <a:lnTo>
                      <a:pt x="15" y="5"/>
                    </a:lnTo>
                    <a:lnTo>
                      <a:pt x="12" y="2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8" y="0"/>
                    </a:lnTo>
                    <a:lnTo>
                      <a:pt x="5" y="0"/>
                    </a:lnTo>
                    <a:lnTo>
                      <a:pt x="3" y="0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2" name="Freeform 96">
                <a:extLst>
                  <a:ext uri="{FF2B5EF4-FFF2-40B4-BE49-F238E27FC236}">
                    <a16:creationId xmlns:a16="http://schemas.microsoft.com/office/drawing/2014/main" id="{00000000-0008-0000-0300-0000C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70"/>
                <a:ext cx="10" cy="25"/>
              </a:xfrm>
              <a:custGeom>
                <a:avLst/>
                <a:gdLst>
                  <a:gd name="T0" fmla="*/ 3 w 10"/>
                  <a:gd name="T1" fmla="*/ 13 h 25"/>
                  <a:gd name="T2" fmla="*/ 3 w 10"/>
                  <a:gd name="T3" fmla="*/ 13 h 25"/>
                  <a:gd name="T4" fmla="*/ 3 w 10"/>
                  <a:gd name="T5" fmla="*/ 10 h 25"/>
                  <a:gd name="T6" fmla="*/ 3 w 10"/>
                  <a:gd name="T7" fmla="*/ 8 h 25"/>
                  <a:gd name="T8" fmla="*/ 0 w 10"/>
                  <a:gd name="T9" fmla="*/ 8 h 25"/>
                  <a:gd name="T10" fmla="*/ 0 w 10"/>
                  <a:gd name="T11" fmla="*/ 5 h 25"/>
                  <a:gd name="T12" fmla="*/ 0 w 10"/>
                  <a:gd name="T13" fmla="*/ 5 h 25"/>
                  <a:gd name="T14" fmla="*/ 0 w 10"/>
                  <a:gd name="T15" fmla="*/ 5 h 25"/>
                  <a:gd name="T16" fmla="*/ 3 w 10"/>
                  <a:gd name="T17" fmla="*/ 5 h 25"/>
                  <a:gd name="T18" fmla="*/ 0 w 10"/>
                  <a:gd name="T19" fmla="*/ 5 h 25"/>
                  <a:gd name="T20" fmla="*/ 0 w 10"/>
                  <a:gd name="T21" fmla="*/ 5 h 25"/>
                  <a:gd name="T22" fmla="*/ 0 w 10"/>
                  <a:gd name="T23" fmla="*/ 3 h 25"/>
                  <a:gd name="T24" fmla="*/ 0 w 10"/>
                  <a:gd name="T25" fmla="*/ 3 h 25"/>
                  <a:gd name="T26" fmla="*/ 0 w 10"/>
                  <a:gd name="T27" fmla="*/ 0 h 25"/>
                  <a:gd name="T28" fmla="*/ 0 w 10"/>
                  <a:gd name="T29" fmla="*/ 0 h 25"/>
                  <a:gd name="T30" fmla="*/ 0 w 10"/>
                  <a:gd name="T31" fmla="*/ 0 h 25"/>
                  <a:gd name="T32" fmla="*/ 3 w 10"/>
                  <a:gd name="T33" fmla="*/ 3 h 25"/>
                  <a:gd name="T34" fmla="*/ 5 w 10"/>
                  <a:gd name="T35" fmla="*/ 10 h 25"/>
                  <a:gd name="T36" fmla="*/ 10 w 10"/>
                  <a:gd name="T37" fmla="*/ 15 h 25"/>
                  <a:gd name="T38" fmla="*/ 10 w 10"/>
                  <a:gd name="T39" fmla="*/ 15 h 25"/>
                  <a:gd name="T40" fmla="*/ 8 w 10"/>
                  <a:gd name="T41" fmla="*/ 15 h 25"/>
                  <a:gd name="T42" fmla="*/ 8 w 10"/>
                  <a:gd name="T43" fmla="*/ 13 h 25"/>
                  <a:gd name="T44" fmla="*/ 8 w 10"/>
                  <a:gd name="T45" fmla="*/ 13 h 25"/>
                  <a:gd name="T46" fmla="*/ 8 w 10"/>
                  <a:gd name="T47" fmla="*/ 15 h 25"/>
                  <a:gd name="T48" fmla="*/ 8 w 10"/>
                  <a:gd name="T49" fmla="*/ 15 h 25"/>
                  <a:gd name="T50" fmla="*/ 8 w 10"/>
                  <a:gd name="T51" fmla="*/ 18 h 25"/>
                  <a:gd name="T52" fmla="*/ 5 w 10"/>
                  <a:gd name="T53" fmla="*/ 15 h 25"/>
                  <a:gd name="T54" fmla="*/ 10 w 10"/>
                  <a:gd name="T55" fmla="*/ 25 h 25"/>
                  <a:gd name="T56" fmla="*/ 10 w 10"/>
                  <a:gd name="T57" fmla="*/ 23 h 25"/>
                  <a:gd name="T58" fmla="*/ 8 w 10"/>
                  <a:gd name="T59" fmla="*/ 23 h 25"/>
                  <a:gd name="T60" fmla="*/ 8 w 10"/>
                  <a:gd name="T61" fmla="*/ 20 h 25"/>
                  <a:gd name="T62" fmla="*/ 5 w 10"/>
                  <a:gd name="T63" fmla="*/ 18 h 25"/>
                  <a:gd name="T64" fmla="*/ 5 w 10"/>
                  <a:gd name="T65" fmla="*/ 15 h 25"/>
                  <a:gd name="T66" fmla="*/ 5 w 10"/>
                  <a:gd name="T67" fmla="*/ 15 h 25"/>
                  <a:gd name="T68" fmla="*/ 3 w 10"/>
                  <a:gd name="T69" fmla="*/ 15 h 25"/>
                  <a:gd name="T70" fmla="*/ 3 w 10"/>
                  <a:gd name="T71" fmla="*/ 15 h 25"/>
                  <a:gd name="T72" fmla="*/ 3 w 10"/>
                  <a:gd name="T73" fmla="*/ 15 h 25"/>
                  <a:gd name="T74" fmla="*/ 3 w 10"/>
                  <a:gd name="T75" fmla="*/ 13 h 25"/>
                  <a:gd name="T76" fmla="*/ 3 w 10"/>
                  <a:gd name="T77" fmla="*/ 13 h 25"/>
                  <a:gd name="T78" fmla="*/ 3 w 10"/>
                  <a:gd name="T79" fmla="*/ 13 h 25"/>
                  <a:gd name="T80" fmla="*/ 3 w 10"/>
                  <a:gd name="T81" fmla="*/ 13 h 25"/>
                  <a:gd name="T82" fmla="*/ 0 w 10"/>
                  <a:gd name="T83" fmla="*/ 10 h 25"/>
                  <a:gd name="T84" fmla="*/ 0 w 10"/>
                  <a:gd name="T85" fmla="*/ 10 h 25"/>
                  <a:gd name="T86" fmla="*/ 0 w 10"/>
                  <a:gd name="T87" fmla="*/ 8 h 25"/>
                  <a:gd name="T88" fmla="*/ 3 w 10"/>
                  <a:gd name="T89" fmla="*/ 13 h 25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0"/>
                  <a:gd name="T136" fmla="*/ 0 h 25"/>
                  <a:gd name="T137" fmla="*/ 10 w 10"/>
                  <a:gd name="T138" fmla="*/ 25 h 25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0" h="25">
                    <a:moveTo>
                      <a:pt x="3" y="13"/>
                    </a:moveTo>
                    <a:lnTo>
                      <a:pt x="3" y="13"/>
                    </a:lnTo>
                    <a:lnTo>
                      <a:pt x="3" y="10"/>
                    </a:lnTo>
                    <a:lnTo>
                      <a:pt x="3" y="8"/>
                    </a:lnTo>
                    <a:lnTo>
                      <a:pt x="0" y="8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0" y="5"/>
                    </a:lnTo>
                    <a:lnTo>
                      <a:pt x="0" y="3"/>
                    </a:lnTo>
                    <a:lnTo>
                      <a:pt x="0" y="0"/>
                    </a:lnTo>
                    <a:lnTo>
                      <a:pt x="3" y="0"/>
                    </a:lnTo>
                    <a:lnTo>
                      <a:pt x="3" y="3"/>
                    </a:lnTo>
                    <a:lnTo>
                      <a:pt x="3" y="8"/>
                    </a:lnTo>
                    <a:lnTo>
                      <a:pt x="5" y="10"/>
                    </a:lnTo>
                    <a:lnTo>
                      <a:pt x="10" y="15"/>
                    </a:lnTo>
                    <a:lnTo>
                      <a:pt x="8" y="15"/>
                    </a:lnTo>
                    <a:lnTo>
                      <a:pt x="8" y="13"/>
                    </a:lnTo>
                    <a:lnTo>
                      <a:pt x="8" y="15"/>
                    </a:lnTo>
                    <a:lnTo>
                      <a:pt x="8" y="18"/>
                    </a:lnTo>
                    <a:lnTo>
                      <a:pt x="5" y="15"/>
                    </a:lnTo>
                    <a:lnTo>
                      <a:pt x="10" y="25"/>
                    </a:lnTo>
                    <a:lnTo>
                      <a:pt x="10" y="23"/>
                    </a:lnTo>
                    <a:lnTo>
                      <a:pt x="8" y="23"/>
                    </a:lnTo>
                    <a:lnTo>
                      <a:pt x="8" y="20"/>
                    </a:lnTo>
                    <a:lnTo>
                      <a:pt x="5" y="18"/>
                    </a:lnTo>
                    <a:lnTo>
                      <a:pt x="5" y="15"/>
                    </a:lnTo>
                    <a:lnTo>
                      <a:pt x="3" y="15"/>
                    </a:lnTo>
                    <a:lnTo>
                      <a:pt x="3" y="13"/>
                    </a:lnTo>
                    <a:lnTo>
                      <a:pt x="0" y="10"/>
                    </a:lnTo>
                    <a:lnTo>
                      <a:pt x="0" y="8"/>
                    </a:lnTo>
                    <a:lnTo>
                      <a:pt x="3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3" name="Freeform 97">
                <a:extLst>
                  <a:ext uri="{FF2B5EF4-FFF2-40B4-BE49-F238E27FC236}">
                    <a16:creationId xmlns:a16="http://schemas.microsoft.com/office/drawing/2014/main" id="{00000000-0008-0000-0300-0000C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2" cy="20"/>
              </a:xfrm>
              <a:custGeom>
                <a:avLst/>
                <a:gdLst>
                  <a:gd name="T0" fmla="*/ 0 w 2"/>
                  <a:gd name="T1" fmla="*/ 0 h 20"/>
                  <a:gd name="T2" fmla="*/ 2 w 2"/>
                  <a:gd name="T3" fmla="*/ 5 h 20"/>
                  <a:gd name="T4" fmla="*/ 2 w 2"/>
                  <a:gd name="T5" fmla="*/ 20 h 20"/>
                  <a:gd name="T6" fmla="*/ 2 w 2"/>
                  <a:gd name="T7" fmla="*/ 20 h 20"/>
                  <a:gd name="T8" fmla="*/ 2 w 2"/>
                  <a:gd name="T9" fmla="*/ 20 h 20"/>
                  <a:gd name="T10" fmla="*/ 2 w 2"/>
                  <a:gd name="T11" fmla="*/ 18 h 20"/>
                  <a:gd name="T12" fmla="*/ 2 w 2"/>
                  <a:gd name="T13" fmla="*/ 18 h 20"/>
                  <a:gd name="T14" fmla="*/ 2 w 2"/>
                  <a:gd name="T15" fmla="*/ 15 h 20"/>
                  <a:gd name="T16" fmla="*/ 2 w 2"/>
                  <a:gd name="T17" fmla="*/ 15 h 20"/>
                  <a:gd name="T18" fmla="*/ 2 w 2"/>
                  <a:gd name="T19" fmla="*/ 15 h 20"/>
                  <a:gd name="T20" fmla="*/ 2 w 2"/>
                  <a:gd name="T21" fmla="*/ 12 h 20"/>
                  <a:gd name="T22" fmla="*/ 2 w 2"/>
                  <a:gd name="T23" fmla="*/ 12 h 20"/>
                  <a:gd name="T24" fmla="*/ 0 w 2"/>
                  <a:gd name="T25" fmla="*/ 10 h 20"/>
                  <a:gd name="T26" fmla="*/ 0 w 2"/>
                  <a:gd name="T27" fmla="*/ 10 h 20"/>
                  <a:gd name="T28" fmla="*/ 0 w 2"/>
                  <a:gd name="T29" fmla="*/ 10 h 20"/>
                  <a:gd name="T30" fmla="*/ 0 w 2"/>
                  <a:gd name="T31" fmla="*/ 10 h 20"/>
                  <a:gd name="T32" fmla="*/ 0 w 2"/>
                  <a:gd name="T33" fmla="*/ 10 h 20"/>
                  <a:gd name="T34" fmla="*/ 0 w 2"/>
                  <a:gd name="T35" fmla="*/ 10 h 20"/>
                  <a:gd name="T36" fmla="*/ 0 w 2"/>
                  <a:gd name="T37" fmla="*/ 10 h 20"/>
                  <a:gd name="T38" fmla="*/ 0 w 2"/>
                  <a:gd name="T39" fmla="*/ 10 h 20"/>
                  <a:gd name="T40" fmla="*/ 0 w 2"/>
                  <a:gd name="T41" fmla="*/ 10 h 20"/>
                  <a:gd name="T42" fmla="*/ 0 w 2"/>
                  <a:gd name="T43" fmla="*/ 10 h 20"/>
                  <a:gd name="T44" fmla="*/ 0 w 2"/>
                  <a:gd name="T45" fmla="*/ 7 h 20"/>
                  <a:gd name="T46" fmla="*/ 0 w 2"/>
                  <a:gd name="T47" fmla="*/ 7 h 20"/>
                  <a:gd name="T48" fmla="*/ 0 w 2"/>
                  <a:gd name="T49" fmla="*/ 7 h 20"/>
                  <a:gd name="T50" fmla="*/ 0 w 2"/>
                  <a:gd name="T51" fmla="*/ 7 h 20"/>
                  <a:gd name="T52" fmla="*/ 0 w 2"/>
                  <a:gd name="T53" fmla="*/ 5 h 20"/>
                  <a:gd name="T54" fmla="*/ 0 w 2"/>
                  <a:gd name="T55" fmla="*/ 5 h 20"/>
                  <a:gd name="T56" fmla="*/ 0 w 2"/>
                  <a:gd name="T57" fmla="*/ 5 h 20"/>
                  <a:gd name="T58" fmla="*/ 0 w 2"/>
                  <a:gd name="T59" fmla="*/ 2 h 20"/>
                  <a:gd name="T60" fmla="*/ 0 w 2"/>
                  <a:gd name="T61" fmla="*/ 2 h 20"/>
                  <a:gd name="T62" fmla="*/ 0 w 2"/>
                  <a:gd name="T63" fmla="*/ 2 h 20"/>
                  <a:gd name="T64" fmla="*/ 0 w 2"/>
                  <a:gd name="T65" fmla="*/ 0 h 20"/>
                  <a:gd name="T66" fmla="*/ 0 w 2"/>
                  <a:gd name="T67" fmla="*/ 0 h 20"/>
                  <a:gd name="T68" fmla="*/ 0 w 2"/>
                  <a:gd name="T69" fmla="*/ 0 h 20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2"/>
                  <a:gd name="T106" fmla="*/ 0 h 20"/>
                  <a:gd name="T107" fmla="*/ 2 w 2"/>
                  <a:gd name="T108" fmla="*/ 20 h 20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2" h="20">
                    <a:moveTo>
                      <a:pt x="0" y="0"/>
                    </a:moveTo>
                    <a:lnTo>
                      <a:pt x="2" y="5"/>
                    </a:lnTo>
                    <a:lnTo>
                      <a:pt x="2" y="20"/>
                    </a:lnTo>
                    <a:lnTo>
                      <a:pt x="2" y="18"/>
                    </a:lnTo>
                    <a:lnTo>
                      <a:pt x="2" y="15"/>
                    </a:lnTo>
                    <a:lnTo>
                      <a:pt x="2" y="12"/>
                    </a:lnTo>
                    <a:lnTo>
                      <a:pt x="0" y="10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0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4" name="Freeform 98">
                <a:extLst>
                  <a:ext uri="{FF2B5EF4-FFF2-40B4-BE49-F238E27FC236}">
                    <a16:creationId xmlns:a16="http://schemas.microsoft.com/office/drawing/2014/main" id="{00000000-0008-0000-0300-0000C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47"/>
                <a:ext cx="12" cy="11"/>
              </a:xfrm>
              <a:custGeom>
                <a:avLst/>
                <a:gdLst>
                  <a:gd name="T0" fmla="*/ 12 w 12"/>
                  <a:gd name="T1" fmla="*/ 11 h 11"/>
                  <a:gd name="T2" fmla="*/ 10 w 12"/>
                  <a:gd name="T3" fmla="*/ 8 h 11"/>
                  <a:gd name="T4" fmla="*/ 7 w 12"/>
                  <a:gd name="T5" fmla="*/ 6 h 11"/>
                  <a:gd name="T6" fmla="*/ 5 w 12"/>
                  <a:gd name="T7" fmla="*/ 6 h 11"/>
                  <a:gd name="T8" fmla="*/ 2 w 12"/>
                  <a:gd name="T9" fmla="*/ 3 h 11"/>
                  <a:gd name="T10" fmla="*/ 0 w 12"/>
                  <a:gd name="T11" fmla="*/ 0 h 11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11"/>
                  <a:gd name="T20" fmla="*/ 12 w 12"/>
                  <a:gd name="T21" fmla="*/ 11 h 11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11">
                    <a:moveTo>
                      <a:pt x="12" y="11"/>
                    </a:moveTo>
                    <a:lnTo>
                      <a:pt x="10" y="8"/>
                    </a:lnTo>
                    <a:lnTo>
                      <a:pt x="7" y="6"/>
                    </a:lnTo>
                    <a:lnTo>
                      <a:pt x="5" y="6"/>
                    </a:lnTo>
                    <a:lnTo>
                      <a:pt x="2" y="3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5" name="Freeform 99">
                <a:extLst>
                  <a:ext uri="{FF2B5EF4-FFF2-40B4-BE49-F238E27FC236}">
                    <a16:creationId xmlns:a16="http://schemas.microsoft.com/office/drawing/2014/main" id="{00000000-0008-0000-0300-0000C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6" y="260"/>
                <a:ext cx="17" cy="10"/>
              </a:xfrm>
              <a:custGeom>
                <a:avLst/>
                <a:gdLst>
                  <a:gd name="T0" fmla="*/ 0 w 17"/>
                  <a:gd name="T1" fmla="*/ 3 h 10"/>
                  <a:gd name="T2" fmla="*/ 2 w 17"/>
                  <a:gd name="T3" fmla="*/ 0 h 10"/>
                  <a:gd name="T4" fmla="*/ 7 w 17"/>
                  <a:gd name="T5" fmla="*/ 0 h 10"/>
                  <a:gd name="T6" fmla="*/ 14 w 17"/>
                  <a:gd name="T7" fmla="*/ 3 h 10"/>
                  <a:gd name="T8" fmla="*/ 17 w 17"/>
                  <a:gd name="T9" fmla="*/ 3 h 10"/>
                  <a:gd name="T10" fmla="*/ 12 w 17"/>
                  <a:gd name="T11" fmla="*/ 10 h 10"/>
                  <a:gd name="T12" fmla="*/ 2 w 17"/>
                  <a:gd name="T13" fmla="*/ 5 h 10"/>
                  <a:gd name="T14" fmla="*/ 0 w 17"/>
                  <a:gd name="T15" fmla="*/ 3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7"/>
                  <a:gd name="T25" fmla="*/ 0 h 10"/>
                  <a:gd name="T26" fmla="*/ 17 w 17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7" h="10">
                    <a:moveTo>
                      <a:pt x="0" y="3"/>
                    </a:moveTo>
                    <a:lnTo>
                      <a:pt x="2" y="0"/>
                    </a:lnTo>
                    <a:lnTo>
                      <a:pt x="7" y="0"/>
                    </a:lnTo>
                    <a:lnTo>
                      <a:pt x="14" y="3"/>
                    </a:lnTo>
                    <a:lnTo>
                      <a:pt x="17" y="3"/>
                    </a:lnTo>
                    <a:lnTo>
                      <a:pt x="12" y="10"/>
                    </a:lnTo>
                    <a:lnTo>
                      <a:pt x="2" y="5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6" name="Freeform 100">
                <a:extLst>
                  <a:ext uri="{FF2B5EF4-FFF2-40B4-BE49-F238E27FC236}">
                    <a16:creationId xmlns:a16="http://schemas.microsoft.com/office/drawing/2014/main" id="{00000000-0008-0000-0300-0000C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8" y="268"/>
                <a:ext cx="5" cy="5"/>
              </a:xfrm>
              <a:custGeom>
                <a:avLst/>
                <a:gdLst>
                  <a:gd name="T0" fmla="*/ 0 w 5"/>
                  <a:gd name="T1" fmla="*/ 0 h 5"/>
                  <a:gd name="T2" fmla="*/ 2 w 5"/>
                  <a:gd name="T3" fmla="*/ 5 h 5"/>
                  <a:gd name="T4" fmla="*/ 2 w 5"/>
                  <a:gd name="T5" fmla="*/ 5 h 5"/>
                  <a:gd name="T6" fmla="*/ 5 w 5"/>
                  <a:gd name="T7" fmla="*/ 0 h 5"/>
                  <a:gd name="T8" fmla="*/ 0 w 5"/>
                  <a:gd name="T9" fmla="*/ 0 h 5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5"/>
                  <a:gd name="T16" fmla="*/ 0 h 5"/>
                  <a:gd name="T17" fmla="*/ 5 w 5"/>
                  <a:gd name="T18" fmla="*/ 5 h 5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5" h="5">
                    <a:moveTo>
                      <a:pt x="0" y="0"/>
                    </a:moveTo>
                    <a:lnTo>
                      <a:pt x="2" y="5"/>
                    </a:lnTo>
                    <a:lnTo>
                      <a:pt x="5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7" name="Line 101">
                <a:extLst>
                  <a:ext uri="{FF2B5EF4-FFF2-40B4-BE49-F238E27FC236}">
                    <a16:creationId xmlns:a16="http://schemas.microsoft.com/office/drawing/2014/main" id="{00000000-0008-0000-0300-0000CF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 flipV="1">
                <a:off x="1130" y="255"/>
                <a:ext cx="3" cy="3"/>
              </a:xfrm>
              <a:prstGeom prst="line">
                <a:avLst/>
              </a:pr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208" name="Freeform 102">
                <a:extLst>
                  <a:ext uri="{FF2B5EF4-FFF2-40B4-BE49-F238E27FC236}">
                    <a16:creationId xmlns:a16="http://schemas.microsoft.com/office/drawing/2014/main" id="{00000000-0008-0000-0300-0000D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8" y="265"/>
                <a:ext cx="12" cy="8"/>
              </a:xfrm>
              <a:custGeom>
                <a:avLst/>
                <a:gdLst>
                  <a:gd name="T0" fmla="*/ 7 w 12"/>
                  <a:gd name="T1" fmla="*/ 3 h 8"/>
                  <a:gd name="T2" fmla="*/ 12 w 12"/>
                  <a:gd name="T3" fmla="*/ 8 h 8"/>
                  <a:gd name="T4" fmla="*/ 9 w 12"/>
                  <a:gd name="T5" fmla="*/ 5 h 8"/>
                  <a:gd name="T6" fmla="*/ 0 w 12"/>
                  <a:gd name="T7" fmla="*/ 0 h 8"/>
                  <a:gd name="T8" fmla="*/ 5 w 12"/>
                  <a:gd name="T9" fmla="*/ 0 h 8"/>
                  <a:gd name="T10" fmla="*/ 7 w 12"/>
                  <a:gd name="T11" fmla="*/ 3 h 8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8"/>
                  <a:gd name="T20" fmla="*/ 12 w 12"/>
                  <a:gd name="T21" fmla="*/ 8 h 8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8">
                    <a:moveTo>
                      <a:pt x="7" y="3"/>
                    </a:moveTo>
                    <a:lnTo>
                      <a:pt x="12" y="8"/>
                    </a:lnTo>
                    <a:lnTo>
                      <a:pt x="9" y="5"/>
                    </a:lnTo>
                    <a:lnTo>
                      <a:pt x="0" y="0"/>
                    </a:lnTo>
                    <a:lnTo>
                      <a:pt x="5" y="0"/>
                    </a:lnTo>
                    <a:lnTo>
                      <a:pt x="7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9" name="Freeform 103">
                <a:extLst>
                  <a:ext uri="{FF2B5EF4-FFF2-40B4-BE49-F238E27FC236}">
                    <a16:creationId xmlns:a16="http://schemas.microsoft.com/office/drawing/2014/main" id="{00000000-0008-0000-0300-0000D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11"/>
                <a:ext cx="7" cy="25"/>
              </a:xfrm>
              <a:custGeom>
                <a:avLst/>
                <a:gdLst>
                  <a:gd name="T0" fmla="*/ 5 w 7"/>
                  <a:gd name="T1" fmla="*/ 25 h 25"/>
                  <a:gd name="T2" fmla="*/ 2 w 7"/>
                  <a:gd name="T3" fmla="*/ 20 h 25"/>
                  <a:gd name="T4" fmla="*/ 0 w 7"/>
                  <a:gd name="T5" fmla="*/ 3 h 25"/>
                  <a:gd name="T6" fmla="*/ 5 w 7"/>
                  <a:gd name="T7" fmla="*/ 0 h 25"/>
                  <a:gd name="T8" fmla="*/ 7 w 7"/>
                  <a:gd name="T9" fmla="*/ 8 h 25"/>
                  <a:gd name="T10" fmla="*/ 5 w 7"/>
                  <a:gd name="T11" fmla="*/ 18 h 25"/>
                  <a:gd name="T12" fmla="*/ 5 w 7"/>
                  <a:gd name="T13" fmla="*/ 25 h 25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7"/>
                  <a:gd name="T22" fmla="*/ 0 h 25"/>
                  <a:gd name="T23" fmla="*/ 7 w 7"/>
                  <a:gd name="T24" fmla="*/ 25 h 25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7" h="25">
                    <a:moveTo>
                      <a:pt x="5" y="25"/>
                    </a:moveTo>
                    <a:lnTo>
                      <a:pt x="2" y="20"/>
                    </a:lnTo>
                    <a:lnTo>
                      <a:pt x="0" y="3"/>
                    </a:lnTo>
                    <a:lnTo>
                      <a:pt x="5" y="0"/>
                    </a:lnTo>
                    <a:lnTo>
                      <a:pt x="7" y="8"/>
                    </a:lnTo>
                    <a:lnTo>
                      <a:pt x="5" y="18"/>
                    </a:lnTo>
                    <a:lnTo>
                      <a:pt x="5" y="25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0" name="Freeform 104">
                <a:extLst>
                  <a:ext uri="{FF2B5EF4-FFF2-40B4-BE49-F238E27FC236}">
                    <a16:creationId xmlns:a16="http://schemas.microsoft.com/office/drawing/2014/main" id="{00000000-0008-0000-0300-0000D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184"/>
                <a:ext cx="135" cy="33"/>
              </a:xfrm>
              <a:custGeom>
                <a:avLst/>
                <a:gdLst>
                  <a:gd name="T0" fmla="*/ 0 w 135"/>
                  <a:gd name="T1" fmla="*/ 18 h 33"/>
                  <a:gd name="T2" fmla="*/ 14 w 135"/>
                  <a:gd name="T3" fmla="*/ 16 h 33"/>
                  <a:gd name="T4" fmla="*/ 22 w 135"/>
                  <a:gd name="T5" fmla="*/ 13 h 33"/>
                  <a:gd name="T6" fmla="*/ 37 w 135"/>
                  <a:gd name="T7" fmla="*/ 16 h 33"/>
                  <a:gd name="T8" fmla="*/ 44 w 135"/>
                  <a:gd name="T9" fmla="*/ 16 h 33"/>
                  <a:gd name="T10" fmla="*/ 54 w 135"/>
                  <a:gd name="T11" fmla="*/ 21 h 33"/>
                  <a:gd name="T12" fmla="*/ 68 w 135"/>
                  <a:gd name="T13" fmla="*/ 21 h 33"/>
                  <a:gd name="T14" fmla="*/ 71 w 135"/>
                  <a:gd name="T15" fmla="*/ 21 h 33"/>
                  <a:gd name="T16" fmla="*/ 73 w 135"/>
                  <a:gd name="T17" fmla="*/ 21 h 33"/>
                  <a:gd name="T18" fmla="*/ 76 w 135"/>
                  <a:gd name="T19" fmla="*/ 18 h 33"/>
                  <a:gd name="T20" fmla="*/ 86 w 135"/>
                  <a:gd name="T21" fmla="*/ 13 h 33"/>
                  <a:gd name="T22" fmla="*/ 93 w 135"/>
                  <a:gd name="T23" fmla="*/ 5 h 33"/>
                  <a:gd name="T24" fmla="*/ 95 w 135"/>
                  <a:gd name="T25" fmla="*/ 3 h 33"/>
                  <a:gd name="T26" fmla="*/ 98 w 135"/>
                  <a:gd name="T27" fmla="*/ 3 h 33"/>
                  <a:gd name="T28" fmla="*/ 115 w 135"/>
                  <a:gd name="T29" fmla="*/ 0 h 33"/>
                  <a:gd name="T30" fmla="*/ 118 w 135"/>
                  <a:gd name="T31" fmla="*/ 0 h 33"/>
                  <a:gd name="T32" fmla="*/ 120 w 135"/>
                  <a:gd name="T33" fmla="*/ 0 h 33"/>
                  <a:gd name="T34" fmla="*/ 127 w 135"/>
                  <a:gd name="T35" fmla="*/ 3 h 33"/>
                  <a:gd name="T36" fmla="*/ 127 w 135"/>
                  <a:gd name="T37" fmla="*/ 5 h 33"/>
                  <a:gd name="T38" fmla="*/ 130 w 135"/>
                  <a:gd name="T39" fmla="*/ 8 h 33"/>
                  <a:gd name="T40" fmla="*/ 135 w 135"/>
                  <a:gd name="T41" fmla="*/ 16 h 33"/>
                  <a:gd name="T42" fmla="*/ 135 w 135"/>
                  <a:gd name="T43" fmla="*/ 18 h 33"/>
                  <a:gd name="T44" fmla="*/ 135 w 135"/>
                  <a:gd name="T45" fmla="*/ 18 h 33"/>
                  <a:gd name="T46" fmla="*/ 135 w 135"/>
                  <a:gd name="T47" fmla="*/ 18 h 33"/>
                  <a:gd name="T48" fmla="*/ 135 w 135"/>
                  <a:gd name="T49" fmla="*/ 16 h 33"/>
                  <a:gd name="T50" fmla="*/ 132 w 135"/>
                  <a:gd name="T51" fmla="*/ 16 h 33"/>
                  <a:gd name="T52" fmla="*/ 130 w 135"/>
                  <a:gd name="T53" fmla="*/ 13 h 33"/>
                  <a:gd name="T54" fmla="*/ 130 w 135"/>
                  <a:gd name="T55" fmla="*/ 13 h 33"/>
                  <a:gd name="T56" fmla="*/ 127 w 135"/>
                  <a:gd name="T57" fmla="*/ 13 h 33"/>
                  <a:gd name="T58" fmla="*/ 125 w 135"/>
                  <a:gd name="T59" fmla="*/ 10 h 33"/>
                  <a:gd name="T60" fmla="*/ 122 w 135"/>
                  <a:gd name="T61" fmla="*/ 10 h 33"/>
                  <a:gd name="T62" fmla="*/ 120 w 135"/>
                  <a:gd name="T63" fmla="*/ 10 h 33"/>
                  <a:gd name="T64" fmla="*/ 105 w 135"/>
                  <a:gd name="T65" fmla="*/ 10 h 33"/>
                  <a:gd name="T66" fmla="*/ 103 w 135"/>
                  <a:gd name="T67" fmla="*/ 13 h 33"/>
                  <a:gd name="T68" fmla="*/ 100 w 135"/>
                  <a:gd name="T69" fmla="*/ 13 h 33"/>
                  <a:gd name="T70" fmla="*/ 93 w 135"/>
                  <a:gd name="T71" fmla="*/ 16 h 33"/>
                  <a:gd name="T72" fmla="*/ 88 w 135"/>
                  <a:gd name="T73" fmla="*/ 21 h 33"/>
                  <a:gd name="T74" fmla="*/ 73 w 135"/>
                  <a:gd name="T75" fmla="*/ 31 h 33"/>
                  <a:gd name="T76" fmla="*/ 73 w 135"/>
                  <a:gd name="T77" fmla="*/ 33 h 33"/>
                  <a:gd name="T78" fmla="*/ 71 w 135"/>
                  <a:gd name="T79" fmla="*/ 33 h 33"/>
                  <a:gd name="T80" fmla="*/ 56 w 135"/>
                  <a:gd name="T81" fmla="*/ 33 h 33"/>
                  <a:gd name="T82" fmla="*/ 49 w 135"/>
                  <a:gd name="T83" fmla="*/ 31 h 33"/>
                  <a:gd name="T84" fmla="*/ 29 w 135"/>
                  <a:gd name="T85" fmla="*/ 28 h 33"/>
                  <a:gd name="T86" fmla="*/ 19 w 135"/>
                  <a:gd name="T87" fmla="*/ 28 h 33"/>
                  <a:gd name="T88" fmla="*/ 10 w 135"/>
                  <a:gd name="T89" fmla="*/ 31 h 33"/>
                  <a:gd name="T90" fmla="*/ 10 w 135"/>
                  <a:gd name="T91" fmla="*/ 31 h 33"/>
                  <a:gd name="T92" fmla="*/ 0 w 135"/>
                  <a:gd name="T93" fmla="*/ 33 h 33"/>
                  <a:gd name="T94" fmla="*/ 0 w 135"/>
                  <a:gd name="T95" fmla="*/ 18 h 33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135"/>
                  <a:gd name="T145" fmla="*/ 0 h 33"/>
                  <a:gd name="T146" fmla="*/ 135 w 135"/>
                  <a:gd name="T147" fmla="*/ 33 h 33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135" h="33">
                    <a:moveTo>
                      <a:pt x="0" y="18"/>
                    </a:moveTo>
                    <a:lnTo>
                      <a:pt x="14" y="16"/>
                    </a:lnTo>
                    <a:lnTo>
                      <a:pt x="22" y="13"/>
                    </a:lnTo>
                    <a:lnTo>
                      <a:pt x="37" y="16"/>
                    </a:lnTo>
                    <a:lnTo>
                      <a:pt x="44" y="16"/>
                    </a:lnTo>
                    <a:lnTo>
                      <a:pt x="54" y="21"/>
                    </a:lnTo>
                    <a:lnTo>
                      <a:pt x="68" y="21"/>
                    </a:lnTo>
                    <a:lnTo>
                      <a:pt x="71" y="21"/>
                    </a:lnTo>
                    <a:lnTo>
                      <a:pt x="73" y="21"/>
                    </a:lnTo>
                    <a:lnTo>
                      <a:pt x="76" y="18"/>
                    </a:lnTo>
                    <a:lnTo>
                      <a:pt x="86" y="13"/>
                    </a:lnTo>
                    <a:lnTo>
                      <a:pt x="93" y="5"/>
                    </a:lnTo>
                    <a:lnTo>
                      <a:pt x="95" y="3"/>
                    </a:lnTo>
                    <a:lnTo>
                      <a:pt x="98" y="3"/>
                    </a:lnTo>
                    <a:lnTo>
                      <a:pt x="115" y="0"/>
                    </a:lnTo>
                    <a:lnTo>
                      <a:pt x="118" y="0"/>
                    </a:lnTo>
                    <a:lnTo>
                      <a:pt x="120" y="0"/>
                    </a:lnTo>
                    <a:lnTo>
                      <a:pt x="127" y="3"/>
                    </a:lnTo>
                    <a:lnTo>
                      <a:pt x="127" y="5"/>
                    </a:lnTo>
                    <a:lnTo>
                      <a:pt x="130" y="8"/>
                    </a:lnTo>
                    <a:lnTo>
                      <a:pt x="135" y="16"/>
                    </a:lnTo>
                    <a:lnTo>
                      <a:pt x="135" y="18"/>
                    </a:lnTo>
                    <a:lnTo>
                      <a:pt x="135" y="16"/>
                    </a:lnTo>
                    <a:lnTo>
                      <a:pt x="132" y="16"/>
                    </a:lnTo>
                    <a:lnTo>
                      <a:pt x="130" y="13"/>
                    </a:lnTo>
                    <a:lnTo>
                      <a:pt x="127" y="13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20" y="10"/>
                    </a:lnTo>
                    <a:lnTo>
                      <a:pt x="105" y="10"/>
                    </a:lnTo>
                    <a:lnTo>
                      <a:pt x="103" y="13"/>
                    </a:lnTo>
                    <a:lnTo>
                      <a:pt x="100" y="13"/>
                    </a:lnTo>
                    <a:lnTo>
                      <a:pt x="93" y="16"/>
                    </a:lnTo>
                    <a:lnTo>
                      <a:pt x="88" y="21"/>
                    </a:lnTo>
                    <a:lnTo>
                      <a:pt x="73" y="31"/>
                    </a:lnTo>
                    <a:lnTo>
                      <a:pt x="73" y="33"/>
                    </a:lnTo>
                    <a:lnTo>
                      <a:pt x="71" y="33"/>
                    </a:lnTo>
                    <a:lnTo>
                      <a:pt x="56" y="33"/>
                    </a:lnTo>
                    <a:lnTo>
                      <a:pt x="49" y="31"/>
                    </a:lnTo>
                    <a:lnTo>
                      <a:pt x="29" y="28"/>
                    </a:lnTo>
                    <a:lnTo>
                      <a:pt x="19" y="28"/>
                    </a:lnTo>
                    <a:lnTo>
                      <a:pt x="10" y="31"/>
                    </a:lnTo>
                    <a:lnTo>
                      <a:pt x="0" y="33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1" name="Freeform 105">
                <a:extLst>
                  <a:ext uri="{FF2B5EF4-FFF2-40B4-BE49-F238E27FC236}">
                    <a16:creationId xmlns:a16="http://schemas.microsoft.com/office/drawing/2014/main" id="{00000000-0008-0000-0300-0000D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205"/>
                <a:ext cx="137" cy="42"/>
              </a:xfrm>
              <a:custGeom>
                <a:avLst/>
                <a:gdLst>
                  <a:gd name="T0" fmla="*/ 0 w 137"/>
                  <a:gd name="T1" fmla="*/ 27 h 42"/>
                  <a:gd name="T2" fmla="*/ 10 w 137"/>
                  <a:gd name="T3" fmla="*/ 22 h 42"/>
                  <a:gd name="T4" fmla="*/ 14 w 137"/>
                  <a:gd name="T5" fmla="*/ 22 h 42"/>
                  <a:gd name="T6" fmla="*/ 29 w 137"/>
                  <a:gd name="T7" fmla="*/ 20 h 42"/>
                  <a:gd name="T8" fmla="*/ 44 w 137"/>
                  <a:gd name="T9" fmla="*/ 22 h 42"/>
                  <a:gd name="T10" fmla="*/ 49 w 137"/>
                  <a:gd name="T11" fmla="*/ 22 h 42"/>
                  <a:gd name="T12" fmla="*/ 68 w 137"/>
                  <a:gd name="T13" fmla="*/ 22 h 42"/>
                  <a:gd name="T14" fmla="*/ 76 w 137"/>
                  <a:gd name="T15" fmla="*/ 20 h 42"/>
                  <a:gd name="T16" fmla="*/ 83 w 137"/>
                  <a:gd name="T17" fmla="*/ 15 h 42"/>
                  <a:gd name="T18" fmla="*/ 91 w 137"/>
                  <a:gd name="T19" fmla="*/ 7 h 42"/>
                  <a:gd name="T20" fmla="*/ 93 w 137"/>
                  <a:gd name="T21" fmla="*/ 7 h 42"/>
                  <a:gd name="T22" fmla="*/ 95 w 137"/>
                  <a:gd name="T23" fmla="*/ 5 h 42"/>
                  <a:gd name="T24" fmla="*/ 95 w 137"/>
                  <a:gd name="T25" fmla="*/ 5 h 42"/>
                  <a:gd name="T26" fmla="*/ 100 w 137"/>
                  <a:gd name="T27" fmla="*/ 2 h 42"/>
                  <a:gd name="T28" fmla="*/ 103 w 137"/>
                  <a:gd name="T29" fmla="*/ 2 h 42"/>
                  <a:gd name="T30" fmla="*/ 110 w 137"/>
                  <a:gd name="T31" fmla="*/ 0 h 42"/>
                  <a:gd name="T32" fmla="*/ 120 w 137"/>
                  <a:gd name="T33" fmla="*/ 0 h 42"/>
                  <a:gd name="T34" fmla="*/ 122 w 137"/>
                  <a:gd name="T35" fmla="*/ 0 h 42"/>
                  <a:gd name="T36" fmla="*/ 130 w 137"/>
                  <a:gd name="T37" fmla="*/ 0 h 42"/>
                  <a:gd name="T38" fmla="*/ 130 w 137"/>
                  <a:gd name="T39" fmla="*/ 0 h 42"/>
                  <a:gd name="T40" fmla="*/ 132 w 137"/>
                  <a:gd name="T41" fmla="*/ 0 h 42"/>
                  <a:gd name="T42" fmla="*/ 137 w 137"/>
                  <a:gd name="T43" fmla="*/ 5 h 42"/>
                  <a:gd name="T44" fmla="*/ 137 w 137"/>
                  <a:gd name="T45" fmla="*/ 15 h 42"/>
                  <a:gd name="T46" fmla="*/ 137 w 137"/>
                  <a:gd name="T47" fmla="*/ 15 h 42"/>
                  <a:gd name="T48" fmla="*/ 137 w 137"/>
                  <a:gd name="T49" fmla="*/ 12 h 42"/>
                  <a:gd name="T50" fmla="*/ 135 w 137"/>
                  <a:gd name="T51" fmla="*/ 12 h 42"/>
                  <a:gd name="T52" fmla="*/ 132 w 137"/>
                  <a:gd name="T53" fmla="*/ 10 h 42"/>
                  <a:gd name="T54" fmla="*/ 132 w 137"/>
                  <a:gd name="T55" fmla="*/ 10 h 42"/>
                  <a:gd name="T56" fmla="*/ 130 w 137"/>
                  <a:gd name="T57" fmla="*/ 10 h 42"/>
                  <a:gd name="T58" fmla="*/ 127 w 137"/>
                  <a:gd name="T59" fmla="*/ 10 h 42"/>
                  <a:gd name="T60" fmla="*/ 125 w 137"/>
                  <a:gd name="T61" fmla="*/ 10 h 42"/>
                  <a:gd name="T62" fmla="*/ 122 w 137"/>
                  <a:gd name="T63" fmla="*/ 10 h 42"/>
                  <a:gd name="T64" fmla="*/ 113 w 137"/>
                  <a:gd name="T65" fmla="*/ 10 h 42"/>
                  <a:gd name="T66" fmla="*/ 100 w 137"/>
                  <a:gd name="T67" fmla="*/ 12 h 42"/>
                  <a:gd name="T68" fmla="*/ 95 w 137"/>
                  <a:gd name="T69" fmla="*/ 17 h 42"/>
                  <a:gd name="T70" fmla="*/ 71 w 137"/>
                  <a:gd name="T71" fmla="*/ 32 h 42"/>
                  <a:gd name="T72" fmla="*/ 68 w 137"/>
                  <a:gd name="T73" fmla="*/ 35 h 42"/>
                  <a:gd name="T74" fmla="*/ 56 w 137"/>
                  <a:gd name="T75" fmla="*/ 35 h 42"/>
                  <a:gd name="T76" fmla="*/ 39 w 137"/>
                  <a:gd name="T77" fmla="*/ 32 h 42"/>
                  <a:gd name="T78" fmla="*/ 14 w 137"/>
                  <a:gd name="T79" fmla="*/ 35 h 42"/>
                  <a:gd name="T80" fmla="*/ 2 w 137"/>
                  <a:gd name="T81" fmla="*/ 40 h 42"/>
                  <a:gd name="T82" fmla="*/ 0 w 137"/>
                  <a:gd name="T83" fmla="*/ 42 h 42"/>
                  <a:gd name="T84" fmla="*/ 0 w 137"/>
                  <a:gd name="T85" fmla="*/ 42 h 42"/>
                  <a:gd name="T86" fmla="*/ 0 w 137"/>
                  <a:gd name="T87" fmla="*/ 35 h 42"/>
                  <a:gd name="T88" fmla="*/ 0 w 137"/>
                  <a:gd name="T89" fmla="*/ 27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37"/>
                  <a:gd name="T136" fmla="*/ 0 h 42"/>
                  <a:gd name="T137" fmla="*/ 137 w 137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37" h="42">
                    <a:moveTo>
                      <a:pt x="0" y="27"/>
                    </a:moveTo>
                    <a:lnTo>
                      <a:pt x="10" y="22"/>
                    </a:lnTo>
                    <a:lnTo>
                      <a:pt x="14" y="22"/>
                    </a:lnTo>
                    <a:lnTo>
                      <a:pt x="29" y="20"/>
                    </a:lnTo>
                    <a:lnTo>
                      <a:pt x="44" y="22"/>
                    </a:lnTo>
                    <a:lnTo>
                      <a:pt x="49" y="22"/>
                    </a:lnTo>
                    <a:lnTo>
                      <a:pt x="68" y="22"/>
                    </a:lnTo>
                    <a:lnTo>
                      <a:pt x="76" y="20"/>
                    </a:lnTo>
                    <a:lnTo>
                      <a:pt x="83" y="15"/>
                    </a:lnTo>
                    <a:lnTo>
                      <a:pt x="91" y="7"/>
                    </a:lnTo>
                    <a:lnTo>
                      <a:pt x="93" y="7"/>
                    </a:lnTo>
                    <a:lnTo>
                      <a:pt x="95" y="5"/>
                    </a:lnTo>
                    <a:lnTo>
                      <a:pt x="100" y="2"/>
                    </a:lnTo>
                    <a:lnTo>
                      <a:pt x="103" y="2"/>
                    </a:lnTo>
                    <a:lnTo>
                      <a:pt x="110" y="0"/>
                    </a:lnTo>
                    <a:lnTo>
                      <a:pt x="120" y="0"/>
                    </a:lnTo>
                    <a:lnTo>
                      <a:pt x="122" y="0"/>
                    </a:lnTo>
                    <a:lnTo>
                      <a:pt x="130" y="0"/>
                    </a:lnTo>
                    <a:lnTo>
                      <a:pt x="132" y="0"/>
                    </a:lnTo>
                    <a:lnTo>
                      <a:pt x="137" y="5"/>
                    </a:lnTo>
                    <a:lnTo>
                      <a:pt x="137" y="15"/>
                    </a:lnTo>
                    <a:lnTo>
                      <a:pt x="137" y="12"/>
                    </a:lnTo>
                    <a:lnTo>
                      <a:pt x="135" y="12"/>
                    </a:lnTo>
                    <a:lnTo>
                      <a:pt x="132" y="10"/>
                    </a:lnTo>
                    <a:lnTo>
                      <a:pt x="130" y="10"/>
                    </a:lnTo>
                    <a:lnTo>
                      <a:pt x="127" y="10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13" y="10"/>
                    </a:lnTo>
                    <a:lnTo>
                      <a:pt x="100" y="12"/>
                    </a:lnTo>
                    <a:lnTo>
                      <a:pt x="95" y="17"/>
                    </a:lnTo>
                    <a:lnTo>
                      <a:pt x="71" y="32"/>
                    </a:lnTo>
                    <a:lnTo>
                      <a:pt x="68" y="35"/>
                    </a:lnTo>
                    <a:lnTo>
                      <a:pt x="56" y="35"/>
                    </a:lnTo>
                    <a:lnTo>
                      <a:pt x="39" y="32"/>
                    </a:lnTo>
                    <a:lnTo>
                      <a:pt x="14" y="35"/>
                    </a:lnTo>
                    <a:lnTo>
                      <a:pt x="2" y="40"/>
                    </a:lnTo>
                    <a:lnTo>
                      <a:pt x="0" y="42"/>
                    </a:lnTo>
                    <a:lnTo>
                      <a:pt x="0" y="35"/>
                    </a:lnTo>
                    <a:lnTo>
                      <a:pt x="0" y="2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2" name="Freeform 106">
                <a:extLst>
                  <a:ext uri="{FF2B5EF4-FFF2-40B4-BE49-F238E27FC236}">
                    <a16:creationId xmlns:a16="http://schemas.microsoft.com/office/drawing/2014/main" id="{00000000-0008-0000-0300-0000D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22"/>
                <a:ext cx="145" cy="56"/>
              </a:xfrm>
              <a:custGeom>
                <a:avLst/>
                <a:gdLst>
                  <a:gd name="T0" fmla="*/ 0 w 145"/>
                  <a:gd name="T1" fmla="*/ 41 h 56"/>
                  <a:gd name="T2" fmla="*/ 8 w 145"/>
                  <a:gd name="T3" fmla="*/ 38 h 56"/>
                  <a:gd name="T4" fmla="*/ 25 w 145"/>
                  <a:gd name="T5" fmla="*/ 31 h 56"/>
                  <a:gd name="T6" fmla="*/ 35 w 145"/>
                  <a:gd name="T7" fmla="*/ 28 h 56"/>
                  <a:gd name="T8" fmla="*/ 42 w 145"/>
                  <a:gd name="T9" fmla="*/ 28 h 56"/>
                  <a:gd name="T10" fmla="*/ 59 w 145"/>
                  <a:gd name="T11" fmla="*/ 28 h 56"/>
                  <a:gd name="T12" fmla="*/ 67 w 145"/>
                  <a:gd name="T13" fmla="*/ 28 h 56"/>
                  <a:gd name="T14" fmla="*/ 86 w 145"/>
                  <a:gd name="T15" fmla="*/ 20 h 56"/>
                  <a:gd name="T16" fmla="*/ 96 w 145"/>
                  <a:gd name="T17" fmla="*/ 13 h 56"/>
                  <a:gd name="T18" fmla="*/ 101 w 145"/>
                  <a:gd name="T19" fmla="*/ 8 h 56"/>
                  <a:gd name="T20" fmla="*/ 113 w 145"/>
                  <a:gd name="T21" fmla="*/ 3 h 56"/>
                  <a:gd name="T22" fmla="*/ 125 w 145"/>
                  <a:gd name="T23" fmla="*/ 0 h 56"/>
                  <a:gd name="T24" fmla="*/ 128 w 145"/>
                  <a:gd name="T25" fmla="*/ 0 h 56"/>
                  <a:gd name="T26" fmla="*/ 130 w 145"/>
                  <a:gd name="T27" fmla="*/ 0 h 56"/>
                  <a:gd name="T28" fmla="*/ 133 w 145"/>
                  <a:gd name="T29" fmla="*/ 3 h 56"/>
                  <a:gd name="T30" fmla="*/ 135 w 145"/>
                  <a:gd name="T31" fmla="*/ 3 h 56"/>
                  <a:gd name="T32" fmla="*/ 138 w 145"/>
                  <a:gd name="T33" fmla="*/ 3 h 56"/>
                  <a:gd name="T34" fmla="*/ 140 w 145"/>
                  <a:gd name="T35" fmla="*/ 5 h 56"/>
                  <a:gd name="T36" fmla="*/ 140 w 145"/>
                  <a:gd name="T37" fmla="*/ 10 h 56"/>
                  <a:gd name="T38" fmla="*/ 145 w 145"/>
                  <a:gd name="T39" fmla="*/ 15 h 56"/>
                  <a:gd name="T40" fmla="*/ 145 w 145"/>
                  <a:gd name="T41" fmla="*/ 15 h 56"/>
                  <a:gd name="T42" fmla="*/ 143 w 145"/>
                  <a:gd name="T43" fmla="*/ 15 h 56"/>
                  <a:gd name="T44" fmla="*/ 140 w 145"/>
                  <a:gd name="T45" fmla="*/ 15 h 56"/>
                  <a:gd name="T46" fmla="*/ 138 w 145"/>
                  <a:gd name="T47" fmla="*/ 13 h 56"/>
                  <a:gd name="T48" fmla="*/ 138 w 145"/>
                  <a:gd name="T49" fmla="*/ 13 h 56"/>
                  <a:gd name="T50" fmla="*/ 135 w 145"/>
                  <a:gd name="T51" fmla="*/ 13 h 56"/>
                  <a:gd name="T52" fmla="*/ 133 w 145"/>
                  <a:gd name="T53" fmla="*/ 13 h 56"/>
                  <a:gd name="T54" fmla="*/ 113 w 145"/>
                  <a:gd name="T55" fmla="*/ 18 h 56"/>
                  <a:gd name="T56" fmla="*/ 103 w 145"/>
                  <a:gd name="T57" fmla="*/ 20 h 56"/>
                  <a:gd name="T58" fmla="*/ 96 w 145"/>
                  <a:gd name="T59" fmla="*/ 28 h 56"/>
                  <a:gd name="T60" fmla="*/ 81 w 145"/>
                  <a:gd name="T61" fmla="*/ 36 h 56"/>
                  <a:gd name="T62" fmla="*/ 71 w 145"/>
                  <a:gd name="T63" fmla="*/ 38 h 56"/>
                  <a:gd name="T64" fmla="*/ 59 w 145"/>
                  <a:gd name="T65" fmla="*/ 41 h 56"/>
                  <a:gd name="T66" fmla="*/ 32 w 145"/>
                  <a:gd name="T67" fmla="*/ 43 h 56"/>
                  <a:gd name="T68" fmla="*/ 15 w 145"/>
                  <a:gd name="T69" fmla="*/ 51 h 56"/>
                  <a:gd name="T70" fmla="*/ 8 w 145"/>
                  <a:gd name="T71" fmla="*/ 56 h 56"/>
                  <a:gd name="T72" fmla="*/ 5 w 145"/>
                  <a:gd name="T73" fmla="*/ 56 h 56"/>
                  <a:gd name="T74" fmla="*/ 3 w 145"/>
                  <a:gd name="T75" fmla="*/ 56 h 56"/>
                  <a:gd name="T76" fmla="*/ 3 w 145"/>
                  <a:gd name="T77" fmla="*/ 48 h 56"/>
                  <a:gd name="T78" fmla="*/ 0 w 145"/>
                  <a:gd name="T79" fmla="*/ 41 h 5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145"/>
                  <a:gd name="T121" fmla="*/ 0 h 56"/>
                  <a:gd name="T122" fmla="*/ 145 w 145"/>
                  <a:gd name="T123" fmla="*/ 56 h 56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145" h="56">
                    <a:moveTo>
                      <a:pt x="0" y="41"/>
                    </a:moveTo>
                    <a:lnTo>
                      <a:pt x="8" y="38"/>
                    </a:lnTo>
                    <a:lnTo>
                      <a:pt x="25" y="31"/>
                    </a:lnTo>
                    <a:lnTo>
                      <a:pt x="35" y="28"/>
                    </a:lnTo>
                    <a:lnTo>
                      <a:pt x="42" y="28"/>
                    </a:lnTo>
                    <a:lnTo>
                      <a:pt x="59" y="28"/>
                    </a:lnTo>
                    <a:lnTo>
                      <a:pt x="67" y="28"/>
                    </a:lnTo>
                    <a:lnTo>
                      <a:pt x="86" y="20"/>
                    </a:lnTo>
                    <a:lnTo>
                      <a:pt x="96" y="13"/>
                    </a:lnTo>
                    <a:lnTo>
                      <a:pt x="101" y="8"/>
                    </a:lnTo>
                    <a:lnTo>
                      <a:pt x="113" y="3"/>
                    </a:lnTo>
                    <a:lnTo>
                      <a:pt x="125" y="0"/>
                    </a:lnTo>
                    <a:lnTo>
                      <a:pt x="128" y="0"/>
                    </a:lnTo>
                    <a:lnTo>
                      <a:pt x="130" y="0"/>
                    </a:lnTo>
                    <a:lnTo>
                      <a:pt x="133" y="3"/>
                    </a:lnTo>
                    <a:lnTo>
                      <a:pt x="135" y="3"/>
                    </a:lnTo>
                    <a:lnTo>
                      <a:pt x="138" y="3"/>
                    </a:lnTo>
                    <a:lnTo>
                      <a:pt x="140" y="5"/>
                    </a:lnTo>
                    <a:lnTo>
                      <a:pt x="140" y="10"/>
                    </a:lnTo>
                    <a:lnTo>
                      <a:pt x="145" y="15"/>
                    </a:lnTo>
                    <a:lnTo>
                      <a:pt x="143" y="15"/>
                    </a:lnTo>
                    <a:lnTo>
                      <a:pt x="140" y="15"/>
                    </a:lnTo>
                    <a:lnTo>
                      <a:pt x="138" y="13"/>
                    </a:lnTo>
                    <a:lnTo>
                      <a:pt x="135" y="13"/>
                    </a:lnTo>
                    <a:lnTo>
                      <a:pt x="133" y="13"/>
                    </a:lnTo>
                    <a:lnTo>
                      <a:pt x="113" y="18"/>
                    </a:lnTo>
                    <a:lnTo>
                      <a:pt x="103" y="20"/>
                    </a:lnTo>
                    <a:lnTo>
                      <a:pt x="96" y="28"/>
                    </a:lnTo>
                    <a:lnTo>
                      <a:pt x="81" y="36"/>
                    </a:lnTo>
                    <a:lnTo>
                      <a:pt x="71" y="38"/>
                    </a:lnTo>
                    <a:lnTo>
                      <a:pt x="59" y="41"/>
                    </a:lnTo>
                    <a:lnTo>
                      <a:pt x="32" y="43"/>
                    </a:lnTo>
                    <a:lnTo>
                      <a:pt x="15" y="51"/>
                    </a:lnTo>
                    <a:lnTo>
                      <a:pt x="8" y="56"/>
                    </a:lnTo>
                    <a:lnTo>
                      <a:pt x="5" y="56"/>
                    </a:lnTo>
                    <a:lnTo>
                      <a:pt x="3" y="56"/>
                    </a:lnTo>
                    <a:lnTo>
                      <a:pt x="3" y="48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3" name="Freeform 107">
                <a:extLst>
                  <a:ext uri="{FF2B5EF4-FFF2-40B4-BE49-F238E27FC236}">
                    <a16:creationId xmlns:a16="http://schemas.microsoft.com/office/drawing/2014/main" id="{00000000-0008-0000-0300-0000D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99"/>
                <a:ext cx="7" cy="27"/>
              </a:xfrm>
              <a:custGeom>
                <a:avLst/>
                <a:gdLst>
                  <a:gd name="T0" fmla="*/ 0 w 7"/>
                  <a:gd name="T1" fmla="*/ 0 h 27"/>
                  <a:gd name="T2" fmla="*/ 0 w 7"/>
                  <a:gd name="T3" fmla="*/ 12 h 27"/>
                  <a:gd name="T4" fmla="*/ 0 w 7"/>
                  <a:gd name="T5" fmla="*/ 15 h 27"/>
                  <a:gd name="T6" fmla="*/ 2 w 7"/>
                  <a:gd name="T7" fmla="*/ 17 h 27"/>
                  <a:gd name="T8" fmla="*/ 5 w 7"/>
                  <a:gd name="T9" fmla="*/ 22 h 27"/>
                  <a:gd name="T10" fmla="*/ 5 w 7"/>
                  <a:gd name="T11" fmla="*/ 27 h 27"/>
                  <a:gd name="T12" fmla="*/ 7 w 7"/>
                  <a:gd name="T13" fmla="*/ 15 h 27"/>
                  <a:gd name="T14" fmla="*/ 7 w 7"/>
                  <a:gd name="T15" fmla="*/ 10 h 27"/>
                  <a:gd name="T16" fmla="*/ 7 w 7"/>
                  <a:gd name="T17" fmla="*/ 10 h 27"/>
                  <a:gd name="T18" fmla="*/ 5 w 7"/>
                  <a:gd name="T19" fmla="*/ 2 h 27"/>
                  <a:gd name="T20" fmla="*/ 0 w 7"/>
                  <a:gd name="T21" fmla="*/ 0 h 2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27"/>
                  <a:gd name="T35" fmla="*/ 7 w 7"/>
                  <a:gd name="T36" fmla="*/ 27 h 2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27">
                    <a:moveTo>
                      <a:pt x="0" y="0"/>
                    </a:moveTo>
                    <a:lnTo>
                      <a:pt x="0" y="12"/>
                    </a:lnTo>
                    <a:lnTo>
                      <a:pt x="0" y="15"/>
                    </a:lnTo>
                    <a:lnTo>
                      <a:pt x="2" y="17"/>
                    </a:lnTo>
                    <a:lnTo>
                      <a:pt x="5" y="22"/>
                    </a:lnTo>
                    <a:lnTo>
                      <a:pt x="5" y="27"/>
                    </a:lnTo>
                    <a:lnTo>
                      <a:pt x="7" y="15"/>
                    </a:lnTo>
                    <a:lnTo>
                      <a:pt x="7" y="10"/>
                    </a:lnTo>
                    <a:lnTo>
                      <a:pt x="5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4" name="Freeform 108">
                <a:extLst>
                  <a:ext uri="{FF2B5EF4-FFF2-40B4-BE49-F238E27FC236}">
                    <a16:creationId xmlns:a16="http://schemas.microsoft.com/office/drawing/2014/main" id="{00000000-0008-0000-0300-0000D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2" y="116"/>
                <a:ext cx="39" cy="38"/>
              </a:xfrm>
              <a:custGeom>
                <a:avLst/>
                <a:gdLst>
                  <a:gd name="T0" fmla="*/ 0 w 39"/>
                  <a:gd name="T1" fmla="*/ 15 h 38"/>
                  <a:gd name="T2" fmla="*/ 5 w 39"/>
                  <a:gd name="T3" fmla="*/ 20 h 38"/>
                  <a:gd name="T4" fmla="*/ 12 w 39"/>
                  <a:gd name="T5" fmla="*/ 25 h 38"/>
                  <a:gd name="T6" fmla="*/ 22 w 39"/>
                  <a:gd name="T7" fmla="*/ 28 h 38"/>
                  <a:gd name="T8" fmla="*/ 34 w 39"/>
                  <a:gd name="T9" fmla="*/ 33 h 38"/>
                  <a:gd name="T10" fmla="*/ 37 w 39"/>
                  <a:gd name="T11" fmla="*/ 36 h 38"/>
                  <a:gd name="T12" fmla="*/ 37 w 39"/>
                  <a:gd name="T13" fmla="*/ 36 h 38"/>
                  <a:gd name="T14" fmla="*/ 37 w 39"/>
                  <a:gd name="T15" fmla="*/ 38 h 38"/>
                  <a:gd name="T16" fmla="*/ 37 w 39"/>
                  <a:gd name="T17" fmla="*/ 38 h 38"/>
                  <a:gd name="T18" fmla="*/ 39 w 39"/>
                  <a:gd name="T19" fmla="*/ 25 h 38"/>
                  <a:gd name="T20" fmla="*/ 39 w 39"/>
                  <a:gd name="T21" fmla="*/ 18 h 38"/>
                  <a:gd name="T22" fmla="*/ 37 w 39"/>
                  <a:gd name="T23" fmla="*/ 18 h 38"/>
                  <a:gd name="T24" fmla="*/ 37 w 39"/>
                  <a:gd name="T25" fmla="*/ 15 h 38"/>
                  <a:gd name="T26" fmla="*/ 32 w 39"/>
                  <a:gd name="T27" fmla="*/ 13 h 38"/>
                  <a:gd name="T28" fmla="*/ 24 w 39"/>
                  <a:gd name="T29" fmla="*/ 13 h 38"/>
                  <a:gd name="T30" fmla="*/ 17 w 39"/>
                  <a:gd name="T31" fmla="*/ 10 h 38"/>
                  <a:gd name="T32" fmla="*/ 5 w 39"/>
                  <a:gd name="T33" fmla="*/ 5 h 38"/>
                  <a:gd name="T34" fmla="*/ 5 w 39"/>
                  <a:gd name="T35" fmla="*/ 5 h 38"/>
                  <a:gd name="T36" fmla="*/ 5 w 39"/>
                  <a:gd name="T37" fmla="*/ 3 h 38"/>
                  <a:gd name="T38" fmla="*/ 2 w 39"/>
                  <a:gd name="T39" fmla="*/ 3 h 38"/>
                  <a:gd name="T40" fmla="*/ 2 w 39"/>
                  <a:gd name="T41" fmla="*/ 0 h 38"/>
                  <a:gd name="T42" fmla="*/ 0 w 39"/>
                  <a:gd name="T43" fmla="*/ 15 h 38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39"/>
                  <a:gd name="T67" fmla="*/ 0 h 38"/>
                  <a:gd name="T68" fmla="*/ 39 w 39"/>
                  <a:gd name="T69" fmla="*/ 38 h 38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39" h="38">
                    <a:moveTo>
                      <a:pt x="0" y="15"/>
                    </a:moveTo>
                    <a:lnTo>
                      <a:pt x="5" y="20"/>
                    </a:lnTo>
                    <a:lnTo>
                      <a:pt x="12" y="25"/>
                    </a:lnTo>
                    <a:lnTo>
                      <a:pt x="22" y="28"/>
                    </a:lnTo>
                    <a:lnTo>
                      <a:pt x="34" y="33"/>
                    </a:lnTo>
                    <a:lnTo>
                      <a:pt x="37" y="36"/>
                    </a:lnTo>
                    <a:lnTo>
                      <a:pt x="37" y="38"/>
                    </a:lnTo>
                    <a:lnTo>
                      <a:pt x="39" y="25"/>
                    </a:lnTo>
                    <a:lnTo>
                      <a:pt x="39" y="18"/>
                    </a:lnTo>
                    <a:lnTo>
                      <a:pt x="37" y="18"/>
                    </a:lnTo>
                    <a:lnTo>
                      <a:pt x="37" y="15"/>
                    </a:lnTo>
                    <a:lnTo>
                      <a:pt x="32" y="13"/>
                    </a:lnTo>
                    <a:lnTo>
                      <a:pt x="24" y="13"/>
                    </a:lnTo>
                    <a:lnTo>
                      <a:pt x="17" y="10"/>
                    </a:lnTo>
                    <a:lnTo>
                      <a:pt x="5" y="5"/>
                    </a:lnTo>
                    <a:lnTo>
                      <a:pt x="5" y="3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5" name="Freeform 109">
                <a:extLst>
                  <a:ext uri="{FF2B5EF4-FFF2-40B4-BE49-F238E27FC236}">
                    <a16:creationId xmlns:a16="http://schemas.microsoft.com/office/drawing/2014/main" id="{00000000-0008-0000-0300-0000D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46"/>
                <a:ext cx="37" cy="31"/>
              </a:xfrm>
              <a:custGeom>
                <a:avLst/>
                <a:gdLst>
                  <a:gd name="T0" fmla="*/ 0 w 37"/>
                  <a:gd name="T1" fmla="*/ 0 h 31"/>
                  <a:gd name="T2" fmla="*/ 13 w 37"/>
                  <a:gd name="T3" fmla="*/ 16 h 31"/>
                  <a:gd name="T4" fmla="*/ 20 w 37"/>
                  <a:gd name="T5" fmla="*/ 21 h 31"/>
                  <a:gd name="T6" fmla="*/ 32 w 37"/>
                  <a:gd name="T7" fmla="*/ 26 h 31"/>
                  <a:gd name="T8" fmla="*/ 35 w 37"/>
                  <a:gd name="T9" fmla="*/ 26 h 31"/>
                  <a:gd name="T10" fmla="*/ 37 w 37"/>
                  <a:gd name="T11" fmla="*/ 31 h 31"/>
                  <a:gd name="T12" fmla="*/ 35 w 37"/>
                  <a:gd name="T13" fmla="*/ 23 h 31"/>
                  <a:gd name="T14" fmla="*/ 35 w 37"/>
                  <a:gd name="T15" fmla="*/ 21 h 31"/>
                  <a:gd name="T16" fmla="*/ 35 w 37"/>
                  <a:gd name="T17" fmla="*/ 18 h 31"/>
                  <a:gd name="T18" fmla="*/ 35 w 37"/>
                  <a:gd name="T19" fmla="*/ 16 h 31"/>
                  <a:gd name="T20" fmla="*/ 32 w 37"/>
                  <a:gd name="T21" fmla="*/ 13 h 31"/>
                  <a:gd name="T22" fmla="*/ 30 w 37"/>
                  <a:gd name="T23" fmla="*/ 11 h 31"/>
                  <a:gd name="T24" fmla="*/ 30 w 37"/>
                  <a:gd name="T25" fmla="*/ 11 h 31"/>
                  <a:gd name="T26" fmla="*/ 22 w 37"/>
                  <a:gd name="T27" fmla="*/ 8 h 31"/>
                  <a:gd name="T28" fmla="*/ 10 w 37"/>
                  <a:gd name="T29" fmla="*/ 6 h 31"/>
                  <a:gd name="T30" fmla="*/ 8 w 37"/>
                  <a:gd name="T31" fmla="*/ 3 h 31"/>
                  <a:gd name="T32" fmla="*/ 5 w 37"/>
                  <a:gd name="T33" fmla="*/ 3 h 31"/>
                  <a:gd name="T34" fmla="*/ 3 w 37"/>
                  <a:gd name="T35" fmla="*/ 0 h 31"/>
                  <a:gd name="T36" fmla="*/ 0 w 37"/>
                  <a:gd name="T37" fmla="*/ 0 h 31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7"/>
                  <a:gd name="T58" fmla="*/ 0 h 31"/>
                  <a:gd name="T59" fmla="*/ 37 w 37"/>
                  <a:gd name="T60" fmla="*/ 31 h 31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7" h="31">
                    <a:moveTo>
                      <a:pt x="0" y="0"/>
                    </a:moveTo>
                    <a:lnTo>
                      <a:pt x="13" y="16"/>
                    </a:lnTo>
                    <a:lnTo>
                      <a:pt x="20" y="21"/>
                    </a:lnTo>
                    <a:lnTo>
                      <a:pt x="32" y="26"/>
                    </a:lnTo>
                    <a:lnTo>
                      <a:pt x="35" y="26"/>
                    </a:lnTo>
                    <a:lnTo>
                      <a:pt x="37" y="31"/>
                    </a:lnTo>
                    <a:lnTo>
                      <a:pt x="35" y="23"/>
                    </a:lnTo>
                    <a:lnTo>
                      <a:pt x="35" y="21"/>
                    </a:lnTo>
                    <a:lnTo>
                      <a:pt x="35" y="18"/>
                    </a:lnTo>
                    <a:lnTo>
                      <a:pt x="35" y="16"/>
                    </a:lnTo>
                    <a:lnTo>
                      <a:pt x="32" y="13"/>
                    </a:lnTo>
                    <a:lnTo>
                      <a:pt x="30" y="11"/>
                    </a:lnTo>
                    <a:lnTo>
                      <a:pt x="22" y="8"/>
                    </a:lnTo>
                    <a:lnTo>
                      <a:pt x="10" y="6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6" name="Freeform 110">
                <a:extLst>
                  <a:ext uri="{FF2B5EF4-FFF2-40B4-BE49-F238E27FC236}">
                    <a16:creationId xmlns:a16="http://schemas.microsoft.com/office/drawing/2014/main" id="{00000000-0008-0000-0300-0000D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4" y="174"/>
                <a:ext cx="25" cy="20"/>
              </a:xfrm>
              <a:custGeom>
                <a:avLst/>
                <a:gdLst>
                  <a:gd name="T0" fmla="*/ 7 w 25"/>
                  <a:gd name="T1" fmla="*/ 13 h 20"/>
                  <a:gd name="T2" fmla="*/ 10 w 25"/>
                  <a:gd name="T3" fmla="*/ 15 h 20"/>
                  <a:gd name="T4" fmla="*/ 20 w 25"/>
                  <a:gd name="T5" fmla="*/ 15 h 20"/>
                  <a:gd name="T6" fmla="*/ 25 w 25"/>
                  <a:gd name="T7" fmla="*/ 20 h 20"/>
                  <a:gd name="T8" fmla="*/ 20 w 25"/>
                  <a:gd name="T9" fmla="*/ 10 h 20"/>
                  <a:gd name="T10" fmla="*/ 20 w 25"/>
                  <a:gd name="T11" fmla="*/ 10 h 20"/>
                  <a:gd name="T12" fmla="*/ 12 w 25"/>
                  <a:gd name="T13" fmla="*/ 5 h 20"/>
                  <a:gd name="T14" fmla="*/ 2 w 25"/>
                  <a:gd name="T15" fmla="*/ 3 h 20"/>
                  <a:gd name="T16" fmla="*/ 2 w 25"/>
                  <a:gd name="T17" fmla="*/ 3 h 20"/>
                  <a:gd name="T18" fmla="*/ 0 w 25"/>
                  <a:gd name="T19" fmla="*/ 0 h 20"/>
                  <a:gd name="T20" fmla="*/ 5 w 25"/>
                  <a:gd name="T21" fmla="*/ 8 h 20"/>
                  <a:gd name="T22" fmla="*/ 7 w 25"/>
                  <a:gd name="T23" fmla="*/ 13 h 2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25"/>
                  <a:gd name="T37" fmla="*/ 0 h 20"/>
                  <a:gd name="T38" fmla="*/ 25 w 25"/>
                  <a:gd name="T39" fmla="*/ 20 h 20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25" h="20">
                    <a:moveTo>
                      <a:pt x="7" y="13"/>
                    </a:moveTo>
                    <a:lnTo>
                      <a:pt x="10" y="15"/>
                    </a:lnTo>
                    <a:lnTo>
                      <a:pt x="20" y="15"/>
                    </a:lnTo>
                    <a:lnTo>
                      <a:pt x="25" y="20"/>
                    </a:lnTo>
                    <a:lnTo>
                      <a:pt x="20" y="10"/>
                    </a:lnTo>
                    <a:lnTo>
                      <a:pt x="12" y="5"/>
                    </a:lnTo>
                    <a:lnTo>
                      <a:pt x="2" y="3"/>
                    </a:lnTo>
                    <a:lnTo>
                      <a:pt x="0" y="0"/>
                    </a:lnTo>
                    <a:lnTo>
                      <a:pt x="5" y="8"/>
                    </a:lnTo>
                    <a:lnTo>
                      <a:pt x="7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7" name="Freeform 111">
                <a:extLst>
                  <a:ext uri="{FF2B5EF4-FFF2-40B4-BE49-F238E27FC236}">
                    <a16:creationId xmlns:a16="http://schemas.microsoft.com/office/drawing/2014/main" id="{00000000-0008-0000-0300-0000D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200"/>
                <a:ext cx="22" cy="12"/>
              </a:xfrm>
              <a:custGeom>
                <a:avLst/>
                <a:gdLst>
                  <a:gd name="T0" fmla="*/ 2 w 22"/>
                  <a:gd name="T1" fmla="*/ 7 h 12"/>
                  <a:gd name="T2" fmla="*/ 14 w 22"/>
                  <a:gd name="T3" fmla="*/ 7 h 12"/>
                  <a:gd name="T4" fmla="*/ 19 w 22"/>
                  <a:gd name="T5" fmla="*/ 10 h 12"/>
                  <a:gd name="T6" fmla="*/ 22 w 22"/>
                  <a:gd name="T7" fmla="*/ 12 h 12"/>
                  <a:gd name="T8" fmla="*/ 14 w 22"/>
                  <a:gd name="T9" fmla="*/ 2 h 12"/>
                  <a:gd name="T10" fmla="*/ 10 w 22"/>
                  <a:gd name="T11" fmla="*/ 0 h 12"/>
                  <a:gd name="T12" fmla="*/ 0 w 22"/>
                  <a:gd name="T13" fmla="*/ 0 h 12"/>
                  <a:gd name="T14" fmla="*/ 0 w 22"/>
                  <a:gd name="T15" fmla="*/ 0 h 12"/>
                  <a:gd name="T16" fmla="*/ 2 w 22"/>
                  <a:gd name="T17" fmla="*/ 7 h 12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22"/>
                  <a:gd name="T28" fmla="*/ 0 h 12"/>
                  <a:gd name="T29" fmla="*/ 22 w 22"/>
                  <a:gd name="T30" fmla="*/ 12 h 12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22" h="12">
                    <a:moveTo>
                      <a:pt x="2" y="7"/>
                    </a:moveTo>
                    <a:lnTo>
                      <a:pt x="14" y="7"/>
                    </a:lnTo>
                    <a:lnTo>
                      <a:pt x="19" y="10"/>
                    </a:lnTo>
                    <a:lnTo>
                      <a:pt x="22" y="12"/>
                    </a:lnTo>
                    <a:lnTo>
                      <a:pt x="14" y="2"/>
                    </a:lnTo>
                    <a:lnTo>
                      <a:pt x="10" y="0"/>
                    </a:lnTo>
                    <a:lnTo>
                      <a:pt x="0" y="0"/>
                    </a:lnTo>
                    <a:lnTo>
                      <a:pt x="2" y="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8" name="Freeform 112">
                <a:extLst>
                  <a:ext uri="{FF2B5EF4-FFF2-40B4-BE49-F238E27FC236}">
                    <a16:creationId xmlns:a16="http://schemas.microsoft.com/office/drawing/2014/main" id="{00000000-0008-0000-0300-0000D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215"/>
                <a:ext cx="30" cy="15"/>
              </a:xfrm>
              <a:custGeom>
                <a:avLst/>
                <a:gdLst>
                  <a:gd name="T0" fmla="*/ 0 w 30"/>
                  <a:gd name="T1" fmla="*/ 2 h 15"/>
                  <a:gd name="T2" fmla="*/ 8 w 30"/>
                  <a:gd name="T3" fmla="*/ 2 h 15"/>
                  <a:gd name="T4" fmla="*/ 15 w 30"/>
                  <a:gd name="T5" fmla="*/ 0 h 15"/>
                  <a:gd name="T6" fmla="*/ 17 w 30"/>
                  <a:gd name="T7" fmla="*/ 0 h 15"/>
                  <a:gd name="T8" fmla="*/ 22 w 30"/>
                  <a:gd name="T9" fmla="*/ 2 h 15"/>
                  <a:gd name="T10" fmla="*/ 22 w 30"/>
                  <a:gd name="T11" fmla="*/ 2 h 15"/>
                  <a:gd name="T12" fmla="*/ 25 w 30"/>
                  <a:gd name="T13" fmla="*/ 5 h 15"/>
                  <a:gd name="T14" fmla="*/ 30 w 30"/>
                  <a:gd name="T15" fmla="*/ 15 h 15"/>
                  <a:gd name="T16" fmla="*/ 30 w 30"/>
                  <a:gd name="T17" fmla="*/ 15 h 15"/>
                  <a:gd name="T18" fmla="*/ 27 w 30"/>
                  <a:gd name="T19" fmla="*/ 12 h 15"/>
                  <a:gd name="T20" fmla="*/ 25 w 30"/>
                  <a:gd name="T21" fmla="*/ 12 h 15"/>
                  <a:gd name="T22" fmla="*/ 25 w 30"/>
                  <a:gd name="T23" fmla="*/ 10 h 15"/>
                  <a:gd name="T24" fmla="*/ 22 w 30"/>
                  <a:gd name="T25" fmla="*/ 10 h 15"/>
                  <a:gd name="T26" fmla="*/ 20 w 30"/>
                  <a:gd name="T27" fmla="*/ 10 h 15"/>
                  <a:gd name="T28" fmla="*/ 17 w 30"/>
                  <a:gd name="T29" fmla="*/ 10 h 15"/>
                  <a:gd name="T30" fmla="*/ 10 w 30"/>
                  <a:gd name="T31" fmla="*/ 10 h 15"/>
                  <a:gd name="T32" fmla="*/ 0 w 30"/>
                  <a:gd name="T33" fmla="*/ 15 h 15"/>
                  <a:gd name="T34" fmla="*/ 0 w 30"/>
                  <a:gd name="T35" fmla="*/ 5 h 15"/>
                  <a:gd name="T36" fmla="*/ 0 w 30"/>
                  <a:gd name="T37" fmla="*/ 2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0"/>
                  <a:gd name="T58" fmla="*/ 0 h 15"/>
                  <a:gd name="T59" fmla="*/ 30 w 30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0" h="15">
                    <a:moveTo>
                      <a:pt x="0" y="2"/>
                    </a:moveTo>
                    <a:lnTo>
                      <a:pt x="8" y="2"/>
                    </a:lnTo>
                    <a:lnTo>
                      <a:pt x="15" y="0"/>
                    </a:lnTo>
                    <a:lnTo>
                      <a:pt x="17" y="0"/>
                    </a:lnTo>
                    <a:lnTo>
                      <a:pt x="22" y="2"/>
                    </a:lnTo>
                    <a:lnTo>
                      <a:pt x="25" y="5"/>
                    </a:lnTo>
                    <a:lnTo>
                      <a:pt x="30" y="15"/>
                    </a:lnTo>
                    <a:lnTo>
                      <a:pt x="27" y="12"/>
                    </a:lnTo>
                    <a:lnTo>
                      <a:pt x="25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20" y="10"/>
                    </a:lnTo>
                    <a:lnTo>
                      <a:pt x="17" y="10"/>
                    </a:lnTo>
                    <a:lnTo>
                      <a:pt x="10" y="10"/>
                    </a:lnTo>
                    <a:lnTo>
                      <a:pt x="0" y="15"/>
                    </a:lnTo>
                    <a:lnTo>
                      <a:pt x="0" y="5"/>
                    </a:lnTo>
                    <a:lnTo>
                      <a:pt x="0" y="2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9" name="Freeform 113">
                <a:extLst>
                  <a:ext uri="{FF2B5EF4-FFF2-40B4-BE49-F238E27FC236}">
                    <a16:creationId xmlns:a16="http://schemas.microsoft.com/office/drawing/2014/main" id="{00000000-0008-0000-0300-0000D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2" y="232"/>
                <a:ext cx="54" cy="23"/>
              </a:xfrm>
              <a:custGeom>
                <a:avLst/>
                <a:gdLst>
                  <a:gd name="T0" fmla="*/ 24 w 54"/>
                  <a:gd name="T1" fmla="*/ 5 h 23"/>
                  <a:gd name="T2" fmla="*/ 39 w 54"/>
                  <a:gd name="T3" fmla="*/ 0 h 23"/>
                  <a:gd name="T4" fmla="*/ 41 w 54"/>
                  <a:gd name="T5" fmla="*/ 0 h 23"/>
                  <a:gd name="T6" fmla="*/ 44 w 54"/>
                  <a:gd name="T7" fmla="*/ 0 h 23"/>
                  <a:gd name="T8" fmla="*/ 46 w 54"/>
                  <a:gd name="T9" fmla="*/ 0 h 23"/>
                  <a:gd name="T10" fmla="*/ 46 w 54"/>
                  <a:gd name="T11" fmla="*/ 0 h 23"/>
                  <a:gd name="T12" fmla="*/ 49 w 54"/>
                  <a:gd name="T13" fmla="*/ 3 h 23"/>
                  <a:gd name="T14" fmla="*/ 51 w 54"/>
                  <a:gd name="T15" fmla="*/ 3 h 23"/>
                  <a:gd name="T16" fmla="*/ 51 w 54"/>
                  <a:gd name="T17" fmla="*/ 5 h 23"/>
                  <a:gd name="T18" fmla="*/ 54 w 54"/>
                  <a:gd name="T19" fmla="*/ 15 h 23"/>
                  <a:gd name="T20" fmla="*/ 54 w 54"/>
                  <a:gd name="T21" fmla="*/ 13 h 23"/>
                  <a:gd name="T22" fmla="*/ 51 w 54"/>
                  <a:gd name="T23" fmla="*/ 13 h 23"/>
                  <a:gd name="T24" fmla="*/ 51 w 54"/>
                  <a:gd name="T25" fmla="*/ 10 h 23"/>
                  <a:gd name="T26" fmla="*/ 49 w 54"/>
                  <a:gd name="T27" fmla="*/ 10 h 23"/>
                  <a:gd name="T28" fmla="*/ 46 w 54"/>
                  <a:gd name="T29" fmla="*/ 8 h 23"/>
                  <a:gd name="T30" fmla="*/ 46 w 54"/>
                  <a:gd name="T31" fmla="*/ 8 h 23"/>
                  <a:gd name="T32" fmla="*/ 44 w 54"/>
                  <a:gd name="T33" fmla="*/ 8 h 23"/>
                  <a:gd name="T34" fmla="*/ 36 w 54"/>
                  <a:gd name="T35" fmla="*/ 10 h 23"/>
                  <a:gd name="T36" fmla="*/ 9 w 54"/>
                  <a:gd name="T37" fmla="*/ 23 h 23"/>
                  <a:gd name="T38" fmla="*/ 2 w 54"/>
                  <a:gd name="T39" fmla="*/ 23 h 23"/>
                  <a:gd name="T40" fmla="*/ 0 w 54"/>
                  <a:gd name="T41" fmla="*/ 23 h 23"/>
                  <a:gd name="T42" fmla="*/ 24 w 54"/>
                  <a:gd name="T43" fmla="*/ 5 h 23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54"/>
                  <a:gd name="T67" fmla="*/ 0 h 23"/>
                  <a:gd name="T68" fmla="*/ 54 w 54"/>
                  <a:gd name="T69" fmla="*/ 23 h 23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54" h="23">
                    <a:moveTo>
                      <a:pt x="24" y="5"/>
                    </a:moveTo>
                    <a:lnTo>
                      <a:pt x="39" y="0"/>
                    </a:lnTo>
                    <a:lnTo>
                      <a:pt x="41" y="0"/>
                    </a:lnTo>
                    <a:lnTo>
                      <a:pt x="44" y="0"/>
                    </a:lnTo>
                    <a:lnTo>
                      <a:pt x="46" y="0"/>
                    </a:lnTo>
                    <a:lnTo>
                      <a:pt x="49" y="3"/>
                    </a:lnTo>
                    <a:lnTo>
                      <a:pt x="51" y="3"/>
                    </a:lnTo>
                    <a:lnTo>
                      <a:pt x="51" y="5"/>
                    </a:lnTo>
                    <a:lnTo>
                      <a:pt x="54" y="15"/>
                    </a:lnTo>
                    <a:lnTo>
                      <a:pt x="54" y="13"/>
                    </a:lnTo>
                    <a:lnTo>
                      <a:pt x="51" y="13"/>
                    </a:lnTo>
                    <a:lnTo>
                      <a:pt x="51" y="10"/>
                    </a:lnTo>
                    <a:lnTo>
                      <a:pt x="49" y="10"/>
                    </a:lnTo>
                    <a:lnTo>
                      <a:pt x="46" y="8"/>
                    </a:lnTo>
                    <a:lnTo>
                      <a:pt x="44" y="8"/>
                    </a:lnTo>
                    <a:lnTo>
                      <a:pt x="36" y="10"/>
                    </a:lnTo>
                    <a:lnTo>
                      <a:pt x="9" y="23"/>
                    </a:lnTo>
                    <a:lnTo>
                      <a:pt x="2" y="23"/>
                    </a:lnTo>
                    <a:lnTo>
                      <a:pt x="0" y="23"/>
                    </a:lnTo>
                    <a:lnTo>
                      <a:pt x="24" y="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0" name="Freeform 114">
                <a:extLst>
                  <a:ext uri="{FF2B5EF4-FFF2-40B4-BE49-F238E27FC236}">
                    <a16:creationId xmlns:a16="http://schemas.microsoft.com/office/drawing/2014/main" id="{00000000-0008-0000-0300-0000D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50"/>
                <a:ext cx="71" cy="28"/>
              </a:xfrm>
              <a:custGeom>
                <a:avLst/>
                <a:gdLst>
                  <a:gd name="T0" fmla="*/ 71 w 71"/>
                  <a:gd name="T1" fmla="*/ 13 h 28"/>
                  <a:gd name="T2" fmla="*/ 68 w 71"/>
                  <a:gd name="T3" fmla="*/ 5 h 28"/>
                  <a:gd name="T4" fmla="*/ 68 w 71"/>
                  <a:gd name="T5" fmla="*/ 5 h 28"/>
                  <a:gd name="T6" fmla="*/ 66 w 71"/>
                  <a:gd name="T7" fmla="*/ 3 h 28"/>
                  <a:gd name="T8" fmla="*/ 66 w 71"/>
                  <a:gd name="T9" fmla="*/ 3 h 28"/>
                  <a:gd name="T10" fmla="*/ 64 w 71"/>
                  <a:gd name="T11" fmla="*/ 0 h 28"/>
                  <a:gd name="T12" fmla="*/ 61 w 71"/>
                  <a:gd name="T13" fmla="*/ 0 h 28"/>
                  <a:gd name="T14" fmla="*/ 59 w 71"/>
                  <a:gd name="T15" fmla="*/ 0 h 28"/>
                  <a:gd name="T16" fmla="*/ 59 w 71"/>
                  <a:gd name="T17" fmla="*/ 0 h 28"/>
                  <a:gd name="T18" fmla="*/ 56 w 71"/>
                  <a:gd name="T19" fmla="*/ 0 h 28"/>
                  <a:gd name="T20" fmla="*/ 54 w 71"/>
                  <a:gd name="T21" fmla="*/ 0 h 28"/>
                  <a:gd name="T22" fmla="*/ 46 w 71"/>
                  <a:gd name="T23" fmla="*/ 3 h 28"/>
                  <a:gd name="T24" fmla="*/ 39 w 71"/>
                  <a:gd name="T25" fmla="*/ 5 h 28"/>
                  <a:gd name="T26" fmla="*/ 29 w 71"/>
                  <a:gd name="T27" fmla="*/ 13 h 28"/>
                  <a:gd name="T28" fmla="*/ 27 w 71"/>
                  <a:gd name="T29" fmla="*/ 13 h 28"/>
                  <a:gd name="T30" fmla="*/ 17 w 71"/>
                  <a:gd name="T31" fmla="*/ 18 h 28"/>
                  <a:gd name="T32" fmla="*/ 14 w 71"/>
                  <a:gd name="T33" fmla="*/ 18 h 28"/>
                  <a:gd name="T34" fmla="*/ 12 w 71"/>
                  <a:gd name="T35" fmla="*/ 18 h 28"/>
                  <a:gd name="T36" fmla="*/ 10 w 71"/>
                  <a:gd name="T37" fmla="*/ 18 h 28"/>
                  <a:gd name="T38" fmla="*/ 7 w 71"/>
                  <a:gd name="T39" fmla="*/ 18 h 28"/>
                  <a:gd name="T40" fmla="*/ 7 w 71"/>
                  <a:gd name="T41" fmla="*/ 15 h 28"/>
                  <a:gd name="T42" fmla="*/ 5 w 71"/>
                  <a:gd name="T43" fmla="*/ 15 h 28"/>
                  <a:gd name="T44" fmla="*/ 2 w 71"/>
                  <a:gd name="T45" fmla="*/ 15 h 28"/>
                  <a:gd name="T46" fmla="*/ 2 w 71"/>
                  <a:gd name="T47" fmla="*/ 15 h 28"/>
                  <a:gd name="T48" fmla="*/ 0 w 71"/>
                  <a:gd name="T49" fmla="*/ 18 h 28"/>
                  <a:gd name="T50" fmla="*/ 0 w 71"/>
                  <a:gd name="T51" fmla="*/ 23 h 28"/>
                  <a:gd name="T52" fmla="*/ 7 w 71"/>
                  <a:gd name="T53" fmla="*/ 28 h 28"/>
                  <a:gd name="T54" fmla="*/ 10 w 71"/>
                  <a:gd name="T55" fmla="*/ 28 h 28"/>
                  <a:gd name="T56" fmla="*/ 12 w 71"/>
                  <a:gd name="T57" fmla="*/ 28 h 28"/>
                  <a:gd name="T58" fmla="*/ 14 w 71"/>
                  <a:gd name="T59" fmla="*/ 28 h 28"/>
                  <a:gd name="T60" fmla="*/ 22 w 71"/>
                  <a:gd name="T61" fmla="*/ 25 h 28"/>
                  <a:gd name="T62" fmla="*/ 39 w 71"/>
                  <a:gd name="T63" fmla="*/ 20 h 28"/>
                  <a:gd name="T64" fmla="*/ 51 w 71"/>
                  <a:gd name="T65" fmla="*/ 13 h 28"/>
                  <a:gd name="T66" fmla="*/ 59 w 71"/>
                  <a:gd name="T67" fmla="*/ 10 h 28"/>
                  <a:gd name="T68" fmla="*/ 59 w 71"/>
                  <a:gd name="T69" fmla="*/ 10 h 28"/>
                  <a:gd name="T70" fmla="*/ 61 w 71"/>
                  <a:gd name="T71" fmla="*/ 10 h 28"/>
                  <a:gd name="T72" fmla="*/ 66 w 71"/>
                  <a:gd name="T73" fmla="*/ 10 h 28"/>
                  <a:gd name="T74" fmla="*/ 68 w 71"/>
                  <a:gd name="T75" fmla="*/ 13 h 28"/>
                  <a:gd name="T76" fmla="*/ 71 w 71"/>
                  <a:gd name="T77" fmla="*/ 13 h 28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w 71"/>
                  <a:gd name="T118" fmla="*/ 0 h 28"/>
                  <a:gd name="T119" fmla="*/ 71 w 71"/>
                  <a:gd name="T120" fmla="*/ 28 h 28"/>
                </a:gdLst>
                <a:ahLst/>
                <a:cxnLst>
                  <a:cxn ang="T78">
                    <a:pos x="T0" y="T1"/>
                  </a:cxn>
                  <a:cxn ang="T79">
                    <a:pos x="T2" y="T3"/>
                  </a:cxn>
                  <a:cxn ang="T80">
                    <a:pos x="T4" y="T5"/>
                  </a:cxn>
                  <a:cxn ang="T81">
                    <a:pos x="T6" y="T7"/>
                  </a:cxn>
                  <a:cxn ang="T82">
                    <a:pos x="T8" y="T9"/>
                  </a:cxn>
                  <a:cxn ang="T83">
                    <a:pos x="T10" y="T11"/>
                  </a:cxn>
                  <a:cxn ang="T84">
                    <a:pos x="T12" y="T13"/>
                  </a:cxn>
                  <a:cxn ang="T85">
                    <a:pos x="T14" y="T15"/>
                  </a:cxn>
                  <a:cxn ang="T86">
                    <a:pos x="T16" y="T17"/>
                  </a:cxn>
                  <a:cxn ang="T87">
                    <a:pos x="T18" y="T19"/>
                  </a:cxn>
                  <a:cxn ang="T88">
                    <a:pos x="T20" y="T21"/>
                  </a:cxn>
                  <a:cxn ang="T89">
                    <a:pos x="T22" y="T23"/>
                  </a:cxn>
                  <a:cxn ang="T90">
                    <a:pos x="T24" y="T25"/>
                  </a:cxn>
                  <a:cxn ang="T91">
                    <a:pos x="T26" y="T27"/>
                  </a:cxn>
                  <a:cxn ang="T92">
                    <a:pos x="T28" y="T29"/>
                  </a:cxn>
                  <a:cxn ang="T93">
                    <a:pos x="T30" y="T31"/>
                  </a:cxn>
                  <a:cxn ang="T94">
                    <a:pos x="T32" y="T33"/>
                  </a:cxn>
                  <a:cxn ang="T95">
                    <a:pos x="T34" y="T35"/>
                  </a:cxn>
                  <a:cxn ang="T96">
                    <a:pos x="T36" y="T37"/>
                  </a:cxn>
                  <a:cxn ang="T97">
                    <a:pos x="T38" y="T39"/>
                  </a:cxn>
                  <a:cxn ang="T98">
                    <a:pos x="T40" y="T41"/>
                  </a:cxn>
                  <a:cxn ang="T99">
                    <a:pos x="T42" y="T43"/>
                  </a:cxn>
                  <a:cxn ang="T100">
                    <a:pos x="T44" y="T45"/>
                  </a:cxn>
                  <a:cxn ang="T101">
                    <a:pos x="T46" y="T47"/>
                  </a:cxn>
                  <a:cxn ang="T102">
                    <a:pos x="T48" y="T49"/>
                  </a:cxn>
                  <a:cxn ang="T103">
                    <a:pos x="T50" y="T51"/>
                  </a:cxn>
                  <a:cxn ang="T104">
                    <a:pos x="T52" y="T53"/>
                  </a:cxn>
                  <a:cxn ang="T105">
                    <a:pos x="T54" y="T55"/>
                  </a:cxn>
                  <a:cxn ang="T106">
                    <a:pos x="T56" y="T57"/>
                  </a:cxn>
                  <a:cxn ang="T107">
                    <a:pos x="T58" y="T59"/>
                  </a:cxn>
                  <a:cxn ang="T108">
                    <a:pos x="T60" y="T61"/>
                  </a:cxn>
                  <a:cxn ang="T109">
                    <a:pos x="T62" y="T63"/>
                  </a:cxn>
                  <a:cxn ang="T110">
                    <a:pos x="T64" y="T65"/>
                  </a:cxn>
                  <a:cxn ang="T111">
                    <a:pos x="T66" y="T67"/>
                  </a:cxn>
                  <a:cxn ang="T112">
                    <a:pos x="T68" y="T69"/>
                  </a:cxn>
                  <a:cxn ang="T113">
                    <a:pos x="T70" y="T71"/>
                  </a:cxn>
                  <a:cxn ang="T114">
                    <a:pos x="T72" y="T73"/>
                  </a:cxn>
                  <a:cxn ang="T115">
                    <a:pos x="T74" y="T75"/>
                  </a:cxn>
                  <a:cxn ang="T116">
                    <a:pos x="T76" y="T77"/>
                  </a:cxn>
                </a:cxnLst>
                <a:rect l="T117" t="T118" r="T119" b="T120"/>
                <a:pathLst>
                  <a:path w="71" h="28">
                    <a:moveTo>
                      <a:pt x="71" y="13"/>
                    </a:moveTo>
                    <a:lnTo>
                      <a:pt x="68" y="5"/>
                    </a:lnTo>
                    <a:lnTo>
                      <a:pt x="66" y="3"/>
                    </a:lnTo>
                    <a:lnTo>
                      <a:pt x="64" y="0"/>
                    </a:lnTo>
                    <a:lnTo>
                      <a:pt x="61" y="0"/>
                    </a:lnTo>
                    <a:lnTo>
                      <a:pt x="59" y="0"/>
                    </a:lnTo>
                    <a:lnTo>
                      <a:pt x="56" y="0"/>
                    </a:lnTo>
                    <a:lnTo>
                      <a:pt x="54" y="0"/>
                    </a:lnTo>
                    <a:lnTo>
                      <a:pt x="46" y="3"/>
                    </a:lnTo>
                    <a:lnTo>
                      <a:pt x="39" y="5"/>
                    </a:lnTo>
                    <a:lnTo>
                      <a:pt x="29" y="13"/>
                    </a:lnTo>
                    <a:lnTo>
                      <a:pt x="27" y="13"/>
                    </a:lnTo>
                    <a:lnTo>
                      <a:pt x="17" y="18"/>
                    </a:lnTo>
                    <a:lnTo>
                      <a:pt x="14" y="18"/>
                    </a:lnTo>
                    <a:lnTo>
                      <a:pt x="12" y="18"/>
                    </a:lnTo>
                    <a:lnTo>
                      <a:pt x="10" y="18"/>
                    </a:lnTo>
                    <a:lnTo>
                      <a:pt x="7" y="18"/>
                    </a:lnTo>
                    <a:lnTo>
                      <a:pt x="7" y="15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8"/>
                    </a:lnTo>
                    <a:lnTo>
                      <a:pt x="0" y="23"/>
                    </a:lnTo>
                    <a:lnTo>
                      <a:pt x="7" y="28"/>
                    </a:lnTo>
                    <a:lnTo>
                      <a:pt x="10" y="28"/>
                    </a:lnTo>
                    <a:lnTo>
                      <a:pt x="12" y="28"/>
                    </a:lnTo>
                    <a:lnTo>
                      <a:pt x="14" y="28"/>
                    </a:lnTo>
                    <a:lnTo>
                      <a:pt x="22" y="25"/>
                    </a:lnTo>
                    <a:lnTo>
                      <a:pt x="39" y="20"/>
                    </a:lnTo>
                    <a:lnTo>
                      <a:pt x="51" y="13"/>
                    </a:lnTo>
                    <a:lnTo>
                      <a:pt x="59" y="10"/>
                    </a:lnTo>
                    <a:lnTo>
                      <a:pt x="61" y="10"/>
                    </a:lnTo>
                    <a:lnTo>
                      <a:pt x="66" y="10"/>
                    </a:lnTo>
                    <a:lnTo>
                      <a:pt x="68" y="13"/>
                    </a:lnTo>
                    <a:lnTo>
                      <a:pt x="71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1" name="Freeform 115">
                <a:extLst>
                  <a:ext uri="{FF2B5EF4-FFF2-40B4-BE49-F238E27FC236}">
                    <a16:creationId xmlns:a16="http://schemas.microsoft.com/office/drawing/2014/main" id="{00000000-0008-0000-0300-0000D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35"/>
                <a:ext cx="34" cy="30"/>
              </a:xfrm>
              <a:custGeom>
                <a:avLst/>
                <a:gdLst>
                  <a:gd name="T0" fmla="*/ 0 w 34"/>
                  <a:gd name="T1" fmla="*/ 30 h 30"/>
                  <a:gd name="T2" fmla="*/ 2 w 34"/>
                  <a:gd name="T3" fmla="*/ 28 h 30"/>
                  <a:gd name="T4" fmla="*/ 5 w 34"/>
                  <a:gd name="T5" fmla="*/ 25 h 30"/>
                  <a:gd name="T6" fmla="*/ 5 w 34"/>
                  <a:gd name="T7" fmla="*/ 23 h 30"/>
                  <a:gd name="T8" fmla="*/ 7 w 34"/>
                  <a:gd name="T9" fmla="*/ 23 h 30"/>
                  <a:gd name="T10" fmla="*/ 10 w 34"/>
                  <a:gd name="T11" fmla="*/ 20 h 30"/>
                  <a:gd name="T12" fmla="*/ 17 w 34"/>
                  <a:gd name="T13" fmla="*/ 15 h 30"/>
                  <a:gd name="T14" fmla="*/ 32 w 34"/>
                  <a:gd name="T15" fmla="*/ 10 h 30"/>
                  <a:gd name="T16" fmla="*/ 34 w 34"/>
                  <a:gd name="T17" fmla="*/ 10 h 30"/>
                  <a:gd name="T18" fmla="*/ 34 w 34"/>
                  <a:gd name="T19" fmla="*/ 7 h 30"/>
                  <a:gd name="T20" fmla="*/ 34 w 34"/>
                  <a:gd name="T21" fmla="*/ 7 h 30"/>
                  <a:gd name="T22" fmla="*/ 34 w 34"/>
                  <a:gd name="T23" fmla="*/ 5 h 30"/>
                  <a:gd name="T24" fmla="*/ 32 w 34"/>
                  <a:gd name="T25" fmla="*/ 2 h 30"/>
                  <a:gd name="T26" fmla="*/ 27 w 34"/>
                  <a:gd name="T27" fmla="*/ 0 h 30"/>
                  <a:gd name="T28" fmla="*/ 14 w 34"/>
                  <a:gd name="T29" fmla="*/ 2 h 30"/>
                  <a:gd name="T30" fmla="*/ 5 w 34"/>
                  <a:gd name="T31" fmla="*/ 7 h 30"/>
                  <a:gd name="T32" fmla="*/ 5 w 34"/>
                  <a:gd name="T33" fmla="*/ 12 h 30"/>
                  <a:gd name="T34" fmla="*/ 2 w 34"/>
                  <a:gd name="T35" fmla="*/ 23 h 30"/>
                  <a:gd name="T36" fmla="*/ 0 w 34"/>
                  <a:gd name="T37" fmla="*/ 30 h 30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4"/>
                  <a:gd name="T58" fmla="*/ 0 h 30"/>
                  <a:gd name="T59" fmla="*/ 34 w 34"/>
                  <a:gd name="T60" fmla="*/ 30 h 30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4" h="30">
                    <a:moveTo>
                      <a:pt x="0" y="30"/>
                    </a:moveTo>
                    <a:lnTo>
                      <a:pt x="2" y="28"/>
                    </a:lnTo>
                    <a:lnTo>
                      <a:pt x="5" y="25"/>
                    </a:lnTo>
                    <a:lnTo>
                      <a:pt x="5" y="23"/>
                    </a:lnTo>
                    <a:lnTo>
                      <a:pt x="7" y="23"/>
                    </a:lnTo>
                    <a:lnTo>
                      <a:pt x="10" y="20"/>
                    </a:lnTo>
                    <a:lnTo>
                      <a:pt x="17" y="15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4" y="7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27" y="0"/>
                    </a:lnTo>
                    <a:lnTo>
                      <a:pt x="14" y="2"/>
                    </a:lnTo>
                    <a:lnTo>
                      <a:pt x="5" y="7"/>
                    </a:lnTo>
                    <a:lnTo>
                      <a:pt x="5" y="12"/>
                    </a:lnTo>
                    <a:lnTo>
                      <a:pt x="2" y="23"/>
                    </a:lnTo>
                    <a:lnTo>
                      <a:pt x="0" y="3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2" name="Freeform 116">
                <a:extLst>
                  <a:ext uri="{FF2B5EF4-FFF2-40B4-BE49-F238E27FC236}">
                    <a16:creationId xmlns:a16="http://schemas.microsoft.com/office/drawing/2014/main" id="{00000000-0008-0000-0300-0000D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7" y="235"/>
                <a:ext cx="22" cy="12"/>
              </a:xfrm>
              <a:custGeom>
                <a:avLst/>
                <a:gdLst>
                  <a:gd name="T0" fmla="*/ 22 w 22"/>
                  <a:gd name="T1" fmla="*/ 0 h 12"/>
                  <a:gd name="T2" fmla="*/ 19 w 22"/>
                  <a:gd name="T3" fmla="*/ 2 h 12"/>
                  <a:gd name="T4" fmla="*/ 2 w 22"/>
                  <a:gd name="T5" fmla="*/ 7 h 12"/>
                  <a:gd name="T6" fmla="*/ 2 w 22"/>
                  <a:gd name="T7" fmla="*/ 10 h 12"/>
                  <a:gd name="T8" fmla="*/ 0 w 22"/>
                  <a:gd name="T9" fmla="*/ 10 h 12"/>
                  <a:gd name="T10" fmla="*/ 0 w 22"/>
                  <a:gd name="T11" fmla="*/ 12 h 12"/>
                  <a:gd name="T12" fmla="*/ 0 w 22"/>
                  <a:gd name="T13" fmla="*/ 7 h 12"/>
                  <a:gd name="T14" fmla="*/ 0 w 22"/>
                  <a:gd name="T15" fmla="*/ 5 h 12"/>
                  <a:gd name="T16" fmla="*/ 7 w 22"/>
                  <a:gd name="T17" fmla="*/ 2 h 12"/>
                  <a:gd name="T18" fmla="*/ 22 w 22"/>
                  <a:gd name="T19" fmla="*/ 0 h 12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22"/>
                  <a:gd name="T31" fmla="*/ 0 h 12"/>
                  <a:gd name="T32" fmla="*/ 22 w 22"/>
                  <a:gd name="T33" fmla="*/ 12 h 12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22" h="12">
                    <a:moveTo>
                      <a:pt x="22" y="0"/>
                    </a:moveTo>
                    <a:lnTo>
                      <a:pt x="19" y="2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7" y="2"/>
                    </a:lnTo>
                    <a:lnTo>
                      <a:pt x="2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3" name="Freeform 117">
                <a:extLst>
                  <a:ext uri="{FF2B5EF4-FFF2-40B4-BE49-F238E27FC236}">
                    <a16:creationId xmlns:a16="http://schemas.microsoft.com/office/drawing/2014/main" id="{00000000-0008-0000-0300-0000D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154"/>
                <a:ext cx="49" cy="15"/>
              </a:xfrm>
              <a:custGeom>
                <a:avLst/>
                <a:gdLst>
                  <a:gd name="T0" fmla="*/ 0 w 49"/>
                  <a:gd name="T1" fmla="*/ 0 h 15"/>
                  <a:gd name="T2" fmla="*/ 2 w 49"/>
                  <a:gd name="T3" fmla="*/ 0 h 15"/>
                  <a:gd name="T4" fmla="*/ 5 w 49"/>
                  <a:gd name="T5" fmla="*/ 0 h 15"/>
                  <a:gd name="T6" fmla="*/ 7 w 49"/>
                  <a:gd name="T7" fmla="*/ 0 h 15"/>
                  <a:gd name="T8" fmla="*/ 19 w 49"/>
                  <a:gd name="T9" fmla="*/ 3 h 15"/>
                  <a:gd name="T10" fmla="*/ 27 w 49"/>
                  <a:gd name="T11" fmla="*/ 8 h 15"/>
                  <a:gd name="T12" fmla="*/ 29 w 49"/>
                  <a:gd name="T13" fmla="*/ 10 h 15"/>
                  <a:gd name="T14" fmla="*/ 37 w 49"/>
                  <a:gd name="T15" fmla="*/ 10 h 15"/>
                  <a:gd name="T16" fmla="*/ 44 w 49"/>
                  <a:gd name="T17" fmla="*/ 5 h 15"/>
                  <a:gd name="T18" fmla="*/ 49 w 49"/>
                  <a:gd name="T19" fmla="*/ 10 h 15"/>
                  <a:gd name="T20" fmla="*/ 49 w 49"/>
                  <a:gd name="T21" fmla="*/ 10 h 15"/>
                  <a:gd name="T22" fmla="*/ 49 w 49"/>
                  <a:gd name="T23" fmla="*/ 13 h 15"/>
                  <a:gd name="T24" fmla="*/ 46 w 49"/>
                  <a:gd name="T25" fmla="*/ 15 h 15"/>
                  <a:gd name="T26" fmla="*/ 39 w 49"/>
                  <a:gd name="T27" fmla="*/ 15 h 15"/>
                  <a:gd name="T28" fmla="*/ 29 w 49"/>
                  <a:gd name="T29" fmla="*/ 13 h 15"/>
                  <a:gd name="T30" fmla="*/ 22 w 49"/>
                  <a:gd name="T31" fmla="*/ 10 h 15"/>
                  <a:gd name="T32" fmla="*/ 7 w 49"/>
                  <a:gd name="T33" fmla="*/ 10 h 15"/>
                  <a:gd name="T34" fmla="*/ 0 w 49"/>
                  <a:gd name="T35" fmla="*/ 10 h 15"/>
                  <a:gd name="T36" fmla="*/ 0 w 49"/>
                  <a:gd name="T37" fmla="*/ 0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9"/>
                  <a:gd name="T58" fmla="*/ 0 h 15"/>
                  <a:gd name="T59" fmla="*/ 49 w 49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9" h="15">
                    <a:moveTo>
                      <a:pt x="0" y="0"/>
                    </a:move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9" y="3"/>
                    </a:lnTo>
                    <a:lnTo>
                      <a:pt x="27" y="8"/>
                    </a:lnTo>
                    <a:lnTo>
                      <a:pt x="29" y="10"/>
                    </a:lnTo>
                    <a:lnTo>
                      <a:pt x="37" y="10"/>
                    </a:lnTo>
                    <a:lnTo>
                      <a:pt x="44" y="5"/>
                    </a:lnTo>
                    <a:lnTo>
                      <a:pt x="49" y="10"/>
                    </a:lnTo>
                    <a:lnTo>
                      <a:pt x="49" y="13"/>
                    </a:lnTo>
                    <a:lnTo>
                      <a:pt x="46" y="15"/>
                    </a:lnTo>
                    <a:lnTo>
                      <a:pt x="39" y="15"/>
                    </a:lnTo>
                    <a:lnTo>
                      <a:pt x="29" y="13"/>
                    </a:lnTo>
                    <a:lnTo>
                      <a:pt x="22" y="10"/>
                    </a:lnTo>
                    <a:lnTo>
                      <a:pt x="7" y="10"/>
                    </a:lnTo>
                    <a:lnTo>
                      <a:pt x="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4" name="Freeform 118">
                <a:extLst>
                  <a:ext uri="{FF2B5EF4-FFF2-40B4-BE49-F238E27FC236}">
                    <a16:creationId xmlns:a16="http://schemas.microsoft.com/office/drawing/2014/main" id="{00000000-0008-0000-0300-0000E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6" y="172"/>
                <a:ext cx="47" cy="12"/>
              </a:xfrm>
              <a:custGeom>
                <a:avLst/>
                <a:gdLst>
                  <a:gd name="T0" fmla="*/ 0 w 47"/>
                  <a:gd name="T1" fmla="*/ 0 h 12"/>
                  <a:gd name="T2" fmla="*/ 3 w 47"/>
                  <a:gd name="T3" fmla="*/ 0 h 12"/>
                  <a:gd name="T4" fmla="*/ 5 w 47"/>
                  <a:gd name="T5" fmla="*/ 0 h 12"/>
                  <a:gd name="T6" fmla="*/ 7 w 47"/>
                  <a:gd name="T7" fmla="*/ 0 h 12"/>
                  <a:gd name="T8" fmla="*/ 10 w 47"/>
                  <a:gd name="T9" fmla="*/ 0 h 12"/>
                  <a:gd name="T10" fmla="*/ 17 w 47"/>
                  <a:gd name="T11" fmla="*/ 0 h 12"/>
                  <a:gd name="T12" fmla="*/ 30 w 47"/>
                  <a:gd name="T13" fmla="*/ 5 h 12"/>
                  <a:gd name="T14" fmla="*/ 30 w 47"/>
                  <a:gd name="T15" fmla="*/ 5 h 12"/>
                  <a:gd name="T16" fmla="*/ 37 w 47"/>
                  <a:gd name="T17" fmla="*/ 5 h 12"/>
                  <a:gd name="T18" fmla="*/ 47 w 47"/>
                  <a:gd name="T19" fmla="*/ 0 h 12"/>
                  <a:gd name="T20" fmla="*/ 47 w 47"/>
                  <a:gd name="T21" fmla="*/ 10 h 12"/>
                  <a:gd name="T22" fmla="*/ 47 w 47"/>
                  <a:gd name="T23" fmla="*/ 10 h 12"/>
                  <a:gd name="T24" fmla="*/ 47 w 47"/>
                  <a:gd name="T25" fmla="*/ 12 h 12"/>
                  <a:gd name="T26" fmla="*/ 44 w 47"/>
                  <a:gd name="T27" fmla="*/ 12 h 12"/>
                  <a:gd name="T28" fmla="*/ 42 w 47"/>
                  <a:gd name="T29" fmla="*/ 12 h 12"/>
                  <a:gd name="T30" fmla="*/ 39 w 47"/>
                  <a:gd name="T31" fmla="*/ 12 h 12"/>
                  <a:gd name="T32" fmla="*/ 30 w 47"/>
                  <a:gd name="T33" fmla="*/ 10 h 12"/>
                  <a:gd name="T34" fmla="*/ 27 w 47"/>
                  <a:gd name="T35" fmla="*/ 10 h 12"/>
                  <a:gd name="T36" fmla="*/ 25 w 47"/>
                  <a:gd name="T37" fmla="*/ 10 h 12"/>
                  <a:gd name="T38" fmla="*/ 20 w 47"/>
                  <a:gd name="T39" fmla="*/ 10 h 12"/>
                  <a:gd name="T40" fmla="*/ 20 w 47"/>
                  <a:gd name="T41" fmla="*/ 10 h 12"/>
                  <a:gd name="T42" fmla="*/ 0 w 47"/>
                  <a:gd name="T43" fmla="*/ 0 h 12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2"/>
                  <a:gd name="T68" fmla="*/ 47 w 47"/>
                  <a:gd name="T69" fmla="*/ 12 h 12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2">
                    <a:moveTo>
                      <a:pt x="0" y="0"/>
                    </a:moveTo>
                    <a:lnTo>
                      <a:pt x="3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7" y="0"/>
                    </a:lnTo>
                    <a:lnTo>
                      <a:pt x="30" y="5"/>
                    </a:lnTo>
                    <a:lnTo>
                      <a:pt x="37" y="5"/>
                    </a:lnTo>
                    <a:lnTo>
                      <a:pt x="47" y="0"/>
                    </a:lnTo>
                    <a:lnTo>
                      <a:pt x="47" y="10"/>
                    </a:lnTo>
                    <a:lnTo>
                      <a:pt x="47" y="12"/>
                    </a:lnTo>
                    <a:lnTo>
                      <a:pt x="44" y="12"/>
                    </a:lnTo>
                    <a:lnTo>
                      <a:pt x="42" y="12"/>
                    </a:lnTo>
                    <a:lnTo>
                      <a:pt x="39" y="12"/>
                    </a:lnTo>
                    <a:lnTo>
                      <a:pt x="30" y="10"/>
                    </a:lnTo>
                    <a:lnTo>
                      <a:pt x="27" y="10"/>
                    </a:lnTo>
                    <a:lnTo>
                      <a:pt x="25" y="10"/>
                    </a:lnTo>
                    <a:lnTo>
                      <a:pt x="2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5" name="Freeform 119">
                <a:extLst>
                  <a:ext uri="{FF2B5EF4-FFF2-40B4-BE49-F238E27FC236}">
                    <a16:creationId xmlns:a16="http://schemas.microsoft.com/office/drawing/2014/main" id="{00000000-0008-0000-0300-0000E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7"/>
                <a:ext cx="47" cy="23"/>
              </a:xfrm>
              <a:custGeom>
                <a:avLst/>
                <a:gdLst>
                  <a:gd name="T0" fmla="*/ 47 w 47"/>
                  <a:gd name="T1" fmla="*/ 23 h 23"/>
                  <a:gd name="T2" fmla="*/ 42 w 47"/>
                  <a:gd name="T3" fmla="*/ 17 h 23"/>
                  <a:gd name="T4" fmla="*/ 37 w 47"/>
                  <a:gd name="T5" fmla="*/ 15 h 23"/>
                  <a:gd name="T6" fmla="*/ 32 w 47"/>
                  <a:gd name="T7" fmla="*/ 12 h 23"/>
                  <a:gd name="T8" fmla="*/ 30 w 47"/>
                  <a:gd name="T9" fmla="*/ 12 h 23"/>
                  <a:gd name="T10" fmla="*/ 25 w 47"/>
                  <a:gd name="T11" fmla="*/ 10 h 23"/>
                  <a:gd name="T12" fmla="*/ 12 w 47"/>
                  <a:gd name="T13" fmla="*/ 7 h 23"/>
                  <a:gd name="T14" fmla="*/ 5 w 47"/>
                  <a:gd name="T15" fmla="*/ 10 h 23"/>
                  <a:gd name="T16" fmla="*/ 5 w 47"/>
                  <a:gd name="T17" fmla="*/ 10 h 23"/>
                  <a:gd name="T18" fmla="*/ 0 w 47"/>
                  <a:gd name="T19" fmla="*/ 2 h 23"/>
                  <a:gd name="T20" fmla="*/ 3 w 47"/>
                  <a:gd name="T21" fmla="*/ 0 h 23"/>
                  <a:gd name="T22" fmla="*/ 10 w 47"/>
                  <a:gd name="T23" fmla="*/ 0 h 23"/>
                  <a:gd name="T24" fmla="*/ 12 w 47"/>
                  <a:gd name="T25" fmla="*/ 2 h 23"/>
                  <a:gd name="T26" fmla="*/ 20 w 47"/>
                  <a:gd name="T27" fmla="*/ 2 h 23"/>
                  <a:gd name="T28" fmla="*/ 22 w 47"/>
                  <a:gd name="T29" fmla="*/ 5 h 23"/>
                  <a:gd name="T30" fmla="*/ 27 w 47"/>
                  <a:gd name="T31" fmla="*/ 7 h 23"/>
                  <a:gd name="T32" fmla="*/ 32 w 47"/>
                  <a:gd name="T33" fmla="*/ 10 h 23"/>
                  <a:gd name="T34" fmla="*/ 35 w 47"/>
                  <a:gd name="T35" fmla="*/ 12 h 23"/>
                  <a:gd name="T36" fmla="*/ 47 w 47"/>
                  <a:gd name="T37" fmla="*/ 23 h 23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7"/>
                  <a:gd name="T58" fmla="*/ 0 h 23"/>
                  <a:gd name="T59" fmla="*/ 47 w 47"/>
                  <a:gd name="T60" fmla="*/ 23 h 23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7" h="23">
                    <a:moveTo>
                      <a:pt x="47" y="23"/>
                    </a:moveTo>
                    <a:lnTo>
                      <a:pt x="42" y="17"/>
                    </a:lnTo>
                    <a:lnTo>
                      <a:pt x="37" y="15"/>
                    </a:lnTo>
                    <a:lnTo>
                      <a:pt x="32" y="12"/>
                    </a:lnTo>
                    <a:lnTo>
                      <a:pt x="30" y="12"/>
                    </a:lnTo>
                    <a:lnTo>
                      <a:pt x="25" y="10"/>
                    </a:lnTo>
                    <a:lnTo>
                      <a:pt x="12" y="7"/>
                    </a:lnTo>
                    <a:lnTo>
                      <a:pt x="5" y="10"/>
                    </a:lnTo>
                    <a:lnTo>
                      <a:pt x="0" y="2"/>
                    </a:lnTo>
                    <a:lnTo>
                      <a:pt x="3" y="0"/>
                    </a:lnTo>
                    <a:lnTo>
                      <a:pt x="10" y="0"/>
                    </a:lnTo>
                    <a:lnTo>
                      <a:pt x="12" y="2"/>
                    </a:lnTo>
                    <a:lnTo>
                      <a:pt x="20" y="2"/>
                    </a:lnTo>
                    <a:lnTo>
                      <a:pt x="22" y="5"/>
                    </a:lnTo>
                    <a:lnTo>
                      <a:pt x="27" y="7"/>
                    </a:lnTo>
                    <a:lnTo>
                      <a:pt x="32" y="10"/>
                    </a:lnTo>
                    <a:lnTo>
                      <a:pt x="35" y="12"/>
                    </a:lnTo>
                    <a:lnTo>
                      <a:pt x="47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6" name="Freeform 120">
                <a:extLst>
                  <a:ext uri="{FF2B5EF4-FFF2-40B4-BE49-F238E27FC236}">
                    <a16:creationId xmlns:a16="http://schemas.microsoft.com/office/drawing/2014/main" id="{00000000-0008-0000-0300-0000E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189"/>
                <a:ext cx="17" cy="16"/>
              </a:xfrm>
              <a:custGeom>
                <a:avLst/>
                <a:gdLst>
                  <a:gd name="T0" fmla="*/ 0 w 17"/>
                  <a:gd name="T1" fmla="*/ 0 h 16"/>
                  <a:gd name="T2" fmla="*/ 2 w 17"/>
                  <a:gd name="T3" fmla="*/ 3 h 16"/>
                  <a:gd name="T4" fmla="*/ 15 w 17"/>
                  <a:gd name="T5" fmla="*/ 5 h 16"/>
                  <a:gd name="T6" fmla="*/ 17 w 17"/>
                  <a:gd name="T7" fmla="*/ 0 h 16"/>
                  <a:gd name="T8" fmla="*/ 15 w 17"/>
                  <a:gd name="T9" fmla="*/ 13 h 16"/>
                  <a:gd name="T10" fmla="*/ 17 w 17"/>
                  <a:gd name="T11" fmla="*/ 16 h 16"/>
                  <a:gd name="T12" fmla="*/ 15 w 17"/>
                  <a:gd name="T13" fmla="*/ 13 h 16"/>
                  <a:gd name="T14" fmla="*/ 7 w 17"/>
                  <a:gd name="T15" fmla="*/ 8 h 16"/>
                  <a:gd name="T16" fmla="*/ 0 w 17"/>
                  <a:gd name="T17" fmla="*/ 0 h 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7"/>
                  <a:gd name="T28" fmla="*/ 0 h 16"/>
                  <a:gd name="T29" fmla="*/ 17 w 17"/>
                  <a:gd name="T30" fmla="*/ 16 h 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7" h="16">
                    <a:moveTo>
                      <a:pt x="0" y="0"/>
                    </a:moveTo>
                    <a:lnTo>
                      <a:pt x="2" y="3"/>
                    </a:lnTo>
                    <a:lnTo>
                      <a:pt x="15" y="5"/>
                    </a:lnTo>
                    <a:lnTo>
                      <a:pt x="17" y="0"/>
                    </a:lnTo>
                    <a:lnTo>
                      <a:pt x="15" y="13"/>
                    </a:lnTo>
                    <a:lnTo>
                      <a:pt x="17" y="16"/>
                    </a:lnTo>
                    <a:lnTo>
                      <a:pt x="15" y="13"/>
                    </a:lnTo>
                    <a:lnTo>
                      <a:pt x="7" y="8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7" name="Freeform 121">
                <a:extLst>
                  <a:ext uri="{FF2B5EF4-FFF2-40B4-BE49-F238E27FC236}">
                    <a16:creationId xmlns:a16="http://schemas.microsoft.com/office/drawing/2014/main" id="{00000000-0008-0000-0300-0000E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9" y="194"/>
                <a:ext cx="51" cy="23"/>
              </a:xfrm>
              <a:custGeom>
                <a:avLst/>
                <a:gdLst>
                  <a:gd name="T0" fmla="*/ 51 w 51"/>
                  <a:gd name="T1" fmla="*/ 23 h 23"/>
                  <a:gd name="T2" fmla="*/ 44 w 51"/>
                  <a:gd name="T3" fmla="*/ 18 h 23"/>
                  <a:gd name="T4" fmla="*/ 27 w 51"/>
                  <a:gd name="T5" fmla="*/ 11 h 23"/>
                  <a:gd name="T6" fmla="*/ 22 w 51"/>
                  <a:gd name="T7" fmla="*/ 8 h 23"/>
                  <a:gd name="T8" fmla="*/ 14 w 51"/>
                  <a:gd name="T9" fmla="*/ 8 h 23"/>
                  <a:gd name="T10" fmla="*/ 12 w 51"/>
                  <a:gd name="T11" fmla="*/ 8 h 23"/>
                  <a:gd name="T12" fmla="*/ 9 w 51"/>
                  <a:gd name="T13" fmla="*/ 8 h 23"/>
                  <a:gd name="T14" fmla="*/ 7 w 51"/>
                  <a:gd name="T15" fmla="*/ 8 h 23"/>
                  <a:gd name="T16" fmla="*/ 0 w 51"/>
                  <a:gd name="T17" fmla="*/ 0 h 23"/>
                  <a:gd name="T18" fmla="*/ 4 w 51"/>
                  <a:gd name="T19" fmla="*/ 0 h 23"/>
                  <a:gd name="T20" fmla="*/ 17 w 51"/>
                  <a:gd name="T21" fmla="*/ 0 h 23"/>
                  <a:gd name="T22" fmla="*/ 19 w 51"/>
                  <a:gd name="T23" fmla="*/ 3 h 23"/>
                  <a:gd name="T24" fmla="*/ 24 w 51"/>
                  <a:gd name="T25" fmla="*/ 3 h 23"/>
                  <a:gd name="T26" fmla="*/ 27 w 51"/>
                  <a:gd name="T27" fmla="*/ 3 h 23"/>
                  <a:gd name="T28" fmla="*/ 29 w 51"/>
                  <a:gd name="T29" fmla="*/ 6 h 23"/>
                  <a:gd name="T30" fmla="*/ 39 w 51"/>
                  <a:gd name="T31" fmla="*/ 8 h 23"/>
                  <a:gd name="T32" fmla="*/ 44 w 51"/>
                  <a:gd name="T33" fmla="*/ 13 h 23"/>
                  <a:gd name="T34" fmla="*/ 46 w 51"/>
                  <a:gd name="T35" fmla="*/ 13 h 23"/>
                  <a:gd name="T36" fmla="*/ 49 w 51"/>
                  <a:gd name="T37" fmla="*/ 16 h 23"/>
                  <a:gd name="T38" fmla="*/ 51 w 51"/>
                  <a:gd name="T39" fmla="*/ 23 h 23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51"/>
                  <a:gd name="T61" fmla="*/ 0 h 23"/>
                  <a:gd name="T62" fmla="*/ 51 w 51"/>
                  <a:gd name="T63" fmla="*/ 23 h 23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51" h="23">
                    <a:moveTo>
                      <a:pt x="51" y="23"/>
                    </a:moveTo>
                    <a:lnTo>
                      <a:pt x="44" y="18"/>
                    </a:lnTo>
                    <a:lnTo>
                      <a:pt x="27" y="11"/>
                    </a:lnTo>
                    <a:lnTo>
                      <a:pt x="22" y="8"/>
                    </a:lnTo>
                    <a:lnTo>
                      <a:pt x="14" y="8"/>
                    </a:lnTo>
                    <a:lnTo>
                      <a:pt x="12" y="8"/>
                    </a:lnTo>
                    <a:lnTo>
                      <a:pt x="9" y="8"/>
                    </a:lnTo>
                    <a:lnTo>
                      <a:pt x="7" y="8"/>
                    </a:lnTo>
                    <a:lnTo>
                      <a:pt x="0" y="0"/>
                    </a:lnTo>
                    <a:lnTo>
                      <a:pt x="4" y="0"/>
                    </a:lnTo>
                    <a:lnTo>
                      <a:pt x="17" y="0"/>
                    </a:lnTo>
                    <a:lnTo>
                      <a:pt x="19" y="3"/>
                    </a:lnTo>
                    <a:lnTo>
                      <a:pt x="24" y="3"/>
                    </a:lnTo>
                    <a:lnTo>
                      <a:pt x="27" y="3"/>
                    </a:lnTo>
                    <a:lnTo>
                      <a:pt x="29" y="6"/>
                    </a:lnTo>
                    <a:lnTo>
                      <a:pt x="39" y="8"/>
                    </a:lnTo>
                    <a:lnTo>
                      <a:pt x="44" y="13"/>
                    </a:lnTo>
                    <a:lnTo>
                      <a:pt x="46" y="13"/>
                    </a:lnTo>
                    <a:lnTo>
                      <a:pt x="49" y="16"/>
                    </a:lnTo>
                    <a:lnTo>
                      <a:pt x="51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8" name="Freeform 122">
                <a:extLst>
                  <a:ext uri="{FF2B5EF4-FFF2-40B4-BE49-F238E27FC236}">
                    <a16:creationId xmlns:a16="http://schemas.microsoft.com/office/drawing/2014/main" id="{00000000-0008-0000-0300-0000E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1" y="210"/>
                <a:ext cx="49" cy="17"/>
              </a:xfrm>
              <a:custGeom>
                <a:avLst/>
                <a:gdLst>
                  <a:gd name="T0" fmla="*/ 49 w 49"/>
                  <a:gd name="T1" fmla="*/ 17 h 17"/>
                  <a:gd name="T2" fmla="*/ 44 w 49"/>
                  <a:gd name="T3" fmla="*/ 15 h 17"/>
                  <a:gd name="T4" fmla="*/ 37 w 49"/>
                  <a:gd name="T5" fmla="*/ 15 h 17"/>
                  <a:gd name="T6" fmla="*/ 32 w 49"/>
                  <a:gd name="T7" fmla="*/ 15 h 17"/>
                  <a:gd name="T8" fmla="*/ 29 w 49"/>
                  <a:gd name="T9" fmla="*/ 12 h 17"/>
                  <a:gd name="T10" fmla="*/ 24 w 49"/>
                  <a:gd name="T11" fmla="*/ 12 h 17"/>
                  <a:gd name="T12" fmla="*/ 19 w 49"/>
                  <a:gd name="T13" fmla="*/ 12 h 17"/>
                  <a:gd name="T14" fmla="*/ 7 w 49"/>
                  <a:gd name="T15" fmla="*/ 12 h 17"/>
                  <a:gd name="T16" fmla="*/ 5 w 49"/>
                  <a:gd name="T17" fmla="*/ 12 h 17"/>
                  <a:gd name="T18" fmla="*/ 0 w 49"/>
                  <a:gd name="T19" fmla="*/ 2 h 17"/>
                  <a:gd name="T20" fmla="*/ 2 w 49"/>
                  <a:gd name="T21" fmla="*/ 0 h 17"/>
                  <a:gd name="T22" fmla="*/ 5 w 49"/>
                  <a:gd name="T23" fmla="*/ 0 h 17"/>
                  <a:gd name="T24" fmla="*/ 7 w 49"/>
                  <a:gd name="T25" fmla="*/ 0 h 17"/>
                  <a:gd name="T26" fmla="*/ 10 w 49"/>
                  <a:gd name="T27" fmla="*/ 0 h 17"/>
                  <a:gd name="T28" fmla="*/ 12 w 49"/>
                  <a:gd name="T29" fmla="*/ 0 h 17"/>
                  <a:gd name="T30" fmla="*/ 24 w 49"/>
                  <a:gd name="T31" fmla="*/ 5 h 17"/>
                  <a:gd name="T32" fmla="*/ 37 w 49"/>
                  <a:gd name="T33" fmla="*/ 10 h 17"/>
                  <a:gd name="T34" fmla="*/ 44 w 49"/>
                  <a:gd name="T35" fmla="*/ 12 h 17"/>
                  <a:gd name="T36" fmla="*/ 46 w 49"/>
                  <a:gd name="T37" fmla="*/ 17 h 17"/>
                  <a:gd name="T38" fmla="*/ 49 w 49"/>
                  <a:gd name="T39" fmla="*/ 17 h 17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49"/>
                  <a:gd name="T61" fmla="*/ 0 h 17"/>
                  <a:gd name="T62" fmla="*/ 49 w 49"/>
                  <a:gd name="T63" fmla="*/ 17 h 17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49" h="17">
                    <a:moveTo>
                      <a:pt x="49" y="17"/>
                    </a:moveTo>
                    <a:lnTo>
                      <a:pt x="44" y="15"/>
                    </a:lnTo>
                    <a:lnTo>
                      <a:pt x="37" y="15"/>
                    </a:lnTo>
                    <a:lnTo>
                      <a:pt x="32" y="15"/>
                    </a:lnTo>
                    <a:lnTo>
                      <a:pt x="29" y="12"/>
                    </a:lnTo>
                    <a:lnTo>
                      <a:pt x="24" y="12"/>
                    </a:lnTo>
                    <a:lnTo>
                      <a:pt x="19" y="12"/>
                    </a:lnTo>
                    <a:lnTo>
                      <a:pt x="7" y="12"/>
                    </a:lnTo>
                    <a:lnTo>
                      <a:pt x="5" y="12"/>
                    </a:lnTo>
                    <a:lnTo>
                      <a:pt x="0" y="2"/>
                    </a:ln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0"/>
                    </a:lnTo>
                    <a:lnTo>
                      <a:pt x="24" y="5"/>
                    </a:lnTo>
                    <a:lnTo>
                      <a:pt x="37" y="10"/>
                    </a:lnTo>
                    <a:lnTo>
                      <a:pt x="44" y="12"/>
                    </a:lnTo>
                    <a:lnTo>
                      <a:pt x="46" y="17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9" name="Freeform 123">
                <a:extLst>
                  <a:ext uri="{FF2B5EF4-FFF2-40B4-BE49-F238E27FC236}">
                    <a16:creationId xmlns:a16="http://schemas.microsoft.com/office/drawing/2014/main" id="{00000000-0008-0000-0300-0000E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1" y="230"/>
                <a:ext cx="51" cy="17"/>
              </a:xfrm>
              <a:custGeom>
                <a:avLst/>
                <a:gdLst>
                  <a:gd name="T0" fmla="*/ 49 w 51"/>
                  <a:gd name="T1" fmla="*/ 17 h 17"/>
                  <a:gd name="T2" fmla="*/ 49 w 51"/>
                  <a:gd name="T3" fmla="*/ 17 h 17"/>
                  <a:gd name="T4" fmla="*/ 46 w 51"/>
                  <a:gd name="T5" fmla="*/ 15 h 17"/>
                  <a:gd name="T6" fmla="*/ 44 w 51"/>
                  <a:gd name="T7" fmla="*/ 12 h 17"/>
                  <a:gd name="T8" fmla="*/ 41 w 51"/>
                  <a:gd name="T9" fmla="*/ 12 h 17"/>
                  <a:gd name="T10" fmla="*/ 39 w 51"/>
                  <a:gd name="T11" fmla="*/ 10 h 17"/>
                  <a:gd name="T12" fmla="*/ 36 w 51"/>
                  <a:gd name="T13" fmla="*/ 10 h 17"/>
                  <a:gd name="T14" fmla="*/ 34 w 51"/>
                  <a:gd name="T15" fmla="*/ 10 h 17"/>
                  <a:gd name="T16" fmla="*/ 32 w 51"/>
                  <a:gd name="T17" fmla="*/ 10 h 17"/>
                  <a:gd name="T18" fmla="*/ 27 w 51"/>
                  <a:gd name="T19" fmla="*/ 10 h 17"/>
                  <a:gd name="T20" fmla="*/ 24 w 51"/>
                  <a:gd name="T21" fmla="*/ 10 h 17"/>
                  <a:gd name="T22" fmla="*/ 2 w 51"/>
                  <a:gd name="T23" fmla="*/ 7 h 17"/>
                  <a:gd name="T24" fmla="*/ 0 w 51"/>
                  <a:gd name="T25" fmla="*/ 2 h 17"/>
                  <a:gd name="T26" fmla="*/ 0 w 51"/>
                  <a:gd name="T27" fmla="*/ 0 h 17"/>
                  <a:gd name="T28" fmla="*/ 2 w 51"/>
                  <a:gd name="T29" fmla="*/ 0 h 17"/>
                  <a:gd name="T30" fmla="*/ 14 w 51"/>
                  <a:gd name="T31" fmla="*/ 2 h 17"/>
                  <a:gd name="T32" fmla="*/ 19 w 51"/>
                  <a:gd name="T33" fmla="*/ 2 h 17"/>
                  <a:gd name="T34" fmla="*/ 24 w 51"/>
                  <a:gd name="T35" fmla="*/ 2 h 17"/>
                  <a:gd name="T36" fmla="*/ 27 w 51"/>
                  <a:gd name="T37" fmla="*/ 2 h 17"/>
                  <a:gd name="T38" fmla="*/ 29 w 51"/>
                  <a:gd name="T39" fmla="*/ 0 h 17"/>
                  <a:gd name="T40" fmla="*/ 34 w 51"/>
                  <a:gd name="T41" fmla="*/ 0 h 17"/>
                  <a:gd name="T42" fmla="*/ 36 w 51"/>
                  <a:gd name="T43" fmla="*/ 0 h 17"/>
                  <a:gd name="T44" fmla="*/ 39 w 51"/>
                  <a:gd name="T45" fmla="*/ 0 h 17"/>
                  <a:gd name="T46" fmla="*/ 41 w 51"/>
                  <a:gd name="T47" fmla="*/ 2 h 17"/>
                  <a:gd name="T48" fmla="*/ 44 w 51"/>
                  <a:gd name="T49" fmla="*/ 2 h 17"/>
                  <a:gd name="T50" fmla="*/ 46 w 51"/>
                  <a:gd name="T51" fmla="*/ 5 h 17"/>
                  <a:gd name="T52" fmla="*/ 49 w 51"/>
                  <a:gd name="T53" fmla="*/ 7 h 17"/>
                  <a:gd name="T54" fmla="*/ 51 w 51"/>
                  <a:gd name="T55" fmla="*/ 7 h 17"/>
                  <a:gd name="T56" fmla="*/ 51 w 51"/>
                  <a:gd name="T57" fmla="*/ 10 h 17"/>
                  <a:gd name="T58" fmla="*/ 51 w 51"/>
                  <a:gd name="T59" fmla="*/ 15 h 17"/>
                  <a:gd name="T60" fmla="*/ 49 w 51"/>
                  <a:gd name="T61" fmla="*/ 17 h 17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w 51"/>
                  <a:gd name="T94" fmla="*/ 0 h 17"/>
                  <a:gd name="T95" fmla="*/ 51 w 51"/>
                  <a:gd name="T96" fmla="*/ 17 h 17"/>
                </a:gdLst>
                <a:ahLst/>
                <a:cxnLst>
                  <a:cxn ang="T62">
                    <a:pos x="T0" y="T1"/>
                  </a:cxn>
                  <a:cxn ang="T63">
                    <a:pos x="T2" y="T3"/>
                  </a:cxn>
                  <a:cxn ang="T64">
                    <a:pos x="T4" y="T5"/>
                  </a:cxn>
                  <a:cxn ang="T65">
                    <a:pos x="T6" y="T7"/>
                  </a:cxn>
                  <a:cxn ang="T66">
                    <a:pos x="T8" y="T9"/>
                  </a:cxn>
                  <a:cxn ang="T67">
                    <a:pos x="T10" y="T11"/>
                  </a:cxn>
                  <a:cxn ang="T68">
                    <a:pos x="T12" y="T13"/>
                  </a:cxn>
                  <a:cxn ang="T69">
                    <a:pos x="T14" y="T15"/>
                  </a:cxn>
                  <a:cxn ang="T70">
                    <a:pos x="T16" y="T17"/>
                  </a:cxn>
                  <a:cxn ang="T71">
                    <a:pos x="T18" y="T19"/>
                  </a:cxn>
                  <a:cxn ang="T72">
                    <a:pos x="T20" y="T21"/>
                  </a:cxn>
                  <a:cxn ang="T73">
                    <a:pos x="T22" y="T23"/>
                  </a:cxn>
                  <a:cxn ang="T74">
                    <a:pos x="T24" y="T25"/>
                  </a:cxn>
                  <a:cxn ang="T75">
                    <a:pos x="T26" y="T27"/>
                  </a:cxn>
                  <a:cxn ang="T76">
                    <a:pos x="T28" y="T29"/>
                  </a:cxn>
                  <a:cxn ang="T77">
                    <a:pos x="T30" y="T31"/>
                  </a:cxn>
                  <a:cxn ang="T78">
                    <a:pos x="T32" y="T33"/>
                  </a:cxn>
                  <a:cxn ang="T79">
                    <a:pos x="T34" y="T35"/>
                  </a:cxn>
                  <a:cxn ang="T80">
                    <a:pos x="T36" y="T37"/>
                  </a:cxn>
                  <a:cxn ang="T81">
                    <a:pos x="T38" y="T39"/>
                  </a:cxn>
                  <a:cxn ang="T82">
                    <a:pos x="T40" y="T41"/>
                  </a:cxn>
                  <a:cxn ang="T83">
                    <a:pos x="T42" y="T43"/>
                  </a:cxn>
                  <a:cxn ang="T84">
                    <a:pos x="T44" y="T45"/>
                  </a:cxn>
                  <a:cxn ang="T85">
                    <a:pos x="T46" y="T47"/>
                  </a:cxn>
                  <a:cxn ang="T86">
                    <a:pos x="T48" y="T49"/>
                  </a:cxn>
                  <a:cxn ang="T87">
                    <a:pos x="T50" y="T51"/>
                  </a:cxn>
                  <a:cxn ang="T88">
                    <a:pos x="T52" y="T53"/>
                  </a:cxn>
                  <a:cxn ang="T89">
                    <a:pos x="T54" y="T55"/>
                  </a:cxn>
                  <a:cxn ang="T90">
                    <a:pos x="T56" y="T57"/>
                  </a:cxn>
                  <a:cxn ang="T91">
                    <a:pos x="T58" y="T59"/>
                  </a:cxn>
                  <a:cxn ang="T92">
                    <a:pos x="T60" y="T61"/>
                  </a:cxn>
                </a:cxnLst>
                <a:rect l="T93" t="T94" r="T95" b="T96"/>
                <a:pathLst>
                  <a:path w="51" h="17">
                    <a:moveTo>
                      <a:pt x="49" y="17"/>
                    </a:moveTo>
                    <a:lnTo>
                      <a:pt x="49" y="17"/>
                    </a:lnTo>
                    <a:lnTo>
                      <a:pt x="46" y="15"/>
                    </a:lnTo>
                    <a:lnTo>
                      <a:pt x="44" y="12"/>
                    </a:lnTo>
                    <a:lnTo>
                      <a:pt x="41" y="12"/>
                    </a:lnTo>
                    <a:lnTo>
                      <a:pt x="39" y="10"/>
                    </a:lnTo>
                    <a:lnTo>
                      <a:pt x="36" y="10"/>
                    </a:lnTo>
                    <a:lnTo>
                      <a:pt x="34" y="10"/>
                    </a:lnTo>
                    <a:lnTo>
                      <a:pt x="32" y="10"/>
                    </a:lnTo>
                    <a:lnTo>
                      <a:pt x="27" y="10"/>
                    </a:lnTo>
                    <a:lnTo>
                      <a:pt x="24" y="10"/>
                    </a:lnTo>
                    <a:lnTo>
                      <a:pt x="2" y="7"/>
                    </a:lnTo>
                    <a:lnTo>
                      <a:pt x="0" y="2"/>
                    </a:lnTo>
                    <a:lnTo>
                      <a:pt x="0" y="0"/>
                    </a:lnTo>
                    <a:lnTo>
                      <a:pt x="2" y="0"/>
                    </a:lnTo>
                    <a:lnTo>
                      <a:pt x="14" y="2"/>
                    </a:lnTo>
                    <a:lnTo>
                      <a:pt x="19" y="2"/>
                    </a:lnTo>
                    <a:lnTo>
                      <a:pt x="24" y="2"/>
                    </a:lnTo>
                    <a:lnTo>
                      <a:pt x="27" y="2"/>
                    </a:lnTo>
                    <a:lnTo>
                      <a:pt x="29" y="0"/>
                    </a:lnTo>
                    <a:lnTo>
                      <a:pt x="34" y="0"/>
                    </a:lnTo>
                    <a:lnTo>
                      <a:pt x="36" y="0"/>
                    </a:lnTo>
                    <a:lnTo>
                      <a:pt x="39" y="0"/>
                    </a:lnTo>
                    <a:lnTo>
                      <a:pt x="41" y="2"/>
                    </a:lnTo>
                    <a:lnTo>
                      <a:pt x="44" y="2"/>
                    </a:lnTo>
                    <a:lnTo>
                      <a:pt x="46" y="5"/>
                    </a:lnTo>
                    <a:lnTo>
                      <a:pt x="49" y="7"/>
                    </a:lnTo>
                    <a:lnTo>
                      <a:pt x="51" y="7"/>
                    </a:lnTo>
                    <a:lnTo>
                      <a:pt x="51" y="10"/>
                    </a:lnTo>
                    <a:lnTo>
                      <a:pt x="51" y="15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0" name="Freeform 124">
                <a:extLst>
                  <a:ext uri="{FF2B5EF4-FFF2-40B4-BE49-F238E27FC236}">
                    <a16:creationId xmlns:a16="http://schemas.microsoft.com/office/drawing/2014/main" id="{00000000-0008-0000-0300-0000E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3" y="240"/>
                <a:ext cx="47" cy="25"/>
              </a:xfrm>
              <a:custGeom>
                <a:avLst/>
                <a:gdLst>
                  <a:gd name="T0" fmla="*/ 44 w 47"/>
                  <a:gd name="T1" fmla="*/ 25 h 25"/>
                  <a:gd name="T2" fmla="*/ 15 w 47"/>
                  <a:gd name="T3" fmla="*/ 13 h 25"/>
                  <a:gd name="T4" fmla="*/ 10 w 47"/>
                  <a:gd name="T5" fmla="*/ 7 h 25"/>
                  <a:gd name="T6" fmla="*/ 3 w 47"/>
                  <a:gd name="T7" fmla="*/ 2 h 25"/>
                  <a:gd name="T8" fmla="*/ 0 w 47"/>
                  <a:gd name="T9" fmla="*/ 0 h 25"/>
                  <a:gd name="T10" fmla="*/ 10 w 47"/>
                  <a:gd name="T11" fmla="*/ 5 h 25"/>
                  <a:gd name="T12" fmla="*/ 12 w 47"/>
                  <a:gd name="T13" fmla="*/ 7 h 25"/>
                  <a:gd name="T14" fmla="*/ 17 w 47"/>
                  <a:gd name="T15" fmla="*/ 7 h 25"/>
                  <a:gd name="T16" fmla="*/ 20 w 47"/>
                  <a:gd name="T17" fmla="*/ 7 h 25"/>
                  <a:gd name="T18" fmla="*/ 32 w 47"/>
                  <a:gd name="T19" fmla="*/ 10 h 25"/>
                  <a:gd name="T20" fmla="*/ 34 w 47"/>
                  <a:gd name="T21" fmla="*/ 10 h 25"/>
                  <a:gd name="T22" fmla="*/ 37 w 47"/>
                  <a:gd name="T23" fmla="*/ 10 h 25"/>
                  <a:gd name="T24" fmla="*/ 47 w 47"/>
                  <a:gd name="T25" fmla="*/ 15 h 25"/>
                  <a:gd name="T26" fmla="*/ 44 w 47"/>
                  <a:gd name="T27" fmla="*/ 23 h 25"/>
                  <a:gd name="T28" fmla="*/ 44 w 47"/>
                  <a:gd name="T29" fmla="*/ 23 h 25"/>
                  <a:gd name="T30" fmla="*/ 44 w 47"/>
                  <a:gd name="T31" fmla="*/ 25 h 25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w 47"/>
                  <a:gd name="T49" fmla="*/ 0 h 25"/>
                  <a:gd name="T50" fmla="*/ 47 w 47"/>
                  <a:gd name="T51" fmla="*/ 25 h 25"/>
                </a:gdLst>
                <a:ahLst/>
                <a:cxnLst>
                  <a:cxn ang="T32">
                    <a:pos x="T0" y="T1"/>
                  </a:cxn>
                  <a:cxn ang="T33">
                    <a:pos x="T2" y="T3"/>
                  </a:cxn>
                  <a:cxn ang="T34">
                    <a:pos x="T4" y="T5"/>
                  </a:cxn>
                  <a:cxn ang="T35">
                    <a:pos x="T6" y="T7"/>
                  </a:cxn>
                  <a:cxn ang="T36">
                    <a:pos x="T8" y="T9"/>
                  </a:cxn>
                  <a:cxn ang="T37">
                    <a:pos x="T10" y="T11"/>
                  </a:cxn>
                  <a:cxn ang="T38">
                    <a:pos x="T12" y="T13"/>
                  </a:cxn>
                  <a:cxn ang="T39">
                    <a:pos x="T14" y="T15"/>
                  </a:cxn>
                  <a:cxn ang="T40">
                    <a:pos x="T16" y="T17"/>
                  </a:cxn>
                  <a:cxn ang="T41">
                    <a:pos x="T18" y="T19"/>
                  </a:cxn>
                  <a:cxn ang="T42">
                    <a:pos x="T20" y="T21"/>
                  </a:cxn>
                  <a:cxn ang="T43">
                    <a:pos x="T22" y="T23"/>
                  </a:cxn>
                  <a:cxn ang="T44">
                    <a:pos x="T24" y="T25"/>
                  </a:cxn>
                  <a:cxn ang="T45">
                    <a:pos x="T26" y="T27"/>
                  </a:cxn>
                  <a:cxn ang="T46">
                    <a:pos x="T28" y="T29"/>
                  </a:cxn>
                  <a:cxn ang="T47">
                    <a:pos x="T30" y="T31"/>
                  </a:cxn>
                </a:cxnLst>
                <a:rect l="T48" t="T49" r="T50" b="T51"/>
                <a:pathLst>
                  <a:path w="47" h="25">
                    <a:moveTo>
                      <a:pt x="44" y="25"/>
                    </a:moveTo>
                    <a:lnTo>
                      <a:pt x="15" y="13"/>
                    </a:lnTo>
                    <a:lnTo>
                      <a:pt x="10" y="7"/>
                    </a:lnTo>
                    <a:lnTo>
                      <a:pt x="3" y="2"/>
                    </a:lnTo>
                    <a:lnTo>
                      <a:pt x="0" y="0"/>
                    </a:lnTo>
                    <a:lnTo>
                      <a:pt x="10" y="5"/>
                    </a:lnTo>
                    <a:lnTo>
                      <a:pt x="12" y="7"/>
                    </a:lnTo>
                    <a:lnTo>
                      <a:pt x="17" y="7"/>
                    </a:lnTo>
                    <a:lnTo>
                      <a:pt x="20" y="7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7" y="10"/>
                    </a:lnTo>
                    <a:lnTo>
                      <a:pt x="47" y="15"/>
                    </a:lnTo>
                    <a:lnTo>
                      <a:pt x="44" y="23"/>
                    </a:lnTo>
                    <a:lnTo>
                      <a:pt x="44" y="2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1" name="Freeform 125">
                <a:extLst>
                  <a:ext uri="{FF2B5EF4-FFF2-40B4-BE49-F238E27FC236}">
                    <a16:creationId xmlns:a16="http://schemas.microsoft.com/office/drawing/2014/main" id="{00000000-0008-0000-0300-0000E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6" y="242"/>
                <a:ext cx="7" cy="11"/>
              </a:xfrm>
              <a:custGeom>
                <a:avLst/>
                <a:gdLst>
                  <a:gd name="T0" fmla="*/ 2 w 7"/>
                  <a:gd name="T1" fmla="*/ 11 h 11"/>
                  <a:gd name="T2" fmla="*/ 2 w 7"/>
                  <a:gd name="T3" fmla="*/ 8 h 11"/>
                  <a:gd name="T4" fmla="*/ 2 w 7"/>
                  <a:gd name="T5" fmla="*/ 8 h 11"/>
                  <a:gd name="T6" fmla="*/ 2 w 7"/>
                  <a:gd name="T7" fmla="*/ 8 h 11"/>
                  <a:gd name="T8" fmla="*/ 2 w 7"/>
                  <a:gd name="T9" fmla="*/ 8 h 11"/>
                  <a:gd name="T10" fmla="*/ 2 w 7"/>
                  <a:gd name="T11" fmla="*/ 8 h 11"/>
                  <a:gd name="T12" fmla="*/ 2 w 7"/>
                  <a:gd name="T13" fmla="*/ 8 h 11"/>
                  <a:gd name="T14" fmla="*/ 2 w 7"/>
                  <a:gd name="T15" fmla="*/ 8 h 11"/>
                  <a:gd name="T16" fmla="*/ 2 w 7"/>
                  <a:gd name="T17" fmla="*/ 5 h 11"/>
                  <a:gd name="T18" fmla="*/ 4 w 7"/>
                  <a:gd name="T19" fmla="*/ 5 h 11"/>
                  <a:gd name="T20" fmla="*/ 4 w 7"/>
                  <a:gd name="T21" fmla="*/ 5 h 11"/>
                  <a:gd name="T22" fmla="*/ 4 w 7"/>
                  <a:gd name="T23" fmla="*/ 5 h 11"/>
                  <a:gd name="T24" fmla="*/ 4 w 7"/>
                  <a:gd name="T25" fmla="*/ 5 h 11"/>
                  <a:gd name="T26" fmla="*/ 4 w 7"/>
                  <a:gd name="T27" fmla="*/ 5 h 11"/>
                  <a:gd name="T28" fmla="*/ 7 w 7"/>
                  <a:gd name="T29" fmla="*/ 5 h 11"/>
                  <a:gd name="T30" fmla="*/ 7 w 7"/>
                  <a:gd name="T31" fmla="*/ 5 h 11"/>
                  <a:gd name="T32" fmla="*/ 7 w 7"/>
                  <a:gd name="T33" fmla="*/ 5 h 11"/>
                  <a:gd name="T34" fmla="*/ 7 w 7"/>
                  <a:gd name="T35" fmla="*/ 5 h 11"/>
                  <a:gd name="T36" fmla="*/ 0 w 7"/>
                  <a:gd name="T37" fmla="*/ 0 h 11"/>
                  <a:gd name="T38" fmla="*/ 2 w 7"/>
                  <a:gd name="T39" fmla="*/ 11 h 11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7"/>
                  <a:gd name="T61" fmla="*/ 0 h 11"/>
                  <a:gd name="T62" fmla="*/ 7 w 7"/>
                  <a:gd name="T63" fmla="*/ 11 h 11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7" h="11">
                    <a:moveTo>
                      <a:pt x="2" y="11"/>
                    </a:moveTo>
                    <a:lnTo>
                      <a:pt x="2" y="8"/>
                    </a:lnTo>
                    <a:lnTo>
                      <a:pt x="2" y="5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0" y="0"/>
                    </a:lnTo>
                    <a:lnTo>
                      <a:pt x="2" y="1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2" name="Freeform 126">
                <a:extLst>
                  <a:ext uri="{FF2B5EF4-FFF2-40B4-BE49-F238E27FC236}">
                    <a16:creationId xmlns:a16="http://schemas.microsoft.com/office/drawing/2014/main" id="{00000000-0008-0000-0300-0000E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5" y="260"/>
                <a:ext cx="35" cy="13"/>
              </a:xfrm>
              <a:custGeom>
                <a:avLst/>
                <a:gdLst>
                  <a:gd name="T0" fmla="*/ 0 w 35"/>
                  <a:gd name="T1" fmla="*/ 0 h 13"/>
                  <a:gd name="T2" fmla="*/ 15 w 35"/>
                  <a:gd name="T3" fmla="*/ 5 h 13"/>
                  <a:gd name="T4" fmla="*/ 25 w 35"/>
                  <a:gd name="T5" fmla="*/ 8 h 13"/>
                  <a:gd name="T6" fmla="*/ 27 w 35"/>
                  <a:gd name="T7" fmla="*/ 10 h 13"/>
                  <a:gd name="T8" fmla="*/ 32 w 35"/>
                  <a:gd name="T9" fmla="*/ 13 h 13"/>
                  <a:gd name="T10" fmla="*/ 35 w 35"/>
                  <a:gd name="T11" fmla="*/ 13 h 13"/>
                  <a:gd name="T12" fmla="*/ 22 w 35"/>
                  <a:gd name="T13" fmla="*/ 13 h 13"/>
                  <a:gd name="T14" fmla="*/ 15 w 35"/>
                  <a:gd name="T15" fmla="*/ 13 h 13"/>
                  <a:gd name="T16" fmla="*/ 5 w 35"/>
                  <a:gd name="T17" fmla="*/ 3 h 13"/>
                  <a:gd name="T18" fmla="*/ 0 w 35"/>
                  <a:gd name="T19" fmla="*/ 0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35"/>
                  <a:gd name="T31" fmla="*/ 0 h 13"/>
                  <a:gd name="T32" fmla="*/ 35 w 35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35" h="13">
                    <a:moveTo>
                      <a:pt x="0" y="0"/>
                    </a:moveTo>
                    <a:lnTo>
                      <a:pt x="15" y="5"/>
                    </a:lnTo>
                    <a:lnTo>
                      <a:pt x="25" y="8"/>
                    </a:lnTo>
                    <a:lnTo>
                      <a:pt x="27" y="10"/>
                    </a:lnTo>
                    <a:lnTo>
                      <a:pt x="32" y="13"/>
                    </a:lnTo>
                    <a:lnTo>
                      <a:pt x="35" y="13"/>
                    </a:lnTo>
                    <a:lnTo>
                      <a:pt x="22" y="13"/>
                    </a:lnTo>
                    <a:lnTo>
                      <a:pt x="15" y="13"/>
                    </a:lnTo>
                    <a:lnTo>
                      <a:pt x="5" y="3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3" name="Freeform 127">
                <a:extLst>
                  <a:ext uri="{FF2B5EF4-FFF2-40B4-BE49-F238E27FC236}">
                    <a16:creationId xmlns:a16="http://schemas.microsoft.com/office/drawing/2014/main" id="{00000000-0008-0000-0300-0000E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255"/>
                <a:ext cx="12" cy="15"/>
              </a:xfrm>
              <a:custGeom>
                <a:avLst/>
                <a:gdLst>
                  <a:gd name="T0" fmla="*/ 0 w 12"/>
                  <a:gd name="T1" fmla="*/ 15 h 15"/>
                  <a:gd name="T2" fmla="*/ 0 w 12"/>
                  <a:gd name="T3" fmla="*/ 15 h 15"/>
                  <a:gd name="T4" fmla="*/ 0 w 12"/>
                  <a:gd name="T5" fmla="*/ 15 h 15"/>
                  <a:gd name="T6" fmla="*/ 0 w 12"/>
                  <a:gd name="T7" fmla="*/ 13 h 15"/>
                  <a:gd name="T8" fmla="*/ 2 w 12"/>
                  <a:gd name="T9" fmla="*/ 13 h 15"/>
                  <a:gd name="T10" fmla="*/ 2 w 12"/>
                  <a:gd name="T11" fmla="*/ 13 h 15"/>
                  <a:gd name="T12" fmla="*/ 2 w 12"/>
                  <a:gd name="T13" fmla="*/ 13 h 15"/>
                  <a:gd name="T14" fmla="*/ 2 w 12"/>
                  <a:gd name="T15" fmla="*/ 10 h 15"/>
                  <a:gd name="T16" fmla="*/ 2 w 12"/>
                  <a:gd name="T17" fmla="*/ 10 h 15"/>
                  <a:gd name="T18" fmla="*/ 2 w 12"/>
                  <a:gd name="T19" fmla="*/ 10 h 15"/>
                  <a:gd name="T20" fmla="*/ 5 w 12"/>
                  <a:gd name="T21" fmla="*/ 8 h 15"/>
                  <a:gd name="T22" fmla="*/ 5 w 12"/>
                  <a:gd name="T23" fmla="*/ 8 h 15"/>
                  <a:gd name="T24" fmla="*/ 5 w 12"/>
                  <a:gd name="T25" fmla="*/ 8 h 15"/>
                  <a:gd name="T26" fmla="*/ 2 w 12"/>
                  <a:gd name="T27" fmla="*/ 5 h 15"/>
                  <a:gd name="T28" fmla="*/ 2 w 12"/>
                  <a:gd name="T29" fmla="*/ 5 h 15"/>
                  <a:gd name="T30" fmla="*/ 2 w 12"/>
                  <a:gd name="T31" fmla="*/ 3 h 15"/>
                  <a:gd name="T32" fmla="*/ 2 w 12"/>
                  <a:gd name="T33" fmla="*/ 3 h 15"/>
                  <a:gd name="T34" fmla="*/ 2 w 12"/>
                  <a:gd name="T35" fmla="*/ 0 h 15"/>
                  <a:gd name="T36" fmla="*/ 2 w 12"/>
                  <a:gd name="T37" fmla="*/ 3 h 15"/>
                  <a:gd name="T38" fmla="*/ 2 w 12"/>
                  <a:gd name="T39" fmla="*/ 3 h 15"/>
                  <a:gd name="T40" fmla="*/ 2 w 12"/>
                  <a:gd name="T41" fmla="*/ 3 h 15"/>
                  <a:gd name="T42" fmla="*/ 2 w 12"/>
                  <a:gd name="T43" fmla="*/ 3 h 15"/>
                  <a:gd name="T44" fmla="*/ 2 w 12"/>
                  <a:gd name="T45" fmla="*/ 3 h 15"/>
                  <a:gd name="T46" fmla="*/ 5 w 12"/>
                  <a:gd name="T47" fmla="*/ 3 h 15"/>
                  <a:gd name="T48" fmla="*/ 5 w 12"/>
                  <a:gd name="T49" fmla="*/ 3 h 15"/>
                  <a:gd name="T50" fmla="*/ 5 w 12"/>
                  <a:gd name="T51" fmla="*/ 3 h 15"/>
                  <a:gd name="T52" fmla="*/ 5 w 12"/>
                  <a:gd name="T53" fmla="*/ 3 h 15"/>
                  <a:gd name="T54" fmla="*/ 5 w 12"/>
                  <a:gd name="T55" fmla="*/ 3 h 15"/>
                  <a:gd name="T56" fmla="*/ 5 w 12"/>
                  <a:gd name="T57" fmla="*/ 5 h 15"/>
                  <a:gd name="T58" fmla="*/ 7 w 12"/>
                  <a:gd name="T59" fmla="*/ 5 h 15"/>
                  <a:gd name="T60" fmla="*/ 7 w 12"/>
                  <a:gd name="T61" fmla="*/ 5 h 15"/>
                  <a:gd name="T62" fmla="*/ 7 w 12"/>
                  <a:gd name="T63" fmla="*/ 5 h 15"/>
                  <a:gd name="T64" fmla="*/ 7 w 12"/>
                  <a:gd name="T65" fmla="*/ 8 h 15"/>
                  <a:gd name="T66" fmla="*/ 10 w 12"/>
                  <a:gd name="T67" fmla="*/ 8 h 15"/>
                  <a:gd name="T68" fmla="*/ 10 w 12"/>
                  <a:gd name="T69" fmla="*/ 8 h 15"/>
                  <a:gd name="T70" fmla="*/ 10 w 12"/>
                  <a:gd name="T71" fmla="*/ 8 h 15"/>
                  <a:gd name="T72" fmla="*/ 10 w 12"/>
                  <a:gd name="T73" fmla="*/ 10 h 15"/>
                  <a:gd name="T74" fmla="*/ 12 w 12"/>
                  <a:gd name="T75" fmla="*/ 10 h 15"/>
                  <a:gd name="T76" fmla="*/ 12 w 12"/>
                  <a:gd name="T77" fmla="*/ 10 h 15"/>
                  <a:gd name="T78" fmla="*/ 12 w 12"/>
                  <a:gd name="T79" fmla="*/ 13 h 15"/>
                  <a:gd name="T80" fmla="*/ 12 w 12"/>
                  <a:gd name="T81" fmla="*/ 13 h 15"/>
                  <a:gd name="T82" fmla="*/ 12 w 12"/>
                  <a:gd name="T83" fmla="*/ 13 h 15"/>
                  <a:gd name="T84" fmla="*/ 12 w 12"/>
                  <a:gd name="T85" fmla="*/ 13 h 15"/>
                  <a:gd name="T86" fmla="*/ 12 w 12"/>
                  <a:gd name="T87" fmla="*/ 13 h 15"/>
                  <a:gd name="T88" fmla="*/ 12 w 12"/>
                  <a:gd name="T89" fmla="*/ 13 h 15"/>
                  <a:gd name="T90" fmla="*/ 10 w 12"/>
                  <a:gd name="T91" fmla="*/ 13 h 15"/>
                  <a:gd name="T92" fmla="*/ 10 w 12"/>
                  <a:gd name="T93" fmla="*/ 13 h 15"/>
                  <a:gd name="T94" fmla="*/ 10 w 12"/>
                  <a:gd name="T95" fmla="*/ 13 h 15"/>
                  <a:gd name="T96" fmla="*/ 7 w 12"/>
                  <a:gd name="T97" fmla="*/ 13 h 15"/>
                  <a:gd name="T98" fmla="*/ 7 w 12"/>
                  <a:gd name="T99" fmla="*/ 13 h 15"/>
                  <a:gd name="T100" fmla="*/ 7 w 12"/>
                  <a:gd name="T101" fmla="*/ 13 h 15"/>
                  <a:gd name="T102" fmla="*/ 5 w 12"/>
                  <a:gd name="T103" fmla="*/ 15 h 15"/>
                  <a:gd name="T104" fmla="*/ 5 w 12"/>
                  <a:gd name="T105" fmla="*/ 15 h 15"/>
                  <a:gd name="T106" fmla="*/ 2 w 12"/>
                  <a:gd name="T107" fmla="*/ 15 h 15"/>
                  <a:gd name="T108" fmla="*/ 2 w 12"/>
                  <a:gd name="T109" fmla="*/ 15 h 15"/>
                  <a:gd name="T110" fmla="*/ 2 w 12"/>
                  <a:gd name="T111" fmla="*/ 15 h 15"/>
                  <a:gd name="T112" fmla="*/ 0 w 12"/>
                  <a:gd name="T113" fmla="*/ 15 h 15"/>
                  <a:gd name="T114" fmla="*/ 0 w 12"/>
                  <a:gd name="T115" fmla="*/ 15 h 15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w 12"/>
                  <a:gd name="T175" fmla="*/ 0 h 15"/>
                  <a:gd name="T176" fmla="*/ 12 w 12"/>
                  <a:gd name="T177" fmla="*/ 15 h 15"/>
                </a:gdLst>
                <a:ahLst/>
                <a:cxnLst>
                  <a:cxn ang="T116">
                    <a:pos x="T0" y="T1"/>
                  </a:cxn>
                  <a:cxn ang="T117">
                    <a:pos x="T2" y="T3"/>
                  </a:cxn>
                  <a:cxn ang="T118">
                    <a:pos x="T4" y="T5"/>
                  </a:cxn>
                  <a:cxn ang="T119">
                    <a:pos x="T6" y="T7"/>
                  </a:cxn>
                  <a:cxn ang="T120">
                    <a:pos x="T8" y="T9"/>
                  </a:cxn>
                  <a:cxn ang="T121">
                    <a:pos x="T10" y="T11"/>
                  </a:cxn>
                  <a:cxn ang="T122">
                    <a:pos x="T12" y="T13"/>
                  </a:cxn>
                  <a:cxn ang="T123">
                    <a:pos x="T14" y="T15"/>
                  </a:cxn>
                  <a:cxn ang="T124">
                    <a:pos x="T16" y="T17"/>
                  </a:cxn>
                  <a:cxn ang="T125">
                    <a:pos x="T18" y="T19"/>
                  </a:cxn>
                  <a:cxn ang="T126">
                    <a:pos x="T20" y="T21"/>
                  </a:cxn>
                  <a:cxn ang="T127">
                    <a:pos x="T22" y="T23"/>
                  </a:cxn>
                  <a:cxn ang="T128">
                    <a:pos x="T24" y="T25"/>
                  </a:cxn>
                  <a:cxn ang="T129">
                    <a:pos x="T26" y="T27"/>
                  </a:cxn>
                  <a:cxn ang="T130">
                    <a:pos x="T28" y="T29"/>
                  </a:cxn>
                  <a:cxn ang="T131">
                    <a:pos x="T30" y="T31"/>
                  </a:cxn>
                  <a:cxn ang="T132">
                    <a:pos x="T32" y="T33"/>
                  </a:cxn>
                  <a:cxn ang="T133">
                    <a:pos x="T34" y="T35"/>
                  </a:cxn>
                  <a:cxn ang="T134">
                    <a:pos x="T36" y="T37"/>
                  </a:cxn>
                  <a:cxn ang="T135">
                    <a:pos x="T38" y="T39"/>
                  </a:cxn>
                  <a:cxn ang="T136">
                    <a:pos x="T40" y="T41"/>
                  </a:cxn>
                  <a:cxn ang="T137">
                    <a:pos x="T42" y="T43"/>
                  </a:cxn>
                  <a:cxn ang="T138">
                    <a:pos x="T44" y="T45"/>
                  </a:cxn>
                  <a:cxn ang="T139">
                    <a:pos x="T46" y="T47"/>
                  </a:cxn>
                  <a:cxn ang="T140">
                    <a:pos x="T48" y="T49"/>
                  </a:cxn>
                  <a:cxn ang="T141">
                    <a:pos x="T50" y="T51"/>
                  </a:cxn>
                  <a:cxn ang="T142">
                    <a:pos x="T52" y="T53"/>
                  </a:cxn>
                  <a:cxn ang="T143">
                    <a:pos x="T54" y="T55"/>
                  </a:cxn>
                  <a:cxn ang="T144">
                    <a:pos x="T56" y="T57"/>
                  </a:cxn>
                  <a:cxn ang="T145">
                    <a:pos x="T58" y="T59"/>
                  </a:cxn>
                  <a:cxn ang="T146">
                    <a:pos x="T60" y="T61"/>
                  </a:cxn>
                  <a:cxn ang="T147">
                    <a:pos x="T62" y="T63"/>
                  </a:cxn>
                  <a:cxn ang="T148">
                    <a:pos x="T64" y="T65"/>
                  </a:cxn>
                  <a:cxn ang="T149">
                    <a:pos x="T66" y="T67"/>
                  </a:cxn>
                  <a:cxn ang="T150">
                    <a:pos x="T68" y="T69"/>
                  </a:cxn>
                  <a:cxn ang="T151">
                    <a:pos x="T70" y="T71"/>
                  </a:cxn>
                  <a:cxn ang="T152">
                    <a:pos x="T72" y="T73"/>
                  </a:cxn>
                  <a:cxn ang="T153">
                    <a:pos x="T74" y="T75"/>
                  </a:cxn>
                  <a:cxn ang="T154">
                    <a:pos x="T76" y="T77"/>
                  </a:cxn>
                  <a:cxn ang="T155">
                    <a:pos x="T78" y="T79"/>
                  </a:cxn>
                  <a:cxn ang="T156">
                    <a:pos x="T80" y="T81"/>
                  </a:cxn>
                  <a:cxn ang="T157">
                    <a:pos x="T82" y="T83"/>
                  </a:cxn>
                  <a:cxn ang="T158">
                    <a:pos x="T84" y="T85"/>
                  </a:cxn>
                  <a:cxn ang="T159">
                    <a:pos x="T86" y="T87"/>
                  </a:cxn>
                  <a:cxn ang="T160">
                    <a:pos x="T88" y="T89"/>
                  </a:cxn>
                  <a:cxn ang="T161">
                    <a:pos x="T90" y="T91"/>
                  </a:cxn>
                  <a:cxn ang="T162">
                    <a:pos x="T92" y="T93"/>
                  </a:cxn>
                  <a:cxn ang="T163">
                    <a:pos x="T94" y="T95"/>
                  </a:cxn>
                  <a:cxn ang="T164">
                    <a:pos x="T96" y="T97"/>
                  </a:cxn>
                  <a:cxn ang="T165">
                    <a:pos x="T98" y="T99"/>
                  </a:cxn>
                  <a:cxn ang="T166">
                    <a:pos x="T100" y="T101"/>
                  </a:cxn>
                  <a:cxn ang="T167">
                    <a:pos x="T102" y="T103"/>
                  </a:cxn>
                  <a:cxn ang="T168">
                    <a:pos x="T104" y="T105"/>
                  </a:cxn>
                  <a:cxn ang="T169">
                    <a:pos x="T106" y="T107"/>
                  </a:cxn>
                  <a:cxn ang="T170">
                    <a:pos x="T108" y="T109"/>
                  </a:cxn>
                  <a:cxn ang="T171">
                    <a:pos x="T110" y="T111"/>
                  </a:cxn>
                  <a:cxn ang="T172">
                    <a:pos x="T112" y="T113"/>
                  </a:cxn>
                  <a:cxn ang="T173">
                    <a:pos x="T114" y="T115"/>
                  </a:cxn>
                </a:cxnLst>
                <a:rect l="T174" t="T175" r="T176" b="T177"/>
                <a:pathLst>
                  <a:path w="12" h="15">
                    <a:moveTo>
                      <a:pt x="0" y="15"/>
                    </a:moveTo>
                    <a:lnTo>
                      <a:pt x="0" y="15"/>
                    </a:lnTo>
                    <a:lnTo>
                      <a:pt x="0" y="13"/>
                    </a:lnTo>
                    <a:lnTo>
                      <a:pt x="2" y="13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2" y="5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2" y="3"/>
                    </a:lnTo>
                    <a:lnTo>
                      <a:pt x="5" y="3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7" y="8"/>
                    </a:lnTo>
                    <a:lnTo>
                      <a:pt x="10" y="8"/>
                    </a:lnTo>
                    <a:lnTo>
                      <a:pt x="10" y="10"/>
                    </a:lnTo>
                    <a:lnTo>
                      <a:pt x="12" y="10"/>
                    </a:lnTo>
                    <a:lnTo>
                      <a:pt x="12" y="13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4" name="Freeform 128">
                <a:extLst>
                  <a:ext uri="{FF2B5EF4-FFF2-40B4-BE49-F238E27FC236}">
                    <a16:creationId xmlns:a16="http://schemas.microsoft.com/office/drawing/2014/main" id="{00000000-0008-0000-0300-0000E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55"/>
                <a:ext cx="20" cy="18"/>
              </a:xfrm>
              <a:custGeom>
                <a:avLst/>
                <a:gdLst>
                  <a:gd name="T0" fmla="*/ 10 w 20"/>
                  <a:gd name="T1" fmla="*/ 18 h 18"/>
                  <a:gd name="T2" fmla="*/ 7 w 20"/>
                  <a:gd name="T3" fmla="*/ 18 h 18"/>
                  <a:gd name="T4" fmla="*/ 10 w 20"/>
                  <a:gd name="T5" fmla="*/ 13 h 18"/>
                  <a:gd name="T6" fmla="*/ 7 w 20"/>
                  <a:gd name="T7" fmla="*/ 13 h 18"/>
                  <a:gd name="T8" fmla="*/ 7 w 20"/>
                  <a:gd name="T9" fmla="*/ 13 h 18"/>
                  <a:gd name="T10" fmla="*/ 0 w 20"/>
                  <a:gd name="T11" fmla="*/ 3 h 18"/>
                  <a:gd name="T12" fmla="*/ 7 w 20"/>
                  <a:gd name="T13" fmla="*/ 0 h 18"/>
                  <a:gd name="T14" fmla="*/ 10 w 20"/>
                  <a:gd name="T15" fmla="*/ 0 h 18"/>
                  <a:gd name="T16" fmla="*/ 12 w 20"/>
                  <a:gd name="T17" fmla="*/ 3 h 18"/>
                  <a:gd name="T18" fmla="*/ 17 w 20"/>
                  <a:gd name="T19" fmla="*/ 10 h 18"/>
                  <a:gd name="T20" fmla="*/ 20 w 20"/>
                  <a:gd name="T21" fmla="*/ 10 h 18"/>
                  <a:gd name="T22" fmla="*/ 15 w 20"/>
                  <a:gd name="T23" fmla="*/ 10 h 18"/>
                  <a:gd name="T24" fmla="*/ 10 w 20"/>
                  <a:gd name="T25" fmla="*/ 18 h 1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20"/>
                  <a:gd name="T40" fmla="*/ 0 h 18"/>
                  <a:gd name="T41" fmla="*/ 20 w 20"/>
                  <a:gd name="T42" fmla="*/ 18 h 1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20" h="18">
                    <a:moveTo>
                      <a:pt x="10" y="18"/>
                    </a:moveTo>
                    <a:lnTo>
                      <a:pt x="7" y="18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0" y="3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3"/>
                    </a:lnTo>
                    <a:lnTo>
                      <a:pt x="17" y="10"/>
                    </a:lnTo>
                    <a:lnTo>
                      <a:pt x="20" y="10"/>
                    </a:lnTo>
                    <a:lnTo>
                      <a:pt x="15" y="10"/>
                    </a:lnTo>
                    <a:lnTo>
                      <a:pt x="1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5" name="Freeform 129">
                <a:extLst>
                  <a:ext uri="{FF2B5EF4-FFF2-40B4-BE49-F238E27FC236}">
                    <a16:creationId xmlns:a16="http://schemas.microsoft.com/office/drawing/2014/main" id="{00000000-0008-0000-0300-0000E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2" y="96"/>
                <a:ext cx="162" cy="98"/>
              </a:xfrm>
              <a:custGeom>
                <a:avLst/>
                <a:gdLst>
                  <a:gd name="T0" fmla="*/ 7 w 162"/>
                  <a:gd name="T1" fmla="*/ 23 h 98"/>
                  <a:gd name="T2" fmla="*/ 19 w 162"/>
                  <a:gd name="T3" fmla="*/ 50 h 98"/>
                  <a:gd name="T4" fmla="*/ 32 w 162"/>
                  <a:gd name="T5" fmla="*/ 91 h 98"/>
                  <a:gd name="T6" fmla="*/ 37 w 162"/>
                  <a:gd name="T7" fmla="*/ 91 h 98"/>
                  <a:gd name="T8" fmla="*/ 42 w 162"/>
                  <a:gd name="T9" fmla="*/ 88 h 98"/>
                  <a:gd name="T10" fmla="*/ 54 w 162"/>
                  <a:gd name="T11" fmla="*/ 86 h 98"/>
                  <a:gd name="T12" fmla="*/ 69 w 162"/>
                  <a:gd name="T13" fmla="*/ 86 h 98"/>
                  <a:gd name="T14" fmla="*/ 76 w 162"/>
                  <a:gd name="T15" fmla="*/ 88 h 98"/>
                  <a:gd name="T16" fmla="*/ 81 w 162"/>
                  <a:gd name="T17" fmla="*/ 93 h 98"/>
                  <a:gd name="T18" fmla="*/ 86 w 162"/>
                  <a:gd name="T19" fmla="*/ 96 h 98"/>
                  <a:gd name="T20" fmla="*/ 91 w 162"/>
                  <a:gd name="T21" fmla="*/ 96 h 98"/>
                  <a:gd name="T22" fmla="*/ 96 w 162"/>
                  <a:gd name="T23" fmla="*/ 96 h 98"/>
                  <a:gd name="T24" fmla="*/ 103 w 162"/>
                  <a:gd name="T25" fmla="*/ 96 h 98"/>
                  <a:gd name="T26" fmla="*/ 110 w 162"/>
                  <a:gd name="T27" fmla="*/ 93 h 98"/>
                  <a:gd name="T28" fmla="*/ 125 w 162"/>
                  <a:gd name="T29" fmla="*/ 83 h 98"/>
                  <a:gd name="T30" fmla="*/ 132 w 162"/>
                  <a:gd name="T31" fmla="*/ 81 h 98"/>
                  <a:gd name="T32" fmla="*/ 142 w 162"/>
                  <a:gd name="T33" fmla="*/ 78 h 98"/>
                  <a:gd name="T34" fmla="*/ 150 w 162"/>
                  <a:gd name="T35" fmla="*/ 81 h 98"/>
                  <a:gd name="T36" fmla="*/ 162 w 162"/>
                  <a:gd name="T37" fmla="*/ 96 h 98"/>
                  <a:gd name="T38" fmla="*/ 132 w 162"/>
                  <a:gd name="T39" fmla="*/ 50 h 98"/>
                  <a:gd name="T40" fmla="*/ 125 w 162"/>
                  <a:gd name="T41" fmla="*/ 23 h 98"/>
                  <a:gd name="T42" fmla="*/ 125 w 162"/>
                  <a:gd name="T43" fmla="*/ 10 h 98"/>
                  <a:gd name="T44" fmla="*/ 125 w 162"/>
                  <a:gd name="T45" fmla="*/ 3 h 98"/>
                  <a:gd name="T46" fmla="*/ 115 w 162"/>
                  <a:gd name="T47" fmla="*/ 0 h 98"/>
                  <a:gd name="T48" fmla="*/ 108 w 162"/>
                  <a:gd name="T49" fmla="*/ 3 h 98"/>
                  <a:gd name="T50" fmla="*/ 96 w 162"/>
                  <a:gd name="T51" fmla="*/ 5 h 98"/>
                  <a:gd name="T52" fmla="*/ 78 w 162"/>
                  <a:gd name="T53" fmla="*/ 10 h 98"/>
                  <a:gd name="T54" fmla="*/ 76 w 162"/>
                  <a:gd name="T55" fmla="*/ 13 h 98"/>
                  <a:gd name="T56" fmla="*/ 59 w 162"/>
                  <a:gd name="T57" fmla="*/ 5 h 98"/>
                  <a:gd name="T58" fmla="*/ 49 w 162"/>
                  <a:gd name="T59" fmla="*/ 5 h 98"/>
                  <a:gd name="T60" fmla="*/ 42 w 162"/>
                  <a:gd name="T61" fmla="*/ 3 h 98"/>
                  <a:gd name="T62" fmla="*/ 29 w 162"/>
                  <a:gd name="T63" fmla="*/ 3 h 98"/>
                  <a:gd name="T64" fmla="*/ 17 w 162"/>
                  <a:gd name="T65" fmla="*/ 5 h 98"/>
                  <a:gd name="T66" fmla="*/ 0 w 162"/>
                  <a:gd name="T67" fmla="*/ 10 h 98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62"/>
                  <a:gd name="T103" fmla="*/ 0 h 98"/>
                  <a:gd name="T104" fmla="*/ 162 w 162"/>
                  <a:gd name="T105" fmla="*/ 98 h 98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62" h="98">
                    <a:moveTo>
                      <a:pt x="0" y="10"/>
                    </a:moveTo>
                    <a:lnTo>
                      <a:pt x="7" y="23"/>
                    </a:lnTo>
                    <a:lnTo>
                      <a:pt x="10" y="28"/>
                    </a:lnTo>
                    <a:lnTo>
                      <a:pt x="19" y="50"/>
                    </a:lnTo>
                    <a:lnTo>
                      <a:pt x="27" y="73"/>
                    </a:lnTo>
                    <a:lnTo>
                      <a:pt x="32" y="91"/>
                    </a:lnTo>
                    <a:lnTo>
                      <a:pt x="32" y="96"/>
                    </a:lnTo>
                    <a:lnTo>
                      <a:pt x="37" y="91"/>
                    </a:lnTo>
                    <a:lnTo>
                      <a:pt x="39" y="88"/>
                    </a:lnTo>
                    <a:lnTo>
                      <a:pt x="42" y="88"/>
                    </a:lnTo>
                    <a:lnTo>
                      <a:pt x="44" y="88"/>
                    </a:lnTo>
                    <a:lnTo>
                      <a:pt x="54" y="86"/>
                    </a:lnTo>
                    <a:lnTo>
                      <a:pt x="61" y="86"/>
                    </a:lnTo>
                    <a:lnTo>
                      <a:pt x="69" y="86"/>
                    </a:lnTo>
                    <a:lnTo>
                      <a:pt x="73" y="88"/>
                    </a:lnTo>
                    <a:lnTo>
                      <a:pt x="76" y="88"/>
                    </a:lnTo>
                    <a:lnTo>
                      <a:pt x="78" y="91"/>
                    </a:lnTo>
                    <a:lnTo>
                      <a:pt x="81" y="93"/>
                    </a:lnTo>
                    <a:lnTo>
                      <a:pt x="83" y="93"/>
                    </a:lnTo>
                    <a:lnTo>
                      <a:pt x="86" y="96"/>
                    </a:lnTo>
                    <a:lnTo>
                      <a:pt x="88" y="96"/>
                    </a:lnTo>
                    <a:lnTo>
                      <a:pt x="91" y="96"/>
                    </a:lnTo>
                    <a:lnTo>
                      <a:pt x="93" y="98"/>
                    </a:lnTo>
                    <a:lnTo>
                      <a:pt x="96" y="96"/>
                    </a:lnTo>
                    <a:lnTo>
                      <a:pt x="100" y="96"/>
                    </a:lnTo>
                    <a:lnTo>
                      <a:pt x="103" y="96"/>
                    </a:lnTo>
                    <a:lnTo>
                      <a:pt x="108" y="93"/>
                    </a:lnTo>
                    <a:lnTo>
                      <a:pt x="110" y="93"/>
                    </a:lnTo>
                    <a:lnTo>
                      <a:pt x="123" y="86"/>
                    </a:lnTo>
                    <a:lnTo>
                      <a:pt x="125" y="83"/>
                    </a:lnTo>
                    <a:lnTo>
                      <a:pt x="127" y="81"/>
                    </a:lnTo>
                    <a:lnTo>
                      <a:pt x="132" y="81"/>
                    </a:lnTo>
                    <a:lnTo>
                      <a:pt x="137" y="78"/>
                    </a:lnTo>
                    <a:lnTo>
                      <a:pt x="142" y="78"/>
                    </a:lnTo>
                    <a:lnTo>
                      <a:pt x="142" y="81"/>
                    </a:lnTo>
                    <a:lnTo>
                      <a:pt x="150" y="81"/>
                    </a:lnTo>
                    <a:lnTo>
                      <a:pt x="157" y="86"/>
                    </a:lnTo>
                    <a:lnTo>
                      <a:pt x="162" y="96"/>
                    </a:lnTo>
                    <a:lnTo>
                      <a:pt x="145" y="68"/>
                    </a:lnTo>
                    <a:lnTo>
                      <a:pt x="132" y="50"/>
                    </a:lnTo>
                    <a:lnTo>
                      <a:pt x="132" y="45"/>
                    </a:lnTo>
                    <a:lnTo>
                      <a:pt x="125" y="23"/>
                    </a:lnTo>
                    <a:lnTo>
                      <a:pt x="125" y="18"/>
                    </a:lnTo>
                    <a:lnTo>
                      <a:pt x="125" y="10"/>
                    </a:lnTo>
                    <a:lnTo>
                      <a:pt x="123" y="8"/>
                    </a:lnTo>
                    <a:lnTo>
                      <a:pt x="125" y="3"/>
                    </a:lnTo>
                    <a:lnTo>
                      <a:pt x="120" y="3"/>
                    </a:lnTo>
                    <a:lnTo>
                      <a:pt x="115" y="0"/>
                    </a:lnTo>
                    <a:lnTo>
                      <a:pt x="113" y="0"/>
                    </a:lnTo>
                    <a:lnTo>
                      <a:pt x="108" y="3"/>
                    </a:lnTo>
                    <a:lnTo>
                      <a:pt x="105" y="3"/>
                    </a:lnTo>
                    <a:lnTo>
                      <a:pt x="96" y="5"/>
                    </a:lnTo>
                    <a:lnTo>
                      <a:pt x="81" y="10"/>
                    </a:lnTo>
                    <a:lnTo>
                      <a:pt x="78" y="10"/>
                    </a:lnTo>
                    <a:lnTo>
                      <a:pt x="76" y="13"/>
                    </a:lnTo>
                    <a:lnTo>
                      <a:pt x="73" y="10"/>
                    </a:lnTo>
                    <a:lnTo>
                      <a:pt x="59" y="5"/>
                    </a:lnTo>
                    <a:lnTo>
                      <a:pt x="54" y="5"/>
                    </a:lnTo>
                    <a:lnTo>
                      <a:pt x="49" y="5"/>
                    </a:lnTo>
                    <a:lnTo>
                      <a:pt x="46" y="3"/>
                    </a:lnTo>
                    <a:lnTo>
                      <a:pt x="42" y="3"/>
                    </a:lnTo>
                    <a:lnTo>
                      <a:pt x="34" y="3"/>
                    </a:lnTo>
                    <a:lnTo>
                      <a:pt x="29" y="3"/>
                    </a:lnTo>
                    <a:lnTo>
                      <a:pt x="22" y="5"/>
                    </a:lnTo>
                    <a:lnTo>
                      <a:pt x="17" y="5"/>
                    </a:lnTo>
                    <a:lnTo>
                      <a:pt x="10" y="8"/>
                    </a:lnTo>
                    <a:lnTo>
                      <a:pt x="0" y="10"/>
                    </a:lnTo>
                    <a:close/>
                  </a:path>
                </a:pathLst>
              </a:custGeom>
              <a:solidFill>
                <a:srgbClr val="0000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6" name="Freeform 130">
                <a:extLst>
                  <a:ext uri="{FF2B5EF4-FFF2-40B4-BE49-F238E27FC236}">
                    <a16:creationId xmlns:a16="http://schemas.microsoft.com/office/drawing/2014/main" id="{00000000-0008-0000-0300-0000E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1" y="106"/>
                <a:ext cx="10" cy="8"/>
              </a:xfrm>
              <a:custGeom>
                <a:avLst/>
                <a:gdLst>
                  <a:gd name="T0" fmla="*/ 3 w 10"/>
                  <a:gd name="T1" fmla="*/ 0 h 8"/>
                  <a:gd name="T2" fmla="*/ 3 w 10"/>
                  <a:gd name="T3" fmla="*/ 3 h 8"/>
                  <a:gd name="T4" fmla="*/ 0 w 10"/>
                  <a:gd name="T5" fmla="*/ 3 h 8"/>
                  <a:gd name="T6" fmla="*/ 3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0 h 8"/>
                  <a:gd name="T18" fmla="*/ 5 w 10"/>
                  <a:gd name="T19" fmla="*/ 3 h 8"/>
                  <a:gd name="T20" fmla="*/ 3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7" name="Freeform 131">
                <a:extLst>
                  <a:ext uri="{FF2B5EF4-FFF2-40B4-BE49-F238E27FC236}">
                    <a16:creationId xmlns:a16="http://schemas.microsoft.com/office/drawing/2014/main" id="{00000000-0008-0000-0300-0000E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6" y="121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8" name="Freeform 132">
                <a:extLst>
                  <a:ext uri="{FF2B5EF4-FFF2-40B4-BE49-F238E27FC236}">
                    <a16:creationId xmlns:a16="http://schemas.microsoft.com/office/drawing/2014/main" id="{00000000-0008-0000-0300-0000E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3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3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5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9" name="Freeform 133">
                <a:extLst>
                  <a:ext uri="{FF2B5EF4-FFF2-40B4-BE49-F238E27FC236}">
                    <a16:creationId xmlns:a16="http://schemas.microsoft.com/office/drawing/2014/main" id="{00000000-0008-0000-0300-0000E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6" y="154"/>
                <a:ext cx="8" cy="8"/>
              </a:xfrm>
              <a:custGeom>
                <a:avLst/>
                <a:gdLst>
                  <a:gd name="T0" fmla="*/ 3 w 8"/>
                  <a:gd name="T1" fmla="*/ 0 h 8"/>
                  <a:gd name="T2" fmla="*/ 3 w 8"/>
                  <a:gd name="T3" fmla="*/ 3 h 8"/>
                  <a:gd name="T4" fmla="*/ 0 w 8"/>
                  <a:gd name="T5" fmla="*/ 3 h 8"/>
                  <a:gd name="T6" fmla="*/ 3 w 8"/>
                  <a:gd name="T7" fmla="*/ 5 h 8"/>
                  <a:gd name="T8" fmla="*/ 3 w 8"/>
                  <a:gd name="T9" fmla="*/ 8 h 8"/>
                  <a:gd name="T10" fmla="*/ 5 w 8"/>
                  <a:gd name="T11" fmla="*/ 5 h 8"/>
                  <a:gd name="T12" fmla="*/ 8 w 8"/>
                  <a:gd name="T13" fmla="*/ 8 h 8"/>
                  <a:gd name="T14" fmla="*/ 8 w 8"/>
                  <a:gd name="T15" fmla="*/ 3 h 8"/>
                  <a:gd name="T16" fmla="*/ 8 w 8"/>
                  <a:gd name="T17" fmla="*/ 0 h 8"/>
                  <a:gd name="T18" fmla="*/ 5 w 8"/>
                  <a:gd name="T19" fmla="*/ 3 h 8"/>
                  <a:gd name="T20" fmla="*/ 3 w 8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8"/>
                  <a:gd name="T35" fmla="*/ 8 w 8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3"/>
                    </a:lnTo>
                    <a:lnTo>
                      <a:pt x="8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0" name="Freeform 134">
                <a:extLst>
                  <a:ext uri="{FF2B5EF4-FFF2-40B4-BE49-F238E27FC236}">
                    <a16:creationId xmlns:a16="http://schemas.microsoft.com/office/drawing/2014/main" id="{00000000-0008-0000-0300-0000F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69"/>
                <a:ext cx="9" cy="8"/>
              </a:xfrm>
              <a:custGeom>
                <a:avLst/>
                <a:gdLst>
                  <a:gd name="T0" fmla="*/ 5 w 9"/>
                  <a:gd name="T1" fmla="*/ 0 h 8"/>
                  <a:gd name="T2" fmla="*/ 5 w 9"/>
                  <a:gd name="T3" fmla="*/ 3 h 8"/>
                  <a:gd name="T4" fmla="*/ 0 w 9"/>
                  <a:gd name="T5" fmla="*/ 3 h 8"/>
                  <a:gd name="T6" fmla="*/ 5 w 9"/>
                  <a:gd name="T7" fmla="*/ 5 h 8"/>
                  <a:gd name="T8" fmla="*/ 5 w 9"/>
                  <a:gd name="T9" fmla="*/ 8 h 8"/>
                  <a:gd name="T10" fmla="*/ 7 w 9"/>
                  <a:gd name="T11" fmla="*/ 5 h 8"/>
                  <a:gd name="T12" fmla="*/ 9 w 9"/>
                  <a:gd name="T13" fmla="*/ 8 h 8"/>
                  <a:gd name="T14" fmla="*/ 7 w 9"/>
                  <a:gd name="T15" fmla="*/ 3 h 8"/>
                  <a:gd name="T16" fmla="*/ 9 w 9"/>
                  <a:gd name="T17" fmla="*/ 0 h 8"/>
                  <a:gd name="T18" fmla="*/ 7 w 9"/>
                  <a:gd name="T19" fmla="*/ 3 h 8"/>
                  <a:gd name="T20" fmla="*/ 5 w 9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8"/>
                  <a:gd name="T35" fmla="*/ 9 w 9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9" y="8"/>
                    </a:lnTo>
                    <a:lnTo>
                      <a:pt x="7" y="3"/>
                    </a:lnTo>
                    <a:lnTo>
                      <a:pt x="9" y="0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1" name="Freeform 135">
                <a:extLst>
                  <a:ext uri="{FF2B5EF4-FFF2-40B4-BE49-F238E27FC236}">
                    <a16:creationId xmlns:a16="http://schemas.microsoft.com/office/drawing/2014/main" id="{00000000-0008-0000-0300-0000F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0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7 h 10"/>
                  <a:gd name="T16" fmla="*/ 7 w 7"/>
                  <a:gd name="T17" fmla="*/ 5 h 10"/>
                  <a:gd name="T18" fmla="*/ 5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2" name="Freeform 136">
                <a:extLst>
                  <a:ext uri="{FF2B5EF4-FFF2-40B4-BE49-F238E27FC236}">
                    <a16:creationId xmlns:a16="http://schemas.microsoft.com/office/drawing/2014/main" id="{00000000-0008-0000-0300-0000F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1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3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3" name="Freeform 137">
                <a:extLst>
                  <a:ext uri="{FF2B5EF4-FFF2-40B4-BE49-F238E27FC236}">
                    <a16:creationId xmlns:a16="http://schemas.microsoft.com/office/drawing/2014/main" id="{00000000-0008-0000-0300-0000F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4" y="11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4 w 7"/>
                  <a:gd name="T11" fmla="*/ 7 h 10"/>
                  <a:gd name="T12" fmla="*/ 7 w 7"/>
                  <a:gd name="T13" fmla="*/ 10 h 10"/>
                  <a:gd name="T14" fmla="*/ 4 w 7"/>
                  <a:gd name="T15" fmla="*/ 7 h 10"/>
                  <a:gd name="T16" fmla="*/ 7 w 7"/>
                  <a:gd name="T17" fmla="*/ 5 h 10"/>
                  <a:gd name="T18" fmla="*/ 4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4" y="7"/>
                    </a:lnTo>
                    <a:lnTo>
                      <a:pt x="7" y="10"/>
                    </a:lnTo>
                    <a:lnTo>
                      <a:pt x="4" y="7"/>
                    </a:lnTo>
                    <a:lnTo>
                      <a:pt x="7" y="5"/>
                    </a:lnTo>
                    <a:lnTo>
                      <a:pt x="4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4" name="Freeform 138">
                <a:extLst>
                  <a:ext uri="{FF2B5EF4-FFF2-40B4-BE49-F238E27FC236}">
                    <a16:creationId xmlns:a16="http://schemas.microsoft.com/office/drawing/2014/main" id="{00000000-0008-0000-0300-0000F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26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5" name="Freeform 139">
                <a:extLst>
                  <a:ext uri="{FF2B5EF4-FFF2-40B4-BE49-F238E27FC236}">
                    <a16:creationId xmlns:a16="http://schemas.microsoft.com/office/drawing/2014/main" id="{00000000-0008-0000-0300-0000F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34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2 h 10"/>
                  <a:gd name="T4" fmla="*/ 0 w 8"/>
                  <a:gd name="T5" fmla="*/ 2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7 h 10"/>
                  <a:gd name="T12" fmla="*/ 8 w 8"/>
                  <a:gd name="T13" fmla="*/ 10 h 10"/>
                  <a:gd name="T14" fmla="*/ 5 w 8"/>
                  <a:gd name="T15" fmla="*/ 5 h 10"/>
                  <a:gd name="T16" fmla="*/ 8 w 8"/>
                  <a:gd name="T17" fmla="*/ 2 h 10"/>
                  <a:gd name="T18" fmla="*/ 5 w 8"/>
                  <a:gd name="T19" fmla="*/ 2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7"/>
                    </a:lnTo>
                    <a:lnTo>
                      <a:pt x="8" y="10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6" name="Freeform 140">
                <a:extLst>
                  <a:ext uri="{FF2B5EF4-FFF2-40B4-BE49-F238E27FC236}">
                    <a16:creationId xmlns:a16="http://schemas.microsoft.com/office/drawing/2014/main" id="{00000000-0008-0000-0300-0000F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1" y="144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2 h 8"/>
                  <a:gd name="T4" fmla="*/ 0 w 10"/>
                  <a:gd name="T5" fmla="*/ 2 h 8"/>
                  <a:gd name="T6" fmla="*/ 5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2 h 8"/>
                  <a:gd name="T18" fmla="*/ 5 w 10"/>
                  <a:gd name="T19" fmla="*/ 2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7" name="Freeform 141">
                <a:extLst>
                  <a:ext uri="{FF2B5EF4-FFF2-40B4-BE49-F238E27FC236}">
                    <a16:creationId xmlns:a16="http://schemas.microsoft.com/office/drawing/2014/main" id="{00000000-0008-0000-0300-0000F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52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2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8" name="Freeform 142">
                <a:extLst>
                  <a:ext uri="{FF2B5EF4-FFF2-40B4-BE49-F238E27FC236}">
                    <a16:creationId xmlns:a16="http://schemas.microsoft.com/office/drawing/2014/main" id="{00000000-0008-0000-0300-0000F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6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7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3 h 8"/>
                  <a:gd name="T18" fmla="*/ 7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9" name="Freeform 143">
                <a:extLst>
                  <a:ext uri="{FF2B5EF4-FFF2-40B4-BE49-F238E27FC236}">
                    <a16:creationId xmlns:a16="http://schemas.microsoft.com/office/drawing/2014/main" id="{00000000-0008-0000-0300-0000F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67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7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2 h 7"/>
                  <a:gd name="T18" fmla="*/ 7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0" name="Freeform 144">
                <a:extLst>
                  <a:ext uri="{FF2B5EF4-FFF2-40B4-BE49-F238E27FC236}">
                    <a16:creationId xmlns:a16="http://schemas.microsoft.com/office/drawing/2014/main" id="{00000000-0008-0000-0300-0000F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0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10 h 10"/>
                  <a:gd name="T14" fmla="*/ 7 w 10"/>
                  <a:gd name="T15" fmla="*/ 7 h 10"/>
                  <a:gd name="T16" fmla="*/ 10 w 10"/>
                  <a:gd name="T17" fmla="*/ 5 h 10"/>
                  <a:gd name="T18" fmla="*/ 5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10"/>
                    </a:lnTo>
                    <a:lnTo>
                      <a:pt x="7" y="7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1" name="Freeform 145">
                <a:extLst>
                  <a:ext uri="{FF2B5EF4-FFF2-40B4-BE49-F238E27FC236}">
                    <a16:creationId xmlns:a16="http://schemas.microsoft.com/office/drawing/2014/main" id="{00000000-0008-0000-0300-0000F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1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2" name="Freeform 146">
                <a:extLst>
                  <a:ext uri="{FF2B5EF4-FFF2-40B4-BE49-F238E27FC236}">
                    <a16:creationId xmlns:a16="http://schemas.microsoft.com/office/drawing/2014/main" id="{00000000-0008-0000-0300-0000F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1" y="12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7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5 h 10"/>
                  <a:gd name="T16" fmla="*/ 7 w 7"/>
                  <a:gd name="T17" fmla="*/ 5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3" name="Freeform 147">
                <a:extLst>
                  <a:ext uri="{FF2B5EF4-FFF2-40B4-BE49-F238E27FC236}">
                    <a16:creationId xmlns:a16="http://schemas.microsoft.com/office/drawing/2014/main" id="{00000000-0008-0000-0300-0000F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2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2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4" name="Freeform 148">
                <a:extLst>
                  <a:ext uri="{FF2B5EF4-FFF2-40B4-BE49-F238E27FC236}">
                    <a16:creationId xmlns:a16="http://schemas.microsoft.com/office/drawing/2014/main" id="{00000000-0008-0000-0300-0000F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36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3 h 10"/>
                  <a:gd name="T4" fmla="*/ 0 w 10"/>
                  <a:gd name="T5" fmla="*/ 3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8 h 10"/>
                  <a:gd name="T16" fmla="*/ 10 w 10"/>
                  <a:gd name="T17" fmla="*/ 5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8"/>
                    </a:lnTo>
                    <a:lnTo>
                      <a:pt x="10" y="5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5" name="Freeform 149">
                <a:extLst>
                  <a:ext uri="{FF2B5EF4-FFF2-40B4-BE49-F238E27FC236}">
                    <a16:creationId xmlns:a16="http://schemas.microsoft.com/office/drawing/2014/main" id="{00000000-0008-0000-0300-0000F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8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6" name="Freeform 150">
                <a:extLst>
                  <a:ext uri="{FF2B5EF4-FFF2-40B4-BE49-F238E27FC236}">
                    <a16:creationId xmlns:a16="http://schemas.microsoft.com/office/drawing/2014/main" id="{00000000-0008-0000-0300-000000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5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8 h 10"/>
                  <a:gd name="T10" fmla="*/ 4 w 7"/>
                  <a:gd name="T11" fmla="*/ 8 h 10"/>
                  <a:gd name="T12" fmla="*/ 7 w 7"/>
                  <a:gd name="T13" fmla="*/ 10 h 10"/>
                  <a:gd name="T14" fmla="*/ 4 w 7"/>
                  <a:gd name="T15" fmla="*/ 5 h 10"/>
                  <a:gd name="T16" fmla="*/ 7 w 7"/>
                  <a:gd name="T17" fmla="*/ 5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4" y="8"/>
                    </a:lnTo>
                    <a:lnTo>
                      <a:pt x="7" y="10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7" name="Freeform 151">
                <a:extLst>
                  <a:ext uri="{FF2B5EF4-FFF2-40B4-BE49-F238E27FC236}">
                    <a16:creationId xmlns:a16="http://schemas.microsoft.com/office/drawing/2014/main" id="{00000000-0008-0000-0300-000001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3 h 8"/>
                  <a:gd name="T18" fmla="*/ 5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8" name="Freeform 152">
                <a:extLst>
                  <a:ext uri="{FF2B5EF4-FFF2-40B4-BE49-F238E27FC236}">
                    <a16:creationId xmlns:a16="http://schemas.microsoft.com/office/drawing/2014/main" id="{00000000-0008-0000-0300-000002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69"/>
                <a:ext cx="10" cy="13"/>
              </a:xfrm>
              <a:custGeom>
                <a:avLst/>
                <a:gdLst>
                  <a:gd name="T0" fmla="*/ 5 w 10"/>
                  <a:gd name="T1" fmla="*/ 0 h 13"/>
                  <a:gd name="T2" fmla="*/ 5 w 10"/>
                  <a:gd name="T3" fmla="*/ 3 h 13"/>
                  <a:gd name="T4" fmla="*/ 0 w 10"/>
                  <a:gd name="T5" fmla="*/ 3 h 13"/>
                  <a:gd name="T6" fmla="*/ 5 w 10"/>
                  <a:gd name="T7" fmla="*/ 5 h 13"/>
                  <a:gd name="T8" fmla="*/ 5 w 10"/>
                  <a:gd name="T9" fmla="*/ 10 h 13"/>
                  <a:gd name="T10" fmla="*/ 7 w 10"/>
                  <a:gd name="T11" fmla="*/ 8 h 13"/>
                  <a:gd name="T12" fmla="*/ 10 w 10"/>
                  <a:gd name="T13" fmla="*/ 13 h 13"/>
                  <a:gd name="T14" fmla="*/ 7 w 10"/>
                  <a:gd name="T15" fmla="*/ 8 h 13"/>
                  <a:gd name="T16" fmla="*/ 10 w 10"/>
                  <a:gd name="T17" fmla="*/ 5 h 13"/>
                  <a:gd name="T18" fmla="*/ 7 w 10"/>
                  <a:gd name="T19" fmla="*/ 5 h 13"/>
                  <a:gd name="T20" fmla="*/ 5 w 10"/>
                  <a:gd name="T21" fmla="*/ 0 h 13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3"/>
                  <a:gd name="T35" fmla="*/ 10 w 10"/>
                  <a:gd name="T36" fmla="*/ 13 h 13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3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3"/>
                    </a:lnTo>
                    <a:lnTo>
                      <a:pt x="7" y="8"/>
                    </a:lnTo>
                    <a:lnTo>
                      <a:pt x="10" y="5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9" name="Freeform 153">
                <a:extLst>
                  <a:ext uri="{FF2B5EF4-FFF2-40B4-BE49-F238E27FC236}">
                    <a16:creationId xmlns:a16="http://schemas.microsoft.com/office/drawing/2014/main" id="{00000000-0008-0000-0300-000003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11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0" name="Freeform 154">
                <a:extLst>
                  <a:ext uri="{FF2B5EF4-FFF2-40B4-BE49-F238E27FC236}">
                    <a16:creationId xmlns:a16="http://schemas.microsoft.com/office/drawing/2014/main" id="{00000000-0008-0000-0300-000004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6" y="119"/>
                <a:ext cx="9" cy="10"/>
              </a:xfrm>
              <a:custGeom>
                <a:avLst/>
                <a:gdLst>
                  <a:gd name="T0" fmla="*/ 5 w 9"/>
                  <a:gd name="T1" fmla="*/ 0 h 10"/>
                  <a:gd name="T2" fmla="*/ 5 w 9"/>
                  <a:gd name="T3" fmla="*/ 2 h 10"/>
                  <a:gd name="T4" fmla="*/ 0 w 9"/>
                  <a:gd name="T5" fmla="*/ 0 h 10"/>
                  <a:gd name="T6" fmla="*/ 5 w 9"/>
                  <a:gd name="T7" fmla="*/ 5 h 10"/>
                  <a:gd name="T8" fmla="*/ 5 w 9"/>
                  <a:gd name="T9" fmla="*/ 7 h 10"/>
                  <a:gd name="T10" fmla="*/ 7 w 9"/>
                  <a:gd name="T11" fmla="*/ 7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2 h 10"/>
                  <a:gd name="T18" fmla="*/ 7 w 9"/>
                  <a:gd name="T19" fmla="*/ 2 h 10"/>
                  <a:gd name="T20" fmla="*/ 5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7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1" name="Freeform 155">
                <a:extLst>
                  <a:ext uri="{FF2B5EF4-FFF2-40B4-BE49-F238E27FC236}">
                    <a16:creationId xmlns:a16="http://schemas.microsoft.com/office/drawing/2014/main" id="{00000000-0008-0000-0300-000005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2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5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10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5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5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10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5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2" name="Freeform 156">
                <a:extLst>
                  <a:ext uri="{FF2B5EF4-FFF2-40B4-BE49-F238E27FC236}">
                    <a16:creationId xmlns:a16="http://schemas.microsoft.com/office/drawing/2014/main" id="{00000000-0008-0000-0300-000006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31"/>
                <a:ext cx="9" cy="10"/>
              </a:xfrm>
              <a:custGeom>
                <a:avLst/>
                <a:gdLst>
                  <a:gd name="T0" fmla="*/ 2 w 9"/>
                  <a:gd name="T1" fmla="*/ 0 h 10"/>
                  <a:gd name="T2" fmla="*/ 2 w 9"/>
                  <a:gd name="T3" fmla="*/ 3 h 10"/>
                  <a:gd name="T4" fmla="*/ 0 w 9"/>
                  <a:gd name="T5" fmla="*/ 5 h 10"/>
                  <a:gd name="T6" fmla="*/ 2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2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3" name="Freeform 157">
                <a:extLst>
                  <a:ext uri="{FF2B5EF4-FFF2-40B4-BE49-F238E27FC236}">
                    <a16:creationId xmlns:a16="http://schemas.microsoft.com/office/drawing/2014/main" id="{00000000-0008-0000-0300-000007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3" y="141"/>
                <a:ext cx="10" cy="11"/>
              </a:xfrm>
              <a:custGeom>
                <a:avLst/>
                <a:gdLst>
                  <a:gd name="T0" fmla="*/ 2 w 10"/>
                  <a:gd name="T1" fmla="*/ 0 h 11"/>
                  <a:gd name="T2" fmla="*/ 2 w 10"/>
                  <a:gd name="T3" fmla="*/ 3 h 11"/>
                  <a:gd name="T4" fmla="*/ 0 w 10"/>
                  <a:gd name="T5" fmla="*/ 3 h 11"/>
                  <a:gd name="T6" fmla="*/ 2 w 10"/>
                  <a:gd name="T7" fmla="*/ 5 h 11"/>
                  <a:gd name="T8" fmla="*/ 2 w 10"/>
                  <a:gd name="T9" fmla="*/ 11 h 11"/>
                  <a:gd name="T10" fmla="*/ 5 w 10"/>
                  <a:gd name="T11" fmla="*/ 8 h 11"/>
                  <a:gd name="T12" fmla="*/ 10 w 10"/>
                  <a:gd name="T13" fmla="*/ 11 h 11"/>
                  <a:gd name="T14" fmla="*/ 7 w 10"/>
                  <a:gd name="T15" fmla="*/ 5 h 11"/>
                  <a:gd name="T16" fmla="*/ 10 w 10"/>
                  <a:gd name="T17" fmla="*/ 5 h 11"/>
                  <a:gd name="T18" fmla="*/ 5 w 10"/>
                  <a:gd name="T19" fmla="*/ 3 h 11"/>
                  <a:gd name="T20" fmla="*/ 2 w 10"/>
                  <a:gd name="T21" fmla="*/ 0 h 11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1"/>
                  <a:gd name="T35" fmla="*/ 10 w 10"/>
                  <a:gd name="T36" fmla="*/ 11 h 11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1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1"/>
                    </a:lnTo>
                    <a:lnTo>
                      <a:pt x="5" y="8"/>
                    </a:lnTo>
                    <a:lnTo>
                      <a:pt x="10" y="11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4" name="Freeform 158">
                <a:extLst>
                  <a:ext uri="{FF2B5EF4-FFF2-40B4-BE49-F238E27FC236}">
                    <a16:creationId xmlns:a16="http://schemas.microsoft.com/office/drawing/2014/main" id="{00000000-0008-0000-0300-000008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8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3 h 10"/>
                  <a:gd name="T6" fmla="*/ 2 w 7"/>
                  <a:gd name="T7" fmla="*/ 5 h 10"/>
                  <a:gd name="T8" fmla="*/ 2 w 7"/>
                  <a:gd name="T9" fmla="*/ 8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8 h 10"/>
                  <a:gd name="T16" fmla="*/ 7 w 7"/>
                  <a:gd name="T17" fmla="*/ 5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5" name="Freeform 159">
                <a:extLst>
                  <a:ext uri="{FF2B5EF4-FFF2-40B4-BE49-F238E27FC236}">
                    <a16:creationId xmlns:a16="http://schemas.microsoft.com/office/drawing/2014/main" id="{00000000-0008-0000-0300-000009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3 h 10"/>
                  <a:gd name="T4" fmla="*/ 0 w 10"/>
                  <a:gd name="T5" fmla="*/ 3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5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6" name="Freeform 160">
                <a:extLst>
                  <a:ext uri="{FF2B5EF4-FFF2-40B4-BE49-F238E27FC236}">
                    <a16:creationId xmlns:a16="http://schemas.microsoft.com/office/drawing/2014/main" id="{00000000-0008-0000-0300-00000A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6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3 w 10"/>
                  <a:gd name="T3" fmla="*/ 3 h 10"/>
                  <a:gd name="T4" fmla="*/ 0 w 10"/>
                  <a:gd name="T5" fmla="*/ 0 h 10"/>
                  <a:gd name="T6" fmla="*/ 5 w 10"/>
                  <a:gd name="T7" fmla="*/ 5 h 10"/>
                  <a:gd name="T8" fmla="*/ 3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3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3" y="3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7" name="Freeform 161">
                <a:extLst>
                  <a:ext uri="{FF2B5EF4-FFF2-40B4-BE49-F238E27FC236}">
                    <a16:creationId xmlns:a16="http://schemas.microsoft.com/office/drawing/2014/main" id="{00000000-0008-0000-0300-00000B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3" y="177"/>
                <a:ext cx="9" cy="7"/>
              </a:xfrm>
              <a:custGeom>
                <a:avLst/>
                <a:gdLst>
                  <a:gd name="T0" fmla="*/ 5 w 9"/>
                  <a:gd name="T1" fmla="*/ 0 h 7"/>
                  <a:gd name="T2" fmla="*/ 5 w 9"/>
                  <a:gd name="T3" fmla="*/ 2 h 7"/>
                  <a:gd name="T4" fmla="*/ 0 w 9"/>
                  <a:gd name="T5" fmla="*/ 2 h 7"/>
                  <a:gd name="T6" fmla="*/ 5 w 9"/>
                  <a:gd name="T7" fmla="*/ 5 h 7"/>
                  <a:gd name="T8" fmla="*/ 5 w 9"/>
                  <a:gd name="T9" fmla="*/ 7 h 7"/>
                  <a:gd name="T10" fmla="*/ 5 w 9"/>
                  <a:gd name="T11" fmla="*/ 5 h 7"/>
                  <a:gd name="T12" fmla="*/ 9 w 9"/>
                  <a:gd name="T13" fmla="*/ 7 h 7"/>
                  <a:gd name="T14" fmla="*/ 7 w 9"/>
                  <a:gd name="T15" fmla="*/ 5 h 7"/>
                  <a:gd name="T16" fmla="*/ 9 w 9"/>
                  <a:gd name="T17" fmla="*/ 2 h 7"/>
                  <a:gd name="T18" fmla="*/ 5 w 9"/>
                  <a:gd name="T19" fmla="*/ 2 h 7"/>
                  <a:gd name="T20" fmla="*/ 5 w 9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7"/>
                  <a:gd name="T35" fmla="*/ 9 w 9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9" y="7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8" name="Freeform 162">
                <a:extLst>
                  <a:ext uri="{FF2B5EF4-FFF2-40B4-BE49-F238E27FC236}">
                    <a16:creationId xmlns:a16="http://schemas.microsoft.com/office/drawing/2014/main" id="{00000000-0008-0000-0300-00000C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0" y="10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5 h 7"/>
                  <a:gd name="T14" fmla="*/ 5 w 8"/>
                  <a:gd name="T15" fmla="*/ 2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5"/>
                    </a:lnTo>
                    <a:lnTo>
                      <a:pt x="5" y="2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9" name="Freeform 163">
                <a:extLst>
                  <a:ext uri="{FF2B5EF4-FFF2-40B4-BE49-F238E27FC236}">
                    <a16:creationId xmlns:a16="http://schemas.microsoft.com/office/drawing/2014/main" id="{00000000-0008-0000-0300-00000D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5" y="11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0" name="Freeform 164">
                <a:extLst>
                  <a:ext uri="{FF2B5EF4-FFF2-40B4-BE49-F238E27FC236}">
                    <a16:creationId xmlns:a16="http://schemas.microsoft.com/office/drawing/2014/main" id="{00000000-0008-0000-0300-00000E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24"/>
                <a:ext cx="7" cy="10"/>
              </a:xfrm>
              <a:custGeom>
                <a:avLst/>
                <a:gdLst>
                  <a:gd name="T0" fmla="*/ 3 w 7"/>
                  <a:gd name="T1" fmla="*/ 0 h 10"/>
                  <a:gd name="T2" fmla="*/ 3 w 7"/>
                  <a:gd name="T3" fmla="*/ 2 h 10"/>
                  <a:gd name="T4" fmla="*/ 0 w 7"/>
                  <a:gd name="T5" fmla="*/ 5 h 10"/>
                  <a:gd name="T6" fmla="*/ 3 w 7"/>
                  <a:gd name="T7" fmla="*/ 5 h 10"/>
                  <a:gd name="T8" fmla="*/ 3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0 h 10"/>
                  <a:gd name="T18" fmla="*/ 5 w 7"/>
                  <a:gd name="T19" fmla="*/ 2 h 10"/>
                  <a:gd name="T20" fmla="*/ 3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1" name="Freeform 165">
                <a:extLst>
                  <a:ext uri="{FF2B5EF4-FFF2-40B4-BE49-F238E27FC236}">
                    <a16:creationId xmlns:a16="http://schemas.microsoft.com/office/drawing/2014/main" id="{00000000-0008-0000-0300-00000F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3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5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2" name="Freeform 166">
                <a:extLst>
                  <a:ext uri="{FF2B5EF4-FFF2-40B4-BE49-F238E27FC236}">
                    <a16:creationId xmlns:a16="http://schemas.microsoft.com/office/drawing/2014/main" id="{00000000-0008-0000-0300-000010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3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2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2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3" name="Freeform 167">
                <a:extLst>
                  <a:ext uri="{FF2B5EF4-FFF2-40B4-BE49-F238E27FC236}">
                    <a16:creationId xmlns:a16="http://schemas.microsoft.com/office/drawing/2014/main" id="{00000000-0008-0000-0300-000011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52"/>
                <a:ext cx="7" cy="7"/>
              </a:xfrm>
              <a:custGeom>
                <a:avLst/>
                <a:gdLst>
                  <a:gd name="T0" fmla="*/ 3 w 7"/>
                  <a:gd name="T1" fmla="*/ 0 h 7"/>
                  <a:gd name="T2" fmla="*/ 3 w 7"/>
                  <a:gd name="T3" fmla="*/ 2 h 7"/>
                  <a:gd name="T4" fmla="*/ 0 w 7"/>
                  <a:gd name="T5" fmla="*/ 2 h 7"/>
                  <a:gd name="T6" fmla="*/ 3 w 7"/>
                  <a:gd name="T7" fmla="*/ 5 h 7"/>
                  <a:gd name="T8" fmla="*/ 3 w 7"/>
                  <a:gd name="T9" fmla="*/ 7 h 7"/>
                  <a:gd name="T10" fmla="*/ 5 w 7"/>
                  <a:gd name="T11" fmla="*/ 5 h 7"/>
                  <a:gd name="T12" fmla="*/ 7 w 7"/>
                  <a:gd name="T13" fmla="*/ 7 h 7"/>
                  <a:gd name="T14" fmla="*/ 5 w 7"/>
                  <a:gd name="T15" fmla="*/ 5 h 7"/>
                  <a:gd name="T16" fmla="*/ 7 w 7"/>
                  <a:gd name="T17" fmla="*/ 0 h 7"/>
                  <a:gd name="T18" fmla="*/ 5 w 7"/>
                  <a:gd name="T19" fmla="*/ 2 h 7"/>
                  <a:gd name="T20" fmla="*/ 3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5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4" name="Freeform 168">
                <a:extLst>
                  <a:ext uri="{FF2B5EF4-FFF2-40B4-BE49-F238E27FC236}">
                    <a16:creationId xmlns:a16="http://schemas.microsoft.com/office/drawing/2014/main" id="{00000000-0008-0000-0300-000012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57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5" name="Freeform 169">
                <a:extLst>
                  <a:ext uri="{FF2B5EF4-FFF2-40B4-BE49-F238E27FC236}">
                    <a16:creationId xmlns:a16="http://schemas.microsoft.com/office/drawing/2014/main" id="{00000000-0008-0000-0300-000013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8" y="164"/>
                <a:ext cx="9" cy="10"/>
              </a:xfrm>
              <a:custGeom>
                <a:avLst/>
                <a:gdLst>
                  <a:gd name="T0" fmla="*/ 4 w 9"/>
                  <a:gd name="T1" fmla="*/ 0 h 10"/>
                  <a:gd name="T2" fmla="*/ 4 w 9"/>
                  <a:gd name="T3" fmla="*/ 3 h 10"/>
                  <a:gd name="T4" fmla="*/ 0 w 9"/>
                  <a:gd name="T5" fmla="*/ 5 h 10"/>
                  <a:gd name="T6" fmla="*/ 4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4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4" y="0"/>
                    </a:moveTo>
                    <a:lnTo>
                      <a:pt x="4" y="3"/>
                    </a:lnTo>
                    <a:lnTo>
                      <a:pt x="0" y="5"/>
                    </a:lnTo>
                    <a:lnTo>
                      <a:pt x="4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4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6" name="Freeform 170">
                <a:extLst>
                  <a:ext uri="{FF2B5EF4-FFF2-40B4-BE49-F238E27FC236}">
                    <a16:creationId xmlns:a16="http://schemas.microsoft.com/office/drawing/2014/main" id="{00000000-0008-0000-0300-000014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72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7" name="Freeform 171">
                <a:extLst>
                  <a:ext uri="{FF2B5EF4-FFF2-40B4-BE49-F238E27FC236}">
                    <a16:creationId xmlns:a16="http://schemas.microsoft.com/office/drawing/2014/main" id="{00000000-0008-0000-0300-000015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0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8 h 10"/>
                  <a:gd name="T8" fmla="*/ 5 w 10"/>
                  <a:gd name="T9" fmla="*/ 10 h 10"/>
                  <a:gd name="T10" fmla="*/ 7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7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8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8" name="Freeform 172">
                <a:extLst>
                  <a:ext uri="{FF2B5EF4-FFF2-40B4-BE49-F238E27FC236}">
                    <a16:creationId xmlns:a16="http://schemas.microsoft.com/office/drawing/2014/main" id="{00000000-0008-0000-0300-000016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1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9" name="Freeform 173">
                <a:extLst>
                  <a:ext uri="{FF2B5EF4-FFF2-40B4-BE49-F238E27FC236}">
                    <a16:creationId xmlns:a16="http://schemas.microsoft.com/office/drawing/2014/main" id="{00000000-0008-0000-0300-000017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1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7 w 10"/>
                  <a:gd name="T11" fmla="*/ 5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7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0" name="Freeform 174">
                <a:extLst>
                  <a:ext uri="{FF2B5EF4-FFF2-40B4-BE49-F238E27FC236}">
                    <a16:creationId xmlns:a16="http://schemas.microsoft.com/office/drawing/2014/main" id="{00000000-0008-0000-0300-000018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29"/>
                <a:ext cx="10" cy="7"/>
              </a:xfrm>
              <a:custGeom>
                <a:avLst/>
                <a:gdLst>
                  <a:gd name="T0" fmla="*/ 2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2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1" name="Freeform 175">
                <a:extLst>
                  <a:ext uri="{FF2B5EF4-FFF2-40B4-BE49-F238E27FC236}">
                    <a16:creationId xmlns:a16="http://schemas.microsoft.com/office/drawing/2014/main" id="{00000000-0008-0000-0300-000019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3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2" name="Freeform 176">
                <a:extLst>
                  <a:ext uri="{FF2B5EF4-FFF2-40B4-BE49-F238E27FC236}">
                    <a16:creationId xmlns:a16="http://schemas.microsoft.com/office/drawing/2014/main" id="{00000000-0008-0000-0300-00001A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8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3" name="Freeform 177">
                <a:extLst>
                  <a:ext uri="{FF2B5EF4-FFF2-40B4-BE49-F238E27FC236}">
                    <a16:creationId xmlns:a16="http://schemas.microsoft.com/office/drawing/2014/main" id="{00000000-0008-0000-0300-00001B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0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8 h 10"/>
                  <a:gd name="T14" fmla="*/ 7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4" name="Freeform 178">
                <a:extLst>
                  <a:ext uri="{FF2B5EF4-FFF2-40B4-BE49-F238E27FC236}">
                    <a16:creationId xmlns:a16="http://schemas.microsoft.com/office/drawing/2014/main" id="{00000000-0008-0000-0300-00001C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7 w 10"/>
                  <a:gd name="T13" fmla="*/ 8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3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" name="Freeform 179">
                <a:extLst>
                  <a:ext uri="{FF2B5EF4-FFF2-40B4-BE49-F238E27FC236}">
                    <a16:creationId xmlns:a16="http://schemas.microsoft.com/office/drawing/2014/main" id="{00000000-0008-0000-0300-00001D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5" y="16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4 w 7"/>
                  <a:gd name="T11" fmla="*/ 8 h 10"/>
                  <a:gd name="T12" fmla="*/ 7 w 7"/>
                  <a:gd name="T13" fmla="*/ 8 h 10"/>
                  <a:gd name="T14" fmla="*/ 4 w 7"/>
                  <a:gd name="T15" fmla="*/ 5 h 10"/>
                  <a:gd name="T16" fmla="*/ 7 w 7"/>
                  <a:gd name="T17" fmla="*/ 3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7" y="8"/>
                    </a:lnTo>
                    <a:lnTo>
                      <a:pt x="4" y="5"/>
                    </a:lnTo>
                    <a:lnTo>
                      <a:pt x="7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</xdr:grp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</xdr:row>
      <xdr:rowOff>0</xdr:rowOff>
    </xdr:from>
    <xdr:to>
      <xdr:col>4</xdr:col>
      <xdr:colOff>0</xdr:colOff>
      <xdr:row>5</xdr:row>
      <xdr:rowOff>0</xdr:rowOff>
    </xdr:to>
    <xdr:grpSp>
      <xdr:nvGrpSpPr>
        <xdr:cNvPr id="731139" name="Group 182">
          <a:extLst>
            <a:ext uri="{FF2B5EF4-FFF2-40B4-BE49-F238E27FC236}">
              <a16:creationId xmlns:a16="http://schemas.microsoft.com/office/drawing/2014/main" id="{00000000-0008-0000-0400-000003280B00}"/>
            </a:ext>
          </a:extLst>
        </xdr:cNvPr>
        <xdr:cNvGrpSpPr>
          <a:grpSpLocks/>
        </xdr:cNvGrpSpPr>
      </xdr:nvGrpSpPr>
      <xdr:grpSpPr bwMode="auto">
        <a:xfrm>
          <a:off x="209550" y="571500"/>
          <a:ext cx="5029200" cy="1000125"/>
          <a:chOff x="16" y="14"/>
          <a:chExt cx="298" cy="128"/>
        </a:xfrm>
      </xdr:grpSpPr>
      <xdr:grpSp>
        <xdr:nvGrpSpPr>
          <xdr:cNvPr id="731315" name="Group 8">
            <a:extLst>
              <a:ext uri="{FF2B5EF4-FFF2-40B4-BE49-F238E27FC236}">
                <a16:creationId xmlns:a16="http://schemas.microsoft.com/office/drawing/2014/main" id="{00000000-0008-0000-0400-0000B3280B00}"/>
              </a:ext>
            </a:extLst>
          </xdr:cNvPr>
          <xdr:cNvGrpSpPr>
            <a:grpSpLocks/>
          </xdr:cNvGrpSpPr>
        </xdr:nvGrpSpPr>
        <xdr:grpSpPr bwMode="auto">
          <a:xfrm>
            <a:off x="14" y="20"/>
            <a:ext cx="121" cy="25"/>
            <a:chOff x="101" y="149"/>
            <a:chExt cx="334" cy="58"/>
          </a:xfrm>
        </xdr:grpSpPr>
        <xdr:sp macro="" textlink="">
          <xdr:nvSpPr>
            <xdr:cNvPr id="731481" name="Freeform 9">
              <a:extLst>
                <a:ext uri="{FF2B5EF4-FFF2-40B4-BE49-F238E27FC236}">
                  <a16:creationId xmlns:a16="http://schemas.microsoft.com/office/drawing/2014/main" id="{00000000-0008-0000-0400-000059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3" y="157"/>
              <a:ext cx="58" cy="42"/>
            </a:xfrm>
            <a:custGeom>
              <a:avLst/>
              <a:gdLst>
                <a:gd name="T0" fmla="*/ 37 w 58"/>
                <a:gd name="T1" fmla="*/ 39 h 42"/>
                <a:gd name="T2" fmla="*/ 46 w 58"/>
                <a:gd name="T3" fmla="*/ 35 h 42"/>
                <a:gd name="T4" fmla="*/ 52 w 58"/>
                <a:gd name="T5" fmla="*/ 27 h 42"/>
                <a:gd name="T6" fmla="*/ 56 w 58"/>
                <a:gd name="T7" fmla="*/ 20 h 42"/>
                <a:gd name="T8" fmla="*/ 52 w 58"/>
                <a:gd name="T9" fmla="*/ 10 h 42"/>
                <a:gd name="T10" fmla="*/ 44 w 58"/>
                <a:gd name="T11" fmla="*/ 6 h 42"/>
                <a:gd name="T12" fmla="*/ 37 w 58"/>
                <a:gd name="T13" fmla="*/ 10 h 42"/>
                <a:gd name="T14" fmla="*/ 33 w 58"/>
                <a:gd name="T15" fmla="*/ 25 h 42"/>
                <a:gd name="T16" fmla="*/ 27 w 58"/>
                <a:gd name="T17" fmla="*/ 37 h 42"/>
                <a:gd name="T18" fmla="*/ 16 w 58"/>
                <a:gd name="T19" fmla="*/ 42 h 42"/>
                <a:gd name="T20" fmla="*/ 6 w 58"/>
                <a:gd name="T21" fmla="*/ 39 h 42"/>
                <a:gd name="T22" fmla="*/ 0 w 58"/>
                <a:gd name="T23" fmla="*/ 27 h 42"/>
                <a:gd name="T24" fmla="*/ 2 w 58"/>
                <a:gd name="T25" fmla="*/ 14 h 42"/>
                <a:gd name="T26" fmla="*/ 0 w 58"/>
                <a:gd name="T27" fmla="*/ 8 h 42"/>
                <a:gd name="T28" fmla="*/ 17 w 58"/>
                <a:gd name="T29" fmla="*/ 8 h 42"/>
                <a:gd name="T30" fmla="*/ 6 w 58"/>
                <a:gd name="T31" fmla="*/ 18 h 42"/>
                <a:gd name="T32" fmla="*/ 2 w 58"/>
                <a:gd name="T33" fmla="*/ 27 h 42"/>
                <a:gd name="T34" fmla="*/ 8 w 58"/>
                <a:gd name="T35" fmla="*/ 37 h 42"/>
                <a:gd name="T36" fmla="*/ 16 w 58"/>
                <a:gd name="T37" fmla="*/ 37 h 42"/>
                <a:gd name="T38" fmla="*/ 21 w 58"/>
                <a:gd name="T39" fmla="*/ 27 h 42"/>
                <a:gd name="T40" fmla="*/ 25 w 58"/>
                <a:gd name="T41" fmla="*/ 10 h 42"/>
                <a:gd name="T42" fmla="*/ 31 w 58"/>
                <a:gd name="T43" fmla="*/ 4 h 42"/>
                <a:gd name="T44" fmla="*/ 40 w 58"/>
                <a:gd name="T45" fmla="*/ 0 h 42"/>
                <a:gd name="T46" fmla="*/ 48 w 58"/>
                <a:gd name="T47" fmla="*/ 4 h 42"/>
                <a:gd name="T48" fmla="*/ 54 w 58"/>
                <a:gd name="T49" fmla="*/ 10 h 42"/>
                <a:gd name="T50" fmla="*/ 58 w 58"/>
                <a:gd name="T51" fmla="*/ 20 h 42"/>
                <a:gd name="T52" fmla="*/ 56 w 58"/>
                <a:gd name="T53" fmla="*/ 29 h 42"/>
                <a:gd name="T54" fmla="*/ 56 w 58"/>
                <a:gd name="T55" fmla="*/ 41 h 42"/>
                <a:gd name="T56" fmla="*/ 37 w 58"/>
                <a:gd name="T57" fmla="*/ 42 h 42"/>
                <a:gd name="T58" fmla="*/ 4 w 58"/>
                <a:gd name="T59" fmla="*/ 12 h 42"/>
                <a:gd name="T60" fmla="*/ 4 w 58"/>
                <a:gd name="T61" fmla="*/ 18 h 42"/>
                <a:gd name="T62" fmla="*/ 10 w 58"/>
                <a:gd name="T63" fmla="*/ 12 h 42"/>
                <a:gd name="T64" fmla="*/ 12 w 58"/>
                <a:gd name="T65" fmla="*/ 10 h 42"/>
                <a:gd name="T66" fmla="*/ 54 w 58"/>
                <a:gd name="T67" fmla="*/ 41 h 42"/>
                <a:gd name="T68" fmla="*/ 52 w 58"/>
                <a:gd name="T69" fmla="*/ 35 h 42"/>
                <a:gd name="T70" fmla="*/ 48 w 58"/>
                <a:gd name="T71" fmla="*/ 39 h 42"/>
                <a:gd name="T72" fmla="*/ 44 w 58"/>
                <a:gd name="T73" fmla="*/ 41 h 42"/>
                <a:gd name="T74" fmla="*/ 16 w 58"/>
                <a:gd name="T75" fmla="*/ 41 h 42"/>
                <a:gd name="T76" fmla="*/ 25 w 58"/>
                <a:gd name="T77" fmla="*/ 39 h 42"/>
                <a:gd name="T78" fmla="*/ 31 w 58"/>
                <a:gd name="T79" fmla="*/ 31 h 42"/>
                <a:gd name="T80" fmla="*/ 33 w 58"/>
                <a:gd name="T81" fmla="*/ 14 h 42"/>
                <a:gd name="T82" fmla="*/ 37 w 58"/>
                <a:gd name="T83" fmla="*/ 8 h 42"/>
                <a:gd name="T84" fmla="*/ 44 w 58"/>
                <a:gd name="T85" fmla="*/ 6 h 42"/>
                <a:gd name="T86" fmla="*/ 46 w 58"/>
                <a:gd name="T87" fmla="*/ 4 h 42"/>
                <a:gd name="T88" fmla="*/ 39 w 58"/>
                <a:gd name="T89" fmla="*/ 4 h 42"/>
                <a:gd name="T90" fmla="*/ 31 w 58"/>
                <a:gd name="T91" fmla="*/ 14 h 42"/>
                <a:gd name="T92" fmla="*/ 27 w 58"/>
                <a:gd name="T93" fmla="*/ 29 h 42"/>
                <a:gd name="T94" fmla="*/ 21 w 58"/>
                <a:gd name="T95" fmla="*/ 37 h 42"/>
                <a:gd name="T96" fmla="*/ 14 w 58"/>
                <a:gd name="T97" fmla="*/ 41 h 42"/>
                <a:gd name="T98" fmla="*/ 12 w 58"/>
                <a:gd name="T99" fmla="*/ 41 h 42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8"/>
                <a:gd name="T151" fmla="*/ 0 h 42"/>
                <a:gd name="T152" fmla="*/ 58 w 58"/>
                <a:gd name="T153" fmla="*/ 42 h 42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8" h="42">
                  <a:moveTo>
                    <a:pt x="37" y="42"/>
                  </a:moveTo>
                  <a:lnTo>
                    <a:pt x="37" y="39"/>
                  </a:lnTo>
                  <a:lnTo>
                    <a:pt x="42" y="37"/>
                  </a:lnTo>
                  <a:lnTo>
                    <a:pt x="46" y="35"/>
                  </a:lnTo>
                  <a:lnTo>
                    <a:pt x="50" y="31"/>
                  </a:lnTo>
                  <a:lnTo>
                    <a:pt x="52" y="27"/>
                  </a:lnTo>
                  <a:lnTo>
                    <a:pt x="54" y="23"/>
                  </a:lnTo>
                  <a:lnTo>
                    <a:pt x="56" y="20"/>
                  </a:lnTo>
                  <a:lnTo>
                    <a:pt x="54" y="14"/>
                  </a:lnTo>
                  <a:lnTo>
                    <a:pt x="52" y="10"/>
                  </a:lnTo>
                  <a:lnTo>
                    <a:pt x="48" y="8"/>
                  </a:lnTo>
                  <a:lnTo>
                    <a:pt x="44" y="6"/>
                  </a:lnTo>
                  <a:lnTo>
                    <a:pt x="40" y="8"/>
                  </a:lnTo>
                  <a:lnTo>
                    <a:pt x="37" y="10"/>
                  </a:lnTo>
                  <a:lnTo>
                    <a:pt x="35" y="16"/>
                  </a:lnTo>
                  <a:lnTo>
                    <a:pt x="33" y="25"/>
                  </a:lnTo>
                  <a:lnTo>
                    <a:pt x="31" y="33"/>
                  </a:lnTo>
                  <a:lnTo>
                    <a:pt x="27" y="37"/>
                  </a:lnTo>
                  <a:lnTo>
                    <a:pt x="23" y="41"/>
                  </a:lnTo>
                  <a:lnTo>
                    <a:pt x="16" y="42"/>
                  </a:lnTo>
                  <a:lnTo>
                    <a:pt x="10" y="42"/>
                  </a:lnTo>
                  <a:lnTo>
                    <a:pt x="6" y="39"/>
                  </a:lnTo>
                  <a:lnTo>
                    <a:pt x="2" y="33"/>
                  </a:lnTo>
                  <a:lnTo>
                    <a:pt x="0" y="27"/>
                  </a:lnTo>
                  <a:lnTo>
                    <a:pt x="0" y="20"/>
                  </a:lnTo>
                  <a:lnTo>
                    <a:pt x="2" y="14"/>
                  </a:lnTo>
                  <a:lnTo>
                    <a:pt x="0" y="10"/>
                  </a:lnTo>
                  <a:lnTo>
                    <a:pt x="0" y="8"/>
                  </a:lnTo>
                  <a:lnTo>
                    <a:pt x="17" y="6"/>
                  </a:lnTo>
                  <a:lnTo>
                    <a:pt x="17" y="8"/>
                  </a:lnTo>
                  <a:lnTo>
                    <a:pt x="10" y="12"/>
                  </a:lnTo>
                  <a:lnTo>
                    <a:pt x="6" y="18"/>
                  </a:lnTo>
                  <a:lnTo>
                    <a:pt x="2" y="21"/>
                  </a:lnTo>
                  <a:lnTo>
                    <a:pt x="2" y="27"/>
                  </a:lnTo>
                  <a:lnTo>
                    <a:pt x="4" y="33"/>
                  </a:lnTo>
                  <a:lnTo>
                    <a:pt x="8" y="37"/>
                  </a:lnTo>
                  <a:lnTo>
                    <a:pt x="12" y="39"/>
                  </a:lnTo>
                  <a:lnTo>
                    <a:pt x="16" y="37"/>
                  </a:lnTo>
                  <a:lnTo>
                    <a:pt x="17" y="35"/>
                  </a:lnTo>
                  <a:lnTo>
                    <a:pt x="21" y="27"/>
                  </a:lnTo>
                  <a:lnTo>
                    <a:pt x="23" y="18"/>
                  </a:lnTo>
                  <a:lnTo>
                    <a:pt x="25" y="10"/>
                  </a:lnTo>
                  <a:lnTo>
                    <a:pt x="27" y="6"/>
                  </a:lnTo>
                  <a:lnTo>
                    <a:pt x="31" y="4"/>
                  </a:lnTo>
                  <a:lnTo>
                    <a:pt x="35" y="2"/>
                  </a:lnTo>
                  <a:lnTo>
                    <a:pt x="40" y="0"/>
                  </a:lnTo>
                  <a:lnTo>
                    <a:pt x="44" y="2"/>
                  </a:lnTo>
                  <a:lnTo>
                    <a:pt x="48" y="4"/>
                  </a:lnTo>
                  <a:lnTo>
                    <a:pt x="52" y="6"/>
                  </a:lnTo>
                  <a:lnTo>
                    <a:pt x="54" y="10"/>
                  </a:lnTo>
                  <a:lnTo>
                    <a:pt x="56" y="16"/>
                  </a:lnTo>
                  <a:lnTo>
                    <a:pt x="58" y="20"/>
                  </a:lnTo>
                  <a:lnTo>
                    <a:pt x="56" y="25"/>
                  </a:lnTo>
                  <a:lnTo>
                    <a:pt x="56" y="29"/>
                  </a:lnTo>
                  <a:lnTo>
                    <a:pt x="54" y="35"/>
                  </a:lnTo>
                  <a:lnTo>
                    <a:pt x="56" y="41"/>
                  </a:lnTo>
                  <a:lnTo>
                    <a:pt x="56" y="42"/>
                  </a:lnTo>
                  <a:lnTo>
                    <a:pt x="37" y="42"/>
                  </a:lnTo>
                  <a:close/>
                  <a:moveTo>
                    <a:pt x="12" y="10"/>
                  </a:moveTo>
                  <a:lnTo>
                    <a:pt x="4" y="12"/>
                  </a:lnTo>
                  <a:lnTo>
                    <a:pt x="4" y="14"/>
                  </a:lnTo>
                  <a:lnTo>
                    <a:pt x="4" y="18"/>
                  </a:lnTo>
                  <a:lnTo>
                    <a:pt x="6" y="14"/>
                  </a:lnTo>
                  <a:lnTo>
                    <a:pt x="10" y="12"/>
                  </a:lnTo>
                  <a:lnTo>
                    <a:pt x="12" y="10"/>
                  </a:lnTo>
                  <a:close/>
                  <a:moveTo>
                    <a:pt x="44" y="41"/>
                  </a:moveTo>
                  <a:lnTo>
                    <a:pt x="54" y="41"/>
                  </a:lnTo>
                  <a:lnTo>
                    <a:pt x="52" y="39"/>
                  </a:lnTo>
                  <a:lnTo>
                    <a:pt x="52" y="35"/>
                  </a:lnTo>
                  <a:lnTo>
                    <a:pt x="50" y="37"/>
                  </a:lnTo>
                  <a:lnTo>
                    <a:pt x="48" y="39"/>
                  </a:lnTo>
                  <a:lnTo>
                    <a:pt x="44" y="41"/>
                  </a:lnTo>
                  <a:close/>
                  <a:moveTo>
                    <a:pt x="12" y="41"/>
                  </a:moveTo>
                  <a:lnTo>
                    <a:pt x="16" y="41"/>
                  </a:lnTo>
                  <a:lnTo>
                    <a:pt x="21" y="41"/>
                  </a:lnTo>
                  <a:lnTo>
                    <a:pt x="25" y="39"/>
                  </a:lnTo>
                  <a:lnTo>
                    <a:pt x="27" y="35"/>
                  </a:lnTo>
                  <a:lnTo>
                    <a:pt x="31" y="31"/>
                  </a:lnTo>
                  <a:lnTo>
                    <a:pt x="31" y="21"/>
                  </a:lnTo>
                  <a:lnTo>
                    <a:pt x="33" y="14"/>
                  </a:lnTo>
                  <a:lnTo>
                    <a:pt x="35" y="10"/>
                  </a:lnTo>
                  <a:lnTo>
                    <a:pt x="37" y="8"/>
                  </a:lnTo>
                  <a:lnTo>
                    <a:pt x="40" y="6"/>
                  </a:lnTo>
                  <a:lnTo>
                    <a:pt x="44" y="6"/>
                  </a:lnTo>
                  <a:lnTo>
                    <a:pt x="50" y="8"/>
                  </a:lnTo>
                  <a:lnTo>
                    <a:pt x="46" y="4"/>
                  </a:lnTo>
                  <a:lnTo>
                    <a:pt x="42" y="4"/>
                  </a:lnTo>
                  <a:lnTo>
                    <a:pt x="39" y="4"/>
                  </a:lnTo>
                  <a:lnTo>
                    <a:pt x="35" y="6"/>
                  </a:lnTo>
                  <a:lnTo>
                    <a:pt x="31" y="14"/>
                  </a:lnTo>
                  <a:lnTo>
                    <a:pt x="29" y="23"/>
                  </a:lnTo>
                  <a:lnTo>
                    <a:pt x="27" y="29"/>
                  </a:lnTo>
                  <a:lnTo>
                    <a:pt x="25" y="35"/>
                  </a:lnTo>
                  <a:lnTo>
                    <a:pt x="21" y="37"/>
                  </a:lnTo>
                  <a:lnTo>
                    <a:pt x="17" y="41"/>
                  </a:lnTo>
                  <a:lnTo>
                    <a:pt x="14" y="41"/>
                  </a:lnTo>
                  <a:lnTo>
                    <a:pt x="12" y="4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82" name="Freeform 10">
              <a:extLst>
                <a:ext uri="{FF2B5EF4-FFF2-40B4-BE49-F238E27FC236}">
                  <a16:creationId xmlns:a16="http://schemas.microsoft.com/office/drawing/2014/main" id="{00000000-0008-0000-0400-00005A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39" y="154"/>
              <a:ext cx="56" cy="46"/>
            </a:xfrm>
            <a:custGeom>
              <a:avLst/>
              <a:gdLst>
                <a:gd name="T0" fmla="*/ 56 w 56"/>
                <a:gd name="T1" fmla="*/ 0 h 46"/>
                <a:gd name="T2" fmla="*/ 54 w 56"/>
                <a:gd name="T3" fmla="*/ 19 h 46"/>
                <a:gd name="T4" fmla="*/ 54 w 56"/>
                <a:gd name="T5" fmla="*/ 15 h 46"/>
                <a:gd name="T6" fmla="*/ 50 w 56"/>
                <a:gd name="T7" fmla="*/ 15 h 46"/>
                <a:gd name="T8" fmla="*/ 27 w 56"/>
                <a:gd name="T9" fmla="*/ 17 h 46"/>
                <a:gd name="T10" fmla="*/ 27 w 56"/>
                <a:gd name="T11" fmla="*/ 24 h 46"/>
                <a:gd name="T12" fmla="*/ 50 w 56"/>
                <a:gd name="T13" fmla="*/ 30 h 46"/>
                <a:gd name="T14" fmla="*/ 54 w 56"/>
                <a:gd name="T15" fmla="*/ 24 h 46"/>
                <a:gd name="T16" fmla="*/ 56 w 56"/>
                <a:gd name="T17" fmla="*/ 44 h 46"/>
                <a:gd name="T18" fmla="*/ 54 w 56"/>
                <a:gd name="T19" fmla="*/ 40 h 46"/>
                <a:gd name="T20" fmla="*/ 14 w 56"/>
                <a:gd name="T21" fmla="*/ 38 h 46"/>
                <a:gd name="T22" fmla="*/ 6 w 56"/>
                <a:gd name="T23" fmla="*/ 46 h 46"/>
                <a:gd name="T24" fmla="*/ 0 w 56"/>
                <a:gd name="T25" fmla="*/ 32 h 46"/>
                <a:gd name="T26" fmla="*/ 27 w 56"/>
                <a:gd name="T27" fmla="*/ 30 h 46"/>
                <a:gd name="T28" fmla="*/ 21 w 56"/>
                <a:gd name="T29" fmla="*/ 17 h 46"/>
                <a:gd name="T30" fmla="*/ 27 w 56"/>
                <a:gd name="T31" fmla="*/ 7 h 46"/>
                <a:gd name="T32" fmla="*/ 48 w 56"/>
                <a:gd name="T33" fmla="*/ 5 h 46"/>
                <a:gd name="T34" fmla="*/ 54 w 56"/>
                <a:gd name="T35" fmla="*/ 3 h 46"/>
                <a:gd name="T36" fmla="*/ 54 w 56"/>
                <a:gd name="T37" fmla="*/ 0 h 46"/>
                <a:gd name="T38" fmla="*/ 50 w 56"/>
                <a:gd name="T39" fmla="*/ 13 h 46"/>
                <a:gd name="T40" fmla="*/ 54 w 56"/>
                <a:gd name="T41" fmla="*/ 15 h 46"/>
                <a:gd name="T42" fmla="*/ 50 w 56"/>
                <a:gd name="T43" fmla="*/ 9 h 46"/>
                <a:gd name="T44" fmla="*/ 29 w 56"/>
                <a:gd name="T45" fmla="*/ 11 h 46"/>
                <a:gd name="T46" fmla="*/ 23 w 56"/>
                <a:gd name="T47" fmla="*/ 17 h 46"/>
                <a:gd name="T48" fmla="*/ 31 w 56"/>
                <a:gd name="T49" fmla="*/ 13 h 46"/>
                <a:gd name="T50" fmla="*/ 14 w 56"/>
                <a:gd name="T51" fmla="*/ 38 h 46"/>
                <a:gd name="T52" fmla="*/ 52 w 56"/>
                <a:gd name="T53" fmla="*/ 38 h 46"/>
                <a:gd name="T54" fmla="*/ 54 w 56"/>
                <a:gd name="T55" fmla="*/ 38 h 46"/>
                <a:gd name="T56" fmla="*/ 50 w 56"/>
                <a:gd name="T57" fmla="*/ 34 h 46"/>
                <a:gd name="T58" fmla="*/ 10 w 56"/>
                <a:gd name="T59" fmla="*/ 36 h 46"/>
                <a:gd name="T60" fmla="*/ 6 w 56"/>
                <a:gd name="T61" fmla="*/ 40 h 46"/>
                <a:gd name="T62" fmla="*/ 10 w 56"/>
                <a:gd name="T63" fmla="*/ 38 h 46"/>
                <a:gd name="T64" fmla="*/ 14 w 56"/>
                <a:gd name="T65" fmla="*/ 38 h 4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56"/>
                <a:gd name="T100" fmla="*/ 0 h 46"/>
                <a:gd name="T101" fmla="*/ 56 w 56"/>
                <a:gd name="T102" fmla="*/ 46 h 46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56" h="46">
                  <a:moveTo>
                    <a:pt x="54" y="0"/>
                  </a:moveTo>
                  <a:lnTo>
                    <a:pt x="56" y="0"/>
                  </a:lnTo>
                  <a:lnTo>
                    <a:pt x="56" y="19"/>
                  </a:lnTo>
                  <a:lnTo>
                    <a:pt x="54" y="19"/>
                  </a:lnTo>
                  <a:lnTo>
                    <a:pt x="54" y="17"/>
                  </a:lnTo>
                  <a:lnTo>
                    <a:pt x="54" y="15"/>
                  </a:lnTo>
                  <a:lnTo>
                    <a:pt x="52" y="15"/>
                  </a:lnTo>
                  <a:lnTo>
                    <a:pt x="50" y="15"/>
                  </a:lnTo>
                  <a:lnTo>
                    <a:pt x="33" y="15"/>
                  </a:lnTo>
                  <a:lnTo>
                    <a:pt x="27" y="17"/>
                  </a:lnTo>
                  <a:lnTo>
                    <a:pt x="25" y="21"/>
                  </a:lnTo>
                  <a:lnTo>
                    <a:pt x="27" y="24"/>
                  </a:lnTo>
                  <a:lnTo>
                    <a:pt x="31" y="30"/>
                  </a:lnTo>
                  <a:lnTo>
                    <a:pt x="50" y="30"/>
                  </a:lnTo>
                  <a:lnTo>
                    <a:pt x="54" y="28"/>
                  </a:lnTo>
                  <a:lnTo>
                    <a:pt x="54" y="24"/>
                  </a:lnTo>
                  <a:lnTo>
                    <a:pt x="56" y="24"/>
                  </a:lnTo>
                  <a:lnTo>
                    <a:pt x="56" y="44"/>
                  </a:lnTo>
                  <a:lnTo>
                    <a:pt x="54" y="44"/>
                  </a:lnTo>
                  <a:lnTo>
                    <a:pt x="54" y="40"/>
                  </a:lnTo>
                  <a:lnTo>
                    <a:pt x="50" y="38"/>
                  </a:lnTo>
                  <a:lnTo>
                    <a:pt x="14" y="38"/>
                  </a:lnTo>
                  <a:lnTo>
                    <a:pt x="10" y="40"/>
                  </a:lnTo>
                  <a:lnTo>
                    <a:pt x="6" y="46"/>
                  </a:lnTo>
                  <a:lnTo>
                    <a:pt x="0" y="32"/>
                  </a:lnTo>
                  <a:lnTo>
                    <a:pt x="0" y="30"/>
                  </a:lnTo>
                  <a:lnTo>
                    <a:pt x="27" y="30"/>
                  </a:lnTo>
                  <a:lnTo>
                    <a:pt x="23" y="23"/>
                  </a:lnTo>
                  <a:lnTo>
                    <a:pt x="21" y="17"/>
                  </a:lnTo>
                  <a:lnTo>
                    <a:pt x="23" y="11"/>
                  </a:lnTo>
                  <a:lnTo>
                    <a:pt x="27" y="7"/>
                  </a:lnTo>
                  <a:lnTo>
                    <a:pt x="33" y="5"/>
                  </a:lnTo>
                  <a:lnTo>
                    <a:pt x="48" y="5"/>
                  </a:lnTo>
                  <a:lnTo>
                    <a:pt x="52" y="5"/>
                  </a:lnTo>
                  <a:lnTo>
                    <a:pt x="54" y="3"/>
                  </a:lnTo>
                  <a:lnTo>
                    <a:pt x="54" y="2"/>
                  </a:lnTo>
                  <a:lnTo>
                    <a:pt x="54" y="0"/>
                  </a:lnTo>
                  <a:close/>
                  <a:moveTo>
                    <a:pt x="31" y="13"/>
                  </a:moveTo>
                  <a:lnTo>
                    <a:pt x="50" y="13"/>
                  </a:lnTo>
                  <a:lnTo>
                    <a:pt x="52" y="13"/>
                  </a:lnTo>
                  <a:lnTo>
                    <a:pt x="54" y="15"/>
                  </a:lnTo>
                  <a:lnTo>
                    <a:pt x="52" y="11"/>
                  </a:lnTo>
                  <a:lnTo>
                    <a:pt x="50" y="9"/>
                  </a:lnTo>
                  <a:lnTo>
                    <a:pt x="33" y="9"/>
                  </a:lnTo>
                  <a:lnTo>
                    <a:pt x="29" y="11"/>
                  </a:lnTo>
                  <a:lnTo>
                    <a:pt x="25" y="13"/>
                  </a:lnTo>
                  <a:lnTo>
                    <a:pt x="23" y="17"/>
                  </a:lnTo>
                  <a:lnTo>
                    <a:pt x="27" y="15"/>
                  </a:lnTo>
                  <a:lnTo>
                    <a:pt x="31" y="13"/>
                  </a:lnTo>
                  <a:close/>
                  <a:moveTo>
                    <a:pt x="14" y="38"/>
                  </a:moveTo>
                  <a:lnTo>
                    <a:pt x="50" y="38"/>
                  </a:lnTo>
                  <a:lnTo>
                    <a:pt x="52" y="38"/>
                  </a:lnTo>
                  <a:lnTo>
                    <a:pt x="54" y="38"/>
                  </a:lnTo>
                  <a:lnTo>
                    <a:pt x="54" y="36"/>
                  </a:lnTo>
                  <a:lnTo>
                    <a:pt x="50" y="34"/>
                  </a:lnTo>
                  <a:lnTo>
                    <a:pt x="14" y="34"/>
                  </a:lnTo>
                  <a:lnTo>
                    <a:pt x="10" y="36"/>
                  </a:lnTo>
                  <a:lnTo>
                    <a:pt x="6" y="38"/>
                  </a:lnTo>
                  <a:lnTo>
                    <a:pt x="6" y="40"/>
                  </a:lnTo>
                  <a:lnTo>
                    <a:pt x="6" y="44"/>
                  </a:lnTo>
                  <a:lnTo>
                    <a:pt x="10" y="38"/>
                  </a:lnTo>
                  <a:lnTo>
                    <a:pt x="14" y="3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83" name="Freeform 11">
              <a:extLst>
                <a:ext uri="{FF2B5EF4-FFF2-40B4-BE49-F238E27FC236}">
                  <a16:creationId xmlns:a16="http://schemas.microsoft.com/office/drawing/2014/main" id="{00000000-0008-0000-0400-00005B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91" y="170"/>
              <a:ext cx="37" cy="37"/>
            </a:xfrm>
            <a:custGeom>
              <a:avLst/>
              <a:gdLst>
                <a:gd name="T0" fmla="*/ 14 w 37"/>
                <a:gd name="T1" fmla="*/ 35 h 37"/>
                <a:gd name="T2" fmla="*/ 6 w 37"/>
                <a:gd name="T3" fmla="*/ 31 h 37"/>
                <a:gd name="T4" fmla="*/ 2 w 37"/>
                <a:gd name="T5" fmla="*/ 23 h 37"/>
                <a:gd name="T6" fmla="*/ 2 w 37"/>
                <a:gd name="T7" fmla="*/ 14 h 37"/>
                <a:gd name="T8" fmla="*/ 6 w 37"/>
                <a:gd name="T9" fmla="*/ 6 h 37"/>
                <a:gd name="T10" fmla="*/ 14 w 37"/>
                <a:gd name="T11" fmla="*/ 0 h 37"/>
                <a:gd name="T12" fmla="*/ 25 w 37"/>
                <a:gd name="T13" fmla="*/ 2 h 37"/>
                <a:gd name="T14" fmla="*/ 35 w 37"/>
                <a:gd name="T15" fmla="*/ 12 h 37"/>
                <a:gd name="T16" fmla="*/ 35 w 37"/>
                <a:gd name="T17" fmla="*/ 23 h 37"/>
                <a:gd name="T18" fmla="*/ 31 w 37"/>
                <a:gd name="T19" fmla="*/ 31 h 37"/>
                <a:gd name="T20" fmla="*/ 23 w 37"/>
                <a:gd name="T21" fmla="*/ 35 h 37"/>
                <a:gd name="T22" fmla="*/ 19 w 37"/>
                <a:gd name="T23" fmla="*/ 37 h 37"/>
                <a:gd name="T24" fmla="*/ 31 w 37"/>
                <a:gd name="T25" fmla="*/ 27 h 37"/>
                <a:gd name="T26" fmla="*/ 23 w 37"/>
                <a:gd name="T27" fmla="*/ 31 h 37"/>
                <a:gd name="T28" fmla="*/ 12 w 37"/>
                <a:gd name="T29" fmla="*/ 31 h 37"/>
                <a:gd name="T30" fmla="*/ 2 w 37"/>
                <a:gd name="T31" fmla="*/ 23 h 37"/>
                <a:gd name="T32" fmla="*/ 12 w 37"/>
                <a:gd name="T33" fmla="*/ 33 h 37"/>
                <a:gd name="T34" fmla="*/ 23 w 37"/>
                <a:gd name="T35" fmla="*/ 35 h 37"/>
                <a:gd name="T36" fmla="*/ 33 w 37"/>
                <a:gd name="T37" fmla="*/ 27 h 37"/>
                <a:gd name="T38" fmla="*/ 35 w 37"/>
                <a:gd name="T39" fmla="*/ 21 h 37"/>
                <a:gd name="T40" fmla="*/ 23 w 37"/>
                <a:gd name="T41" fmla="*/ 25 h 37"/>
                <a:gd name="T42" fmla="*/ 33 w 37"/>
                <a:gd name="T43" fmla="*/ 21 h 37"/>
                <a:gd name="T44" fmla="*/ 33 w 37"/>
                <a:gd name="T45" fmla="*/ 14 h 37"/>
                <a:gd name="T46" fmla="*/ 19 w 37"/>
                <a:gd name="T47" fmla="*/ 10 h 37"/>
                <a:gd name="T48" fmla="*/ 8 w 37"/>
                <a:gd name="T49" fmla="*/ 12 h 37"/>
                <a:gd name="T50" fmla="*/ 2 w 37"/>
                <a:gd name="T51" fmla="*/ 18 h 37"/>
                <a:gd name="T52" fmla="*/ 6 w 37"/>
                <a:gd name="T53" fmla="*/ 23 h 37"/>
                <a:gd name="T54" fmla="*/ 16 w 37"/>
                <a:gd name="T55" fmla="*/ 25 h 37"/>
                <a:gd name="T56" fmla="*/ 33 w 37"/>
                <a:gd name="T57" fmla="*/ 12 h 37"/>
                <a:gd name="T58" fmla="*/ 27 w 37"/>
                <a:gd name="T59" fmla="*/ 8 h 37"/>
                <a:gd name="T60" fmla="*/ 19 w 37"/>
                <a:gd name="T61" fmla="*/ 6 h 37"/>
                <a:gd name="T62" fmla="*/ 10 w 37"/>
                <a:gd name="T63" fmla="*/ 8 h 37"/>
                <a:gd name="T64" fmla="*/ 2 w 37"/>
                <a:gd name="T65" fmla="*/ 14 h 37"/>
                <a:gd name="T66" fmla="*/ 10 w 37"/>
                <a:gd name="T67" fmla="*/ 10 h 37"/>
                <a:gd name="T68" fmla="*/ 21 w 37"/>
                <a:gd name="T69" fmla="*/ 8 h 37"/>
                <a:gd name="T70" fmla="*/ 33 w 37"/>
                <a:gd name="T71" fmla="*/ 12 h 37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37"/>
                <a:gd name="T109" fmla="*/ 0 h 37"/>
                <a:gd name="T110" fmla="*/ 37 w 37"/>
                <a:gd name="T111" fmla="*/ 37 h 37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37" h="37">
                  <a:moveTo>
                    <a:pt x="19" y="37"/>
                  </a:moveTo>
                  <a:lnTo>
                    <a:pt x="14" y="35"/>
                  </a:lnTo>
                  <a:lnTo>
                    <a:pt x="10" y="33"/>
                  </a:lnTo>
                  <a:lnTo>
                    <a:pt x="6" y="31"/>
                  </a:lnTo>
                  <a:lnTo>
                    <a:pt x="2" y="27"/>
                  </a:lnTo>
                  <a:lnTo>
                    <a:pt x="2" y="23"/>
                  </a:lnTo>
                  <a:lnTo>
                    <a:pt x="0" y="18"/>
                  </a:lnTo>
                  <a:lnTo>
                    <a:pt x="2" y="14"/>
                  </a:lnTo>
                  <a:lnTo>
                    <a:pt x="2" y="10"/>
                  </a:lnTo>
                  <a:lnTo>
                    <a:pt x="6" y="6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8" y="0"/>
                  </a:lnTo>
                  <a:lnTo>
                    <a:pt x="25" y="2"/>
                  </a:lnTo>
                  <a:lnTo>
                    <a:pt x="31" y="6"/>
                  </a:lnTo>
                  <a:lnTo>
                    <a:pt x="35" y="12"/>
                  </a:lnTo>
                  <a:lnTo>
                    <a:pt x="37" y="18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7"/>
                  </a:lnTo>
                  <a:close/>
                  <a:moveTo>
                    <a:pt x="35" y="21"/>
                  </a:moveTo>
                  <a:lnTo>
                    <a:pt x="31" y="27"/>
                  </a:lnTo>
                  <a:lnTo>
                    <a:pt x="27" y="29"/>
                  </a:lnTo>
                  <a:lnTo>
                    <a:pt x="23" y="31"/>
                  </a:lnTo>
                  <a:lnTo>
                    <a:pt x="18" y="33"/>
                  </a:lnTo>
                  <a:lnTo>
                    <a:pt x="12" y="31"/>
                  </a:lnTo>
                  <a:lnTo>
                    <a:pt x="8" y="27"/>
                  </a:lnTo>
                  <a:lnTo>
                    <a:pt x="2" y="23"/>
                  </a:lnTo>
                  <a:lnTo>
                    <a:pt x="6" y="29"/>
                  </a:lnTo>
                  <a:lnTo>
                    <a:pt x="12" y="33"/>
                  </a:lnTo>
                  <a:lnTo>
                    <a:pt x="19" y="35"/>
                  </a:lnTo>
                  <a:lnTo>
                    <a:pt x="23" y="35"/>
                  </a:lnTo>
                  <a:lnTo>
                    <a:pt x="29" y="31"/>
                  </a:lnTo>
                  <a:lnTo>
                    <a:pt x="33" y="27"/>
                  </a:lnTo>
                  <a:lnTo>
                    <a:pt x="35" y="21"/>
                  </a:lnTo>
                  <a:close/>
                  <a:moveTo>
                    <a:pt x="16" y="25"/>
                  </a:moveTo>
                  <a:lnTo>
                    <a:pt x="23" y="25"/>
                  </a:lnTo>
                  <a:lnTo>
                    <a:pt x="29" y="23"/>
                  </a:lnTo>
                  <a:lnTo>
                    <a:pt x="33" y="21"/>
                  </a:lnTo>
                  <a:lnTo>
                    <a:pt x="35" y="18"/>
                  </a:lnTo>
                  <a:lnTo>
                    <a:pt x="33" y="14"/>
                  </a:lnTo>
                  <a:lnTo>
                    <a:pt x="27" y="10"/>
                  </a:lnTo>
                  <a:lnTo>
                    <a:pt x="19" y="10"/>
                  </a:lnTo>
                  <a:lnTo>
                    <a:pt x="14" y="10"/>
                  </a:lnTo>
                  <a:lnTo>
                    <a:pt x="8" y="12"/>
                  </a:lnTo>
                  <a:lnTo>
                    <a:pt x="4" y="16"/>
                  </a:lnTo>
                  <a:lnTo>
                    <a:pt x="2" y="18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0" y="25"/>
                  </a:lnTo>
                  <a:lnTo>
                    <a:pt x="16" y="25"/>
                  </a:lnTo>
                  <a:close/>
                  <a:moveTo>
                    <a:pt x="33" y="12"/>
                  </a:moveTo>
                  <a:lnTo>
                    <a:pt x="31" y="10"/>
                  </a:lnTo>
                  <a:lnTo>
                    <a:pt x="27" y="8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4" y="6"/>
                  </a:lnTo>
                  <a:lnTo>
                    <a:pt x="10" y="8"/>
                  </a:lnTo>
                  <a:lnTo>
                    <a:pt x="6" y="10"/>
                  </a:lnTo>
                  <a:lnTo>
                    <a:pt x="2" y="14"/>
                  </a:lnTo>
                  <a:lnTo>
                    <a:pt x="6" y="12"/>
                  </a:lnTo>
                  <a:lnTo>
                    <a:pt x="10" y="10"/>
                  </a:lnTo>
                  <a:lnTo>
                    <a:pt x="14" y="8"/>
                  </a:lnTo>
                  <a:lnTo>
                    <a:pt x="21" y="8"/>
                  </a:lnTo>
                  <a:lnTo>
                    <a:pt x="27" y="10"/>
                  </a:lnTo>
                  <a:lnTo>
                    <a:pt x="33" y="12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84" name="Freeform 12">
              <a:extLst>
                <a:ext uri="{FF2B5EF4-FFF2-40B4-BE49-F238E27FC236}">
                  <a16:creationId xmlns:a16="http://schemas.microsoft.com/office/drawing/2014/main" id="{00000000-0008-0000-0400-00005C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5" y="159"/>
              <a:ext cx="35" cy="62"/>
            </a:xfrm>
            <a:custGeom>
              <a:avLst/>
              <a:gdLst>
                <a:gd name="T0" fmla="*/ 35 w 35"/>
                <a:gd name="T1" fmla="*/ 20 h 62"/>
                <a:gd name="T2" fmla="*/ 16 w 35"/>
                <a:gd name="T3" fmla="*/ 31 h 62"/>
                <a:gd name="T4" fmla="*/ 35 w 35"/>
                <a:gd name="T5" fmla="*/ 42 h 62"/>
                <a:gd name="T6" fmla="*/ 4 w 35"/>
                <a:gd name="T7" fmla="*/ 60 h 62"/>
                <a:gd name="T8" fmla="*/ 0 w 35"/>
                <a:gd name="T9" fmla="*/ 62 h 62"/>
                <a:gd name="T10" fmla="*/ 2 w 35"/>
                <a:gd name="T11" fmla="*/ 44 h 62"/>
                <a:gd name="T12" fmla="*/ 6 w 35"/>
                <a:gd name="T13" fmla="*/ 46 h 62"/>
                <a:gd name="T14" fmla="*/ 8 w 35"/>
                <a:gd name="T15" fmla="*/ 44 h 62"/>
                <a:gd name="T16" fmla="*/ 14 w 35"/>
                <a:gd name="T17" fmla="*/ 33 h 62"/>
                <a:gd name="T18" fmla="*/ 4 w 35"/>
                <a:gd name="T19" fmla="*/ 39 h 62"/>
                <a:gd name="T20" fmla="*/ 0 w 35"/>
                <a:gd name="T21" fmla="*/ 41 h 62"/>
                <a:gd name="T22" fmla="*/ 2 w 35"/>
                <a:gd name="T23" fmla="*/ 21 h 62"/>
                <a:gd name="T24" fmla="*/ 4 w 35"/>
                <a:gd name="T25" fmla="*/ 25 h 62"/>
                <a:gd name="T26" fmla="*/ 10 w 35"/>
                <a:gd name="T27" fmla="*/ 23 h 62"/>
                <a:gd name="T28" fmla="*/ 14 w 35"/>
                <a:gd name="T29" fmla="*/ 14 h 62"/>
                <a:gd name="T30" fmla="*/ 10 w 35"/>
                <a:gd name="T31" fmla="*/ 12 h 62"/>
                <a:gd name="T32" fmla="*/ 4 w 35"/>
                <a:gd name="T33" fmla="*/ 12 h 62"/>
                <a:gd name="T34" fmla="*/ 0 w 35"/>
                <a:gd name="T35" fmla="*/ 16 h 62"/>
                <a:gd name="T36" fmla="*/ 2 w 35"/>
                <a:gd name="T37" fmla="*/ 0 h 62"/>
                <a:gd name="T38" fmla="*/ 12 w 35"/>
                <a:gd name="T39" fmla="*/ 10 h 62"/>
                <a:gd name="T40" fmla="*/ 2 w 35"/>
                <a:gd name="T41" fmla="*/ 6 h 62"/>
                <a:gd name="T42" fmla="*/ 4 w 35"/>
                <a:gd name="T43" fmla="*/ 10 h 62"/>
                <a:gd name="T44" fmla="*/ 4 w 35"/>
                <a:gd name="T45" fmla="*/ 8 h 62"/>
                <a:gd name="T46" fmla="*/ 2 w 35"/>
                <a:gd name="T47" fmla="*/ 6 h 62"/>
                <a:gd name="T48" fmla="*/ 33 w 35"/>
                <a:gd name="T49" fmla="*/ 21 h 62"/>
                <a:gd name="T50" fmla="*/ 31 w 35"/>
                <a:gd name="T51" fmla="*/ 21 h 62"/>
                <a:gd name="T52" fmla="*/ 25 w 35"/>
                <a:gd name="T53" fmla="*/ 21 h 62"/>
                <a:gd name="T54" fmla="*/ 4 w 35"/>
                <a:gd name="T55" fmla="*/ 33 h 62"/>
                <a:gd name="T56" fmla="*/ 2 w 35"/>
                <a:gd name="T57" fmla="*/ 39 h 62"/>
                <a:gd name="T58" fmla="*/ 8 w 35"/>
                <a:gd name="T59" fmla="*/ 35 h 62"/>
                <a:gd name="T60" fmla="*/ 10 w 35"/>
                <a:gd name="T61" fmla="*/ 54 h 62"/>
                <a:gd name="T62" fmla="*/ 33 w 35"/>
                <a:gd name="T63" fmla="*/ 42 h 62"/>
                <a:gd name="T64" fmla="*/ 25 w 35"/>
                <a:gd name="T65" fmla="*/ 44 h 62"/>
                <a:gd name="T66" fmla="*/ 4 w 35"/>
                <a:gd name="T67" fmla="*/ 54 h 62"/>
                <a:gd name="T68" fmla="*/ 2 w 35"/>
                <a:gd name="T69" fmla="*/ 58 h 62"/>
                <a:gd name="T70" fmla="*/ 6 w 35"/>
                <a:gd name="T71" fmla="*/ 56 h 62"/>
                <a:gd name="T72" fmla="*/ 10 w 35"/>
                <a:gd name="T73" fmla="*/ 54 h 62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35"/>
                <a:gd name="T112" fmla="*/ 0 h 62"/>
                <a:gd name="T113" fmla="*/ 35 w 35"/>
                <a:gd name="T114" fmla="*/ 62 h 62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35" h="62">
                  <a:moveTo>
                    <a:pt x="12" y="10"/>
                  </a:moveTo>
                  <a:lnTo>
                    <a:pt x="35" y="20"/>
                  </a:lnTo>
                  <a:lnTo>
                    <a:pt x="35" y="23"/>
                  </a:lnTo>
                  <a:lnTo>
                    <a:pt x="16" y="31"/>
                  </a:lnTo>
                  <a:lnTo>
                    <a:pt x="35" y="41"/>
                  </a:lnTo>
                  <a:lnTo>
                    <a:pt x="35" y="42"/>
                  </a:lnTo>
                  <a:lnTo>
                    <a:pt x="8" y="56"/>
                  </a:lnTo>
                  <a:lnTo>
                    <a:pt x="4" y="60"/>
                  </a:lnTo>
                  <a:lnTo>
                    <a:pt x="2" y="62"/>
                  </a:lnTo>
                  <a:lnTo>
                    <a:pt x="0" y="62"/>
                  </a:lnTo>
                  <a:lnTo>
                    <a:pt x="0" y="44"/>
                  </a:lnTo>
                  <a:lnTo>
                    <a:pt x="2" y="44"/>
                  </a:lnTo>
                  <a:lnTo>
                    <a:pt x="4" y="46"/>
                  </a:lnTo>
                  <a:lnTo>
                    <a:pt x="6" y="46"/>
                  </a:lnTo>
                  <a:lnTo>
                    <a:pt x="8" y="46"/>
                  </a:lnTo>
                  <a:lnTo>
                    <a:pt x="8" y="44"/>
                  </a:lnTo>
                  <a:lnTo>
                    <a:pt x="23" y="39"/>
                  </a:lnTo>
                  <a:lnTo>
                    <a:pt x="14" y="33"/>
                  </a:lnTo>
                  <a:lnTo>
                    <a:pt x="8" y="35"/>
                  </a:lnTo>
                  <a:lnTo>
                    <a:pt x="4" y="39"/>
                  </a:lnTo>
                  <a:lnTo>
                    <a:pt x="2" y="41"/>
                  </a:lnTo>
                  <a:lnTo>
                    <a:pt x="0" y="41"/>
                  </a:lnTo>
                  <a:lnTo>
                    <a:pt x="0" y="21"/>
                  </a:lnTo>
                  <a:lnTo>
                    <a:pt x="2" y="21"/>
                  </a:lnTo>
                  <a:lnTo>
                    <a:pt x="2" y="25"/>
                  </a:lnTo>
                  <a:lnTo>
                    <a:pt x="4" y="25"/>
                  </a:lnTo>
                  <a:lnTo>
                    <a:pt x="6" y="25"/>
                  </a:lnTo>
                  <a:lnTo>
                    <a:pt x="10" y="23"/>
                  </a:lnTo>
                  <a:lnTo>
                    <a:pt x="23" y="18"/>
                  </a:lnTo>
                  <a:lnTo>
                    <a:pt x="14" y="14"/>
                  </a:lnTo>
                  <a:lnTo>
                    <a:pt x="12" y="12"/>
                  </a:lnTo>
                  <a:lnTo>
                    <a:pt x="10" y="12"/>
                  </a:lnTo>
                  <a:lnTo>
                    <a:pt x="6" y="12"/>
                  </a:lnTo>
                  <a:lnTo>
                    <a:pt x="4" y="12"/>
                  </a:lnTo>
                  <a:lnTo>
                    <a:pt x="2" y="16"/>
                  </a:lnTo>
                  <a:lnTo>
                    <a:pt x="0" y="16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12" y="10"/>
                  </a:lnTo>
                  <a:close/>
                  <a:moveTo>
                    <a:pt x="2" y="6"/>
                  </a:moveTo>
                  <a:lnTo>
                    <a:pt x="2" y="12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4" y="8"/>
                  </a:lnTo>
                  <a:lnTo>
                    <a:pt x="2" y="6"/>
                  </a:lnTo>
                  <a:close/>
                  <a:moveTo>
                    <a:pt x="8" y="35"/>
                  </a:moveTo>
                  <a:lnTo>
                    <a:pt x="33" y="21"/>
                  </a:lnTo>
                  <a:lnTo>
                    <a:pt x="31" y="21"/>
                  </a:lnTo>
                  <a:lnTo>
                    <a:pt x="29" y="21"/>
                  </a:lnTo>
                  <a:lnTo>
                    <a:pt x="25" y="21"/>
                  </a:lnTo>
                  <a:lnTo>
                    <a:pt x="8" y="31"/>
                  </a:lnTo>
                  <a:lnTo>
                    <a:pt x="4" y="33"/>
                  </a:lnTo>
                  <a:lnTo>
                    <a:pt x="2" y="35"/>
                  </a:lnTo>
                  <a:lnTo>
                    <a:pt x="2" y="39"/>
                  </a:lnTo>
                  <a:lnTo>
                    <a:pt x="4" y="37"/>
                  </a:lnTo>
                  <a:lnTo>
                    <a:pt x="8" y="35"/>
                  </a:lnTo>
                  <a:close/>
                  <a:moveTo>
                    <a:pt x="10" y="54"/>
                  </a:moveTo>
                  <a:lnTo>
                    <a:pt x="33" y="42"/>
                  </a:lnTo>
                  <a:lnTo>
                    <a:pt x="31" y="41"/>
                  </a:lnTo>
                  <a:lnTo>
                    <a:pt x="25" y="44"/>
                  </a:lnTo>
                  <a:lnTo>
                    <a:pt x="8" y="52"/>
                  </a:lnTo>
                  <a:lnTo>
                    <a:pt x="4" y="54"/>
                  </a:lnTo>
                  <a:lnTo>
                    <a:pt x="2" y="56"/>
                  </a:lnTo>
                  <a:lnTo>
                    <a:pt x="2" y="58"/>
                  </a:lnTo>
                  <a:lnTo>
                    <a:pt x="4" y="58"/>
                  </a:lnTo>
                  <a:lnTo>
                    <a:pt x="6" y="56"/>
                  </a:lnTo>
                  <a:lnTo>
                    <a:pt x="10" y="5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85" name="Freeform 13">
              <a:extLst>
                <a:ext uri="{FF2B5EF4-FFF2-40B4-BE49-F238E27FC236}">
                  <a16:creationId xmlns:a16="http://schemas.microsoft.com/office/drawing/2014/main" id="{00000000-0008-0000-0400-00005D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4" y="172"/>
              <a:ext cx="37" cy="34"/>
            </a:xfrm>
            <a:custGeom>
              <a:avLst/>
              <a:gdLst>
                <a:gd name="T0" fmla="*/ 4 w 37"/>
                <a:gd name="T1" fmla="*/ 12 h 34"/>
                <a:gd name="T2" fmla="*/ 4 w 37"/>
                <a:gd name="T3" fmla="*/ 19 h 34"/>
                <a:gd name="T4" fmla="*/ 16 w 37"/>
                <a:gd name="T5" fmla="*/ 25 h 34"/>
                <a:gd name="T6" fmla="*/ 27 w 37"/>
                <a:gd name="T7" fmla="*/ 19 h 34"/>
                <a:gd name="T8" fmla="*/ 27 w 37"/>
                <a:gd name="T9" fmla="*/ 8 h 34"/>
                <a:gd name="T10" fmla="*/ 27 w 37"/>
                <a:gd name="T11" fmla="*/ 0 h 34"/>
                <a:gd name="T12" fmla="*/ 35 w 37"/>
                <a:gd name="T13" fmla="*/ 10 h 34"/>
                <a:gd name="T14" fmla="*/ 37 w 37"/>
                <a:gd name="T15" fmla="*/ 17 h 34"/>
                <a:gd name="T16" fmla="*/ 35 w 37"/>
                <a:gd name="T17" fmla="*/ 27 h 34"/>
                <a:gd name="T18" fmla="*/ 27 w 37"/>
                <a:gd name="T19" fmla="*/ 33 h 34"/>
                <a:gd name="T20" fmla="*/ 19 w 37"/>
                <a:gd name="T21" fmla="*/ 34 h 34"/>
                <a:gd name="T22" fmla="*/ 6 w 37"/>
                <a:gd name="T23" fmla="*/ 29 h 34"/>
                <a:gd name="T24" fmla="*/ 0 w 37"/>
                <a:gd name="T25" fmla="*/ 15 h 34"/>
                <a:gd name="T26" fmla="*/ 4 w 37"/>
                <a:gd name="T27" fmla="*/ 4 h 34"/>
                <a:gd name="T28" fmla="*/ 12 w 37"/>
                <a:gd name="T29" fmla="*/ 4 h 34"/>
                <a:gd name="T30" fmla="*/ 12 w 37"/>
                <a:gd name="T31" fmla="*/ 10 h 34"/>
                <a:gd name="T32" fmla="*/ 8 w 37"/>
                <a:gd name="T33" fmla="*/ 12 h 34"/>
                <a:gd name="T34" fmla="*/ 6 w 37"/>
                <a:gd name="T35" fmla="*/ 12 h 34"/>
                <a:gd name="T36" fmla="*/ 12 w 37"/>
                <a:gd name="T37" fmla="*/ 10 h 34"/>
                <a:gd name="T38" fmla="*/ 12 w 37"/>
                <a:gd name="T39" fmla="*/ 4 h 34"/>
                <a:gd name="T40" fmla="*/ 8 w 37"/>
                <a:gd name="T41" fmla="*/ 8 h 34"/>
                <a:gd name="T42" fmla="*/ 4 w 37"/>
                <a:gd name="T43" fmla="*/ 8 h 34"/>
                <a:gd name="T44" fmla="*/ 6 w 37"/>
                <a:gd name="T45" fmla="*/ 10 h 34"/>
                <a:gd name="T46" fmla="*/ 10 w 37"/>
                <a:gd name="T47" fmla="*/ 10 h 34"/>
                <a:gd name="T48" fmla="*/ 2 w 37"/>
                <a:gd name="T49" fmla="*/ 21 h 34"/>
                <a:gd name="T50" fmla="*/ 14 w 37"/>
                <a:gd name="T51" fmla="*/ 33 h 34"/>
                <a:gd name="T52" fmla="*/ 23 w 37"/>
                <a:gd name="T53" fmla="*/ 33 h 34"/>
                <a:gd name="T54" fmla="*/ 31 w 37"/>
                <a:gd name="T55" fmla="*/ 29 h 34"/>
                <a:gd name="T56" fmla="*/ 35 w 37"/>
                <a:gd name="T57" fmla="*/ 21 h 34"/>
                <a:gd name="T58" fmla="*/ 35 w 37"/>
                <a:gd name="T59" fmla="*/ 12 h 34"/>
                <a:gd name="T60" fmla="*/ 33 w 37"/>
                <a:gd name="T61" fmla="*/ 15 h 34"/>
                <a:gd name="T62" fmla="*/ 25 w 37"/>
                <a:gd name="T63" fmla="*/ 29 h 34"/>
                <a:gd name="T64" fmla="*/ 16 w 37"/>
                <a:gd name="T65" fmla="*/ 31 h 34"/>
                <a:gd name="T66" fmla="*/ 6 w 37"/>
                <a:gd name="T67" fmla="*/ 25 h 34"/>
                <a:gd name="T68" fmla="*/ 2 w 37"/>
                <a:gd name="T69" fmla="*/ 21 h 34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34"/>
                <a:gd name="T107" fmla="*/ 37 w 37"/>
                <a:gd name="T108" fmla="*/ 34 h 34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34">
                  <a:moveTo>
                    <a:pt x="6" y="12"/>
                  </a:moveTo>
                  <a:lnTo>
                    <a:pt x="4" y="12"/>
                  </a:lnTo>
                  <a:lnTo>
                    <a:pt x="2" y="13"/>
                  </a:lnTo>
                  <a:lnTo>
                    <a:pt x="4" y="19"/>
                  </a:lnTo>
                  <a:lnTo>
                    <a:pt x="10" y="23"/>
                  </a:lnTo>
                  <a:lnTo>
                    <a:pt x="16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3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5" y="10"/>
                  </a:lnTo>
                  <a:lnTo>
                    <a:pt x="35" y="13"/>
                  </a:lnTo>
                  <a:lnTo>
                    <a:pt x="37" y="17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4"/>
                  </a:lnTo>
                  <a:lnTo>
                    <a:pt x="19" y="34"/>
                  </a:lnTo>
                  <a:lnTo>
                    <a:pt x="14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4" y="8"/>
                  </a:lnTo>
                  <a:lnTo>
                    <a:pt x="12" y="10"/>
                  </a:lnTo>
                  <a:lnTo>
                    <a:pt x="10" y="12"/>
                  </a:lnTo>
                  <a:lnTo>
                    <a:pt x="8" y="12"/>
                  </a:lnTo>
                  <a:lnTo>
                    <a:pt x="6" y="12"/>
                  </a:lnTo>
                  <a:close/>
                  <a:moveTo>
                    <a:pt x="10" y="10"/>
                  </a:moveTo>
                  <a:lnTo>
                    <a:pt x="12" y="10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6"/>
                  </a:lnTo>
                  <a:lnTo>
                    <a:pt x="4" y="8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8" y="10"/>
                  </a:lnTo>
                  <a:lnTo>
                    <a:pt x="10" y="10"/>
                  </a:lnTo>
                  <a:close/>
                  <a:moveTo>
                    <a:pt x="2" y="21"/>
                  </a:moveTo>
                  <a:lnTo>
                    <a:pt x="8" y="29"/>
                  </a:lnTo>
                  <a:lnTo>
                    <a:pt x="14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5" y="12"/>
                  </a:lnTo>
                  <a:lnTo>
                    <a:pt x="31" y="8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6" y="31"/>
                  </a:lnTo>
                  <a:lnTo>
                    <a:pt x="12" y="29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86" name="Freeform 14">
              <a:extLst>
                <a:ext uri="{FF2B5EF4-FFF2-40B4-BE49-F238E27FC236}">
                  <a16:creationId xmlns:a16="http://schemas.microsoft.com/office/drawing/2014/main" id="{00000000-0008-0000-0400-00005E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9" y="173"/>
              <a:ext cx="37" cy="32"/>
            </a:xfrm>
            <a:custGeom>
              <a:avLst/>
              <a:gdLst>
                <a:gd name="T0" fmla="*/ 6 w 37"/>
                <a:gd name="T1" fmla="*/ 23 h 32"/>
                <a:gd name="T2" fmla="*/ 12 w 37"/>
                <a:gd name="T3" fmla="*/ 23 h 32"/>
                <a:gd name="T4" fmla="*/ 12 w 37"/>
                <a:gd name="T5" fmla="*/ 30 h 32"/>
                <a:gd name="T6" fmla="*/ 6 w 37"/>
                <a:gd name="T7" fmla="*/ 28 h 32"/>
                <a:gd name="T8" fmla="*/ 0 w 37"/>
                <a:gd name="T9" fmla="*/ 15 h 32"/>
                <a:gd name="T10" fmla="*/ 6 w 37"/>
                <a:gd name="T11" fmla="*/ 5 h 32"/>
                <a:gd name="T12" fmla="*/ 29 w 37"/>
                <a:gd name="T13" fmla="*/ 3 h 32"/>
                <a:gd name="T14" fmla="*/ 31 w 37"/>
                <a:gd name="T15" fmla="*/ 0 h 32"/>
                <a:gd name="T16" fmla="*/ 35 w 37"/>
                <a:gd name="T17" fmla="*/ 2 h 32"/>
                <a:gd name="T18" fmla="*/ 35 w 37"/>
                <a:gd name="T19" fmla="*/ 11 h 32"/>
                <a:gd name="T20" fmla="*/ 35 w 37"/>
                <a:gd name="T21" fmla="*/ 19 h 32"/>
                <a:gd name="T22" fmla="*/ 35 w 37"/>
                <a:gd name="T23" fmla="*/ 30 h 32"/>
                <a:gd name="T24" fmla="*/ 25 w 37"/>
                <a:gd name="T25" fmla="*/ 30 h 32"/>
                <a:gd name="T26" fmla="*/ 18 w 37"/>
                <a:gd name="T27" fmla="*/ 21 h 32"/>
                <a:gd name="T28" fmla="*/ 8 w 37"/>
                <a:gd name="T29" fmla="*/ 13 h 32"/>
                <a:gd name="T30" fmla="*/ 2 w 37"/>
                <a:gd name="T31" fmla="*/ 19 h 32"/>
                <a:gd name="T32" fmla="*/ 6 w 37"/>
                <a:gd name="T33" fmla="*/ 23 h 32"/>
                <a:gd name="T34" fmla="*/ 12 w 37"/>
                <a:gd name="T35" fmla="*/ 11 h 32"/>
                <a:gd name="T36" fmla="*/ 33 w 37"/>
                <a:gd name="T37" fmla="*/ 11 h 32"/>
                <a:gd name="T38" fmla="*/ 35 w 37"/>
                <a:gd name="T39" fmla="*/ 5 h 32"/>
                <a:gd name="T40" fmla="*/ 29 w 37"/>
                <a:gd name="T41" fmla="*/ 9 h 32"/>
                <a:gd name="T42" fmla="*/ 4 w 37"/>
                <a:gd name="T43" fmla="*/ 9 h 32"/>
                <a:gd name="T44" fmla="*/ 6 w 37"/>
                <a:gd name="T45" fmla="*/ 13 h 32"/>
                <a:gd name="T46" fmla="*/ 12 w 37"/>
                <a:gd name="T47" fmla="*/ 11 h 32"/>
                <a:gd name="T48" fmla="*/ 16 w 37"/>
                <a:gd name="T49" fmla="*/ 13 h 32"/>
                <a:gd name="T50" fmla="*/ 27 w 37"/>
                <a:gd name="T51" fmla="*/ 23 h 32"/>
                <a:gd name="T52" fmla="*/ 31 w 37"/>
                <a:gd name="T53" fmla="*/ 19 h 32"/>
                <a:gd name="T54" fmla="*/ 29 w 37"/>
                <a:gd name="T55" fmla="*/ 13 h 32"/>
                <a:gd name="T56" fmla="*/ 33 w 37"/>
                <a:gd name="T57" fmla="*/ 26 h 32"/>
                <a:gd name="T58" fmla="*/ 25 w 37"/>
                <a:gd name="T59" fmla="*/ 26 h 32"/>
                <a:gd name="T60" fmla="*/ 25 w 37"/>
                <a:gd name="T61" fmla="*/ 28 h 32"/>
                <a:gd name="T62" fmla="*/ 33 w 37"/>
                <a:gd name="T63" fmla="*/ 28 h 32"/>
                <a:gd name="T64" fmla="*/ 35 w 37"/>
                <a:gd name="T65" fmla="*/ 21 h 32"/>
                <a:gd name="T66" fmla="*/ 10 w 37"/>
                <a:gd name="T67" fmla="*/ 25 h 32"/>
                <a:gd name="T68" fmla="*/ 8 w 37"/>
                <a:gd name="T69" fmla="*/ 26 h 32"/>
                <a:gd name="T70" fmla="*/ 2 w 37"/>
                <a:gd name="T71" fmla="*/ 25 h 32"/>
                <a:gd name="T72" fmla="*/ 10 w 37"/>
                <a:gd name="T73" fmla="*/ 30 h 32"/>
                <a:gd name="T74" fmla="*/ 12 w 37"/>
                <a:gd name="T75" fmla="*/ 26 h 32"/>
                <a:gd name="T76" fmla="*/ 10 w 37"/>
                <a:gd name="T77" fmla="*/ 25 h 32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7"/>
                <a:gd name="T118" fmla="*/ 0 h 32"/>
                <a:gd name="T119" fmla="*/ 37 w 37"/>
                <a:gd name="T120" fmla="*/ 32 h 32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7" h="32">
                  <a:moveTo>
                    <a:pt x="6" y="23"/>
                  </a:moveTo>
                  <a:lnTo>
                    <a:pt x="6" y="23"/>
                  </a:lnTo>
                  <a:lnTo>
                    <a:pt x="8" y="21"/>
                  </a:lnTo>
                  <a:lnTo>
                    <a:pt x="12" y="23"/>
                  </a:lnTo>
                  <a:lnTo>
                    <a:pt x="12" y="26"/>
                  </a:lnTo>
                  <a:lnTo>
                    <a:pt x="12" y="30"/>
                  </a:lnTo>
                  <a:lnTo>
                    <a:pt x="10" y="30"/>
                  </a:lnTo>
                  <a:lnTo>
                    <a:pt x="6" y="28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5"/>
                  </a:lnTo>
                  <a:lnTo>
                    <a:pt x="10" y="3"/>
                  </a:lnTo>
                  <a:lnTo>
                    <a:pt x="29" y="3"/>
                  </a:lnTo>
                  <a:lnTo>
                    <a:pt x="33" y="2"/>
                  </a:lnTo>
                  <a:lnTo>
                    <a:pt x="31" y="0"/>
                  </a:lnTo>
                  <a:lnTo>
                    <a:pt x="33" y="0"/>
                  </a:lnTo>
                  <a:lnTo>
                    <a:pt x="35" y="2"/>
                  </a:lnTo>
                  <a:lnTo>
                    <a:pt x="37" y="7"/>
                  </a:lnTo>
                  <a:lnTo>
                    <a:pt x="35" y="11"/>
                  </a:lnTo>
                  <a:lnTo>
                    <a:pt x="31" y="13"/>
                  </a:lnTo>
                  <a:lnTo>
                    <a:pt x="35" y="19"/>
                  </a:lnTo>
                  <a:lnTo>
                    <a:pt x="37" y="25"/>
                  </a:lnTo>
                  <a:lnTo>
                    <a:pt x="35" y="30"/>
                  </a:lnTo>
                  <a:lnTo>
                    <a:pt x="29" y="32"/>
                  </a:lnTo>
                  <a:lnTo>
                    <a:pt x="25" y="30"/>
                  </a:lnTo>
                  <a:lnTo>
                    <a:pt x="21" y="26"/>
                  </a:lnTo>
                  <a:lnTo>
                    <a:pt x="18" y="21"/>
                  </a:lnTo>
                  <a:lnTo>
                    <a:pt x="14" y="13"/>
                  </a:lnTo>
                  <a:lnTo>
                    <a:pt x="8" y="13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6" y="23"/>
                  </a:lnTo>
                  <a:close/>
                  <a:moveTo>
                    <a:pt x="12" y="11"/>
                  </a:moveTo>
                  <a:lnTo>
                    <a:pt x="25" y="11"/>
                  </a:lnTo>
                  <a:lnTo>
                    <a:pt x="33" y="11"/>
                  </a:lnTo>
                  <a:lnTo>
                    <a:pt x="35" y="7"/>
                  </a:lnTo>
                  <a:lnTo>
                    <a:pt x="35" y="5"/>
                  </a:lnTo>
                  <a:lnTo>
                    <a:pt x="33" y="7"/>
                  </a:lnTo>
                  <a:lnTo>
                    <a:pt x="29" y="9"/>
                  </a:lnTo>
                  <a:lnTo>
                    <a:pt x="10" y="9"/>
                  </a:lnTo>
                  <a:lnTo>
                    <a:pt x="4" y="9"/>
                  </a:lnTo>
                  <a:lnTo>
                    <a:pt x="2" y="15"/>
                  </a:lnTo>
                  <a:lnTo>
                    <a:pt x="6" y="13"/>
                  </a:lnTo>
                  <a:lnTo>
                    <a:pt x="12" y="11"/>
                  </a:lnTo>
                  <a:close/>
                  <a:moveTo>
                    <a:pt x="29" y="13"/>
                  </a:moveTo>
                  <a:lnTo>
                    <a:pt x="16" y="13"/>
                  </a:lnTo>
                  <a:lnTo>
                    <a:pt x="21" y="21"/>
                  </a:lnTo>
                  <a:lnTo>
                    <a:pt x="27" y="23"/>
                  </a:lnTo>
                  <a:lnTo>
                    <a:pt x="31" y="21"/>
                  </a:lnTo>
                  <a:lnTo>
                    <a:pt x="31" y="19"/>
                  </a:lnTo>
                  <a:lnTo>
                    <a:pt x="29" y="13"/>
                  </a:lnTo>
                  <a:close/>
                  <a:moveTo>
                    <a:pt x="35" y="21"/>
                  </a:moveTo>
                  <a:lnTo>
                    <a:pt x="33" y="26"/>
                  </a:lnTo>
                  <a:lnTo>
                    <a:pt x="29" y="28"/>
                  </a:lnTo>
                  <a:lnTo>
                    <a:pt x="25" y="26"/>
                  </a:lnTo>
                  <a:lnTo>
                    <a:pt x="21" y="25"/>
                  </a:lnTo>
                  <a:lnTo>
                    <a:pt x="25" y="28"/>
                  </a:lnTo>
                  <a:lnTo>
                    <a:pt x="29" y="30"/>
                  </a:lnTo>
                  <a:lnTo>
                    <a:pt x="33" y="28"/>
                  </a:lnTo>
                  <a:lnTo>
                    <a:pt x="35" y="25"/>
                  </a:lnTo>
                  <a:lnTo>
                    <a:pt x="35" y="21"/>
                  </a:lnTo>
                  <a:close/>
                  <a:moveTo>
                    <a:pt x="10" y="25"/>
                  </a:moveTo>
                  <a:lnTo>
                    <a:pt x="10" y="26"/>
                  </a:lnTo>
                  <a:lnTo>
                    <a:pt x="8" y="26"/>
                  </a:lnTo>
                  <a:lnTo>
                    <a:pt x="6" y="26"/>
                  </a:lnTo>
                  <a:lnTo>
                    <a:pt x="2" y="25"/>
                  </a:lnTo>
                  <a:lnTo>
                    <a:pt x="6" y="28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2" y="26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87" name="Freeform 15">
              <a:extLst>
                <a:ext uri="{FF2B5EF4-FFF2-40B4-BE49-F238E27FC236}">
                  <a16:creationId xmlns:a16="http://schemas.microsoft.com/office/drawing/2014/main" id="{00000000-0008-0000-0400-00005F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63" y="174"/>
              <a:ext cx="37" cy="29"/>
            </a:xfrm>
            <a:custGeom>
              <a:avLst/>
              <a:gdLst>
                <a:gd name="T0" fmla="*/ 23 w 37"/>
                <a:gd name="T1" fmla="*/ 29 h 29"/>
                <a:gd name="T2" fmla="*/ 29 w 37"/>
                <a:gd name="T3" fmla="*/ 23 h 29"/>
                <a:gd name="T4" fmla="*/ 33 w 37"/>
                <a:gd name="T5" fmla="*/ 15 h 29"/>
                <a:gd name="T6" fmla="*/ 33 w 37"/>
                <a:gd name="T7" fmla="*/ 10 h 29"/>
                <a:gd name="T8" fmla="*/ 27 w 37"/>
                <a:gd name="T9" fmla="*/ 10 h 29"/>
                <a:gd name="T10" fmla="*/ 19 w 37"/>
                <a:gd name="T11" fmla="*/ 23 h 29"/>
                <a:gd name="T12" fmla="*/ 14 w 37"/>
                <a:gd name="T13" fmla="*/ 27 h 29"/>
                <a:gd name="T14" fmla="*/ 8 w 37"/>
                <a:gd name="T15" fmla="*/ 27 h 29"/>
                <a:gd name="T16" fmla="*/ 2 w 37"/>
                <a:gd name="T17" fmla="*/ 21 h 29"/>
                <a:gd name="T18" fmla="*/ 2 w 37"/>
                <a:gd name="T19" fmla="*/ 10 h 29"/>
                <a:gd name="T20" fmla="*/ 12 w 37"/>
                <a:gd name="T21" fmla="*/ 2 h 29"/>
                <a:gd name="T22" fmla="*/ 8 w 37"/>
                <a:gd name="T23" fmla="*/ 10 h 29"/>
                <a:gd name="T24" fmla="*/ 4 w 37"/>
                <a:gd name="T25" fmla="*/ 15 h 29"/>
                <a:gd name="T26" fmla="*/ 4 w 37"/>
                <a:gd name="T27" fmla="*/ 21 h 29"/>
                <a:gd name="T28" fmla="*/ 10 w 37"/>
                <a:gd name="T29" fmla="*/ 21 h 29"/>
                <a:gd name="T30" fmla="*/ 18 w 37"/>
                <a:gd name="T31" fmla="*/ 6 h 29"/>
                <a:gd name="T32" fmla="*/ 25 w 37"/>
                <a:gd name="T33" fmla="*/ 0 h 29"/>
                <a:gd name="T34" fmla="*/ 35 w 37"/>
                <a:gd name="T35" fmla="*/ 8 h 29"/>
                <a:gd name="T36" fmla="*/ 35 w 37"/>
                <a:gd name="T37" fmla="*/ 21 h 29"/>
                <a:gd name="T38" fmla="*/ 33 w 37"/>
                <a:gd name="T39" fmla="*/ 29 h 29"/>
                <a:gd name="T40" fmla="*/ 31 w 37"/>
                <a:gd name="T41" fmla="*/ 27 h 29"/>
                <a:gd name="T42" fmla="*/ 31 w 37"/>
                <a:gd name="T43" fmla="*/ 23 h 29"/>
                <a:gd name="T44" fmla="*/ 27 w 37"/>
                <a:gd name="T45" fmla="*/ 27 h 29"/>
                <a:gd name="T46" fmla="*/ 29 w 37"/>
                <a:gd name="T47" fmla="*/ 6 h 29"/>
                <a:gd name="T48" fmla="*/ 23 w 37"/>
                <a:gd name="T49" fmla="*/ 6 h 29"/>
                <a:gd name="T50" fmla="*/ 18 w 37"/>
                <a:gd name="T51" fmla="*/ 19 h 29"/>
                <a:gd name="T52" fmla="*/ 10 w 37"/>
                <a:gd name="T53" fmla="*/ 25 h 29"/>
                <a:gd name="T54" fmla="*/ 8 w 37"/>
                <a:gd name="T55" fmla="*/ 27 h 29"/>
                <a:gd name="T56" fmla="*/ 14 w 37"/>
                <a:gd name="T57" fmla="*/ 27 h 29"/>
                <a:gd name="T58" fmla="*/ 21 w 37"/>
                <a:gd name="T59" fmla="*/ 17 h 29"/>
                <a:gd name="T60" fmla="*/ 29 w 37"/>
                <a:gd name="T61" fmla="*/ 6 h 29"/>
                <a:gd name="T62" fmla="*/ 31 w 37"/>
                <a:gd name="T63" fmla="*/ 8 h 29"/>
                <a:gd name="T64" fmla="*/ 4 w 37"/>
                <a:gd name="T65" fmla="*/ 8 h 29"/>
                <a:gd name="T66" fmla="*/ 2 w 37"/>
                <a:gd name="T67" fmla="*/ 15 h 29"/>
                <a:gd name="T68" fmla="*/ 10 w 37"/>
                <a:gd name="T69" fmla="*/ 8 h 2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29"/>
                <a:gd name="T107" fmla="*/ 37 w 37"/>
                <a:gd name="T108" fmla="*/ 29 h 2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29">
                  <a:moveTo>
                    <a:pt x="33" y="29"/>
                  </a:moveTo>
                  <a:lnTo>
                    <a:pt x="23" y="29"/>
                  </a:lnTo>
                  <a:lnTo>
                    <a:pt x="23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33" y="15"/>
                  </a:lnTo>
                  <a:lnTo>
                    <a:pt x="35" y="14"/>
                  </a:lnTo>
                  <a:lnTo>
                    <a:pt x="33" y="10"/>
                  </a:lnTo>
                  <a:lnTo>
                    <a:pt x="29" y="8"/>
                  </a:lnTo>
                  <a:lnTo>
                    <a:pt x="27" y="10"/>
                  </a:lnTo>
                  <a:lnTo>
                    <a:pt x="21" y="17"/>
                  </a:lnTo>
                  <a:lnTo>
                    <a:pt x="19" y="23"/>
                  </a:lnTo>
                  <a:lnTo>
                    <a:pt x="18" y="25"/>
                  </a:lnTo>
                  <a:lnTo>
                    <a:pt x="14" y="27"/>
                  </a:lnTo>
                  <a:lnTo>
                    <a:pt x="12" y="29"/>
                  </a:lnTo>
                  <a:lnTo>
                    <a:pt x="8" y="27"/>
                  </a:lnTo>
                  <a:lnTo>
                    <a:pt x="4" y="25"/>
                  </a:lnTo>
                  <a:lnTo>
                    <a:pt x="2" y="21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2" y="2"/>
                  </a:lnTo>
                  <a:lnTo>
                    <a:pt x="12" y="2"/>
                  </a:lnTo>
                  <a:lnTo>
                    <a:pt x="12" y="6"/>
                  </a:lnTo>
                  <a:lnTo>
                    <a:pt x="8" y="10"/>
                  </a:lnTo>
                  <a:lnTo>
                    <a:pt x="6" y="14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8" y="23"/>
                  </a:lnTo>
                  <a:lnTo>
                    <a:pt x="10" y="21"/>
                  </a:lnTo>
                  <a:lnTo>
                    <a:pt x="14" y="15"/>
                  </a:lnTo>
                  <a:lnTo>
                    <a:pt x="18" y="6"/>
                  </a:lnTo>
                  <a:lnTo>
                    <a:pt x="21" y="0"/>
                  </a:lnTo>
                  <a:lnTo>
                    <a:pt x="25" y="0"/>
                  </a:lnTo>
                  <a:lnTo>
                    <a:pt x="31" y="2"/>
                  </a:lnTo>
                  <a:lnTo>
                    <a:pt x="35" y="8"/>
                  </a:lnTo>
                  <a:lnTo>
                    <a:pt x="37" y="15"/>
                  </a:lnTo>
                  <a:lnTo>
                    <a:pt x="35" y="21"/>
                  </a:lnTo>
                  <a:lnTo>
                    <a:pt x="33" y="29"/>
                  </a:lnTo>
                  <a:close/>
                  <a:moveTo>
                    <a:pt x="27" y="27"/>
                  </a:moveTo>
                  <a:lnTo>
                    <a:pt x="31" y="27"/>
                  </a:lnTo>
                  <a:lnTo>
                    <a:pt x="35" y="19"/>
                  </a:lnTo>
                  <a:lnTo>
                    <a:pt x="31" y="23"/>
                  </a:lnTo>
                  <a:lnTo>
                    <a:pt x="27" y="27"/>
                  </a:lnTo>
                  <a:close/>
                  <a:moveTo>
                    <a:pt x="31" y="8"/>
                  </a:moveTo>
                  <a:lnTo>
                    <a:pt x="29" y="6"/>
                  </a:lnTo>
                  <a:lnTo>
                    <a:pt x="27" y="2"/>
                  </a:lnTo>
                  <a:lnTo>
                    <a:pt x="23" y="6"/>
                  </a:lnTo>
                  <a:lnTo>
                    <a:pt x="21" y="12"/>
                  </a:lnTo>
                  <a:lnTo>
                    <a:pt x="18" y="19"/>
                  </a:lnTo>
                  <a:lnTo>
                    <a:pt x="14" y="25"/>
                  </a:lnTo>
                  <a:lnTo>
                    <a:pt x="10" y="25"/>
                  </a:lnTo>
                  <a:lnTo>
                    <a:pt x="4" y="25"/>
                  </a:lnTo>
                  <a:lnTo>
                    <a:pt x="8" y="27"/>
                  </a:lnTo>
                  <a:lnTo>
                    <a:pt x="12" y="27"/>
                  </a:lnTo>
                  <a:lnTo>
                    <a:pt x="14" y="27"/>
                  </a:lnTo>
                  <a:lnTo>
                    <a:pt x="18" y="25"/>
                  </a:lnTo>
                  <a:lnTo>
                    <a:pt x="21" y="17"/>
                  </a:lnTo>
                  <a:lnTo>
                    <a:pt x="25" y="10"/>
                  </a:lnTo>
                  <a:lnTo>
                    <a:pt x="29" y="6"/>
                  </a:lnTo>
                  <a:lnTo>
                    <a:pt x="31" y="8"/>
                  </a:lnTo>
                  <a:close/>
                  <a:moveTo>
                    <a:pt x="10" y="8"/>
                  </a:moveTo>
                  <a:lnTo>
                    <a:pt x="4" y="8"/>
                  </a:lnTo>
                  <a:lnTo>
                    <a:pt x="2" y="12"/>
                  </a:lnTo>
                  <a:lnTo>
                    <a:pt x="2" y="15"/>
                  </a:lnTo>
                  <a:lnTo>
                    <a:pt x="4" y="12"/>
                  </a:lnTo>
                  <a:lnTo>
                    <a:pt x="10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88" name="Freeform 16">
              <a:extLst>
                <a:ext uri="{FF2B5EF4-FFF2-40B4-BE49-F238E27FC236}">
                  <a16:creationId xmlns:a16="http://schemas.microsoft.com/office/drawing/2014/main" id="{00000000-0008-0000-0400-000060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00" y="173"/>
              <a:ext cx="37" cy="32"/>
            </a:xfrm>
            <a:custGeom>
              <a:avLst/>
              <a:gdLst>
                <a:gd name="T0" fmla="*/ 27 w 37"/>
                <a:gd name="T1" fmla="*/ 0 h 32"/>
                <a:gd name="T2" fmla="*/ 35 w 37"/>
                <a:gd name="T3" fmla="*/ 11 h 32"/>
                <a:gd name="T4" fmla="*/ 35 w 37"/>
                <a:gd name="T5" fmla="*/ 21 h 32"/>
                <a:gd name="T6" fmla="*/ 31 w 37"/>
                <a:gd name="T7" fmla="*/ 29 h 32"/>
                <a:gd name="T8" fmla="*/ 25 w 37"/>
                <a:gd name="T9" fmla="*/ 32 h 32"/>
                <a:gd name="T10" fmla="*/ 12 w 37"/>
                <a:gd name="T11" fmla="*/ 32 h 32"/>
                <a:gd name="T12" fmla="*/ 2 w 37"/>
                <a:gd name="T13" fmla="*/ 23 h 32"/>
                <a:gd name="T14" fmla="*/ 2 w 37"/>
                <a:gd name="T15" fmla="*/ 9 h 32"/>
                <a:gd name="T16" fmla="*/ 10 w 37"/>
                <a:gd name="T17" fmla="*/ 2 h 32"/>
                <a:gd name="T18" fmla="*/ 14 w 37"/>
                <a:gd name="T19" fmla="*/ 25 h 32"/>
                <a:gd name="T20" fmla="*/ 25 w 37"/>
                <a:gd name="T21" fmla="*/ 21 h 32"/>
                <a:gd name="T22" fmla="*/ 29 w 37"/>
                <a:gd name="T23" fmla="*/ 11 h 32"/>
                <a:gd name="T24" fmla="*/ 25 w 37"/>
                <a:gd name="T25" fmla="*/ 2 h 32"/>
                <a:gd name="T26" fmla="*/ 12 w 37"/>
                <a:gd name="T27" fmla="*/ 9 h 32"/>
                <a:gd name="T28" fmla="*/ 6 w 37"/>
                <a:gd name="T29" fmla="*/ 8 h 32"/>
                <a:gd name="T30" fmla="*/ 6 w 37"/>
                <a:gd name="T31" fmla="*/ 9 h 32"/>
                <a:gd name="T32" fmla="*/ 12 w 37"/>
                <a:gd name="T33" fmla="*/ 9 h 32"/>
                <a:gd name="T34" fmla="*/ 12 w 37"/>
                <a:gd name="T35" fmla="*/ 9 h 32"/>
                <a:gd name="T36" fmla="*/ 8 w 37"/>
                <a:gd name="T37" fmla="*/ 11 h 32"/>
                <a:gd name="T38" fmla="*/ 2 w 37"/>
                <a:gd name="T39" fmla="*/ 17 h 32"/>
                <a:gd name="T40" fmla="*/ 6 w 37"/>
                <a:gd name="T41" fmla="*/ 23 h 32"/>
                <a:gd name="T42" fmla="*/ 12 w 37"/>
                <a:gd name="T43" fmla="*/ 25 h 32"/>
                <a:gd name="T44" fmla="*/ 8 w 37"/>
                <a:gd name="T45" fmla="*/ 27 h 32"/>
                <a:gd name="T46" fmla="*/ 16 w 37"/>
                <a:gd name="T47" fmla="*/ 31 h 32"/>
                <a:gd name="T48" fmla="*/ 25 w 37"/>
                <a:gd name="T49" fmla="*/ 31 h 32"/>
                <a:gd name="T50" fmla="*/ 35 w 37"/>
                <a:gd name="T51" fmla="*/ 23 h 32"/>
                <a:gd name="T52" fmla="*/ 35 w 37"/>
                <a:gd name="T53" fmla="*/ 9 h 32"/>
                <a:gd name="T54" fmla="*/ 31 w 37"/>
                <a:gd name="T55" fmla="*/ 9 h 32"/>
                <a:gd name="T56" fmla="*/ 31 w 37"/>
                <a:gd name="T57" fmla="*/ 21 h 32"/>
                <a:gd name="T58" fmla="*/ 23 w 37"/>
                <a:gd name="T59" fmla="*/ 29 h 32"/>
                <a:gd name="T60" fmla="*/ 12 w 37"/>
                <a:gd name="T61" fmla="*/ 29 h 32"/>
                <a:gd name="T62" fmla="*/ 4 w 37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7"/>
                <a:gd name="T97" fmla="*/ 0 h 32"/>
                <a:gd name="T98" fmla="*/ 37 w 37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7" h="32">
                  <a:moveTo>
                    <a:pt x="25" y="2"/>
                  </a:moveTo>
                  <a:lnTo>
                    <a:pt x="27" y="0"/>
                  </a:lnTo>
                  <a:lnTo>
                    <a:pt x="33" y="6"/>
                  </a:lnTo>
                  <a:lnTo>
                    <a:pt x="35" y="11"/>
                  </a:lnTo>
                  <a:lnTo>
                    <a:pt x="37" y="17"/>
                  </a:lnTo>
                  <a:lnTo>
                    <a:pt x="35" y="21"/>
                  </a:lnTo>
                  <a:lnTo>
                    <a:pt x="35" y="25"/>
                  </a:lnTo>
                  <a:lnTo>
                    <a:pt x="31" y="29"/>
                  </a:lnTo>
                  <a:lnTo>
                    <a:pt x="29" y="31"/>
                  </a:lnTo>
                  <a:lnTo>
                    <a:pt x="25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4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9" y="15"/>
                  </a:lnTo>
                  <a:lnTo>
                    <a:pt x="29" y="11"/>
                  </a:lnTo>
                  <a:lnTo>
                    <a:pt x="27" y="8"/>
                  </a:lnTo>
                  <a:lnTo>
                    <a:pt x="25" y="2"/>
                  </a:lnTo>
                  <a:close/>
                  <a:moveTo>
                    <a:pt x="12" y="9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9"/>
                  </a:lnTo>
                  <a:lnTo>
                    <a:pt x="12" y="9"/>
                  </a:lnTo>
                  <a:close/>
                  <a:moveTo>
                    <a:pt x="12" y="25"/>
                  </a:moveTo>
                  <a:lnTo>
                    <a:pt x="12" y="9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2" y="31"/>
                  </a:lnTo>
                  <a:lnTo>
                    <a:pt x="16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5" y="23"/>
                  </a:lnTo>
                  <a:lnTo>
                    <a:pt x="35" y="17"/>
                  </a:lnTo>
                  <a:lnTo>
                    <a:pt x="35" y="9"/>
                  </a:lnTo>
                  <a:lnTo>
                    <a:pt x="29" y="4"/>
                  </a:lnTo>
                  <a:lnTo>
                    <a:pt x="31" y="9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8" y="29"/>
                  </a:lnTo>
                  <a:lnTo>
                    <a:pt x="12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31316" name="Group 17">
            <a:extLst>
              <a:ext uri="{FF2B5EF4-FFF2-40B4-BE49-F238E27FC236}">
                <a16:creationId xmlns:a16="http://schemas.microsoft.com/office/drawing/2014/main" id="{00000000-0008-0000-0400-0000B4280B00}"/>
              </a:ext>
            </a:extLst>
          </xdr:cNvPr>
          <xdr:cNvGrpSpPr>
            <a:grpSpLocks/>
          </xdr:cNvGrpSpPr>
        </xdr:nvGrpSpPr>
        <xdr:grpSpPr bwMode="auto">
          <a:xfrm>
            <a:off x="16" y="60"/>
            <a:ext cx="109" cy="24"/>
            <a:chOff x="96" y="243"/>
            <a:chExt cx="293" cy="56"/>
          </a:xfrm>
        </xdr:grpSpPr>
        <xdr:sp macro="" textlink="">
          <xdr:nvSpPr>
            <xdr:cNvPr id="731474" name="Freeform 18">
              <a:extLst>
                <a:ext uri="{FF2B5EF4-FFF2-40B4-BE49-F238E27FC236}">
                  <a16:creationId xmlns:a16="http://schemas.microsoft.com/office/drawing/2014/main" id="{00000000-0008-0000-0400-000052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7" y="242"/>
              <a:ext cx="56" cy="57"/>
            </a:xfrm>
            <a:custGeom>
              <a:avLst/>
              <a:gdLst>
                <a:gd name="T0" fmla="*/ 46 w 56"/>
                <a:gd name="T1" fmla="*/ 17 h 57"/>
                <a:gd name="T2" fmla="*/ 34 w 56"/>
                <a:gd name="T3" fmla="*/ 23 h 57"/>
                <a:gd name="T4" fmla="*/ 34 w 56"/>
                <a:gd name="T5" fmla="*/ 42 h 57"/>
                <a:gd name="T6" fmla="*/ 42 w 56"/>
                <a:gd name="T7" fmla="*/ 44 h 57"/>
                <a:gd name="T8" fmla="*/ 46 w 56"/>
                <a:gd name="T9" fmla="*/ 46 h 57"/>
                <a:gd name="T10" fmla="*/ 52 w 56"/>
                <a:gd name="T11" fmla="*/ 44 h 57"/>
                <a:gd name="T12" fmla="*/ 54 w 56"/>
                <a:gd name="T13" fmla="*/ 38 h 57"/>
                <a:gd name="T14" fmla="*/ 56 w 56"/>
                <a:gd name="T15" fmla="*/ 38 h 57"/>
                <a:gd name="T16" fmla="*/ 56 w 56"/>
                <a:gd name="T17" fmla="*/ 57 h 57"/>
                <a:gd name="T18" fmla="*/ 54 w 56"/>
                <a:gd name="T19" fmla="*/ 57 h 57"/>
                <a:gd name="T20" fmla="*/ 50 w 56"/>
                <a:gd name="T21" fmla="*/ 52 h 57"/>
                <a:gd name="T22" fmla="*/ 44 w 56"/>
                <a:gd name="T23" fmla="*/ 48 h 57"/>
                <a:gd name="T24" fmla="*/ 10 w 56"/>
                <a:gd name="T25" fmla="*/ 34 h 57"/>
                <a:gd name="T26" fmla="*/ 6 w 56"/>
                <a:gd name="T27" fmla="*/ 36 h 57"/>
                <a:gd name="T28" fmla="*/ 6 w 56"/>
                <a:gd name="T29" fmla="*/ 40 h 57"/>
                <a:gd name="T30" fmla="*/ 4 w 56"/>
                <a:gd name="T31" fmla="*/ 40 h 57"/>
                <a:gd name="T32" fmla="*/ 0 w 56"/>
                <a:gd name="T33" fmla="*/ 31 h 57"/>
                <a:gd name="T34" fmla="*/ 0 w 56"/>
                <a:gd name="T35" fmla="*/ 27 h 57"/>
                <a:gd name="T36" fmla="*/ 46 w 56"/>
                <a:gd name="T37" fmla="*/ 8 h 57"/>
                <a:gd name="T38" fmla="*/ 52 w 56"/>
                <a:gd name="T39" fmla="*/ 4 h 57"/>
                <a:gd name="T40" fmla="*/ 54 w 56"/>
                <a:gd name="T41" fmla="*/ 0 h 57"/>
                <a:gd name="T42" fmla="*/ 56 w 56"/>
                <a:gd name="T43" fmla="*/ 0 h 57"/>
                <a:gd name="T44" fmla="*/ 56 w 56"/>
                <a:gd name="T45" fmla="*/ 23 h 57"/>
                <a:gd name="T46" fmla="*/ 54 w 56"/>
                <a:gd name="T47" fmla="*/ 23 h 57"/>
                <a:gd name="T48" fmla="*/ 52 w 56"/>
                <a:gd name="T49" fmla="*/ 19 h 57"/>
                <a:gd name="T50" fmla="*/ 50 w 56"/>
                <a:gd name="T51" fmla="*/ 17 h 57"/>
                <a:gd name="T52" fmla="*/ 46 w 56"/>
                <a:gd name="T53" fmla="*/ 17 h 57"/>
                <a:gd name="T54" fmla="*/ 46 w 56"/>
                <a:gd name="T55" fmla="*/ 17 h 57"/>
                <a:gd name="T56" fmla="*/ 33 w 56"/>
                <a:gd name="T57" fmla="*/ 40 h 57"/>
                <a:gd name="T58" fmla="*/ 33 w 56"/>
                <a:gd name="T59" fmla="*/ 23 h 57"/>
                <a:gd name="T60" fmla="*/ 11 w 56"/>
                <a:gd name="T61" fmla="*/ 32 h 57"/>
                <a:gd name="T62" fmla="*/ 33 w 56"/>
                <a:gd name="T63" fmla="*/ 40 h 57"/>
                <a:gd name="T64" fmla="*/ 44 w 56"/>
                <a:gd name="T65" fmla="*/ 15 h 57"/>
                <a:gd name="T66" fmla="*/ 10 w 56"/>
                <a:gd name="T67" fmla="*/ 29 h 57"/>
                <a:gd name="T68" fmla="*/ 6 w 56"/>
                <a:gd name="T69" fmla="*/ 31 h 57"/>
                <a:gd name="T70" fmla="*/ 6 w 56"/>
                <a:gd name="T71" fmla="*/ 34 h 57"/>
                <a:gd name="T72" fmla="*/ 6 w 56"/>
                <a:gd name="T73" fmla="*/ 36 h 57"/>
                <a:gd name="T74" fmla="*/ 8 w 56"/>
                <a:gd name="T75" fmla="*/ 32 h 57"/>
                <a:gd name="T76" fmla="*/ 10 w 56"/>
                <a:gd name="T77" fmla="*/ 31 h 57"/>
                <a:gd name="T78" fmla="*/ 46 w 56"/>
                <a:gd name="T79" fmla="*/ 17 h 57"/>
                <a:gd name="T80" fmla="*/ 50 w 56"/>
                <a:gd name="T81" fmla="*/ 15 h 57"/>
                <a:gd name="T82" fmla="*/ 52 w 56"/>
                <a:gd name="T83" fmla="*/ 17 h 57"/>
                <a:gd name="T84" fmla="*/ 54 w 56"/>
                <a:gd name="T85" fmla="*/ 17 h 57"/>
                <a:gd name="T86" fmla="*/ 54 w 56"/>
                <a:gd name="T87" fmla="*/ 17 h 57"/>
                <a:gd name="T88" fmla="*/ 52 w 56"/>
                <a:gd name="T89" fmla="*/ 15 h 57"/>
                <a:gd name="T90" fmla="*/ 50 w 56"/>
                <a:gd name="T91" fmla="*/ 13 h 57"/>
                <a:gd name="T92" fmla="*/ 44 w 56"/>
                <a:gd name="T93" fmla="*/ 15 h 57"/>
                <a:gd name="T94" fmla="*/ 44 w 56"/>
                <a:gd name="T95" fmla="*/ 15 h 57"/>
                <a:gd name="T96" fmla="*/ 54 w 56"/>
                <a:gd name="T97" fmla="*/ 53 h 57"/>
                <a:gd name="T98" fmla="*/ 54 w 56"/>
                <a:gd name="T99" fmla="*/ 46 h 57"/>
                <a:gd name="T100" fmla="*/ 48 w 56"/>
                <a:gd name="T101" fmla="*/ 48 h 57"/>
                <a:gd name="T102" fmla="*/ 48 w 56"/>
                <a:gd name="T103" fmla="*/ 48 h 57"/>
                <a:gd name="T104" fmla="*/ 52 w 56"/>
                <a:gd name="T105" fmla="*/ 50 h 57"/>
                <a:gd name="T106" fmla="*/ 54 w 56"/>
                <a:gd name="T107" fmla="*/ 53 h 57"/>
                <a:gd name="T108" fmla="*/ 54 w 56"/>
                <a:gd name="T109" fmla="*/ 53 h 57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56"/>
                <a:gd name="T166" fmla="*/ 0 h 57"/>
                <a:gd name="T167" fmla="*/ 56 w 56"/>
                <a:gd name="T168" fmla="*/ 57 h 57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56" h="57">
                  <a:moveTo>
                    <a:pt x="46" y="17"/>
                  </a:moveTo>
                  <a:lnTo>
                    <a:pt x="34" y="23"/>
                  </a:lnTo>
                  <a:lnTo>
                    <a:pt x="34" y="42"/>
                  </a:lnTo>
                  <a:lnTo>
                    <a:pt x="42" y="44"/>
                  </a:lnTo>
                  <a:lnTo>
                    <a:pt x="46" y="46"/>
                  </a:lnTo>
                  <a:lnTo>
                    <a:pt x="52" y="44"/>
                  </a:lnTo>
                  <a:lnTo>
                    <a:pt x="54" y="38"/>
                  </a:lnTo>
                  <a:lnTo>
                    <a:pt x="56" y="38"/>
                  </a:lnTo>
                  <a:lnTo>
                    <a:pt x="56" y="57"/>
                  </a:lnTo>
                  <a:lnTo>
                    <a:pt x="54" y="57"/>
                  </a:lnTo>
                  <a:lnTo>
                    <a:pt x="50" y="52"/>
                  </a:lnTo>
                  <a:lnTo>
                    <a:pt x="44" y="48"/>
                  </a:lnTo>
                  <a:lnTo>
                    <a:pt x="10" y="34"/>
                  </a:lnTo>
                  <a:lnTo>
                    <a:pt x="6" y="36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0" y="31"/>
                  </a:lnTo>
                  <a:lnTo>
                    <a:pt x="0" y="27"/>
                  </a:lnTo>
                  <a:lnTo>
                    <a:pt x="46" y="8"/>
                  </a:lnTo>
                  <a:lnTo>
                    <a:pt x="52" y="4"/>
                  </a:lnTo>
                  <a:lnTo>
                    <a:pt x="54" y="0"/>
                  </a:lnTo>
                  <a:lnTo>
                    <a:pt x="56" y="0"/>
                  </a:lnTo>
                  <a:lnTo>
                    <a:pt x="56" y="23"/>
                  </a:lnTo>
                  <a:lnTo>
                    <a:pt x="54" y="23"/>
                  </a:lnTo>
                  <a:lnTo>
                    <a:pt x="52" y="19"/>
                  </a:lnTo>
                  <a:lnTo>
                    <a:pt x="50" y="17"/>
                  </a:lnTo>
                  <a:lnTo>
                    <a:pt x="46" y="17"/>
                  </a:lnTo>
                  <a:close/>
                  <a:moveTo>
                    <a:pt x="33" y="40"/>
                  </a:moveTo>
                  <a:lnTo>
                    <a:pt x="33" y="23"/>
                  </a:lnTo>
                  <a:lnTo>
                    <a:pt x="11" y="32"/>
                  </a:lnTo>
                  <a:lnTo>
                    <a:pt x="33" y="40"/>
                  </a:lnTo>
                  <a:close/>
                  <a:moveTo>
                    <a:pt x="44" y="15"/>
                  </a:moveTo>
                  <a:lnTo>
                    <a:pt x="10" y="29"/>
                  </a:lnTo>
                  <a:lnTo>
                    <a:pt x="6" y="31"/>
                  </a:lnTo>
                  <a:lnTo>
                    <a:pt x="6" y="34"/>
                  </a:lnTo>
                  <a:lnTo>
                    <a:pt x="6" y="36"/>
                  </a:lnTo>
                  <a:lnTo>
                    <a:pt x="8" y="32"/>
                  </a:lnTo>
                  <a:lnTo>
                    <a:pt x="10" y="31"/>
                  </a:lnTo>
                  <a:lnTo>
                    <a:pt x="46" y="17"/>
                  </a:lnTo>
                  <a:lnTo>
                    <a:pt x="50" y="15"/>
                  </a:lnTo>
                  <a:lnTo>
                    <a:pt x="52" y="17"/>
                  </a:lnTo>
                  <a:lnTo>
                    <a:pt x="54" y="17"/>
                  </a:lnTo>
                  <a:lnTo>
                    <a:pt x="52" y="15"/>
                  </a:lnTo>
                  <a:lnTo>
                    <a:pt x="50" y="13"/>
                  </a:lnTo>
                  <a:lnTo>
                    <a:pt x="44" y="15"/>
                  </a:lnTo>
                  <a:close/>
                  <a:moveTo>
                    <a:pt x="54" y="53"/>
                  </a:moveTo>
                  <a:lnTo>
                    <a:pt x="54" y="46"/>
                  </a:lnTo>
                  <a:lnTo>
                    <a:pt x="48" y="48"/>
                  </a:lnTo>
                  <a:lnTo>
                    <a:pt x="52" y="50"/>
                  </a:lnTo>
                  <a:lnTo>
                    <a:pt x="54" y="5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75" name="Freeform 19">
              <a:extLst>
                <a:ext uri="{FF2B5EF4-FFF2-40B4-BE49-F238E27FC236}">
                  <a16:creationId xmlns:a16="http://schemas.microsoft.com/office/drawing/2014/main" id="{00000000-0008-0000-0400-000053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4" y="247"/>
              <a:ext cx="35" cy="69"/>
            </a:xfrm>
            <a:custGeom>
              <a:avLst/>
              <a:gdLst>
                <a:gd name="T0" fmla="*/ 29 w 35"/>
                <a:gd name="T1" fmla="*/ 31 h 69"/>
                <a:gd name="T2" fmla="*/ 33 w 35"/>
                <a:gd name="T3" fmla="*/ 27 h 69"/>
                <a:gd name="T4" fmla="*/ 33 w 35"/>
                <a:gd name="T5" fmla="*/ 25 h 69"/>
                <a:gd name="T6" fmla="*/ 35 w 35"/>
                <a:gd name="T7" fmla="*/ 44 h 69"/>
                <a:gd name="T8" fmla="*/ 33 w 35"/>
                <a:gd name="T9" fmla="*/ 40 h 69"/>
                <a:gd name="T10" fmla="*/ 12 w 35"/>
                <a:gd name="T11" fmla="*/ 39 h 69"/>
                <a:gd name="T12" fmla="*/ 4 w 35"/>
                <a:gd name="T13" fmla="*/ 44 h 69"/>
                <a:gd name="T14" fmla="*/ 8 w 35"/>
                <a:gd name="T15" fmla="*/ 54 h 69"/>
                <a:gd name="T16" fmla="*/ 33 w 35"/>
                <a:gd name="T17" fmla="*/ 54 h 69"/>
                <a:gd name="T18" fmla="*/ 35 w 35"/>
                <a:gd name="T19" fmla="*/ 50 h 69"/>
                <a:gd name="T20" fmla="*/ 33 w 35"/>
                <a:gd name="T21" fmla="*/ 69 h 69"/>
                <a:gd name="T22" fmla="*/ 33 w 35"/>
                <a:gd name="T23" fmla="*/ 65 h 69"/>
                <a:gd name="T24" fmla="*/ 29 w 35"/>
                <a:gd name="T25" fmla="*/ 63 h 69"/>
                <a:gd name="T26" fmla="*/ 8 w 35"/>
                <a:gd name="T27" fmla="*/ 65 h 69"/>
                <a:gd name="T28" fmla="*/ 4 w 35"/>
                <a:gd name="T29" fmla="*/ 69 h 69"/>
                <a:gd name="T30" fmla="*/ 0 w 35"/>
                <a:gd name="T31" fmla="*/ 54 h 69"/>
                <a:gd name="T32" fmla="*/ 2 w 35"/>
                <a:gd name="T33" fmla="*/ 48 h 69"/>
                <a:gd name="T34" fmla="*/ 0 w 35"/>
                <a:gd name="T35" fmla="*/ 37 h 69"/>
                <a:gd name="T36" fmla="*/ 6 w 35"/>
                <a:gd name="T37" fmla="*/ 31 h 69"/>
                <a:gd name="T38" fmla="*/ 0 w 35"/>
                <a:gd name="T39" fmla="*/ 18 h 69"/>
                <a:gd name="T40" fmla="*/ 6 w 35"/>
                <a:gd name="T41" fmla="*/ 8 h 69"/>
                <a:gd name="T42" fmla="*/ 29 w 35"/>
                <a:gd name="T43" fmla="*/ 6 h 69"/>
                <a:gd name="T44" fmla="*/ 33 w 35"/>
                <a:gd name="T45" fmla="*/ 4 h 69"/>
                <a:gd name="T46" fmla="*/ 35 w 35"/>
                <a:gd name="T47" fmla="*/ 0 h 69"/>
                <a:gd name="T48" fmla="*/ 33 w 35"/>
                <a:gd name="T49" fmla="*/ 19 h 69"/>
                <a:gd name="T50" fmla="*/ 31 w 35"/>
                <a:gd name="T51" fmla="*/ 16 h 69"/>
                <a:gd name="T52" fmla="*/ 12 w 35"/>
                <a:gd name="T53" fmla="*/ 16 h 69"/>
                <a:gd name="T54" fmla="*/ 4 w 35"/>
                <a:gd name="T55" fmla="*/ 18 h 69"/>
                <a:gd name="T56" fmla="*/ 4 w 35"/>
                <a:gd name="T57" fmla="*/ 25 h 69"/>
                <a:gd name="T58" fmla="*/ 8 w 35"/>
                <a:gd name="T59" fmla="*/ 31 h 69"/>
                <a:gd name="T60" fmla="*/ 10 w 35"/>
                <a:gd name="T61" fmla="*/ 35 h 69"/>
                <a:gd name="T62" fmla="*/ 4 w 35"/>
                <a:gd name="T63" fmla="*/ 37 h 69"/>
                <a:gd name="T64" fmla="*/ 6 w 35"/>
                <a:gd name="T65" fmla="*/ 39 h 69"/>
                <a:gd name="T66" fmla="*/ 29 w 35"/>
                <a:gd name="T67" fmla="*/ 39 h 69"/>
                <a:gd name="T68" fmla="*/ 33 w 35"/>
                <a:gd name="T69" fmla="*/ 40 h 69"/>
                <a:gd name="T70" fmla="*/ 27 w 35"/>
                <a:gd name="T71" fmla="*/ 35 h 69"/>
                <a:gd name="T72" fmla="*/ 27 w 35"/>
                <a:gd name="T73" fmla="*/ 12 h 69"/>
                <a:gd name="T74" fmla="*/ 6 w 35"/>
                <a:gd name="T75" fmla="*/ 12 h 69"/>
                <a:gd name="T76" fmla="*/ 2 w 35"/>
                <a:gd name="T77" fmla="*/ 19 h 69"/>
                <a:gd name="T78" fmla="*/ 10 w 35"/>
                <a:gd name="T79" fmla="*/ 14 h 69"/>
                <a:gd name="T80" fmla="*/ 31 w 35"/>
                <a:gd name="T81" fmla="*/ 14 h 69"/>
                <a:gd name="T82" fmla="*/ 33 w 35"/>
                <a:gd name="T83" fmla="*/ 14 h 69"/>
                <a:gd name="T84" fmla="*/ 27 w 35"/>
                <a:gd name="T85" fmla="*/ 12 h 69"/>
                <a:gd name="T86" fmla="*/ 27 w 35"/>
                <a:gd name="T87" fmla="*/ 60 h 69"/>
                <a:gd name="T88" fmla="*/ 8 w 35"/>
                <a:gd name="T89" fmla="*/ 61 h 69"/>
                <a:gd name="T90" fmla="*/ 6 w 35"/>
                <a:gd name="T91" fmla="*/ 67 h 69"/>
                <a:gd name="T92" fmla="*/ 13 w 35"/>
                <a:gd name="T93" fmla="*/ 61 h 69"/>
                <a:gd name="T94" fmla="*/ 31 w 35"/>
                <a:gd name="T95" fmla="*/ 63 h 69"/>
                <a:gd name="T96" fmla="*/ 31 w 35"/>
                <a:gd name="T97" fmla="*/ 60 h 69"/>
                <a:gd name="T98" fmla="*/ 27 w 35"/>
                <a:gd name="T99" fmla="*/ 60 h 69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35"/>
                <a:gd name="T151" fmla="*/ 0 h 69"/>
                <a:gd name="T152" fmla="*/ 35 w 35"/>
                <a:gd name="T153" fmla="*/ 69 h 69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35" h="69">
                  <a:moveTo>
                    <a:pt x="8" y="31"/>
                  </a:moveTo>
                  <a:lnTo>
                    <a:pt x="29" y="31"/>
                  </a:lnTo>
                  <a:lnTo>
                    <a:pt x="31" y="29"/>
                  </a:lnTo>
                  <a:lnTo>
                    <a:pt x="33" y="27"/>
                  </a:lnTo>
                  <a:lnTo>
                    <a:pt x="33" y="25"/>
                  </a:lnTo>
                  <a:lnTo>
                    <a:pt x="35" y="25"/>
                  </a:lnTo>
                  <a:lnTo>
                    <a:pt x="35" y="44"/>
                  </a:lnTo>
                  <a:lnTo>
                    <a:pt x="33" y="44"/>
                  </a:lnTo>
                  <a:lnTo>
                    <a:pt x="33" y="40"/>
                  </a:lnTo>
                  <a:lnTo>
                    <a:pt x="29" y="39"/>
                  </a:lnTo>
                  <a:lnTo>
                    <a:pt x="12" y="39"/>
                  </a:lnTo>
                  <a:lnTo>
                    <a:pt x="6" y="40"/>
                  </a:lnTo>
                  <a:lnTo>
                    <a:pt x="4" y="44"/>
                  </a:lnTo>
                  <a:lnTo>
                    <a:pt x="4" y="50"/>
                  </a:lnTo>
                  <a:lnTo>
                    <a:pt x="8" y="54"/>
                  </a:lnTo>
                  <a:lnTo>
                    <a:pt x="29" y="54"/>
                  </a:lnTo>
                  <a:lnTo>
                    <a:pt x="33" y="54"/>
                  </a:lnTo>
                  <a:lnTo>
                    <a:pt x="33" y="50"/>
                  </a:lnTo>
                  <a:lnTo>
                    <a:pt x="35" y="50"/>
                  </a:lnTo>
                  <a:lnTo>
                    <a:pt x="35" y="69"/>
                  </a:lnTo>
                  <a:lnTo>
                    <a:pt x="33" y="69"/>
                  </a:lnTo>
                  <a:lnTo>
                    <a:pt x="33" y="65"/>
                  </a:lnTo>
                  <a:lnTo>
                    <a:pt x="31" y="63"/>
                  </a:lnTo>
                  <a:lnTo>
                    <a:pt x="29" y="63"/>
                  </a:lnTo>
                  <a:lnTo>
                    <a:pt x="12" y="63"/>
                  </a:lnTo>
                  <a:lnTo>
                    <a:pt x="8" y="65"/>
                  </a:lnTo>
                  <a:lnTo>
                    <a:pt x="6" y="69"/>
                  </a:lnTo>
                  <a:lnTo>
                    <a:pt x="4" y="69"/>
                  </a:lnTo>
                  <a:lnTo>
                    <a:pt x="0" y="56"/>
                  </a:lnTo>
                  <a:lnTo>
                    <a:pt x="0" y="54"/>
                  </a:lnTo>
                  <a:lnTo>
                    <a:pt x="6" y="54"/>
                  </a:lnTo>
                  <a:lnTo>
                    <a:pt x="2" y="48"/>
                  </a:lnTo>
                  <a:lnTo>
                    <a:pt x="0" y="42"/>
                  </a:lnTo>
                  <a:lnTo>
                    <a:pt x="0" y="37"/>
                  </a:lnTo>
                  <a:lnTo>
                    <a:pt x="2" y="35"/>
                  </a:lnTo>
                  <a:lnTo>
                    <a:pt x="6" y="31"/>
                  </a:lnTo>
                  <a:lnTo>
                    <a:pt x="2" y="25"/>
                  </a:lnTo>
                  <a:lnTo>
                    <a:pt x="0" y="18"/>
                  </a:lnTo>
                  <a:lnTo>
                    <a:pt x="2" y="12"/>
                  </a:lnTo>
                  <a:lnTo>
                    <a:pt x="6" y="8"/>
                  </a:lnTo>
                  <a:lnTo>
                    <a:pt x="12" y="6"/>
                  </a:lnTo>
                  <a:lnTo>
                    <a:pt x="29" y="6"/>
                  </a:lnTo>
                  <a:lnTo>
                    <a:pt x="31" y="6"/>
                  </a:lnTo>
                  <a:lnTo>
                    <a:pt x="33" y="4"/>
                  </a:lnTo>
                  <a:lnTo>
                    <a:pt x="33" y="0"/>
                  </a:lnTo>
                  <a:lnTo>
                    <a:pt x="35" y="0"/>
                  </a:lnTo>
                  <a:lnTo>
                    <a:pt x="35" y="19"/>
                  </a:lnTo>
                  <a:lnTo>
                    <a:pt x="33" y="19"/>
                  </a:lnTo>
                  <a:lnTo>
                    <a:pt x="31" y="16"/>
                  </a:lnTo>
                  <a:lnTo>
                    <a:pt x="29" y="16"/>
                  </a:lnTo>
                  <a:lnTo>
                    <a:pt x="12" y="16"/>
                  </a:lnTo>
                  <a:lnTo>
                    <a:pt x="6" y="16"/>
                  </a:lnTo>
                  <a:lnTo>
                    <a:pt x="4" y="18"/>
                  </a:lnTo>
                  <a:lnTo>
                    <a:pt x="4" y="21"/>
                  </a:lnTo>
                  <a:lnTo>
                    <a:pt x="4" y="25"/>
                  </a:lnTo>
                  <a:lnTo>
                    <a:pt x="8" y="31"/>
                  </a:lnTo>
                  <a:close/>
                  <a:moveTo>
                    <a:pt x="27" y="35"/>
                  </a:moveTo>
                  <a:lnTo>
                    <a:pt x="10" y="35"/>
                  </a:lnTo>
                  <a:lnTo>
                    <a:pt x="6" y="37"/>
                  </a:lnTo>
                  <a:lnTo>
                    <a:pt x="4" y="37"/>
                  </a:lnTo>
                  <a:lnTo>
                    <a:pt x="2" y="42"/>
                  </a:lnTo>
                  <a:lnTo>
                    <a:pt x="6" y="39"/>
                  </a:lnTo>
                  <a:lnTo>
                    <a:pt x="12" y="39"/>
                  </a:lnTo>
                  <a:lnTo>
                    <a:pt x="29" y="39"/>
                  </a:lnTo>
                  <a:lnTo>
                    <a:pt x="31" y="39"/>
                  </a:lnTo>
                  <a:lnTo>
                    <a:pt x="33" y="40"/>
                  </a:lnTo>
                  <a:lnTo>
                    <a:pt x="31" y="37"/>
                  </a:lnTo>
                  <a:lnTo>
                    <a:pt x="27" y="35"/>
                  </a:lnTo>
                  <a:close/>
                  <a:moveTo>
                    <a:pt x="27" y="12"/>
                  </a:moveTo>
                  <a:lnTo>
                    <a:pt x="10" y="12"/>
                  </a:lnTo>
                  <a:lnTo>
                    <a:pt x="6" y="12"/>
                  </a:lnTo>
                  <a:lnTo>
                    <a:pt x="4" y="14"/>
                  </a:lnTo>
                  <a:lnTo>
                    <a:pt x="2" y="19"/>
                  </a:lnTo>
                  <a:lnTo>
                    <a:pt x="6" y="16"/>
                  </a:lnTo>
                  <a:lnTo>
                    <a:pt x="10" y="14"/>
                  </a:lnTo>
                  <a:lnTo>
                    <a:pt x="27" y="14"/>
                  </a:lnTo>
                  <a:lnTo>
                    <a:pt x="31" y="14"/>
                  </a:lnTo>
                  <a:lnTo>
                    <a:pt x="33" y="16"/>
                  </a:lnTo>
                  <a:lnTo>
                    <a:pt x="33" y="14"/>
                  </a:lnTo>
                  <a:lnTo>
                    <a:pt x="31" y="12"/>
                  </a:lnTo>
                  <a:lnTo>
                    <a:pt x="27" y="12"/>
                  </a:lnTo>
                  <a:close/>
                  <a:moveTo>
                    <a:pt x="27" y="60"/>
                  </a:moveTo>
                  <a:lnTo>
                    <a:pt x="12" y="60"/>
                  </a:lnTo>
                  <a:lnTo>
                    <a:pt x="8" y="61"/>
                  </a:lnTo>
                  <a:lnTo>
                    <a:pt x="6" y="65"/>
                  </a:lnTo>
                  <a:lnTo>
                    <a:pt x="6" y="67"/>
                  </a:lnTo>
                  <a:lnTo>
                    <a:pt x="8" y="63"/>
                  </a:lnTo>
                  <a:lnTo>
                    <a:pt x="13" y="61"/>
                  </a:lnTo>
                  <a:lnTo>
                    <a:pt x="27" y="61"/>
                  </a:lnTo>
                  <a:lnTo>
                    <a:pt x="31" y="63"/>
                  </a:lnTo>
                  <a:lnTo>
                    <a:pt x="33" y="63"/>
                  </a:lnTo>
                  <a:lnTo>
                    <a:pt x="31" y="60"/>
                  </a:lnTo>
                  <a:lnTo>
                    <a:pt x="27" y="6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76" name="Freeform 20">
              <a:extLst>
                <a:ext uri="{FF2B5EF4-FFF2-40B4-BE49-F238E27FC236}">
                  <a16:creationId xmlns:a16="http://schemas.microsoft.com/office/drawing/2014/main" id="{00000000-0008-0000-0400-000054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29" y="266"/>
              <a:ext cx="35" cy="32"/>
            </a:xfrm>
            <a:custGeom>
              <a:avLst/>
              <a:gdLst>
                <a:gd name="T0" fmla="*/ 25 w 35"/>
                <a:gd name="T1" fmla="*/ 0 h 32"/>
                <a:gd name="T2" fmla="*/ 35 w 35"/>
                <a:gd name="T3" fmla="*/ 11 h 32"/>
                <a:gd name="T4" fmla="*/ 35 w 35"/>
                <a:gd name="T5" fmla="*/ 21 h 32"/>
                <a:gd name="T6" fmla="*/ 31 w 35"/>
                <a:gd name="T7" fmla="*/ 29 h 32"/>
                <a:gd name="T8" fmla="*/ 23 w 35"/>
                <a:gd name="T9" fmla="*/ 32 h 32"/>
                <a:gd name="T10" fmla="*/ 12 w 35"/>
                <a:gd name="T11" fmla="*/ 32 h 32"/>
                <a:gd name="T12" fmla="*/ 2 w 35"/>
                <a:gd name="T13" fmla="*/ 23 h 32"/>
                <a:gd name="T14" fmla="*/ 2 w 35"/>
                <a:gd name="T15" fmla="*/ 10 h 32"/>
                <a:gd name="T16" fmla="*/ 10 w 35"/>
                <a:gd name="T17" fmla="*/ 2 h 32"/>
                <a:gd name="T18" fmla="*/ 13 w 35"/>
                <a:gd name="T19" fmla="*/ 25 h 32"/>
                <a:gd name="T20" fmla="*/ 25 w 35"/>
                <a:gd name="T21" fmla="*/ 21 h 32"/>
                <a:gd name="T22" fmla="*/ 29 w 35"/>
                <a:gd name="T23" fmla="*/ 11 h 32"/>
                <a:gd name="T24" fmla="*/ 25 w 35"/>
                <a:gd name="T25" fmla="*/ 2 h 32"/>
                <a:gd name="T26" fmla="*/ 12 w 35"/>
                <a:gd name="T27" fmla="*/ 10 h 32"/>
                <a:gd name="T28" fmla="*/ 6 w 35"/>
                <a:gd name="T29" fmla="*/ 8 h 32"/>
                <a:gd name="T30" fmla="*/ 6 w 35"/>
                <a:gd name="T31" fmla="*/ 10 h 32"/>
                <a:gd name="T32" fmla="*/ 12 w 35"/>
                <a:gd name="T33" fmla="*/ 10 h 32"/>
                <a:gd name="T34" fmla="*/ 12 w 35"/>
                <a:gd name="T35" fmla="*/ 10 h 32"/>
                <a:gd name="T36" fmla="*/ 6 w 35"/>
                <a:gd name="T37" fmla="*/ 11 h 32"/>
                <a:gd name="T38" fmla="*/ 2 w 35"/>
                <a:gd name="T39" fmla="*/ 17 h 32"/>
                <a:gd name="T40" fmla="*/ 6 w 35"/>
                <a:gd name="T41" fmla="*/ 23 h 32"/>
                <a:gd name="T42" fmla="*/ 12 w 35"/>
                <a:gd name="T43" fmla="*/ 25 h 32"/>
                <a:gd name="T44" fmla="*/ 8 w 35"/>
                <a:gd name="T45" fmla="*/ 27 h 32"/>
                <a:gd name="T46" fmla="*/ 15 w 35"/>
                <a:gd name="T47" fmla="*/ 31 h 32"/>
                <a:gd name="T48" fmla="*/ 25 w 35"/>
                <a:gd name="T49" fmla="*/ 31 h 32"/>
                <a:gd name="T50" fmla="*/ 33 w 35"/>
                <a:gd name="T51" fmla="*/ 23 h 32"/>
                <a:gd name="T52" fmla="*/ 33 w 35"/>
                <a:gd name="T53" fmla="*/ 10 h 32"/>
                <a:gd name="T54" fmla="*/ 31 w 35"/>
                <a:gd name="T55" fmla="*/ 10 h 32"/>
                <a:gd name="T56" fmla="*/ 31 w 35"/>
                <a:gd name="T57" fmla="*/ 21 h 32"/>
                <a:gd name="T58" fmla="*/ 23 w 35"/>
                <a:gd name="T59" fmla="*/ 29 h 32"/>
                <a:gd name="T60" fmla="*/ 10 w 35"/>
                <a:gd name="T61" fmla="*/ 29 h 32"/>
                <a:gd name="T62" fmla="*/ 4 w 35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5"/>
                <a:gd name="T97" fmla="*/ 0 h 32"/>
                <a:gd name="T98" fmla="*/ 35 w 35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5" h="32">
                  <a:moveTo>
                    <a:pt x="25" y="2"/>
                  </a:moveTo>
                  <a:lnTo>
                    <a:pt x="25" y="0"/>
                  </a:lnTo>
                  <a:lnTo>
                    <a:pt x="31" y="6"/>
                  </a:lnTo>
                  <a:lnTo>
                    <a:pt x="35" y="11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5"/>
                  </a:lnTo>
                  <a:lnTo>
                    <a:pt x="31" y="29"/>
                  </a:lnTo>
                  <a:lnTo>
                    <a:pt x="27" y="31"/>
                  </a:lnTo>
                  <a:lnTo>
                    <a:pt x="23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3" y="0"/>
                  </a:lnTo>
                  <a:lnTo>
                    <a:pt x="13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7" y="15"/>
                  </a:lnTo>
                  <a:lnTo>
                    <a:pt x="29" y="11"/>
                  </a:lnTo>
                  <a:lnTo>
                    <a:pt x="27" y="6"/>
                  </a:lnTo>
                  <a:lnTo>
                    <a:pt x="25" y="2"/>
                  </a:lnTo>
                  <a:close/>
                  <a:moveTo>
                    <a:pt x="12" y="10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10"/>
                  </a:lnTo>
                  <a:lnTo>
                    <a:pt x="12" y="10"/>
                  </a:lnTo>
                  <a:close/>
                  <a:moveTo>
                    <a:pt x="12" y="25"/>
                  </a:moveTo>
                  <a:lnTo>
                    <a:pt x="12" y="10"/>
                  </a:lnTo>
                  <a:lnTo>
                    <a:pt x="10" y="10"/>
                  </a:lnTo>
                  <a:lnTo>
                    <a:pt x="6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9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0" y="31"/>
                  </a:lnTo>
                  <a:lnTo>
                    <a:pt x="15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3" y="23"/>
                  </a:lnTo>
                  <a:lnTo>
                    <a:pt x="35" y="17"/>
                  </a:lnTo>
                  <a:lnTo>
                    <a:pt x="33" y="10"/>
                  </a:lnTo>
                  <a:lnTo>
                    <a:pt x="29" y="4"/>
                  </a:lnTo>
                  <a:lnTo>
                    <a:pt x="31" y="10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7" y="29"/>
                  </a:lnTo>
                  <a:lnTo>
                    <a:pt x="10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77" name="Freeform 21">
              <a:extLst>
                <a:ext uri="{FF2B5EF4-FFF2-40B4-BE49-F238E27FC236}">
                  <a16:creationId xmlns:a16="http://schemas.microsoft.com/office/drawing/2014/main" id="{00000000-0008-0000-0400-000055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1" y="267"/>
              <a:ext cx="35" cy="29"/>
            </a:xfrm>
            <a:custGeom>
              <a:avLst/>
              <a:gdLst>
                <a:gd name="T0" fmla="*/ 0 w 35"/>
                <a:gd name="T1" fmla="*/ 14 h 29"/>
                <a:gd name="T2" fmla="*/ 6 w 35"/>
                <a:gd name="T3" fmla="*/ 14 h 29"/>
                <a:gd name="T4" fmla="*/ 2 w 35"/>
                <a:gd name="T5" fmla="*/ 8 h 29"/>
                <a:gd name="T6" fmla="*/ 0 w 35"/>
                <a:gd name="T7" fmla="*/ 4 h 29"/>
                <a:gd name="T8" fmla="*/ 2 w 35"/>
                <a:gd name="T9" fmla="*/ 0 h 29"/>
                <a:gd name="T10" fmla="*/ 6 w 35"/>
                <a:gd name="T11" fmla="*/ 0 h 29"/>
                <a:gd name="T12" fmla="*/ 8 w 35"/>
                <a:gd name="T13" fmla="*/ 0 h 29"/>
                <a:gd name="T14" fmla="*/ 10 w 35"/>
                <a:gd name="T15" fmla="*/ 4 h 29"/>
                <a:gd name="T16" fmla="*/ 10 w 35"/>
                <a:gd name="T17" fmla="*/ 6 h 29"/>
                <a:gd name="T18" fmla="*/ 10 w 35"/>
                <a:gd name="T19" fmla="*/ 8 h 29"/>
                <a:gd name="T20" fmla="*/ 8 w 35"/>
                <a:gd name="T21" fmla="*/ 8 h 29"/>
                <a:gd name="T22" fmla="*/ 8 w 35"/>
                <a:gd name="T23" fmla="*/ 10 h 29"/>
                <a:gd name="T24" fmla="*/ 8 w 35"/>
                <a:gd name="T25" fmla="*/ 10 h 29"/>
                <a:gd name="T26" fmla="*/ 8 w 35"/>
                <a:gd name="T27" fmla="*/ 12 h 29"/>
                <a:gd name="T28" fmla="*/ 10 w 35"/>
                <a:gd name="T29" fmla="*/ 14 h 29"/>
                <a:gd name="T30" fmla="*/ 29 w 35"/>
                <a:gd name="T31" fmla="*/ 14 h 29"/>
                <a:gd name="T32" fmla="*/ 31 w 35"/>
                <a:gd name="T33" fmla="*/ 12 h 29"/>
                <a:gd name="T34" fmla="*/ 33 w 35"/>
                <a:gd name="T35" fmla="*/ 12 h 29"/>
                <a:gd name="T36" fmla="*/ 33 w 35"/>
                <a:gd name="T37" fmla="*/ 6 h 29"/>
                <a:gd name="T38" fmla="*/ 35 w 35"/>
                <a:gd name="T39" fmla="*/ 6 h 29"/>
                <a:gd name="T40" fmla="*/ 35 w 35"/>
                <a:gd name="T41" fmla="*/ 29 h 29"/>
                <a:gd name="T42" fmla="*/ 33 w 35"/>
                <a:gd name="T43" fmla="*/ 29 h 29"/>
                <a:gd name="T44" fmla="*/ 33 w 35"/>
                <a:gd name="T45" fmla="*/ 27 h 29"/>
                <a:gd name="T46" fmla="*/ 31 w 35"/>
                <a:gd name="T47" fmla="*/ 23 h 29"/>
                <a:gd name="T48" fmla="*/ 29 w 35"/>
                <a:gd name="T49" fmla="*/ 21 h 29"/>
                <a:gd name="T50" fmla="*/ 12 w 35"/>
                <a:gd name="T51" fmla="*/ 21 h 29"/>
                <a:gd name="T52" fmla="*/ 8 w 35"/>
                <a:gd name="T53" fmla="*/ 23 h 29"/>
                <a:gd name="T54" fmla="*/ 6 w 35"/>
                <a:gd name="T55" fmla="*/ 29 h 29"/>
                <a:gd name="T56" fmla="*/ 4 w 35"/>
                <a:gd name="T57" fmla="*/ 29 h 29"/>
                <a:gd name="T58" fmla="*/ 0 w 35"/>
                <a:gd name="T59" fmla="*/ 16 h 29"/>
                <a:gd name="T60" fmla="*/ 0 w 35"/>
                <a:gd name="T61" fmla="*/ 14 h 29"/>
                <a:gd name="T62" fmla="*/ 12 w 35"/>
                <a:gd name="T63" fmla="*/ 21 h 29"/>
                <a:gd name="T64" fmla="*/ 29 w 35"/>
                <a:gd name="T65" fmla="*/ 21 h 29"/>
                <a:gd name="T66" fmla="*/ 31 w 35"/>
                <a:gd name="T67" fmla="*/ 21 h 29"/>
                <a:gd name="T68" fmla="*/ 33 w 35"/>
                <a:gd name="T69" fmla="*/ 23 h 29"/>
                <a:gd name="T70" fmla="*/ 31 w 35"/>
                <a:gd name="T71" fmla="*/ 20 h 29"/>
                <a:gd name="T72" fmla="*/ 29 w 35"/>
                <a:gd name="T73" fmla="*/ 18 h 29"/>
                <a:gd name="T74" fmla="*/ 12 w 35"/>
                <a:gd name="T75" fmla="*/ 18 h 29"/>
                <a:gd name="T76" fmla="*/ 6 w 35"/>
                <a:gd name="T77" fmla="*/ 20 h 29"/>
                <a:gd name="T78" fmla="*/ 6 w 35"/>
                <a:gd name="T79" fmla="*/ 23 h 29"/>
                <a:gd name="T80" fmla="*/ 6 w 35"/>
                <a:gd name="T81" fmla="*/ 25 h 29"/>
                <a:gd name="T82" fmla="*/ 6 w 35"/>
                <a:gd name="T83" fmla="*/ 25 h 29"/>
                <a:gd name="T84" fmla="*/ 8 w 35"/>
                <a:gd name="T85" fmla="*/ 21 h 29"/>
                <a:gd name="T86" fmla="*/ 12 w 35"/>
                <a:gd name="T87" fmla="*/ 21 h 29"/>
                <a:gd name="T88" fmla="*/ 12 w 35"/>
                <a:gd name="T89" fmla="*/ 21 h 29"/>
                <a:gd name="T90" fmla="*/ 6 w 35"/>
                <a:gd name="T91" fmla="*/ 10 h 29"/>
                <a:gd name="T92" fmla="*/ 6 w 35"/>
                <a:gd name="T93" fmla="*/ 8 h 29"/>
                <a:gd name="T94" fmla="*/ 8 w 35"/>
                <a:gd name="T95" fmla="*/ 4 h 29"/>
                <a:gd name="T96" fmla="*/ 6 w 35"/>
                <a:gd name="T97" fmla="*/ 0 h 29"/>
                <a:gd name="T98" fmla="*/ 6 w 35"/>
                <a:gd name="T99" fmla="*/ 2 h 29"/>
                <a:gd name="T100" fmla="*/ 6 w 35"/>
                <a:gd name="T101" fmla="*/ 4 h 29"/>
                <a:gd name="T102" fmla="*/ 4 w 35"/>
                <a:gd name="T103" fmla="*/ 8 h 29"/>
                <a:gd name="T104" fmla="*/ 6 w 35"/>
                <a:gd name="T105" fmla="*/ 10 h 29"/>
                <a:gd name="T106" fmla="*/ 6 w 35"/>
                <a:gd name="T107" fmla="*/ 10 h 29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w 35"/>
                <a:gd name="T163" fmla="*/ 0 h 29"/>
                <a:gd name="T164" fmla="*/ 35 w 35"/>
                <a:gd name="T165" fmla="*/ 29 h 29"/>
              </a:gdLst>
              <a:ahLst/>
              <a:cxnLst>
                <a:cxn ang="T108">
                  <a:pos x="T0" y="T1"/>
                </a:cxn>
                <a:cxn ang="T109">
                  <a:pos x="T2" y="T3"/>
                </a:cxn>
                <a:cxn ang="T110">
                  <a:pos x="T4" y="T5"/>
                </a:cxn>
                <a:cxn ang="T111">
                  <a:pos x="T6" y="T7"/>
                </a:cxn>
                <a:cxn ang="T112">
                  <a:pos x="T8" y="T9"/>
                </a:cxn>
                <a:cxn ang="T113">
                  <a:pos x="T10" y="T11"/>
                </a:cxn>
                <a:cxn ang="T114">
                  <a:pos x="T12" y="T13"/>
                </a:cxn>
                <a:cxn ang="T115">
                  <a:pos x="T14" y="T15"/>
                </a:cxn>
                <a:cxn ang="T116">
                  <a:pos x="T16" y="T17"/>
                </a:cxn>
                <a:cxn ang="T117">
                  <a:pos x="T18" y="T19"/>
                </a:cxn>
                <a:cxn ang="T118">
                  <a:pos x="T20" y="T21"/>
                </a:cxn>
                <a:cxn ang="T119">
                  <a:pos x="T22" y="T23"/>
                </a:cxn>
                <a:cxn ang="T120">
                  <a:pos x="T24" y="T25"/>
                </a:cxn>
                <a:cxn ang="T121">
                  <a:pos x="T26" y="T27"/>
                </a:cxn>
                <a:cxn ang="T122">
                  <a:pos x="T28" y="T29"/>
                </a:cxn>
                <a:cxn ang="T123">
                  <a:pos x="T30" y="T31"/>
                </a:cxn>
                <a:cxn ang="T124">
                  <a:pos x="T32" y="T33"/>
                </a:cxn>
                <a:cxn ang="T125">
                  <a:pos x="T34" y="T35"/>
                </a:cxn>
                <a:cxn ang="T126">
                  <a:pos x="T36" y="T37"/>
                </a:cxn>
                <a:cxn ang="T127">
                  <a:pos x="T38" y="T39"/>
                </a:cxn>
                <a:cxn ang="T128">
                  <a:pos x="T40" y="T41"/>
                </a:cxn>
                <a:cxn ang="T129">
                  <a:pos x="T42" y="T43"/>
                </a:cxn>
                <a:cxn ang="T130">
                  <a:pos x="T44" y="T45"/>
                </a:cxn>
                <a:cxn ang="T131">
                  <a:pos x="T46" y="T47"/>
                </a:cxn>
                <a:cxn ang="T132">
                  <a:pos x="T48" y="T49"/>
                </a:cxn>
                <a:cxn ang="T133">
                  <a:pos x="T50" y="T51"/>
                </a:cxn>
                <a:cxn ang="T134">
                  <a:pos x="T52" y="T53"/>
                </a:cxn>
                <a:cxn ang="T135">
                  <a:pos x="T54" y="T55"/>
                </a:cxn>
                <a:cxn ang="T136">
                  <a:pos x="T56" y="T57"/>
                </a:cxn>
                <a:cxn ang="T137">
                  <a:pos x="T58" y="T59"/>
                </a:cxn>
                <a:cxn ang="T138">
                  <a:pos x="T60" y="T61"/>
                </a:cxn>
                <a:cxn ang="T139">
                  <a:pos x="T62" y="T63"/>
                </a:cxn>
                <a:cxn ang="T140">
                  <a:pos x="T64" y="T65"/>
                </a:cxn>
                <a:cxn ang="T141">
                  <a:pos x="T66" y="T67"/>
                </a:cxn>
                <a:cxn ang="T142">
                  <a:pos x="T68" y="T69"/>
                </a:cxn>
                <a:cxn ang="T143">
                  <a:pos x="T70" y="T71"/>
                </a:cxn>
                <a:cxn ang="T144">
                  <a:pos x="T72" y="T73"/>
                </a:cxn>
                <a:cxn ang="T145">
                  <a:pos x="T74" y="T75"/>
                </a:cxn>
                <a:cxn ang="T146">
                  <a:pos x="T76" y="T77"/>
                </a:cxn>
                <a:cxn ang="T147">
                  <a:pos x="T78" y="T79"/>
                </a:cxn>
                <a:cxn ang="T148">
                  <a:pos x="T80" y="T81"/>
                </a:cxn>
                <a:cxn ang="T149">
                  <a:pos x="T82" y="T83"/>
                </a:cxn>
                <a:cxn ang="T150">
                  <a:pos x="T84" y="T85"/>
                </a:cxn>
                <a:cxn ang="T151">
                  <a:pos x="T86" y="T87"/>
                </a:cxn>
                <a:cxn ang="T152">
                  <a:pos x="T88" y="T89"/>
                </a:cxn>
                <a:cxn ang="T153">
                  <a:pos x="T90" y="T91"/>
                </a:cxn>
                <a:cxn ang="T154">
                  <a:pos x="T92" y="T93"/>
                </a:cxn>
                <a:cxn ang="T155">
                  <a:pos x="T94" y="T95"/>
                </a:cxn>
                <a:cxn ang="T156">
                  <a:pos x="T96" y="T97"/>
                </a:cxn>
                <a:cxn ang="T157">
                  <a:pos x="T98" y="T99"/>
                </a:cxn>
                <a:cxn ang="T158">
                  <a:pos x="T100" y="T101"/>
                </a:cxn>
                <a:cxn ang="T159">
                  <a:pos x="T102" y="T103"/>
                </a:cxn>
                <a:cxn ang="T160">
                  <a:pos x="T104" y="T105"/>
                </a:cxn>
                <a:cxn ang="T161">
                  <a:pos x="T106" y="T107"/>
                </a:cxn>
              </a:cxnLst>
              <a:rect l="T162" t="T163" r="T164" b="T165"/>
              <a:pathLst>
                <a:path w="35" h="29">
                  <a:moveTo>
                    <a:pt x="0" y="14"/>
                  </a:moveTo>
                  <a:lnTo>
                    <a:pt x="6" y="14"/>
                  </a:lnTo>
                  <a:lnTo>
                    <a:pt x="2" y="8"/>
                  </a:lnTo>
                  <a:lnTo>
                    <a:pt x="0" y="4"/>
                  </a:lnTo>
                  <a:lnTo>
                    <a:pt x="2" y="0"/>
                  </a:lnTo>
                  <a:lnTo>
                    <a:pt x="6" y="0"/>
                  </a:lnTo>
                  <a:lnTo>
                    <a:pt x="8" y="0"/>
                  </a:lnTo>
                  <a:lnTo>
                    <a:pt x="10" y="4"/>
                  </a:lnTo>
                  <a:lnTo>
                    <a:pt x="10" y="6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10"/>
                  </a:lnTo>
                  <a:lnTo>
                    <a:pt x="8" y="12"/>
                  </a:lnTo>
                  <a:lnTo>
                    <a:pt x="10" y="14"/>
                  </a:lnTo>
                  <a:lnTo>
                    <a:pt x="29" y="14"/>
                  </a:lnTo>
                  <a:lnTo>
                    <a:pt x="31" y="12"/>
                  </a:lnTo>
                  <a:lnTo>
                    <a:pt x="33" y="12"/>
                  </a:lnTo>
                  <a:lnTo>
                    <a:pt x="33" y="6"/>
                  </a:lnTo>
                  <a:lnTo>
                    <a:pt x="35" y="6"/>
                  </a:lnTo>
                  <a:lnTo>
                    <a:pt x="35" y="29"/>
                  </a:lnTo>
                  <a:lnTo>
                    <a:pt x="33" y="29"/>
                  </a:lnTo>
                  <a:lnTo>
                    <a:pt x="33" y="27"/>
                  </a:lnTo>
                  <a:lnTo>
                    <a:pt x="31" y="23"/>
                  </a:lnTo>
                  <a:lnTo>
                    <a:pt x="29" y="21"/>
                  </a:lnTo>
                  <a:lnTo>
                    <a:pt x="12" y="21"/>
                  </a:lnTo>
                  <a:lnTo>
                    <a:pt x="8" y="23"/>
                  </a:lnTo>
                  <a:lnTo>
                    <a:pt x="6" y="29"/>
                  </a:lnTo>
                  <a:lnTo>
                    <a:pt x="4" y="29"/>
                  </a:lnTo>
                  <a:lnTo>
                    <a:pt x="0" y="16"/>
                  </a:lnTo>
                  <a:lnTo>
                    <a:pt x="0" y="14"/>
                  </a:lnTo>
                  <a:close/>
                  <a:moveTo>
                    <a:pt x="12" y="21"/>
                  </a:moveTo>
                  <a:lnTo>
                    <a:pt x="29" y="21"/>
                  </a:lnTo>
                  <a:lnTo>
                    <a:pt x="31" y="21"/>
                  </a:lnTo>
                  <a:lnTo>
                    <a:pt x="33" y="23"/>
                  </a:lnTo>
                  <a:lnTo>
                    <a:pt x="31" y="20"/>
                  </a:lnTo>
                  <a:lnTo>
                    <a:pt x="29" y="18"/>
                  </a:lnTo>
                  <a:lnTo>
                    <a:pt x="12" y="18"/>
                  </a:lnTo>
                  <a:lnTo>
                    <a:pt x="6" y="20"/>
                  </a:lnTo>
                  <a:lnTo>
                    <a:pt x="6" y="23"/>
                  </a:lnTo>
                  <a:lnTo>
                    <a:pt x="6" y="25"/>
                  </a:lnTo>
                  <a:lnTo>
                    <a:pt x="8" y="21"/>
                  </a:lnTo>
                  <a:lnTo>
                    <a:pt x="12" y="21"/>
                  </a:lnTo>
                  <a:close/>
                  <a:moveTo>
                    <a:pt x="6" y="10"/>
                  </a:moveTo>
                  <a:lnTo>
                    <a:pt x="6" y="8"/>
                  </a:lnTo>
                  <a:lnTo>
                    <a:pt x="8" y="4"/>
                  </a:lnTo>
                  <a:lnTo>
                    <a:pt x="6" y="0"/>
                  </a:lnTo>
                  <a:lnTo>
                    <a:pt x="6" y="2"/>
                  </a:lnTo>
                  <a:lnTo>
                    <a:pt x="6" y="4"/>
                  </a:lnTo>
                  <a:lnTo>
                    <a:pt x="4" y="8"/>
                  </a:lnTo>
                  <a:lnTo>
                    <a:pt x="6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78" name="Freeform 22">
              <a:extLst>
                <a:ext uri="{FF2B5EF4-FFF2-40B4-BE49-F238E27FC236}">
                  <a16:creationId xmlns:a16="http://schemas.microsoft.com/office/drawing/2014/main" id="{00000000-0008-0000-0400-000056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80" y="262"/>
              <a:ext cx="54" cy="20"/>
            </a:xfrm>
            <a:custGeom>
              <a:avLst/>
              <a:gdLst>
                <a:gd name="T0" fmla="*/ 19 w 54"/>
                <a:gd name="T1" fmla="*/ 6 h 20"/>
                <a:gd name="T2" fmla="*/ 48 w 54"/>
                <a:gd name="T3" fmla="*/ 6 h 20"/>
                <a:gd name="T4" fmla="*/ 50 w 54"/>
                <a:gd name="T5" fmla="*/ 6 h 20"/>
                <a:gd name="T6" fmla="*/ 52 w 54"/>
                <a:gd name="T7" fmla="*/ 4 h 20"/>
                <a:gd name="T8" fmla="*/ 52 w 54"/>
                <a:gd name="T9" fmla="*/ 0 h 20"/>
                <a:gd name="T10" fmla="*/ 54 w 54"/>
                <a:gd name="T11" fmla="*/ 0 h 20"/>
                <a:gd name="T12" fmla="*/ 54 w 54"/>
                <a:gd name="T13" fmla="*/ 20 h 20"/>
                <a:gd name="T14" fmla="*/ 52 w 54"/>
                <a:gd name="T15" fmla="*/ 20 h 20"/>
                <a:gd name="T16" fmla="*/ 50 w 54"/>
                <a:gd name="T17" fmla="*/ 16 h 20"/>
                <a:gd name="T18" fmla="*/ 48 w 54"/>
                <a:gd name="T19" fmla="*/ 16 h 20"/>
                <a:gd name="T20" fmla="*/ 29 w 54"/>
                <a:gd name="T21" fmla="*/ 16 h 20"/>
                <a:gd name="T22" fmla="*/ 27 w 54"/>
                <a:gd name="T23" fmla="*/ 16 h 20"/>
                <a:gd name="T24" fmla="*/ 25 w 54"/>
                <a:gd name="T25" fmla="*/ 20 h 20"/>
                <a:gd name="T26" fmla="*/ 23 w 54"/>
                <a:gd name="T27" fmla="*/ 20 h 20"/>
                <a:gd name="T28" fmla="*/ 19 w 54"/>
                <a:gd name="T29" fmla="*/ 8 h 20"/>
                <a:gd name="T30" fmla="*/ 19 w 54"/>
                <a:gd name="T31" fmla="*/ 6 h 20"/>
                <a:gd name="T32" fmla="*/ 29 w 54"/>
                <a:gd name="T33" fmla="*/ 14 h 20"/>
                <a:gd name="T34" fmla="*/ 48 w 54"/>
                <a:gd name="T35" fmla="*/ 14 h 20"/>
                <a:gd name="T36" fmla="*/ 52 w 54"/>
                <a:gd name="T37" fmla="*/ 16 h 20"/>
                <a:gd name="T38" fmla="*/ 50 w 54"/>
                <a:gd name="T39" fmla="*/ 12 h 20"/>
                <a:gd name="T40" fmla="*/ 48 w 54"/>
                <a:gd name="T41" fmla="*/ 12 h 20"/>
                <a:gd name="T42" fmla="*/ 29 w 54"/>
                <a:gd name="T43" fmla="*/ 12 h 20"/>
                <a:gd name="T44" fmla="*/ 25 w 54"/>
                <a:gd name="T45" fmla="*/ 12 h 20"/>
                <a:gd name="T46" fmla="*/ 25 w 54"/>
                <a:gd name="T47" fmla="*/ 16 h 20"/>
                <a:gd name="T48" fmla="*/ 25 w 54"/>
                <a:gd name="T49" fmla="*/ 18 h 20"/>
                <a:gd name="T50" fmla="*/ 27 w 54"/>
                <a:gd name="T51" fmla="*/ 14 h 20"/>
                <a:gd name="T52" fmla="*/ 29 w 54"/>
                <a:gd name="T53" fmla="*/ 14 h 20"/>
                <a:gd name="T54" fmla="*/ 29 w 54"/>
                <a:gd name="T55" fmla="*/ 14 h 20"/>
                <a:gd name="T56" fmla="*/ 0 w 54"/>
                <a:gd name="T57" fmla="*/ 12 h 20"/>
                <a:gd name="T58" fmla="*/ 0 w 54"/>
                <a:gd name="T59" fmla="*/ 8 h 20"/>
                <a:gd name="T60" fmla="*/ 4 w 54"/>
                <a:gd name="T61" fmla="*/ 6 h 20"/>
                <a:gd name="T62" fmla="*/ 6 w 54"/>
                <a:gd name="T63" fmla="*/ 6 h 20"/>
                <a:gd name="T64" fmla="*/ 8 w 54"/>
                <a:gd name="T65" fmla="*/ 6 h 20"/>
                <a:gd name="T66" fmla="*/ 9 w 54"/>
                <a:gd name="T67" fmla="*/ 8 h 20"/>
                <a:gd name="T68" fmla="*/ 11 w 54"/>
                <a:gd name="T69" fmla="*/ 12 h 20"/>
                <a:gd name="T70" fmla="*/ 9 w 54"/>
                <a:gd name="T71" fmla="*/ 16 h 20"/>
                <a:gd name="T72" fmla="*/ 6 w 54"/>
                <a:gd name="T73" fmla="*/ 16 h 20"/>
                <a:gd name="T74" fmla="*/ 4 w 54"/>
                <a:gd name="T75" fmla="*/ 16 h 20"/>
                <a:gd name="T76" fmla="*/ 0 w 54"/>
                <a:gd name="T77" fmla="*/ 14 h 20"/>
                <a:gd name="T78" fmla="*/ 0 w 54"/>
                <a:gd name="T79" fmla="*/ 12 h 20"/>
                <a:gd name="T80" fmla="*/ 0 w 54"/>
                <a:gd name="T81" fmla="*/ 12 h 20"/>
                <a:gd name="T82" fmla="*/ 2 w 54"/>
                <a:gd name="T83" fmla="*/ 10 h 20"/>
                <a:gd name="T84" fmla="*/ 2 w 54"/>
                <a:gd name="T85" fmla="*/ 14 h 20"/>
                <a:gd name="T86" fmla="*/ 6 w 54"/>
                <a:gd name="T87" fmla="*/ 16 h 20"/>
                <a:gd name="T88" fmla="*/ 8 w 54"/>
                <a:gd name="T89" fmla="*/ 14 h 20"/>
                <a:gd name="T90" fmla="*/ 9 w 54"/>
                <a:gd name="T91" fmla="*/ 10 h 20"/>
                <a:gd name="T92" fmla="*/ 8 w 54"/>
                <a:gd name="T93" fmla="*/ 12 h 20"/>
                <a:gd name="T94" fmla="*/ 6 w 54"/>
                <a:gd name="T95" fmla="*/ 12 h 20"/>
                <a:gd name="T96" fmla="*/ 2 w 54"/>
                <a:gd name="T97" fmla="*/ 10 h 20"/>
                <a:gd name="T98" fmla="*/ 2 w 54"/>
                <a:gd name="T99" fmla="*/ 10 h 20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4"/>
                <a:gd name="T151" fmla="*/ 0 h 20"/>
                <a:gd name="T152" fmla="*/ 54 w 54"/>
                <a:gd name="T153" fmla="*/ 20 h 20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4" h="20">
                  <a:moveTo>
                    <a:pt x="19" y="6"/>
                  </a:moveTo>
                  <a:lnTo>
                    <a:pt x="48" y="6"/>
                  </a:lnTo>
                  <a:lnTo>
                    <a:pt x="50" y="6"/>
                  </a:lnTo>
                  <a:lnTo>
                    <a:pt x="52" y="4"/>
                  </a:lnTo>
                  <a:lnTo>
                    <a:pt x="52" y="0"/>
                  </a:lnTo>
                  <a:lnTo>
                    <a:pt x="54" y="0"/>
                  </a:lnTo>
                  <a:lnTo>
                    <a:pt x="54" y="20"/>
                  </a:lnTo>
                  <a:lnTo>
                    <a:pt x="52" y="20"/>
                  </a:lnTo>
                  <a:lnTo>
                    <a:pt x="50" y="16"/>
                  </a:lnTo>
                  <a:lnTo>
                    <a:pt x="48" y="16"/>
                  </a:lnTo>
                  <a:lnTo>
                    <a:pt x="29" y="16"/>
                  </a:lnTo>
                  <a:lnTo>
                    <a:pt x="27" y="16"/>
                  </a:lnTo>
                  <a:lnTo>
                    <a:pt x="25" y="20"/>
                  </a:lnTo>
                  <a:lnTo>
                    <a:pt x="23" y="20"/>
                  </a:lnTo>
                  <a:lnTo>
                    <a:pt x="19" y="8"/>
                  </a:lnTo>
                  <a:lnTo>
                    <a:pt x="19" y="6"/>
                  </a:lnTo>
                  <a:close/>
                  <a:moveTo>
                    <a:pt x="29" y="14"/>
                  </a:moveTo>
                  <a:lnTo>
                    <a:pt x="48" y="14"/>
                  </a:lnTo>
                  <a:lnTo>
                    <a:pt x="52" y="16"/>
                  </a:lnTo>
                  <a:lnTo>
                    <a:pt x="50" y="12"/>
                  </a:lnTo>
                  <a:lnTo>
                    <a:pt x="48" y="12"/>
                  </a:lnTo>
                  <a:lnTo>
                    <a:pt x="29" y="12"/>
                  </a:lnTo>
                  <a:lnTo>
                    <a:pt x="25" y="12"/>
                  </a:lnTo>
                  <a:lnTo>
                    <a:pt x="25" y="16"/>
                  </a:lnTo>
                  <a:lnTo>
                    <a:pt x="25" y="18"/>
                  </a:lnTo>
                  <a:lnTo>
                    <a:pt x="27" y="14"/>
                  </a:lnTo>
                  <a:lnTo>
                    <a:pt x="29" y="14"/>
                  </a:lnTo>
                  <a:close/>
                  <a:moveTo>
                    <a:pt x="0" y="12"/>
                  </a:moveTo>
                  <a:lnTo>
                    <a:pt x="0" y="8"/>
                  </a:lnTo>
                  <a:lnTo>
                    <a:pt x="4" y="6"/>
                  </a:lnTo>
                  <a:lnTo>
                    <a:pt x="6" y="6"/>
                  </a:lnTo>
                  <a:lnTo>
                    <a:pt x="8" y="6"/>
                  </a:lnTo>
                  <a:lnTo>
                    <a:pt x="9" y="8"/>
                  </a:lnTo>
                  <a:lnTo>
                    <a:pt x="11" y="12"/>
                  </a:lnTo>
                  <a:lnTo>
                    <a:pt x="9" y="16"/>
                  </a:lnTo>
                  <a:lnTo>
                    <a:pt x="6" y="16"/>
                  </a:lnTo>
                  <a:lnTo>
                    <a:pt x="4" y="16"/>
                  </a:lnTo>
                  <a:lnTo>
                    <a:pt x="0" y="14"/>
                  </a:lnTo>
                  <a:lnTo>
                    <a:pt x="0" y="12"/>
                  </a:lnTo>
                  <a:close/>
                  <a:moveTo>
                    <a:pt x="2" y="10"/>
                  </a:moveTo>
                  <a:lnTo>
                    <a:pt x="2" y="14"/>
                  </a:lnTo>
                  <a:lnTo>
                    <a:pt x="6" y="16"/>
                  </a:lnTo>
                  <a:lnTo>
                    <a:pt x="8" y="14"/>
                  </a:lnTo>
                  <a:lnTo>
                    <a:pt x="9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2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79" name="Freeform 23">
              <a:extLst>
                <a:ext uri="{FF2B5EF4-FFF2-40B4-BE49-F238E27FC236}">
                  <a16:creationId xmlns:a16="http://schemas.microsoft.com/office/drawing/2014/main" id="{00000000-0008-0000-0400-000057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17" y="264"/>
              <a:ext cx="35" cy="35"/>
            </a:xfrm>
            <a:custGeom>
              <a:avLst/>
              <a:gdLst>
                <a:gd name="T0" fmla="*/ 2 w 35"/>
                <a:gd name="T1" fmla="*/ 12 h 35"/>
                <a:gd name="T2" fmla="*/ 4 w 35"/>
                <a:gd name="T3" fmla="*/ 19 h 35"/>
                <a:gd name="T4" fmla="*/ 15 w 35"/>
                <a:gd name="T5" fmla="*/ 25 h 35"/>
                <a:gd name="T6" fmla="*/ 27 w 35"/>
                <a:gd name="T7" fmla="*/ 19 h 35"/>
                <a:gd name="T8" fmla="*/ 27 w 35"/>
                <a:gd name="T9" fmla="*/ 8 h 35"/>
                <a:gd name="T10" fmla="*/ 27 w 35"/>
                <a:gd name="T11" fmla="*/ 0 h 35"/>
                <a:gd name="T12" fmla="*/ 33 w 35"/>
                <a:gd name="T13" fmla="*/ 8 h 35"/>
                <a:gd name="T14" fmla="*/ 35 w 35"/>
                <a:gd name="T15" fmla="*/ 17 h 35"/>
                <a:gd name="T16" fmla="*/ 33 w 35"/>
                <a:gd name="T17" fmla="*/ 27 h 35"/>
                <a:gd name="T18" fmla="*/ 27 w 35"/>
                <a:gd name="T19" fmla="*/ 33 h 35"/>
                <a:gd name="T20" fmla="*/ 19 w 35"/>
                <a:gd name="T21" fmla="*/ 35 h 35"/>
                <a:gd name="T22" fmla="*/ 6 w 35"/>
                <a:gd name="T23" fmla="*/ 29 h 35"/>
                <a:gd name="T24" fmla="*/ 0 w 35"/>
                <a:gd name="T25" fmla="*/ 14 h 35"/>
                <a:gd name="T26" fmla="*/ 4 w 35"/>
                <a:gd name="T27" fmla="*/ 4 h 35"/>
                <a:gd name="T28" fmla="*/ 12 w 35"/>
                <a:gd name="T29" fmla="*/ 4 h 35"/>
                <a:gd name="T30" fmla="*/ 12 w 35"/>
                <a:gd name="T31" fmla="*/ 10 h 35"/>
                <a:gd name="T32" fmla="*/ 6 w 35"/>
                <a:gd name="T33" fmla="*/ 12 h 35"/>
                <a:gd name="T34" fmla="*/ 4 w 35"/>
                <a:gd name="T35" fmla="*/ 10 h 35"/>
                <a:gd name="T36" fmla="*/ 10 w 35"/>
                <a:gd name="T37" fmla="*/ 8 h 35"/>
                <a:gd name="T38" fmla="*/ 12 w 35"/>
                <a:gd name="T39" fmla="*/ 4 h 35"/>
                <a:gd name="T40" fmla="*/ 8 w 35"/>
                <a:gd name="T41" fmla="*/ 6 h 35"/>
                <a:gd name="T42" fmla="*/ 4 w 35"/>
                <a:gd name="T43" fmla="*/ 8 h 35"/>
                <a:gd name="T44" fmla="*/ 6 w 35"/>
                <a:gd name="T45" fmla="*/ 8 h 35"/>
                <a:gd name="T46" fmla="*/ 8 w 35"/>
                <a:gd name="T47" fmla="*/ 10 h 35"/>
                <a:gd name="T48" fmla="*/ 2 w 35"/>
                <a:gd name="T49" fmla="*/ 21 h 35"/>
                <a:gd name="T50" fmla="*/ 12 w 35"/>
                <a:gd name="T51" fmla="*/ 33 h 35"/>
                <a:gd name="T52" fmla="*/ 23 w 35"/>
                <a:gd name="T53" fmla="*/ 33 h 35"/>
                <a:gd name="T54" fmla="*/ 31 w 35"/>
                <a:gd name="T55" fmla="*/ 29 h 35"/>
                <a:gd name="T56" fmla="*/ 35 w 35"/>
                <a:gd name="T57" fmla="*/ 21 h 35"/>
                <a:gd name="T58" fmla="*/ 33 w 35"/>
                <a:gd name="T59" fmla="*/ 12 h 35"/>
                <a:gd name="T60" fmla="*/ 33 w 35"/>
                <a:gd name="T61" fmla="*/ 15 h 35"/>
                <a:gd name="T62" fmla="*/ 25 w 35"/>
                <a:gd name="T63" fmla="*/ 29 h 35"/>
                <a:gd name="T64" fmla="*/ 13 w 35"/>
                <a:gd name="T65" fmla="*/ 29 h 35"/>
                <a:gd name="T66" fmla="*/ 6 w 35"/>
                <a:gd name="T67" fmla="*/ 25 h 35"/>
                <a:gd name="T68" fmla="*/ 2 w 35"/>
                <a:gd name="T69" fmla="*/ 21 h 35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5"/>
                <a:gd name="T106" fmla="*/ 0 h 35"/>
                <a:gd name="T107" fmla="*/ 35 w 35"/>
                <a:gd name="T108" fmla="*/ 35 h 35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5" h="35">
                  <a:moveTo>
                    <a:pt x="4" y="10"/>
                  </a:moveTo>
                  <a:lnTo>
                    <a:pt x="2" y="12"/>
                  </a:lnTo>
                  <a:lnTo>
                    <a:pt x="2" y="14"/>
                  </a:lnTo>
                  <a:lnTo>
                    <a:pt x="4" y="19"/>
                  </a:lnTo>
                  <a:lnTo>
                    <a:pt x="8" y="23"/>
                  </a:lnTo>
                  <a:lnTo>
                    <a:pt x="15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4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3" y="8"/>
                  </a:lnTo>
                  <a:lnTo>
                    <a:pt x="35" y="14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7"/>
                  </a:lnTo>
                  <a:lnTo>
                    <a:pt x="31" y="29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5"/>
                  </a:lnTo>
                  <a:lnTo>
                    <a:pt x="12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4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2" y="6"/>
                  </a:lnTo>
                  <a:lnTo>
                    <a:pt x="12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4" y="10"/>
                  </a:lnTo>
                  <a:close/>
                  <a:moveTo>
                    <a:pt x="8" y="10"/>
                  </a:moveTo>
                  <a:lnTo>
                    <a:pt x="10" y="8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8" y="6"/>
                  </a:lnTo>
                  <a:lnTo>
                    <a:pt x="6" y="6"/>
                  </a:lnTo>
                  <a:lnTo>
                    <a:pt x="4" y="8"/>
                  </a:lnTo>
                  <a:lnTo>
                    <a:pt x="2" y="10"/>
                  </a:lnTo>
                  <a:lnTo>
                    <a:pt x="6" y="8"/>
                  </a:lnTo>
                  <a:lnTo>
                    <a:pt x="8" y="10"/>
                  </a:lnTo>
                  <a:close/>
                  <a:moveTo>
                    <a:pt x="2" y="21"/>
                  </a:moveTo>
                  <a:lnTo>
                    <a:pt x="6" y="27"/>
                  </a:lnTo>
                  <a:lnTo>
                    <a:pt x="12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3" y="12"/>
                  </a:lnTo>
                  <a:lnTo>
                    <a:pt x="31" y="6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3" y="29"/>
                  </a:lnTo>
                  <a:lnTo>
                    <a:pt x="10" y="27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80" name="Freeform 24">
              <a:extLst>
                <a:ext uri="{FF2B5EF4-FFF2-40B4-BE49-F238E27FC236}">
                  <a16:creationId xmlns:a16="http://schemas.microsoft.com/office/drawing/2014/main" id="{00000000-0008-0000-0400-000058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54" y="265"/>
              <a:ext cx="35" cy="34"/>
            </a:xfrm>
            <a:custGeom>
              <a:avLst/>
              <a:gdLst>
                <a:gd name="T0" fmla="*/ 6 w 35"/>
                <a:gd name="T1" fmla="*/ 25 h 34"/>
                <a:gd name="T2" fmla="*/ 10 w 35"/>
                <a:gd name="T3" fmla="*/ 25 h 34"/>
                <a:gd name="T4" fmla="*/ 10 w 35"/>
                <a:gd name="T5" fmla="*/ 32 h 34"/>
                <a:gd name="T6" fmla="*/ 4 w 35"/>
                <a:gd name="T7" fmla="*/ 30 h 34"/>
                <a:gd name="T8" fmla="*/ 0 w 35"/>
                <a:gd name="T9" fmla="*/ 17 h 34"/>
                <a:gd name="T10" fmla="*/ 4 w 35"/>
                <a:gd name="T11" fmla="*/ 7 h 34"/>
                <a:gd name="T12" fmla="*/ 29 w 35"/>
                <a:gd name="T13" fmla="*/ 6 h 34"/>
                <a:gd name="T14" fmla="*/ 31 w 35"/>
                <a:gd name="T15" fmla="*/ 2 h 34"/>
                <a:gd name="T16" fmla="*/ 35 w 35"/>
                <a:gd name="T17" fmla="*/ 4 h 34"/>
                <a:gd name="T18" fmla="*/ 35 w 35"/>
                <a:gd name="T19" fmla="*/ 13 h 34"/>
                <a:gd name="T20" fmla="*/ 35 w 35"/>
                <a:gd name="T21" fmla="*/ 19 h 34"/>
                <a:gd name="T22" fmla="*/ 33 w 35"/>
                <a:gd name="T23" fmla="*/ 32 h 34"/>
                <a:gd name="T24" fmla="*/ 25 w 35"/>
                <a:gd name="T25" fmla="*/ 32 h 34"/>
                <a:gd name="T26" fmla="*/ 17 w 35"/>
                <a:gd name="T27" fmla="*/ 23 h 34"/>
                <a:gd name="T28" fmla="*/ 8 w 35"/>
                <a:gd name="T29" fmla="*/ 15 h 34"/>
                <a:gd name="T30" fmla="*/ 2 w 35"/>
                <a:gd name="T31" fmla="*/ 19 h 34"/>
                <a:gd name="T32" fmla="*/ 4 w 35"/>
                <a:gd name="T33" fmla="*/ 25 h 34"/>
                <a:gd name="T34" fmla="*/ 10 w 35"/>
                <a:gd name="T35" fmla="*/ 13 h 34"/>
                <a:gd name="T36" fmla="*/ 33 w 35"/>
                <a:gd name="T37" fmla="*/ 13 h 34"/>
                <a:gd name="T38" fmla="*/ 35 w 35"/>
                <a:gd name="T39" fmla="*/ 6 h 34"/>
                <a:gd name="T40" fmla="*/ 27 w 35"/>
                <a:gd name="T41" fmla="*/ 11 h 34"/>
                <a:gd name="T42" fmla="*/ 4 w 35"/>
                <a:gd name="T43" fmla="*/ 11 h 34"/>
                <a:gd name="T44" fmla="*/ 4 w 35"/>
                <a:gd name="T45" fmla="*/ 13 h 34"/>
                <a:gd name="T46" fmla="*/ 10 w 35"/>
                <a:gd name="T47" fmla="*/ 13 h 34"/>
                <a:gd name="T48" fmla="*/ 15 w 35"/>
                <a:gd name="T49" fmla="*/ 15 h 34"/>
                <a:gd name="T50" fmla="*/ 27 w 35"/>
                <a:gd name="T51" fmla="*/ 25 h 34"/>
                <a:gd name="T52" fmla="*/ 31 w 35"/>
                <a:gd name="T53" fmla="*/ 19 h 34"/>
                <a:gd name="T54" fmla="*/ 29 w 35"/>
                <a:gd name="T55" fmla="*/ 15 h 34"/>
                <a:gd name="T56" fmla="*/ 33 w 35"/>
                <a:gd name="T57" fmla="*/ 27 h 34"/>
                <a:gd name="T58" fmla="*/ 25 w 35"/>
                <a:gd name="T59" fmla="*/ 28 h 34"/>
                <a:gd name="T60" fmla="*/ 25 w 35"/>
                <a:gd name="T61" fmla="*/ 30 h 34"/>
                <a:gd name="T62" fmla="*/ 33 w 35"/>
                <a:gd name="T63" fmla="*/ 30 h 34"/>
                <a:gd name="T64" fmla="*/ 33 w 35"/>
                <a:gd name="T65" fmla="*/ 21 h 34"/>
                <a:gd name="T66" fmla="*/ 10 w 35"/>
                <a:gd name="T67" fmla="*/ 25 h 34"/>
                <a:gd name="T68" fmla="*/ 8 w 35"/>
                <a:gd name="T69" fmla="*/ 28 h 34"/>
                <a:gd name="T70" fmla="*/ 2 w 35"/>
                <a:gd name="T71" fmla="*/ 25 h 34"/>
                <a:gd name="T72" fmla="*/ 8 w 35"/>
                <a:gd name="T73" fmla="*/ 30 h 34"/>
                <a:gd name="T74" fmla="*/ 10 w 35"/>
                <a:gd name="T75" fmla="*/ 28 h 34"/>
                <a:gd name="T76" fmla="*/ 10 w 35"/>
                <a:gd name="T77" fmla="*/ 25 h 34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5"/>
                <a:gd name="T118" fmla="*/ 0 h 34"/>
                <a:gd name="T119" fmla="*/ 35 w 35"/>
                <a:gd name="T120" fmla="*/ 34 h 34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5" h="34">
                  <a:moveTo>
                    <a:pt x="4" y="25"/>
                  </a:moveTo>
                  <a:lnTo>
                    <a:pt x="6" y="25"/>
                  </a:lnTo>
                  <a:lnTo>
                    <a:pt x="8" y="23"/>
                  </a:lnTo>
                  <a:lnTo>
                    <a:pt x="10" y="25"/>
                  </a:lnTo>
                  <a:lnTo>
                    <a:pt x="12" y="28"/>
                  </a:lnTo>
                  <a:lnTo>
                    <a:pt x="10" y="32"/>
                  </a:lnTo>
                  <a:lnTo>
                    <a:pt x="8" y="32"/>
                  </a:lnTo>
                  <a:lnTo>
                    <a:pt x="4" y="30"/>
                  </a:lnTo>
                  <a:lnTo>
                    <a:pt x="2" y="25"/>
                  </a:lnTo>
                  <a:lnTo>
                    <a:pt x="0" y="17"/>
                  </a:lnTo>
                  <a:lnTo>
                    <a:pt x="2" y="11"/>
                  </a:lnTo>
                  <a:lnTo>
                    <a:pt x="4" y="7"/>
                  </a:lnTo>
                  <a:lnTo>
                    <a:pt x="10" y="6"/>
                  </a:lnTo>
                  <a:lnTo>
                    <a:pt x="29" y="6"/>
                  </a:lnTo>
                  <a:lnTo>
                    <a:pt x="31" y="4"/>
                  </a:lnTo>
                  <a:lnTo>
                    <a:pt x="31" y="2"/>
                  </a:lnTo>
                  <a:lnTo>
                    <a:pt x="33" y="0"/>
                  </a:lnTo>
                  <a:lnTo>
                    <a:pt x="35" y="4"/>
                  </a:lnTo>
                  <a:lnTo>
                    <a:pt x="35" y="7"/>
                  </a:lnTo>
                  <a:lnTo>
                    <a:pt x="35" y="13"/>
                  </a:lnTo>
                  <a:lnTo>
                    <a:pt x="31" y="15"/>
                  </a:lnTo>
                  <a:lnTo>
                    <a:pt x="35" y="19"/>
                  </a:lnTo>
                  <a:lnTo>
                    <a:pt x="35" y="25"/>
                  </a:lnTo>
                  <a:lnTo>
                    <a:pt x="33" y="32"/>
                  </a:lnTo>
                  <a:lnTo>
                    <a:pt x="29" y="34"/>
                  </a:lnTo>
                  <a:lnTo>
                    <a:pt x="25" y="32"/>
                  </a:lnTo>
                  <a:lnTo>
                    <a:pt x="21" y="28"/>
                  </a:lnTo>
                  <a:lnTo>
                    <a:pt x="17" y="23"/>
                  </a:lnTo>
                  <a:lnTo>
                    <a:pt x="13" y="15"/>
                  </a:lnTo>
                  <a:lnTo>
                    <a:pt x="8" y="15"/>
                  </a:lnTo>
                  <a:lnTo>
                    <a:pt x="4" y="17"/>
                  </a:lnTo>
                  <a:lnTo>
                    <a:pt x="2" y="19"/>
                  </a:lnTo>
                  <a:lnTo>
                    <a:pt x="2" y="23"/>
                  </a:lnTo>
                  <a:lnTo>
                    <a:pt x="4" y="25"/>
                  </a:lnTo>
                  <a:close/>
                  <a:moveTo>
                    <a:pt x="10" y="13"/>
                  </a:moveTo>
                  <a:lnTo>
                    <a:pt x="25" y="13"/>
                  </a:lnTo>
                  <a:lnTo>
                    <a:pt x="33" y="13"/>
                  </a:lnTo>
                  <a:lnTo>
                    <a:pt x="35" y="9"/>
                  </a:lnTo>
                  <a:lnTo>
                    <a:pt x="35" y="6"/>
                  </a:lnTo>
                  <a:lnTo>
                    <a:pt x="33" y="9"/>
                  </a:lnTo>
                  <a:lnTo>
                    <a:pt x="27" y="11"/>
                  </a:lnTo>
                  <a:lnTo>
                    <a:pt x="10" y="11"/>
                  </a:lnTo>
                  <a:lnTo>
                    <a:pt x="4" y="11"/>
                  </a:lnTo>
                  <a:lnTo>
                    <a:pt x="2" y="17"/>
                  </a:lnTo>
                  <a:lnTo>
                    <a:pt x="4" y="13"/>
                  </a:lnTo>
                  <a:lnTo>
                    <a:pt x="10" y="13"/>
                  </a:lnTo>
                  <a:close/>
                  <a:moveTo>
                    <a:pt x="29" y="15"/>
                  </a:moveTo>
                  <a:lnTo>
                    <a:pt x="15" y="15"/>
                  </a:lnTo>
                  <a:lnTo>
                    <a:pt x="21" y="21"/>
                  </a:lnTo>
                  <a:lnTo>
                    <a:pt x="27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29" y="15"/>
                  </a:lnTo>
                  <a:close/>
                  <a:moveTo>
                    <a:pt x="33" y="21"/>
                  </a:moveTo>
                  <a:lnTo>
                    <a:pt x="33" y="27"/>
                  </a:lnTo>
                  <a:lnTo>
                    <a:pt x="29" y="28"/>
                  </a:lnTo>
                  <a:lnTo>
                    <a:pt x="25" y="28"/>
                  </a:lnTo>
                  <a:lnTo>
                    <a:pt x="21" y="25"/>
                  </a:lnTo>
                  <a:lnTo>
                    <a:pt x="25" y="30"/>
                  </a:lnTo>
                  <a:lnTo>
                    <a:pt x="29" y="32"/>
                  </a:lnTo>
                  <a:lnTo>
                    <a:pt x="33" y="30"/>
                  </a:lnTo>
                  <a:lnTo>
                    <a:pt x="35" y="25"/>
                  </a:lnTo>
                  <a:lnTo>
                    <a:pt x="33" y="21"/>
                  </a:lnTo>
                  <a:close/>
                  <a:moveTo>
                    <a:pt x="10" y="25"/>
                  </a:moveTo>
                  <a:lnTo>
                    <a:pt x="10" y="28"/>
                  </a:lnTo>
                  <a:lnTo>
                    <a:pt x="8" y="28"/>
                  </a:lnTo>
                  <a:lnTo>
                    <a:pt x="6" y="28"/>
                  </a:lnTo>
                  <a:lnTo>
                    <a:pt x="2" y="25"/>
                  </a:lnTo>
                  <a:lnTo>
                    <a:pt x="6" y="30"/>
                  </a:lnTo>
                  <a:lnTo>
                    <a:pt x="8" y="30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31317" name="Group 25">
            <a:extLst>
              <a:ext uri="{FF2B5EF4-FFF2-40B4-BE49-F238E27FC236}">
                <a16:creationId xmlns:a16="http://schemas.microsoft.com/office/drawing/2014/main" id="{00000000-0008-0000-0400-0000B5280B00}"/>
              </a:ext>
            </a:extLst>
          </xdr:cNvPr>
          <xdr:cNvGrpSpPr>
            <a:grpSpLocks/>
          </xdr:cNvGrpSpPr>
        </xdr:nvGrpSpPr>
        <xdr:grpSpPr bwMode="auto">
          <a:xfrm>
            <a:off x="18" y="99"/>
            <a:ext cx="154" cy="21"/>
            <a:chOff x="96" y="333"/>
            <a:chExt cx="437" cy="48"/>
          </a:xfrm>
        </xdr:grpSpPr>
        <xdr:sp macro="" textlink="">
          <xdr:nvSpPr>
            <xdr:cNvPr id="731465" name="Freeform 26">
              <a:extLst>
                <a:ext uri="{FF2B5EF4-FFF2-40B4-BE49-F238E27FC236}">
                  <a16:creationId xmlns:a16="http://schemas.microsoft.com/office/drawing/2014/main" id="{00000000-0008-0000-0400-000049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00" y="329"/>
              <a:ext cx="46" cy="53"/>
            </a:xfrm>
            <a:custGeom>
              <a:avLst/>
              <a:gdLst>
                <a:gd name="T0" fmla="*/ 8 w 46"/>
                <a:gd name="T1" fmla="*/ 46 h 53"/>
                <a:gd name="T2" fmla="*/ 4 w 46"/>
                <a:gd name="T3" fmla="*/ 48 h 53"/>
                <a:gd name="T4" fmla="*/ 0 w 46"/>
                <a:gd name="T5" fmla="*/ 53 h 53"/>
                <a:gd name="T6" fmla="*/ 2 w 46"/>
                <a:gd name="T7" fmla="*/ 30 h 53"/>
                <a:gd name="T8" fmla="*/ 4 w 46"/>
                <a:gd name="T9" fmla="*/ 36 h 53"/>
                <a:gd name="T10" fmla="*/ 32 w 46"/>
                <a:gd name="T11" fmla="*/ 36 h 53"/>
                <a:gd name="T12" fmla="*/ 42 w 46"/>
                <a:gd name="T13" fmla="*/ 30 h 53"/>
                <a:gd name="T14" fmla="*/ 42 w 46"/>
                <a:gd name="T15" fmla="*/ 15 h 53"/>
                <a:gd name="T16" fmla="*/ 38 w 46"/>
                <a:gd name="T17" fmla="*/ 11 h 53"/>
                <a:gd name="T18" fmla="*/ 31 w 46"/>
                <a:gd name="T19" fmla="*/ 9 h 53"/>
                <a:gd name="T20" fmla="*/ 8 w 46"/>
                <a:gd name="T21" fmla="*/ 9 h 53"/>
                <a:gd name="T22" fmla="*/ 2 w 46"/>
                <a:gd name="T23" fmla="*/ 17 h 53"/>
                <a:gd name="T24" fmla="*/ 0 w 46"/>
                <a:gd name="T25" fmla="*/ 0 h 53"/>
                <a:gd name="T26" fmla="*/ 6 w 46"/>
                <a:gd name="T27" fmla="*/ 6 h 53"/>
                <a:gd name="T28" fmla="*/ 15 w 46"/>
                <a:gd name="T29" fmla="*/ 7 h 53"/>
                <a:gd name="T30" fmla="*/ 38 w 46"/>
                <a:gd name="T31" fmla="*/ 9 h 53"/>
                <a:gd name="T32" fmla="*/ 46 w 46"/>
                <a:gd name="T33" fmla="*/ 19 h 53"/>
                <a:gd name="T34" fmla="*/ 46 w 46"/>
                <a:gd name="T35" fmla="*/ 32 h 53"/>
                <a:gd name="T36" fmla="*/ 44 w 46"/>
                <a:gd name="T37" fmla="*/ 40 h 53"/>
                <a:gd name="T38" fmla="*/ 38 w 46"/>
                <a:gd name="T39" fmla="*/ 44 h 53"/>
                <a:gd name="T40" fmla="*/ 32 w 46"/>
                <a:gd name="T41" fmla="*/ 46 h 53"/>
                <a:gd name="T42" fmla="*/ 8 w 46"/>
                <a:gd name="T43" fmla="*/ 42 h 53"/>
                <a:gd name="T44" fmla="*/ 2 w 46"/>
                <a:gd name="T45" fmla="*/ 48 h 53"/>
                <a:gd name="T46" fmla="*/ 8 w 46"/>
                <a:gd name="T47" fmla="*/ 44 h 53"/>
                <a:gd name="T48" fmla="*/ 38 w 46"/>
                <a:gd name="T49" fmla="*/ 44 h 53"/>
                <a:gd name="T50" fmla="*/ 44 w 46"/>
                <a:gd name="T51" fmla="*/ 36 h 53"/>
                <a:gd name="T52" fmla="*/ 44 w 46"/>
                <a:gd name="T53" fmla="*/ 36 h 53"/>
                <a:gd name="T54" fmla="*/ 38 w 46"/>
                <a:gd name="T55" fmla="*/ 42 h 53"/>
                <a:gd name="T56" fmla="*/ 32 w 46"/>
                <a:gd name="T57" fmla="*/ 42 h 53"/>
                <a:gd name="T58" fmla="*/ 2 w 46"/>
                <a:gd name="T59" fmla="*/ 13 h 53"/>
                <a:gd name="T60" fmla="*/ 8 w 46"/>
                <a:gd name="T61" fmla="*/ 9 h 53"/>
                <a:gd name="T62" fmla="*/ 2 w 46"/>
                <a:gd name="T63" fmla="*/ 6 h 53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46"/>
                <a:gd name="T97" fmla="*/ 0 h 53"/>
                <a:gd name="T98" fmla="*/ 46 w 46"/>
                <a:gd name="T99" fmla="*/ 53 h 53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46" h="53">
                  <a:moveTo>
                    <a:pt x="32" y="46"/>
                  </a:moveTo>
                  <a:lnTo>
                    <a:pt x="8" y="46"/>
                  </a:lnTo>
                  <a:lnTo>
                    <a:pt x="4" y="46"/>
                  </a:lnTo>
                  <a:lnTo>
                    <a:pt x="4" y="48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30"/>
                  </a:lnTo>
                  <a:lnTo>
                    <a:pt x="2" y="30"/>
                  </a:lnTo>
                  <a:lnTo>
                    <a:pt x="4" y="34"/>
                  </a:lnTo>
                  <a:lnTo>
                    <a:pt x="4" y="36"/>
                  </a:lnTo>
                  <a:lnTo>
                    <a:pt x="8" y="36"/>
                  </a:lnTo>
                  <a:lnTo>
                    <a:pt x="32" y="36"/>
                  </a:lnTo>
                  <a:lnTo>
                    <a:pt x="40" y="34"/>
                  </a:lnTo>
                  <a:lnTo>
                    <a:pt x="42" y="30"/>
                  </a:lnTo>
                  <a:lnTo>
                    <a:pt x="44" y="23"/>
                  </a:lnTo>
                  <a:lnTo>
                    <a:pt x="42" y="15"/>
                  </a:lnTo>
                  <a:lnTo>
                    <a:pt x="40" y="13"/>
                  </a:lnTo>
                  <a:lnTo>
                    <a:pt x="38" y="11"/>
                  </a:lnTo>
                  <a:lnTo>
                    <a:pt x="34" y="9"/>
                  </a:lnTo>
                  <a:lnTo>
                    <a:pt x="31" y="9"/>
                  </a:lnTo>
                  <a:lnTo>
                    <a:pt x="15" y="9"/>
                  </a:lnTo>
                  <a:lnTo>
                    <a:pt x="8" y="9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0" y="17"/>
                  </a:lnTo>
                  <a:lnTo>
                    <a:pt x="0" y="0"/>
                  </a:lnTo>
                  <a:lnTo>
                    <a:pt x="2" y="0"/>
                  </a:lnTo>
                  <a:lnTo>
                    <a:pt x="6" y="6"/>
                  </a:lnTo>
                  <a:lnTo>
                    <a:pt x="10" y="7"/>
                  </a:lnTo>
                  <a:lnTo>
                    <a:pt x="15" y="7"/>
                  </a:lnTo>
                  <a:lnTo>
                    <a:pt x="32" y="7"/>
                  </a:lnTo>
                  <a:lnTo>
                    <a:pt x="38" y="9"/>
                  </a:lnTo>
                  <a:lnTo>
                    <a:pt x="42" y="13"/>
                  </a:lnTo>
                  <a:lnTo>
                    <a:pt x="46" y="19"/>
                  </a:lnTo>
                  <a:lnTo>
                    <a:pt x="46" y="27"/>
                  </a:lnTo>
                  <a:lnTo>
                    <a:pt x="46" y="32"/>
                  </a:lnTo>
                  <a:lnTo>
                    <a:pt x="46" y="36"/>
                  </a:lnTo>
                  <a:lnTo>
                    <a:pt x="44" y="40"/>
                  </a:lnTo>
                  <a:lnTo>
                    <a:pt x="40" y="42"/>
                  </a:lnTo>
                  <a:lnTo>
                    <a:pt x="38" y="44"/>
                  </a:lnTo>
                  <a:lnTo>
                    <a:pt x="32" y="46"/>
                  </a:lnTo>
                  <a:close/>
                  <a:moveTo>
                    <a:pt x="32" y="42"/>
                  </a:moveTo>
                  <a:lnTo>
                    <a:pt x="8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4" y="44"/>
                  </a:lnTo>
                  <a:lnTo>
                    <a:pt x="8" y="44"/>
                  </a:lnTo>
                  <a:lnTo>
                    <a:pt x="32" y="44"/>
                  </a:lnTo>
                  <a:lnTo>
                    <a:pt x="38" y="44"/>
                  </a:lnTo>
                  <a:lnTo>
                    <a:pt x="42" y="40"/>
                  </a:lnTo>
                  <a:lnTo>
                    <a:pt x="44" y="36"/>
                  </a:lnTo>
                  <a:lnTo>
                    <a:pt x="46" y="30"/>
                  </a:lnTo>
                  <a:lnTo>
                    <a:pt x="44" y="36"/>
                  </a:lnTo>
                  <a:lnTo>
                    <a:pt x="42" y="38"/>
                  </a:lnTo>
                  <a:lnTo>
                    <a:pt x="38" y="42"/>
                  </a:lnTo>
                  <a:lnTo>
                    <a:pt x="32" y="42"/>
                  </a:lnTo>
                  <a:close/>
                  <a:moveTo>
                    <a:pt x="2" y="6"/>
                  </a:moveTo>
                  <a:lnTo>
                    <a:pt x="2" y="13"/>
                  </a:lnTo>
                  <a:lnTo>
                    <a:pt x="4" y="11"/>
                  </a:lnTo>
                  <a:lnTo>
                    <a:pt x="8" y="9"/>
                  </a:lnTo>
                  <a:lnTo>
                    <a:pt x="6" y="7"/>
                  </a:lnTo>
                  <a:lnTo>
                    <a:pt x="2" y="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66" name="Freeform 27">
              <a:extLst>
                <a:ext uri="{FF2B5EF4-FFF2-40B4-BE49-F238E27FC236}">
                  <a16:creationId xmlns:a16="http://schemas.microsoft.com/office/drawing/2014/main" id="{00000000-0008-0000-0400-00004A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55" y="330"/>
              <a:ext cx="48" cy="54"/>
            </a:xfrm>
            <a:custGeom>
              <a:avLst/>
              <a:gdLst>
                <a:gd name="T0" fmla="*/ 2 w 48"/>
                <a:gd name="T1" fmla="*/ 18 h 54"/>
                <a:gd name="T2" fmla="*/ 0 w 48"/>
                <a:gd name="T3" fmla="*/ 18 h 54"/>
                <a:gd name="T4" fmla="*/ 0 w 48"/>
                <a:gd name="T5" fmla="*/ 0 h 54"/>
                <a:gd name="T6" fmla="*/ 2 w 48"/>
                <a:gd name="T7" fmla="*/ 0 h 54"/>
                <a:gd name="T8" fmla="*/ 4 w 48"/>
                <a:gd name="T9" fmla="*/ 6 h 54"/>
                <a:gd name="T10" fmla="*/ 6 w 48"/>
                <a:gd name="T11" fmla="*/ 8 h 54"/>
                <a:gd name="T12" fmla="*/ 10 w 48"/>
                <a:gd name="T13" fmla="*/ 8 h 54"/>
                <a:gd name="T14" fmla="*/ 48 w 48"/>
                <a:gd name="T15" fmla="*/ 8 h 54"/>
                <a:gd name="T16" fmla="*/ 48 w 48"/>
                <a:gd name="T17" fmla="*/ 10 h 54"/>
                <a:gd name="T18" fmla="*/ 10 w 48"/>
                <a:gd name="T19" fmla="*/ 44 h 54"/>
                <a:gd name="T20" fmla="*/ 34 w 48"/>
                <a:gd name="T21" fmla="*/ 42 h 54"/>
                <a:gd name="T22" fmla="*/ 38 w 48"/>
                <a:gd name="T23" fmla="*/ 42 h 54"/>
                <a:gd name="T24" fmla="*/ 42 w 48"/>
                <a:gd name="T25" fmla="*/ 42 h 54"/>
                <a:gd name="T26" fmla="*/ 44 w 48"/>
                <a:gd name="T27" fmla="*/ 39 h 54"/>
                <a:gd name="T28" fmla="*/ 44 w 48"/>
                <a:gd name="T29" fmla="*/ 35 h 54"/>
                <a:gd name="T30" fmla="*/ 46 w 48"/>
                <a:gd name="T31" fmla="*/ 35 h 54"/>
                <a:gd name="T32" fmla="*/ 46 w 48"/>
                <a:gd name="T33" fmla="*/ 52 h 54"/>
                <a:gd name="T34" fmla="*/ 44 w 48"/>
                <a:gd name="T35" fmla="*/ 52 h 54"/>
                <a:gd name="T36" fmla="*/ 42 w 48"/>
                <a:gd name="T37" fmla="*/ 48 h 54"/>
                <a:gd name="T38" fmla="*/ 38 w 48"/>
                <a:gd name="T39" fmla="*/ 46 h 54"/>
                <a:gd name="T40" fmla="*/ 32 w 48"/>
                <a:gd name="T41" fmla="*/ 44 h 54"/>
                <a:gd name="T42" fmla="*/ 8 w 48"/>
                <a:gd name="T43" fmla="*/ 46 h 54"/>
                <a:gd name="T44" fmla="*/ 4 w 48"/>
                <a:gd name="T45" fmla="*/ 50 h 54"/>
                <a:gd name="T46" fmla="*/ 2 w 48"/>
                <a:gd name="T47" fmla="*/ 54 h 54"/>
                <a:gd name="T48" fmla="*/ 2 w 48"/>
                <a:gd name="T49" fmla="*/ 54 h 54"/>
                <a:gd name="T50" fmla="*/ 0 w 48"/>
                <a:gd name="T51" fmla="*/ 54 h 54"/>
                <a:gd name="T52" fmla="*/ 0 w 48"/>
                <a:gd name="T53" fmla="*/ 40 h 54"/>
                <a:gd name="T54" fmla="*/ 34 w 48"/>
                <a:gd name="T55" fmla="*/ 10 h 54"/>
                <a:gd name="T56" fmla="*/ 11 w 48"/>
                <a:gd name="T57" fmla="*/ 10 h 54"/>
                <a:gd name="T58" fmla="*/ 8 w 48"/>
                <a:gd name="T59" fmla="*/ 10 h 54"/>
                <a:gd name="T60" fmla="*/ 6 w 48"/>
                <a:gd name="T61" fmla="*/ 12 h 54"/>
                <a:gd name="T62" fmla="*/ 4 w 48"/>
                <a:gd name="T63" fmla="*/ 16 h 54"/>
                <a:gd name="T64" fmla="*/ 2 w 48"/>
                <a:gd name="T65" fmla="*/ 18 h 54"/>
                <a:gd name="T66" fmla="*/ 2 w 48"/>
                <a:gd name="T67" fmla="*/ 18 h 54"/>
                <a:gd name="T68" fmla="*/ 2 w 48"/>
                <a:gd name="T69" fmla="*/ 8 h 54"/>
                <a:gd name="T70" fmla="*/ 2 w 48"/>
                <a:gd name="T71" fmla="*/ 14 h 54"/>
                <a:gd name="T72" fmla="*/ 4 w 48"/>
                <a:gd name="T73" fmla="*/ 12 h 54"/>
                <a:gd name="T74" fmla="*/ 8 w 48"/>
                <a:gd name="T75" fmla="*/ 10 h 54"/>
                <a:gd name="T76" fmla="*/ 2 w 48"/>
                <a:gd name="T77" fmla="*/ 8 h 54"/>
                <a:gd name="T78" fmla="*/ 2 w 48"/>
                <a:gd name="T79" fmla="*/ 8 h 54"/>
                <a:gd name="T80" fmla="*/ 40 w 48"/>
                <a:gd name="T81" fmla="*/ 12 h 54"/>
                <a:gd name="T82" fmla="*/ 6 w 48"/>
                <a:gd name="T83" fmla="*/ 42 h 54"/>
                <a:gd name="T84" fmla="*/ 4 w 48"/>
                <a:gd name="T85" fmla="*/ 44 h 54"/>
                <a:gd name="T86" fmla="*/ 2 w 48"/>
                <a:gd name="T87" fmla="*/ 48 h 54"/>
                <a:gd name="T88" fmla="*/ 2 w 48"/>
                <a:gd name="T89" fmla="*/ 50 h 54"/>
                <a:gd name="T90" fmla="*/ 4 w 48"/>
                <a:gd name="T91" fmla="*/ 46 h 54"/>
                <a:gd name="T92" fmla="*/ 8 w 48"/>
                <a:gd name="T93" fmla="*/ 44 h 54"/>
                <a:gd name="T94" fmla="*/ 46 w 48"/>
                <a:gd name="T95" fmla="*/ 10 h 54"/>
                <a:gd name="T96" fmla="*/ 44 w 48"/>
                <a:gd name="T97" fmla="*/ 10 h 54"/>
                <a:gd name="T98" fmla="*/ 42 w 48"/>
                <a:gd name="T99" fmla="*/ 10 h 54"/>
                <a:gd name="T100" fmla="*/ 42 w 48"/>
                <a:gd name="T101" fmla="*/ 10 h 54"/>
                <a:gd name="T102" fmla="*/ 40 w 48"/>
                <a:gd name="T103" fmla="*/ 12 h 54"/>
                <a:gd name="T104" fmla="*/ 40 w 48"/>
                <a:gd name="T105" fmla="*/ 12 h 54"/>
                <a:gd name="T106" fmla="*/ 44 w 48"/>
                <a:gd name="T107" fmla="*/ 48 h 54"/>
                <a:gd name="T108" fmla="*/ 44 w 48"/>
                <a:gd name="T109" fmla="*/ 40 h 54"/>
                <a:gd name="T110" fmla="*/ 42 w 48"/>
                <a:gd name="T111" fmla="*/ 44 h 54"/>
                <a:gd name="T112" fmla="*/ 40 w 48"/>
                <a:gd name="T113" fmla="*/ 44 h 54"/>
                <a:gd name="T114" fmla="*/ 42 w 48"/>
                <a:gd name="T115" fmla="*/ 46 h 54"/>
                <a:gd name="T116" fmla="*/ 44 w 48"/>
                <a:gd name="T117" fmla="*/ 48 h 54"/>
                <a:gd name="T118" fmla="*/ 44 w 48"/>
                <a:gd name="T119" fmla="*/ 48 h 54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48"/>
                <a:gd name="T181" fmla="*/ 0 h 54"/>
                <a:gd name="T182" fmla="*/ 48 w 48"/>
                <a:gd name="T183" fmla="*/ 54 h 54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48" h="54">
                  <a:moveTo>
                    <a:pt x="2" y="18"/>
                  </a:moveTo>
                  <a:lnTo>
                    <a:pt x="0" y="18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10" y="8"/>
                  </a:lnTo>
                  <a:lnTo>
                    <a:pt x="48" y="8"/>
                  </a:lnTo>
                  <a:lnTo>
                    <a:pt x="48" y="10"/>
                  </a:lnTo>
                  <a:lnTo>
                    <a:pt x="10" y="44"/>
                  </a:lnTo>
                  <a:lnTo>
                    <a:pt x="34" y="42"/>
                  </a:lnTo>
                  <a:lnTo>
                    <a:pt x="38" y="42"/>
                  </a:lnTo>
                  <a:lnTo>
                    <a:pt x="42" y="42"/>
                  </a:lnTo>
                  <a:lnTo>
                    <a:pt x="44" y="39"/>
                  </a:lnTo>
                  <a:lnTo>
                    <a:pt x="44" y="35"/>
                  </a:lnTo>
                  <a:lnTo>
                    <a:pt x="46" y="35"/>
                  </a:lnTo>
                  <a:lnTo>
                    <a:pt x="46" y="52"/>
                  </a:lnTo>
                  <a:lnTo>
                    <a:pt x="44" y="52"/>
                  </a:lnTo>
                  <a:lnTo>
                    <a:pt x="42" y="48"/>
                  </a:lnTo>
                  <a:lnTo>
                    <a:pt x="38" y="46"/>
                  </a:lnTo>
                  <a:lnTo>
                    <a:pt x="32" y="44"/>
                  </a:lnTo>
                  <a:lnTo>
                    <a:pt x="8" y="46"/>
                  </a:lnTo>
                  <a:lnTo>
                    <a:pt x="4" y="50"/>
                  </a:lnTo>
                  <a:lnTo>
                    <a:pt x="2" y="54"/>
                  </a:lnTo>
                  <a:lnTo>
                    <a:pt x="0" y="54"/>
                  </a:lnTo>
                  <a:lnTo>
                    <a:pt x="0" y="40"/>
                  </a:lnTo>
                  <a:lnTo>
                    <a:pt x="34" y="10"/>
                  </a:lnTo>
                  <a:lnTo>
                    <a:pt x="11" y="10"/>
                  </a:lnTo>
                  <a:lnTo>
                    <a:pt x="8" y="10"/>
                  </a:lnTo>
                  <a:lnTo>
                    <a:pt x="6" y="12"/>
                  </a:lnTo>
                  <a:lnTo>
                    <a:pt x="4" y="16"/>
                  </a:lnTo>
                  <a:lnTo>
                    <a:pt x="2" y="18"/>
                  </a:lnTo>
                  <a:close/>
                  <a:moveTo>
                    <a:pt x="2" y="8"/>
                  </a:moveTo>
                  <a:lnTo>
                    <a:pt x="2" y="14"/>
                  </a:lnTo>
                  <a:lnTo>
                    <a:pt x="4" y="12"/>
                  </a:lnTo>
                  <a:lnTo>
                    <a:pt x="8" y="10"/>
                  </a:lnTo>
                  <a:lnTo>
                    <a:pt x="2" y="8"/>
                  </a:lnTo>
                  <a:close/>
                  <a:moveTo>
                    <a:pt x="40" y="12"/>
                  </a:moveTo>
                  <a:lnTo>
                    <a:pt x="6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2" y="50"/>
                  </a:lnTo>
                  <a:lnTo>
                    <a:pt x="4" y="46"/>
                  </a:lnTo>
                  <a:lnTo>
                    <a:pt x="8" y="44"/>
                  </a:lnTo>
                  <a:lnTo>
                    <a:pt x="46" y="10"/>
                  </a:lnTo>
                  <a:lnTo>
                    <a:pt x="44" y="10"/>
                  </a:lnTo>
                  <a:lnTo>
                    <a:pt x="42" y="10"/>
                  </a:lnTo>
                  <a:lnTo>
                    <a:pt x="40" y="12"/>
                  </a:lnTo>
                  <a:close/>
                  <a:moveTo>
                    <a:pt x="44" y="48"/>
                  </a:moveTo>
                  <a:lnTo>
                    <a:pt x="44" y="40"/>
                  </a:lnTo>
                  <a:lnTo>
                    <a:pt x="42" y="44"/>
                  </a:lnTo>
                  <a:lnTo>
                    <a:pt x="40" y="44"/>
                  </a:lnTo>
                  <a:lnTo>
                    <a:pt x="42" y="46"/>
                  </a:lnTo>
                  <a:lnTo>
                    <a:pt x="44" y="4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67" name="Freeform 28">
              <a:extLst>
                <a:ext uri="{FF2B5EF4-FFF2-40B4-BE49-F238E27FC236}">
                  <a16:creationId xmlns:a16="http://schemas.microsoft.com/office/drawing/2014/main" id="{00000000-0008-0000-0400-00004B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9" y="333"/>
              <a:ext cx="46" cy="46"/>
            </a:xfrm>
            <a:custGeom>
              <a:avLst/>
              <a:gdLst>
                <a:gd name="T0" fmla="*/ 2 w 46"/>
                <a:gd name="T1" fmla="*/ 46 h 46"/>
                <a:gd name="T2" fmla="*/ 0 w 46"/>
                <a:gd name="T3" fmla="*/ 46 h 46"/>
                <a:gd name="T4" fmla="*/ 0 w 46"/>
                <a:gd name="T5" fmla="*/ 23 h 46"/>
                <a:gd name="T6" fmla="*/ 2 w 46"/>
                <a:gd name="T7" fmla="*/ 23 h 46"/>
                <a:gd name="T8" fmla="*/ 2 w 46"/>
                <a:gd name="T9" fmla="*/ 23 h 46"/>
                <a:gd name="T10" fmla="*/ 4 w 46"/>
                <a:gd name="T11" fmla="*/ 28 h 46"/>
                <a:gd name="T12" fmla="*/ 6 w 46"/>
                <a:gd name="T13" fmla="*/ 28 h 46"/>
                <a:gd name="T14" fmla="*/ 8 w 46"/>
                <a:gd name="T15" fmla="*/ 30 h 46"/>
                <a:gd name="T16" fmla="*/ 40 w 46"/>
                <a:gd name="T17" fmla="*/ 30 h 46"/>
                <a:gd name="T18" fmla="*/ 42 w 46"/>
                <a:gd name="T19" fmla="*/ 28 h 46"/>
                <a:gd name="T20" fmla="*/ 44 w 46"/>
                <a:gd name="T21" fmla="*/ 26 h 46"/>
                <a:gd name="T22" fmla="*/ 44 w 46"/>
                <a:gd name="T23" fmla="*/ 23 h 46"/>
                <a:gd name="T24" fmla="*/ 44 w 46"/>
                <a:gd name="T25" fmla="*/ 17 h 46"/>
                <a:gd name="T26" fmla="*/ 42 w 46"/>
                <a:gd name="T27" fmla="*/ 13 h 46"/>
                <a:gd name="T28" fmla="*/ 40 w 46"/>
                <a:gd name="T29" fmla="*/ 7 h 46"/>
                <a:gd name="T30" fmla="*/ 34 w 46"/>
                <a:gd name="T31" fmla="*/ 3 h 46"/>
                <a:gd name="T32" fmla="*/ 34 w 46"/>
                <a:gd name="T33" fmla="*/ 0 h 46"/>
                <a:gd name="T34" fmla="*/ 46 w 46"/>
                <a:gd name="T35" fmla="*/ 5 h 46"/>
                <a:gd name="T36" fmla="*/ 46 w 46"/>
                <a:gd name="T37" fmla="*/ 46 h 46"/>
                <a:gd name="T38" fmla="*/ 44 w 46"/>
                <a:gd name="T39" fmla="*/ 46 h 46"/>
                <a:gd name="T40" fmla="*/ 44 w 46"/>
                <a:gd name="T41" fmla="*/ 46 h 46"/>
                <a:gd name="T42" fmla="*/ 44 w 46"/>
                <a:gd name="T43" fmla="*/ 42 h 46"/>
                <a:gd name="T44" fmla="*/ 42 w 46"/>
                <a:gd name="T45" fmla="*/ 40 h 46"/>
                <a:gd name="T46" fmla="*/ 38 w 46"/>
                <a:gd name="T47" fmla="*/ 38 h 46"/>
                <a:gd name="T48" fmla="*/ 10 w 46"/>
                <a:gd name="T49" fmla="*/ 38 h 46"/>
                <a:gd name="T50" fmla="*/ 6 w 46"/>
                <a:gd name="T51" fmla="*/ 40 h 46"/>
                <a:gd name="T52" fmla="*/ 4 w 46"/>
                <a:gd name="T53" fmla="*/ 42 h 46"/>
                <a:gd name="T54" fmla="*/ 2 w 46"/>
                <a:gd name="T55" fmla="*/ 46 h 46"/>
                <a:gd name="T56" fmla="*/ 2 w 46"/>
                <a:gd name="T57" fmla="*/ 46 h 46"/>
                <a:gd name="T58" fmla="*/ 8 w 46"/>
                <a:gd name="T59" fmla="*/ 36 h 46"/>
                <a:gd name="T60" fmla="*/ 40 w 46"/>
                <a:gd name="T61" fmla="*/ 36 h 46"/>
                <a:gd name="T62" fmla="*/ 42 w 46"/>
                <a:gd name="T63" fmla="*/ 38 h 46"/>
                <a:gd name="T64" fmla="*/ 44 w 46"/>
                <a:gd name="T65" fmla="*/ 40 h 46"/>
                <a:gd name="T66" fmla="*/ 44 w 46"/>
                <a:gd name="T67" fmla="*/ 40 h 46"/>
                <a:gd name="T68" fmla="*/ 44 w 46"/>
                <a:gd name="T69" fmla="*/ 38 h 46"/>
                <a:gd name="T70" fmla="*/ 44 w 46"/>
                <a:gd name="T71" fmla="*/ 36 h 46"/>
                <a:gd name="T72" fmla="*/ 40 w 46"/>
                <a:gd name="T73" fmla="*/ 34 h 46"/>
                <a:gd name="T74" fmla="*/ 10 w 46"/>
                <a:gd name="T75" fmla="*/ 34 h 46"/>
                <a:gd name="T76" fmla="*/ 4 w 46"/>
                <a:gd name="T77" fmla="*/ 36 h 46"/>
                <a:gd name="T78" fmla="*/ 2 w 46"/>
                <a:gd name="T79" fmla="*/ 38 h 46"/>
                <a:gd name="T80" fmla="*/ 2 w 46"/>
                <a:gd name="T81" fmla="*/ 40 h 46"/>
                <a:gd name="T82" fmla="*/ 4 w 46"/>
                <a:gd name="T83" fmla="*/ 38 h 46"/>
                <a:gd name="T84" fmla="*/ 8 w 46"/>
                <a:gd name="T85" fmla="*/ 36 h 46"/>
                <a:gd name="T86" fmla="*/ 8 w 46"/>
                <a:gd name="T87" fmla="*/ 36 h 46"/>
                <a:gd name="T88" fmla="*/ 44 w 46"/>
                <a:gd name="T89" fmla="*/ 15 h 46"/>
                <a:gd name="T90" fmla="*/ 44 w 46"/>
                <a:gd name="T91" fmla="*/ 7 h 46"/>
                <a:gd name="T92" fmla="*/ 38 w 46"/>
                <a:gd name="T93" fmla="*/ 5 h 46"/>
                <a:gd name="T94" fmla="*/ 42 w 46"/>
                <a:gd name="T95" fmla="*/ 9 h 46"/>
                <a:gd name="T96" fmla="*/ 44 w 46"/>
                <a:gd name="T97" fmla="*/ 15 h 46"/>
                <a:gd name="T98" fmla="*/ 44 w 46"/>
                <a:gd name="T99" fmla="*/ 15 h 4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46"/>
                <a:gd name="T151" fmla="*/ 0 h 46"/>
                <a:gd name="T152" fmla="*/ 46 w 46"/>
                <a:gd name="T153" fmla="*/ 46 h 46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46" h="46">
                  <a:moveTo>
                    <a:pt x="2" y="46"/>
                  </a:moveTo>
                  <a:lnTo>
                    <a:pt x="0" y="46"/>
                  </a:lnTo>
                  <a:lnTo>
                    <a:pt x="0" y="23"/>
                  </a:lnTo>
                  <a:lnTo>
                    <a:pt x="2" y="23"/>
                  </a:lnTo>
                  <a:lnTo>
                    <a:pt x="4" y="28"/>
                  </a:lnTo>
                  <a:lnTo>
                    <a:pt x="6" y="28"/>
                  </a:lnTo>
                  <a:lnTo>
                    <a:pt x="8" y="30"/>
                  </a:lnTo>
                  <a:lnTo>
                    <a:pt x="40" y="30"/>
                  </a:lnTo>
                  <a:lnTo>
                    <a:pt x="42" y="28"/>
                  </a:lnTo>
                  <a:lnTo>
                    <a:pt x="44" y="26"/>
                  </a:lnTo>
                  <a:lnTo>
                    <a:pt x="44" y="23"/>
                  </a:lnTo>
                  <a:lnTo>
                    <a:pt x="44" y="17"/>
                  </a:lnTo>
                  <a:lnTo>
                    <a:pt x="42" y="13"/>
                  </a:lnTo>
                  <a:lnTo>
                    <a:pt x="40" y="7"/>
                  </a:lnTo>
                  <a:lnTo>
                    <a:pt x="34" y="3"/>
                  </a:lnTo>
                  <a:lnTo>
                    <a:pt x="34" y="0"/>
                  </a:lnTo>
                  <a:lnTo>
                    <a:pt x="46" y="5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40"/>
                  </a:lnTo>
                  <a:lnTo>
                    <a:pt x="38" y="38"/>
                  </a:lnTo>
                  <a:lnTo>
                    <a:pt x="10" y="38"/>
                  </a:lnTo>
                  <a:lnTo>
                    <a:pt x="6" y="40"/>
                  </a:lnTo>
                  <a:lnTo>
                    <a:pt x="4" y="42"/>
                  </a:lnTo>
                  <a:lnTo>
                    <a:pt x="2" y="46"/>
                  </a:lnTo>
                  <a:close/>
                  <a:moveTo>
                    <a:pt x="8" y="36"/>
                  </a:moveTo>
                  <a:lnTo>
                    <a:pt x="40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4" y="38"/>
                  </a:lnTo>
                  <a:lnTo>
                    <a:pt x="44" y="36"/>
                  </a:lnTo>
                  <a:lnTo>
                    <a:pt x="40" y="34"/>
                  </a:lnTo>
                  <a:lnTo>
                    <a:pt x="10" y="34"/>
                  </a:lnTo>
                  <a:lnTo>
                    <a:pt x="4" y="36"/>
                  </a:lnTo>
                  <a:lnTo>
                    <a:pt x="2" y="38"/>
                  </a:lnTo>
                  <a:lnTo>
                    <a:pt x="2" y="40"/>
                  </a:lnTo>
                  <a:lnTo>
                    <a:pt x="4" y="38"/>
                  </a:lnTo>
                  <a:lnTo>
                    <a:pt x="8" y="36"/>
                  </a:lnTo>
                  <a:close/>
                  <a:moveTo>
                    <a:pt x="44" y="15"/>
                  </a:moveTo>
                  <a:lnTo>
                    <a:pt x="44" y="7"/>
                  </a:lnTo>
                  <a:lnTo>
                    <a:pt x="38" y="5"/>
                  </a:lnTo>
                  <a:lnTo>
                    <a:pt x="42" y="9"/>
                  </a:lnTo>
                  <a:lnTo>
                    <a:pt x="44" y="1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68" name="Freeform 29">
              <a:extLst>
                <a:ext uri="{FF2B5EF4-FFF2-40B4-BE49-F238E27FC236}">
                  <a16:creationId xmlns:a16="http://schemas.microsoft.com/office/drawing/2014/main" id="{00000000-0008-0000-0400-00004C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6" y="345"/>
              <a:ext cx="46" cy="21"/>
            </a:xfrm>
            <a:custGeom>
              <a:avLst/>
              <a:gdLst>
                <a:gd name="T0" fmla="*/ 0 w 46"/>
                <a:gd name="T1" fmla="*/ 21 h 21"/>
                <a:gd name="T2" fmla="*/ 0 w 46"/>
                <a:gd name="T3" fmla="*/ 0 h 21"/>
                <a:gd name="T4" fmla="*/ 2 w 46"/>
                <a:gd name="T5" fmla="*/ 0 h 21"/>
                <a:gd name="T6" fmla="*/ 4 w 46"/>
                <a:gd name="T7" fmla="*/ 4 h 21"/>
                <a:gd name="T8" fmla="*/ 6 w 46"/>
                <a:gd name="T9" fmla="*/ 6 h 21"/>
                <a:gd name="T10" fmla="*/ 8 w 46"/>
                <a:gd name="T11" fmla="*/ 6 h 21"/>
                <a:gd name="T12" fmla="*/ 10 w 46"/>
                <a:gd name="T13" fmla="*/ 6 h 21"/>
                <a:gd name="T14" fmla="*/ 38 w 46"/>
                <a:gd name="T15" fmla="*/ 6 h 21"/>
                <a:gd name="T16" fmla="*/ 42 w 46"/>
                <a:gd name="T17" fmla="*/ 6 h 21"/>
                <a:gd name="T18" fmla="*/ 44 w 46"/>
                <a:gd name="T19" fmla="*/ 6 h 21"/>
                <a:gd name="T20" fmla="*/ 44 w 46"/>
                <a:gd name="T21" fmla="*/ 4 h 21"/>
                <a:gd name="T22" fmla="*/ 44 w 46"/>
                <a:gd name="T23" fmla="*/ 0 h 21"/>
                <a:gd name="T24" fmla="*/ 46 w 46"/>
                <a:gd name="T25" fmla="*/ 0 h 21"/>
                <a:gd name="T26" fmla="*/ 46 w 46"/>
                <a:gd name="T27" fmla="*/ 21 h 21"/>
                <a:gd name="T28" fmla="*/ 44 w 46"/>
                <a:gd name="T29" fmla="*/ 21 h 21"/>
                <a:gd name="T30" fmla="*/ 44 w 46"/>
                <a:gd name="T31" fmla="*/ 17 h 21"/>
                <a:gd name="T32" fmla="*/ 42 w 46"/>
                <a:gd name="T33" fmla="*/ 15 h 21"/>
                <a:gd name="T34" fmla="*/ 38 w 46"/>
                <a:gd name="T35" fmla="*/ 15 h 21"/>
                <a:gd name="T36" fmla="*/ 10 w 46"/>
                <a:gd name="T37" fmla="*/ 15 h 21"/>
                <a:gd name="T38" fmla="*/ 6 w 46"/>
                <a:gd name="T39" fmla="*/ 15 h 21"/>
                <a:gd name="T40" fmla="*/ 4 w 46"/>
                <a:gd name="T41" fmla="*/ 15 h 21"/>
                <a:gd name="T42" fmla="*/ 4 w 46"/>
                <a:gd name="T43" fmla="*/ 17 h 21"/>
                <a:gd name="T44" fmla="*/ 2 w 46"/>
                <a:gd name="T45" fmla="*/ 21 h 21"/>
                <a:gd name="T46" fmla="*/ 0 w 46"/>
                <a:gd name="T47" fmla="*/ 21 h 21"/>
                <a:gd name="T48" fmla="*/ 8 w 46"/>
                <a:gd name="T49" fmla="*/ 13 h 21"/>
                <a:gd name="T50" fmla="*/ 40 w 46"/>
                <a:gd name="T51" fmla="*/ 13 h 21"/>
                <a:gd name="T52" fmla="*/ 42 w 46"/>
                <a:gd name="T53" fmla="*/ 13 h 21"/>
                <a:gd name="T54" fmla="*/ 44 w 46"/>
                <a:gd name="T55" fmla="*/ 15 h 21"/>
                <a:gd name="T56" fmla="*/ 44 w 46"/>
                <a:gd name="T57" fmla="*/ 13 h 21"/>
                <a:gd name="T58" fmla="*/ 40 w 46"/>
                <a:gd name="T59" fmla="*/ 11 h 21"/>
                <a:gd name="T60" fmla="*/ 8 w 46"/>
                <a:gd name="T61" fmla="*/ 11 h 21"/>
                <a:gd name="T62" fmla="*/ 4 w 46"/>
                <a:gd name="T63" fmla="*/ 13 h 21"/>
                <a:gd name="T64" fmla="*/ 2 w 46"/>
                <a:gd name="T65" fmla="*/ 15 h 21"/>
                <a:gd name="T66" fmla="*/ 4 w 46"/>
                <a:gd name="T67" fmla="*/ 13 h 21"/>
                <a:gd name="T68" fmla="*/ 8 w 46"/>
                <a:gd name="T69" fmla="*/ 13 h 21"/>
                <a:gd name="T70" fmla="*/ 8 w 46"/>
                <a:gd name="T71" fmla="*/ 13 h 21"/>
                <a:gd name="T72" fmla="*/ 8 w 46"/>
                <a:gd name="T73" fmla="*/ 13 h 21"/>
                <a:gd name="T74" fmla="*/ 8 w 46"/>
                <a:gd name="T75" fmla="*/ 13 h 21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1"/>
                <a:gd name="T116" fmla="*/ 46 w 46"/>
                <a:gd name="T117" fmla="*/ 21 h 21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1">
                  <a:moveTo>
                    <a:pt x="0" y="21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8" y="6"/>
                  </a:lnTo>
                  <a:lnTo>
                    <a:pt x="10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5"/>
                  </a:lnTo>
                  <a:lnTo>
                    <a:pt x="4" y="17"/>
                  </a:lnTo>
                  <a:lnTo>
                    <a:pt x="2" y="21"/>
                  </a:lnTo>
                  <a:lnTo>
                    <a:pt x="0" y="21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4" y="13"/>
                  </a:lnTo>
                  <a:lnTo>
                    <a:pt x="40" y="11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5"/>
                  </a:lnTo>
                  <a:lnTo>
                    <a:pt x="4" y="13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69" name="Freeform 30">
              <a:extLst>
                <a:ext uri="{FF2B5EF4-FFF2-40B4-BE49-F238E27FC236}">
                  <a16:creationId xmlns:a16="http://schemas.microsoft.com/office/drawing/2014/main" id="{00000000-0008-0000-0400-00004D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2" y="326"/>
              <a:ext cx="46" cy="59"/>
            </a:xfrm>
            <a:custGeom>
              <a:avLst/>
              <a:gdLst>
                <a:gd name="T0" fmla="*/ 0 w 46"/>
                <a:gd name="T1" fmla="*/ 13 h 59"/>
                <a:gd name="T2" fmla="*/ 2 w 46"/>
                <a:gd name="T3" fmla="*/ 0 h 59"/>
                <a:gd name="T4" fmla="*/ 6 w 46"/>
                <a:gd name="T5" fmla="*/ 6 h 59"/>
                <a:gd name="T6" fmla="*/ 38 w 46"/>
                <a:gd name="T7" fmla="*/ 6 h 59"/>
                <a:gd name="T8" fmla="*/ 44 w 46"/>
                <a:gd name="T9" fmla="*/ 4 h 59"/>
                <a:gd name="T10" fmla="*/ 46 w 46"/>
                <a:gd name="T11" fmla="*/ 0 h 59"/>
                <a:gd name="T12" fmla="*/ 44 w 46"/>
                <a:gd name="T13" fmla="*/ 21 h 59"/>
                <a:gd name="T14" fmla="*/ 42 w 46"/>
                <a:gd name="T15" fmla="*/ 15 h 59"/>
                <a:gd name="T16" fmla="*/ 8 w 46"/>
                <a:gd name="T17" fmla="*/ 13 h 59"/>
                <a:gd name="T18" fmla="*/ 46 w 46"/>
                <a:gd name="T19" fmla="*/ 32 h 59"/>
                <a:gd name="T20" fmla="*/ 34 w 46"/>
                <a:gd name="T21" fmla="*/ 49 h 59"/>
                <a:gd name="T22" fmla="*/ 40 w 46"/>
                <a:gd name="T23" fmla="*/ 48 h 59"/>
                <a:gd name="T24" fmla="*/ 44 w 46"/>
                <a:gd name="T25" fmla="*/ 42 h 59"/>
                <a:gd name="T26" fmla="*/ 46 w 46"/>
                <a:gd name="T27" fmla="*/ 59 h 59"/>
                <a:gd name="T28" fmla="*/ 44 w 46"/>
                <a:gd name="T29" fmla="*/ 55 h 59"/>
                <a:gd name="T30" fmla="*/ 38 w 46"/>
                <a:gd name="T31" fmla="*/ 51 h 59"/>
                <a:gd name="T32" fmla="*/ 6 w 46"/>
                <a:gd name="T33" fmla="*/ 51 h 59"/>
                <a:gd name="T34" fmla="*/ 2 w 46"/>
                <a:gd name="T35" fmla="*/ 59 h 59"/>
                <a:gd name="T36" fmla="*/ 0 w 46"/>
                <a:gd name="T37" fmla="*/ 44 h 59"/>
                <a:gd name="T38" fmla="*/ 38 w 46"/>
                <a:gd name="T39" fmla="*/ 11 h 59"/>
                <a:gd name="T40" fmla="*/ 2 w 46"/>
                <a:gd name="T41" fmla="*/ 11 h 59"/>
                <a:gd name="T42" fmla="*/ 6 w 46"/>
                <a:gd name="T43" fmla="*/ 13 h 59"/>
                <a:gd name="T44" fmla="*/ 40 w 46"/>
                <a:gd name="T45" fmla="*/ 13 h 59"/>
                <a:gd name="T46" fmla="*/ 44 w 46"/>
                <a:gd name="T47" fmla="*/ 15 h 59"/>
                <a:gd name="T48" fmla="*/ 42 w 46"/>
                <a:gd name="T49" fmla="*/ 11 h 59"/>
                <a:gd name="T50" fmla="*/ 38 w 46"/>
                <a:gd name="T51" fmla="*/ 11 h 59"/>
                <a:gd name="T52" fmla="*/ 2 w 46"/>
                <a:gd name="T53" fmla="*/ 53 h 59"/>
                <a:gd name="T54" fmla="*/ 10 w 46"/>
                <a:gd name="T55" fmla="*/ 48 h 59"/>
                <a:gd name="T56" fmla="*/ 42 w 46"/>
                <a:gd name="T57" fmla="*/ 32 h 59"/>
                <a:gd name="T58" fmla="*/ 10 w 46"/>
                <a:gd name="T59" fmla="*/ 46 h 59"/>
                <a:gd name="T60" fmla="*/ 2 w 46"/>
                <a:gd name="T61" fmla="*/ 51 h 59"/>
                <a:gd name="T62" fmla="*/ 44 w 46"/>
                <a:gd name="T63" fmla="*/ 55 h 59"/>
                <a:gd name="T64" fmla="*/ 42 w 46"/>
                <a:gd name="T65" fmla="*/ 49 h 59"/>
                <a:gd name="T66" fmla="*/ 42 w 46"/>
                <a:gd name="T67" fmla="*/ 51 h 59"/>
                <a:gd name="T68" fmla="*/ 44 w 46"/>
                <a:gd name="T69" fmla="*/ 55 h 5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59"/>
                <a:gd name="T107" fmla="*/ 46 w 46"/>
                <a:gd name="T108" fmla="*/ 59 h 5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59">
                  <a:moveTo>
                    <a:pt x="34" y="28"/>
                  </a:moveTo>
                  <a:lnTo>
                    <a:pt x="0" y="13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11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3"/>
                  </a:lnTo>
                  <a:lnTo>
                    <a:pt x="8" y="13"/>
                  </a:lnTo>
                  <a:lnTo>
                    <a:pt x="46" y="30"/>
                  </a:lnTo>
                  <a:lnTo>
                    <a:pt x="46" y="32"/>
                  </a:lnTo>
                  <a:lnTo>
                    <a:pt x="8" y="49"/>
                  </a:lnTo>
                  <a:lnTo>
                    <a:pt x="34" y="49"/>
                  </a:lnTo>
                  <a:lnTo>
                    <a:pt x="38" y="49"/>
                  </a:lnTo>
                  <a:lnTo>
                    <a:pt x="40" y="48"/>
                  </a:lnTo>
                  <a:lnTo>
                    <a:pt x="42" y="46"/>
                  </a:lnTo>
                  <a:lnTo>
                    <a:pt x="44" y="42"/>
                  </a:lnTo>
                  <a:lnTo>
                    <a:pt x="46" y="42"/>
                  </a:lnTo>
                  <a:lnTo>
                    <a:pt x="46" y="59"/>
                  </a:lnTo>
                  <a:lnTo>
                    <a:pt x="44" y="59"/>
                  </a:lnTo>
                  <a:lnTo>
                    <a:pt x="44" y="55"/>
                  </a:lnTo>
                  <a:lnTo>
                    <a:pt x="42" y="53"/>
                  </a:lnTo>
                  <a:lnTo>
                    <a:pt x="38" y="51"/>
                  </a:lnTo>
                  <a:lnTo>
                    <a:pt x="34" y="51"/>
                  </a:lnTo>
                  <a:lnTo>
                    <a:pt x="6" y="51"/>
                  </a:lnTo>
                  <a:lnTo>
                    <a:pt x="4" y="55"/>
                  </a:lnTo>
                  <a:lnTo>
                    <a:pt x="2" y="59"/>
                  </a:lnTo>
                  <a:lnTo>
                    <a:pt x="0" y="59"/>
                  </a:lnTo>
                  <a:lnTo>
                    <a:pt x="0" y="44"/>
                  </a:lnTo>
                  <a:lnTo>
                    <a:pt x="34" y="28"/>
                  </a:lnTo>
                  <a:close/>
                  <a:moveTo>
                    <a:pt x="38" y="11"/>
                  </a:moveTo>
                  <a:lnTo>
                    <a:pt x="8" y="11"/>
                  </a:lnTo>
                  <a:lnTo>
                    <a:pt x="2" y="11"/>
                  </a:lnTo>
                  <a:lnTo>
                    <a:pt x="4" y="13"/>
                  </a:lnTo>
                  <a:lnTo>
                    <a:pt x="6" y="13"/>
                  </a:lnTo>
                  <a:lnTo>
                    <a:pt x="10" y="13"/>
                  </a:ln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2" y="11"/>
                  </a:lnTo>
                  <a:lnTo>
                    <a:pt x="38" y="11"/>
                  </a:lnTo>
                  <a:close/>
                  <a:moveTo>
                    <a:pt x="2" y="51"/>
                  </a:moveTo>
                  <a:lnTo>
                    <a:pt x="2" y="53"/>
                  </a:lnTo>
                  <a:lnTo>
                    <a:pt x="6" y="49"/>
                  </a:lnTo>
                  <a:lnTo>
                    <a:pt x="10" y="48"/>
                  </a:lnTo>
                  <a:lnTo>
                    <a:pt x="44" y="32"/>
                  </a:lnTo>
                  <a:lnTo>
                    <a:pt x="42" y="32"/>
                  </a:lnTo>
                  <a:lnTo>
                    <a:pt x="40" y="32"/>
                  </a:lnTo>
                  <a:lnTo>
                    <a:pt x="10" y="46"/>
                  </a:lnTo>
                  <a:lnTo>
                    <a:pt x="4" y="48"/>
                  </a:lnTo>
                  <a:lnTo>
                    <a:pt x="2" y="51"/>
                  </a:lnTo>
                  <a:close/>
                  <a:moveTo>
                    <a:pt x="44" y="55"/>
                  </a:moveTo>
                  <a:lnTo>
                    <a:pt x="44" y="48"/>
                  </a:lnTo>
                  <a:lnTo>
                    <a:pt x="42" y="49"/>
                  </a:lnTo>
                  <a:lnTo>
                    <a:pt x="40" y="51"/>
                  </a:lnTo>
                  <a:lnTo>
                    <a:pt x="42" y="51"/>
                  </a:lnTo>
                  <a:lnTo>
                    <a:pt x="44" y="5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70" name="Freeform 31">
              <a:extLst>
                <a:ext uri="{FF2B5EF4-FFF2-40B4-BE49-F238E27FC236}">
                  <a16:creationId xmlns:a16="http://schemas.microsoft.com/office/drawing/2014/main" id="{00000000-0008-0000-0400-00004E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39" y="344"/>
              <a:ext cx="46" cy="23"/>
            </a:xfrm>
            <a:custGeom>
              <a:avLst/>
              <a:gdLst>
                <a:gd name="T0" fmla="*/ 0 w 46"/>
                <a:gd name="T1" fmla="*/ 23 h 23"/>
                <a:gd name="T2" fmla="*/ 0 w 46"/>
                <a:gd name="T3" fmla="*/ 0 h 23"/>
                <a:gd name="T4" fmla="*/ 2 w 46"/>
                <a:gd name="T5" fmla="*/ 0 h 23"/>
                <a:gd name="T6" fmla="*/ 4 w 46"/>
                <a:gd name="T7" fmla="*/ 6 h 23"/>
                <a:gd name="T8" fmla="*/ 6 w 46"/>
                <a:gd name="T9" fmla="*/ 8 h 23"/>
                <a:gd name="T10" fmla="*/ 8 w 46"/>
                <a:gd name="T11" fmla="*/ 8 h 23"/>
                <a:gd name="T12" fmla="*/ 10 w 46"/>
                <a:gd name="T13" fmla="*/ 8 h 23"/>
                <a:gd name="T14" fmla="*/ 38 w 46"/>
                <a:gd name="T15" fmla="*/ 8 h 23"/>
                <a:gd name="T16" fmla="*/ 42 w 46"/>
                <a:gd name="T17" fmla="*/ 6 h 23"/>
                <a:gd name="T18" fmla="*/ 44 w 46"/>
                <a:gd name="T19" fmla="*/ 6 h 23"/>
                <a:gd name="T20" fmla="*/ 44 w 46"/>
                <a:gd name="T21" fmla="*/ 4 h 23"/>
                <a:gd name="T22" fmla="*/ 44 w 46"/>
                <a:gd name="T23" fmla="*/ 0 h 23"/>
                <a:gd name="T24" fmla="*/ 46 w 46"/>
                <a:gd name="T25" fmla="*/ 0 h 23"/>
                <a:gd name="T26" fmla="*/ 46 w 46"/>
                <a:gd name="T27" fmla="*/ 23 h 23"/>
                <a:gd name="T28" fmla="*/ 44 w 46"/>
                <a:gd name="T29" fmla="*/ 23 h 23"/>
                <a:gd name="T30" fmla="*/ 44 w 46"/>
                <a:gd name="T31" fmla="*/ 19 h 23"/>
                <a:gd name="T32" fmla="*/ 42 w 46"/>
                <a:gd name="T33" fmla="*/ 17 h 23"/>
                <a:gd name="T34" fmla="*/ 38 w 46"/>
                <a:gd name="T35" fmla="*/ 15 h 23"/>
                <a:gd name="T36" fmla="*/ 10 w 46"/>
                <a:gd name="T37" fmla="*/ 15 h 23"/>
                <a:gd name="T38" fmla="*/ 6 w 46"/>
                <a:gd name="T39" fmla="*/ 15 h 23"/>
                <a:gd name="T40" fmla="*/ 4 w 46"/>
                <a:gd name="T41" fmla="*/ 17 h 23"/>
                <a:gd name="T42" fmla="*/ 4 w 46"/>
                <a:gd name="T43" fmla="*/ 19 h 23"/>
                <a:gd name="T44" fmla="*/ 2 w 46"/>
                <a:gd name="T45" fmla="*/ 23 h 23"/>
                <a:gd name="T46" fmla="*/ 0 w 46"/>
                <a:gd name="T47" fmla="*/ 23 h 23"/>
                <a:gd name="T48" fmla="*/ 8 w 46"/>
                <a:gd name="T49" fmla="*/ 13 h 23"/>
                <a:gd name="T50" fmla="*/ 40 w 46"/>
                <a:gd name="T51" fmla="*/ 13 h 23"/>
                <a:gd name="T52" fmla="*/ 42 w 46"/>
                <a:gd name="T53" fmla="*/ 15 h 23"/>
                <a:gd name="T54" fmla="*/ 44 w 46"/>
                <a:gd name="T55" fmla="*/ 17 h 23"/>
                <a:gd name="T56" fmla="*/ 44 w 46"/>
                <a:gd name="T57" fmla="*/ 13 h 23"/>
                <a:gd name="T58" fmla="*/ 40 w 46"/>
                <a:gd name="T59" fmla="*/ 12 h 23"/>
                <a:gd name="T60" fmla="*/ 8 w 46"/>
                <a:gd name="T61" fmla="*/ 12 h 23"/>
                <a:gd name="T62" fmla="*/ 4 w 46"/>
                <a:gd name="T63" fmla="*/ 13 h 23"/>
                <a:gd name="T64" fmla="*/ 2 w 46"/>
                <a:gd name="T65" fmla="*/ 17 h 23"/>
                <a:gd name="T66" fmla="*/ 4 w 46"/>
                <a:gd name="T67" fmla="*/ 15 h 23"/>
                <a:gd name="T68" fmla="*/ 8 w 46"/>
                <a:gd name="T69" fmla="*/ 13 h 23"/>
                <a:gd name="T70" fmla="*/ 8 w 46"/>
                <a:gd name="T71" fmla="*/ 13 h 23"/>
                <a:gd name="T72" fmla="*/ 8 w 46"/>
                <a:gd name="T73" fmla="*/ 13 h 23"/>
                <a:gd name="T74" fmla="*/ 8 w 46"/>
                <a:gd name="T75" fmla="*/ 13 h 23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3"/>
                <a:gd name="T116" fmla="*/ 46 w 46"/>
                <a:gd name="T117" fmla="*/ 23 h 23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3">
                  <a:moveTo>
                    <a:pt x="0" y="2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8" y="8"/>
                  </a:lnTo>
                  <a:lnTo>
                    <a:pt x="10" y="8"/>
                  </a:lnTo>
                  <a:lnTo>
                    <a:pt x="38" y="8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3"/>
                  </a:lnTo>
                  <a:lnTo>
                    <a:pt x="44" y="23"/>
                  </a:lnTo>
                  <a:lnTo>
                    <a:pt x="44" y="19"/>
                  </a:lnTo>
                  <a:lnTo>
                    <a:pt x="42" y="17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23"/>
                  </a:lnTo>
                  <a:lnTo>
                    <a:pt x="0" y="23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5"/>
                  </a:lnTo>
                  <a:lnTo>
                    <a:pt x="44" y="17"/>
                  </a:lnTo>
                  <a:lnTo>
                    <a:pt x="44" y="13"/>
                  </a:lnTo>
                  <a:lnTo>
                    <a:pt x="40" y="12"/>
                  </a:lnTo>
                  <a:lnTo>
                    <a:pt x="8" y="12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5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71" name="Freeform 32">
              <a:extLst>
                <a:ext uri="{FF2B5EF4-FFF2-40B4-BE49-F238E27FC236}">
                  <a16:creationId xmlns:a16="http://schemas.microsoft.com/office/drawing/2014/main" id="{00000000-0008-0000-0400-00004F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332"/>
              <a:ext cx="46" cy="47"/>
            </a:xfrm>
            <a:custGeom>
              <a:avLst/>
              <a:gdLst>
                <a:gd name="T0" fmla="*/ 0 w 46"/>
                <a:gd name="T1" fmla="*/ 45 h 47"/>
                <a:gd name="T2" fmla="*/ 0 w 46"/>
                <a:gd name="T3" fmla="*/ 1 h 47"/>
                <a:gd name="T4" fmla="*/ 11 w 46"/>
                <a:gd name="T5" fmla="*/ 0 h 47"/>
                <a:gd name="T6" fmla="*/ 11 w 46"/>
                <a:gd name="T7" fmla="*/ 1 h 47"/>
                <a:gd name="T8" fmla="*/ 6 w 46"/>
                <a:gd name="T9" fmla="*/ 7 h 47"/>
                <a:gd name="T10" fmla="*/ 4 w 46"/>
                <a:gd name="T11" fmla="*/ 13 h 47"/>
                <a:gd name="T12" fmla="*/ 2 w 46"/>
                <a:gd name="T13" fmla="*/ 19 h 47"/>
                <a:gd name="T14" fmla="*/ 38 w 46"/>
                <a:gd name="T15" fmla="*/ 19 h 47"/>
                <a:gd name="T16" fmla="*/ 42 w 46"/>
                <a:gd name="T17" fmla="*/ 19 h 47"/>
                <a:gd name="T18" fmla="*/ 44 w 46"/>
                <a:gd name="T19" fmla="*/ 15 h 47"/>
                <a:gd name="T20" fmla="*/ 44 w 46"/>
                <a:gd name="T21" fmla="*/ 11 h 47"/>
                <a:gd name="T22" fmla="*/ 46 w 46"/>
                <a:gd name="T23" fmla="*/ 11 h 47"/>
                <a:gd name="T24" fmla="*/ 46 w 46"/>
                <a:gd name="T25" fmla="*/ 36 h 47"/>
                <a:gd name="T26" fmla="*/ 44 w 46"/>
                <a:gd name="T27" fmla="*/ 36 h 47"/>
                <a:gd name="T28" fmla="*/ 44 w 46"/>
                <a:gd name="T29" fmla="*/ 30 h 47"/>
                <a:gd name="T30" fmla="*/ 42 w 46"/>
                <a:gd name="T31" fmla="*/ 28 h 47"/>
                <a:gd name="T32" fmla="*/ 38 w 46"/>
                <a:gd name="T33" fmla="*/ 26 h 47"/>
                <a:gd name="T34" fmla="*/ 2 w 46"/>
                <a:gd name="T35" fmla="*/ 26 h 47"/>
                <a:gd name="T36" fmla="*/ 4 w 46"/>
                <a:gd name="T37" fmla="*/ 36 h 47"/>
                <a:gd name="T38" fmla="*/ 6 w 46"/>
                <a:gd name="T39" fmla="*/ 40 h 47"/>
                <a:gd name="T40" fmla="*/ 8 w 46"/>
                <a:gd name="T41" fmla="*/ 44 h 47"/>
                <a:gd name="T42" fmla="*/ 11 w 46"/>
                <a:gd name="T43" fmla="*/ 45 h 47"/>
                <a:gd name="T44" fmla="*/ 11 w 46"/>
                <a:gd name="T45" fmla="*/ 47 h 47"/>
                <a:gd name="T46" fmla="*/ 0 w 46"/>
                <a:gd name="T47" fmla="*/ 45 h 47"/>
                <a:gd name="T48" fmla="*/ 8 w 46"/>
                <a:gd name="T49" fmla="*/ 3 h 47"/>
                <a:gd name="T50" fmla="*/ 2 w 46"/>
                <a:gd name="T51" fmla="*/ 3 h 47"/>
                <a:gd name="T52" fmla="*/ 2 w 46"/>
                <a:gd name="T53" fmla="*/ 11 h 47"/>
                <a:gd name="T54" fmla="*/ 6 w 46"/>
                <a:gd name="T55" fmla="*/ 5 h 47"/>
                <a:gd name="T56" fmla="*/ 8 w 46"/>
                <a:gd name="T57" fmla="*/ 3 h 47"/>
                <a:gd name="T58" fmla="*/ 8 w 46"/>
                <a:gd name="T59" fmla="*/ 3 h 47"/>
                <a:gd name="T60" fmla="*/ 38 w 46"/>
                <a:gd name="T61" fmla="*/ 24 h 47"/>
                <a:gd name="T62" fmla="*/ 6 w 46"/>
                <a:gd name="T63" fmla="*/ 24 h 47"/>
                <a:gd name="T64" fmla="*/ 4 w 46"/>
                <a:gd name="T65" fmla="*/ 24 h 47"/>
                <a:gd name="T66" fmla="*/ 2 w 46"/>
                <a:gd name="T67" fmla="*/ 26 h 47"/>
                <a:gd name="T68" fmla="*/ 38 w 46"/>
                <a:gd name="T69" fmla="*/ 26 h 47"/>
                <a:gd name="T70" fmla="*/ 42 w 46"/>
                <a:gd name="T71" fmla="*/ 26 h 47"/>
                <a:gd name="T72" fmla="*/ 44 w 46"/>
                <a:gd name="T73" fmla="*/ 28 h 47"/>
                <a:gd name="T74" fmla="*/ 44 w 46"/>
                <a:gd name="T75" fmla="*/ 28 h 47"/>
                <a:gd name="T76" fmla="*/ 42 w 46"/>
                <a:gd name="T77" fmla="*/ 24 h 47"/>
                <a:gd name="T78" fmla="*/ 38 w 46"/>
                <a:gd name="T79" fmla="*/ 24 h 47"/>
                <a:gd name="T80" fmla="*/ 38 w 46"/>
                <a:gd name="T81" fmla="*/ 24 h 47"/>
                <a:gd name="T82" fmla="*/ 2 w 46"/>
                <a:gd name="T83" fmla="*/ 40 h 47"/>
                <a:gd name="T84" fmla="*/ 2 w 46"/>
                <a:gd name="T85" fmla="*/ 45 h 47"/>
                <a:gd name="T86" fmla="*/ 8 w 46"/>
                <a:gd name="T87" fmla="*/ 47 h 47"/>
                <a:gd name="T88" fmla="*/ 6 w 46"/>
                <a:gd name="T89" fmla="*/ 44 h 47"/>
                <a:gd name="T90" fmla="*/ 2 w 46"/>
                <a:gd name="T91" fmla="*/ 40 h 47"/>
                <a:gd name="T92" fmla="*/ 2 w 46"/>
                <a:gd name="T93" fmla="*/ 40 h 47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46"/>
                <a:gd name="T142" fmla="*/ 0 h 47"/>
                <a:gd name="T143" fmla="*/ 46 w 46"/>
                <a:gd name="T144" fmla="*/ 47 h 47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46" h="47">
                  <a:moveTo>
                    <a:pt x="0" y="45"/>
                  </a:moveTo>
                  <a:lnTo>
                    <a:pt x="0" y="1"/>
                  </a:lnTo>
                  <a:lnTo>
                    <a:pt x="11" y="0"/>
                  </a:lnTo>
                  <a:lnTo>
                    <a:pt x="11" y="1"/>
                  </a:lnTo>
                  <a:lnTo>
                    <a:pt x="6" y="7"/>
                  </a:lnTo>
                  <a:lnTo>
                    <a:pt x="4" y="13"/>
                  </a:lnTo>
                  <a:lnTo>
                    <a:pt x="2" y="19"/>
                  </a:lnTo>
                  <a:lnTo>
                    <a:pt x="38" y="19"/>
                  </a:lnTo>
                  <a:lnTo>
                    <a:pt x="42" y="19"/>
                  </a:lnTo>
                  <a:lnTo>
                    <a:pt x="44" y="15"/>
                  </a:lnTo>
                  <a:lnTo>
                    <a:pt x="44" y="11"/>
                  </a:lnTo>
                  <a:lnTo>
                    <a:pt x="46" y="11"/>
                  </a:lnTo>
                  <a:lnTo>
                    <a:pt x="46" y="36"/>
                  </a:lnTo>
                  <a:lnTo>
                    <a:pt x="44" y="36"/>
                  </a:lnTo>
                  <a:lnTo>
                    <a:pt x="44" y="30"/>
                  </a:lnTo>
                  <a:lnTo>
                    <a:pt x="42" y="28"/>
                  </a:lnTo>
                  <a:lnTo>
                    <a:pt x="38" y="26"/>
                  </a:lnTo>
                  <a:lnTo>
                    <a:pt x="2" y="26"/>
                  </a:lnTo>
                  <a:lnTo>
                    <a:pt x="4" y="36"/>
                  </a:lnTo>
                  <a:lnTo>
                    <a:pt x="6" y="40"/>
                  </a:lnTo>
                  <a:lnTo>
                    <a:pt x="8" y="44"/>
                  </a:lnTo>
                  <a:lnTo>
                    <a:pt x="11" y="45"/>
                  </a:lnTo>
                  <a:lnTo>
                    <a:pt x="11" y="47"/>
                  </a:lnTo>
                  <a:lnTo>
                    <a:pt x="0" y="45"/>
                  </a:lnTo>
                  <a:close/>
                  <a:moveTo>
                    <a:pt x="8" y="3"/>
                  </a:moveTo>
                  <a:lnTo>
                    <a:pt x="2" y="3"/>
                  </a:lnTo>
                  <a:lnTo>
                    <a:pt x="2" y="11"/>
                  </a:lnTo>
                  <a:lnTo>
                    <a:pt x="6" y="5"/>
                  </a:lnTo>
                  <a:lnTo>
                    <a:pt x="8" y="3"/>
                  </a:lnTo>
                  <a:close/>
                  <a:moveTo>
                    <a:pt x="38" y="24"/>
                  </a:moveTo>
                  <a:lnTo>
                    <a:pt x="6" y="24"/>
                  </a:lnTo>
                  <a:lnTo>
                    <a:pt x="4" y="24"/>
                  </a:lnTo>
                  <a:lnTo>
                    <a:pt x="2" y="26"/>
                  </a:lnTo>
                  <a:lnTo>
                    <a:pt x="38" y="26"/>
                  </a:lnTo>
                  <a:lnTo>
                    <a:pt x="42" y="26"/>
                  </a:lnTo>
                  <a:lnTo>
                    <a:pt x="44" y="28"/>
                  </a:lnTo>
                  <a:lnTo>
                    <a:pt x="42" y="24"/>
                  </a:lnTo>
                  <a:lnTo>
                    <a:pt x="38" y="24"/>
                  </a:lnTo>
                  <a:close/>
                  <a:moveTo>
                    <a:pt x="2" y="40"/>
                  </a:moveTo>
                  <a:lnTo>
                    <a:pt x="2" y="45"/>
                  </a:lnTo>
                  <a:lnTo>
                    <a:pt x="8" y="47"/>
                  </a:lnTo>
                  <a:lnTo>
                    <a:pt x="6" y="44"/>
                  </a:lnTo>
                  <a:lnTo>
                    <a:pt x="2" y="4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72" name="Freeform 33">
              <a:extLst>
                <a:ext uri="{FF2B5EF4-FFF2-40B4-BE49-F238E27FC236}">
                  <a16:creationId xmlns:a16="http://schemas.microsoft.com/office/drawing/2014/main" id="{00000000-0008-0000-0400-000050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31" y="333"/>
              <a:ext cx="46" cy="46"/>
            </a:xfrm>
            <a:custGeom>
              <a:avLst/>
              <a:gdLst>
                <a:gd name="T0" fmla="*/ 38 w 46"/>
                <a:gd name="T1" fmla="*/ 30 h 46"/>
                <a:gd name="T2" fmla="*/ 44 w 46"/>
                <a:gd name="T3" fmla="*/ 29 h 46"/>
                <a:gd name="T4" fmla="*/ 44 w 46"/>
                <a:gd name="T5" fmla="*/ 21 h 46"/>
                <a:gd name="T6" fmla="*/ 40 w 46"/>
                <a:gd name="T7" fmla="*/ 9 h 46"/>
                <a:gd name="T8" fmla="*/ 34 w 46"/>
                <a:gd name="T9" fmla="*/ 0 h 46"/>
                <a:gd name="T10" fmla="*/ 46 w 46"/>
                <a:gd name="T11" fmla="*/ 46 h 46"/>
                <a:gd name="T12" fmla="*/ 44 w 46"/>
                <a:gd name="T13" fmla="*/ 42 h 46"/>
                <a:gd name="T14" fmla="*/ 40 w 46"/>
                <a:gd name="T15" fmla="*/ 38 h 46"/>
                <a:gd name="T16" fmla="*/ 6 w 46"/>
                <a:gd name="T17" fmla="*/ 38 h 46"/>
                <a:gd name="T18" fmla="*/ 2 w 46"/>
                <a:gd name="T19" fmla="*/ 46 h 46"/>
                <a:gd name="T20" fmla="*/ 0 w 46"/>
                <a:gd name="T21" fmla="*/ 6 h 46"/>
                <a:gd name="T22" fmla="*/ 11 w 46"/>
                <a:gd name="T23" fmla="*/ 4 h 46"/>
                <a:gd name="T24" fmla="*/ 4 w 46"/>
                <a:gd name="T25" fmla="*/ 15 h 46"/>
                <a:gd name="T26" fmla="*/ 4 w 46"/>
                <a:gd name="T27" fmla="*/ 27 h 46"/>
                <a:gd name="T28" fmla="*/ 8 w 46"/>
                <a:gd name="T29" fmla="*/ 30 h 46"/>
                <a:gd name="T30" fmla="*/ 21 w 46"/>
                <a:gd name="T31" fmla="*/ 23 h 46"/>
                <a:gd name="T32" fmla="*/ 19 w 46"/>
                <a:gd name="T33" fmla="*/ 17 h 46"/>
                <a:gd name="T34" fmla="*/ 13 w 46"/>
                <a:gd name="T35" fmla="*/ 13 h 46"/>
                <a:gd name="T36" fmla="*/ 31 w 46"/>
                <a:gd name="T37" fmla="*/ 11 h 46"/>
                <a:gd name="T38" fmla="*/ 25 w 46"/>
                <a:gd name="T39" fmla="*/ 17 h 46"/>
                <a:gd name="T40" fmla="*/ 23 w 46"/>
                <a:gd name="T41" fmla="*/ 23 h 46"/>
                <a:gd name="T42" fmla="*/ 44 w 46"/>
                <a:gd name="T43" fmla="*/ 8 h 46"/>
                <a:gd name="T44" fmla="*/ 42 w 46"/>
                <a:gd name="T45" fmla="*/ 9 h 46"/>
                <a:gd name="T46" fmla="*/ 44 w 46"/>
                <a:gd name="T47" fmla="*/ 8 h 46"/>
                <a:gd name="T48" fmla="*/ 19 w 46"/>
                <a:gd name="T49" fmla="*/ 15 h 46"/>
                <a:gd name="T50" fmla="*/ 23 w 46"/>
                <a:gd name="T51" fmla="*/ 17 h 46"/>
                <a:gd name="T52" fmla="*/ 25 w 46"/>
                <a:gd name="T53" fmla="*/ 15 h 46"/>
                <a:gd name="T54" fmla="*/ 2 w 46"/>
                <a:gd name="T55" fmla="*/ 15 h 46"/>
                <a:gd name="T56" fmla="*/ 8 w 46"/>
                <a:gd name="T57" fmla="*/ 8 h 46"/>
                <a:gd name="T58" fmla="*/ 8 w 46"/>
                <a:gd name="T59" fmla="*/ 36 h 46"/>
                <a:gd name="T60" fmla="*/ 42 w 46"/>
                <a:gd name="T61" fmla="*/ 38 h 46"/>
                <a:gd name="T62" fmla="*/ 42 w 46"/>
                <a:gd name="T63" fmla="*/ 36 h 46"/>
                <a:gd name="T64" fmla="*/ 8 w 46"/>
                <a:gd name="T65" fmla="*/ 34 h 46"/>
                <a:gd name="T66" fmla="*/ 4 w 46"/>
                <a:gd name="T67" fmla="*/ 40 h 46"/>
                <a:gd name="T68" fmla="*/ 8 w 46"/>
                <a:gd name="T69" fmla="*/ 36 h 4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46"/>
                <a:gd name="T107" fmla="*/ 46 w 46"/>
                <a:gd name="T108" fmla="*/ 46 h 46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46">
                  <a:moveTo>
                    <a:pt x="23" y="30"/>
                  </a:moveTo>
                  <a:lnTo>
                    <a:pt x="38" y="30"/>
                  </a:lnTo>
                  <a:lnTo>
                    <a:pt x="42" y="30"/>
                  </a:lnTo>
                  <a:lnTo>
                    <a:pt x="44" y="29"/>
                  </a:lnTo>
                  <a:lnTo>
                    <a:pt x="44" y="25"/>
                  </a:lnTo>
                  <a:lnTo>
                    <a:pt x="44" y="21"/>
                  </a:lnTo>
                  <a:lnTo>
                    <a:pt x="44" y="15"/>
                  </a:lnTo>
                  <a:lnTo>
                    <a:pt x="40" y="9"/>
                  </a:lnTo>
                  <a:lnTo>
                    <a:pt x="34" y="4"/>
                  </a:lnTo>
                  <a:lnTo>
                    <a:pt x="34" y="0"/>
                  </a:lnTo>
                  <a:lnTo>
                    <a:pt x="46" y="4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38"/>
                  </a:lnTo>
                  <a:lnTo>
                    <a:pt x="40" y="38"/>
                  </a:lnTo>
                  <a:lnTo>
                    <a:pt x="8" y="38"/>
                  </a:lnTo>
                  <a:lnTo>
                    <a:pt x="6" y="38"/>
                  </a:lnTo>
                  <a:lnTo>
                    <a:pt x="4" y="40"/>
                  </a:lnTo>
                  <a:lnTo>
                    <a:pt x="2" y="46"/>
                  </a:lnTo>
                  <a:lnTo>
                    <a:pt x="0" y="46"/>
                  </a:lnTo>
                  <a:lnTo>
                    <a:pt x="0" y="6"/>
                  </a:lnTo>
                  <a:lnTo>
                    <a:pt x="11" y="2"/>
                  </a:lnTo>
                  <a:lnTo>
                    <a:pt x="11" y="4"/>
                  </a:lnTo>
                  <a:lnTo>
                    <a:pt x="8" y="9"/>
                  </a:lnTo>
                  <a:lnTo>
                    <a:pt x="4" y="15"/>
                  </a:lnTo>
                  <a:lnTo>
                    <a:pt x="2" y="23"/>
                  </a:lnTo>
                  <a:lnTo>
                    <a:pt x="4" y="27"/>
                  </a:lnTo>
                  <a:lnTo>
                    <a:pt x="6" y="29"/>
                  </a:lnTo>
                  <a:lnTo>
                    <a:pt x="8" y="30"/>
                  </a:lnTo>
                  <a:lnTo>
                    <a:pt x="21" y="30"/>
                  </a:lnTo>
                  <a:lnTo>
                    <a:pt x="21" y="23"/>
                  </a:lnTo>
                  <a:lnTo>
                    <a:pt x="21" y="19"/>
                  </a:lnTo>
                  <a:lnTo>
                    <a:pt x="19" y="17"/>
                  </a:lnTo>
                  <a:lnTo>
                    <a:pt x="17" y="15"/>
                  </a:lnTo>
                  <a:lnTo>
                    <a:pt x="13" y="13"/>
                  </a:lnTo>
                  <a:lnTo>
                    <a:pt x="13" y="11"/>
                  </a:lnTo>
                  <a:lnTo>
                    <a:pt x="31" y="11"/>
                  </a:lnTo>
                  <a:lnTo>
                    <a:pt x="31" y="13"/>
                  </a:lnTo>
                  <a:lnTo>
                    <a:pt x="25" y="17"/>
                  </a:lnTo>
                  <a:lnTo>
                    <a:pt x="25" y="19"/>
                  </a:lnTo>
                  <a:lnTo>
                    <a:pt x="23" y="23"/>
                  </a:lnTo>
                  <a:lnTo>
                    <a:pt x="23" y="30"/>
                  </a:lnTo>
                  <a:close/>
                  <a:moveTo>
                    <a:pt x="44" y="8"/>
                  </a:moveTo>
                  <a:lnTo>
                    <a:pt x="38" y="6"/>
                  </a:lnTo>
                  <a:lnTo>
                    <a:pt x="42" y="9"/>
                  </a:lnTo>
                  <a:lnTo>
                    <a:pt x="44" y="13"/>
                  </a:lnTo>
                  <a:lnTo>
                    <a:pt x="44" y="8"/>
                  </a:lnTo>
                  <a:close/>
                  <a:moveTo>
                    <a:pt x="25" y="15"/>
                  </a:moveTo>
                  <a:lnTo>
                    <a:pt x="19" y="15"/>
                  </a:lnTo>
                  <a:lnTo>
                    <a:pt x="23" y="19"/>
                  </a:lnTo>
                  <a:lnTo>
                    <a:pt x="23" y="17"/>
                  </a:lnTo>
                  <a:lnTo>
                    <a:pt x="25" y="15"/>
                  </a:lnTo>
                  <a:close/>
                  <a:moveTo>
                    <a:pt x="2" y="9"/>
                  </a:moveTo>
                  <a:lnTo>
                    <a:pt x="2" y="15"/>
                  </a:lnTo>
                  <a:lnTo>
                    <a:pt x="6" y="11"/>
                  </a:lnTo>
                  <a:lnTo>
                    <a:pt x="8" y="8"/>
                  </a:lnTo>
                  <a:lnTo>
                    <a:pt x="2" y="9"/>
                  </a:lnTo>
                  <a:close/>
                  <a:moveTo>
                    <a:pt x="8" y="36"/>
                  </a:moveTo>
                  <a:lnTo>
                    <a:pt x="38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2" y="36"/>
                  </a:lnTo>
                  <a:lnTo>
                    <a:pt x="38" y="34"/>
                  </a:lnTo>
                  <a:lnTo>
                    <a:pt x="8" y="34"/>
                  </a:lnTo>
                  <a:lnTo>
                    <a:pt x="4" y="36"/>
                  </a:lnTo>
                  <a:lnTo>
                    <a:pt x="4" y="40"/>
                  </a:lnTo>
                  <a:lnTo>
                    <a:pt x="6" y="38"/>
                  </a:lnTo>
                  <a:lnTo>
                    <a:pt x="8" y="3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73" name="Freeform 34">
              <a:extLst>
                <a:ext uri="{FF2B5EF4-FFF2-40B4-BE49-F238E27FC236}">
                  <a16:creationId xmlns:a16="http://schemas.microsoft.com/office/drawing/2014/main" id="{00000000-0008-0000-0400-000051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84" y="329"/>
              <a:ext cx="46" cy="53"/>
            </a:xfrm>
            <a:custGeom>
              <a:avLst/>
              <a:gdLst>
                <a:gd name="T0" fmla="*/ 46 w 46"/>
                <a:gd name="T1" fmla="*/ 53 h 53"/>
                <a:gd name="T2" fmla="*/ 44 w 46"/>
                <a:gd name="T3" fmla="*/ 49 h 53"/>
                <a:gd name="T4" fmla="*/ 38 w 46"/>
                <a:gd name="T5" fmla="*/ 45 h 53"/>
                <a:gd name="T6" fmla="*/ 4 w 46"/>
                <a:gd name="T7" fmla="*/ 47 h 53"/>
                <a:gd name="T8" fmla="*/ 0 w 46"/>
                <a:gd name="T9" fmla="*/ 53 h 53"/>
                <a:gd name="T10" fmla="*/ 2 w 46"/>
                <a:gd name="T11" fmla="*/ 21 h 53"/>
                <a:gd name="T12" fmla="*/ 4 w 46"/>
                <a:gd name="T13" fmla="*/ 11 h 53"/>
                <a:gd name="T14" fmla="*/ 11 w 46"/>
                <a:gd name="T15" fmla="*/ 3 h 53"/>
                <a:gd name="T16" fmla="*/ 19 w 46"/>
                <a:gd name="T17" fmla="*/ 1 h 53"/>
                <a:gd name="T18" fmla="*/ 29 w 46"/>
                <a:gd name="T19" fmla="*/ 1 h 53"/>
                <a:gd name="T20" fmla="*/ 36 w 46"/>
                <a:gd name="T21" fmla="*/ 5 h 53"/>
                <a:gd name="T22" fmla="*/ 42 w 46"/>
                <a:gd name="T23" fmla="*/ 11 h 53"/>
                <a:gd name="T24" fmla="*/ 46 w 46"/>
                <a:gd name="T25" fmla="*/ 21 h 53"/>
                <a:gd name="T26" fmla="*/ 46 w 46"/>
                <a:gd name="T27" fmla="*/ 26 h 53"/>
                <a:gd name="T28" fmla="*/ 10 w 46"/>
                <a:gd name="T29" fmla="*/ 42 h 53"/>
                <a:gd name="T30" fmla="*/ 4 w 46"/>
                <a:gd name="T31" fmla="*/ 47 h 53"/>
                <a:gd name="T32" fmla="*/ 8 w 46"/>
                <a:gd name="T33" fmla="*/ 43 h 53"/>
                <a:gd name="T34" fmla="*/ 42 w 46"/>
                <a:gd name="T35" fmla="*/ 45 h 53"/>
                <a:gd name="T36" fmla="*/ 44 w 46"/>
                <a:gd name="T37" fmla="*/ 47 h 53"/>
                <a:gd name="T38" fmla="*/ 40 w 46"/>
                <a:gd name="T39" fmla="*/ 42 h 53"/>
                <a:gd name="T40" fmla="*/ 11 w 46"/>
                <a:gd name="T41" fmla="*/ 36 h 53"/>
                <a:gd name="T42" fmla="*/ 42 w 46"/>
                <a:gd name="T43" fmla="*/ 36 h 53"/>
                <a:gd name="T44" fmla="*/ 44 w 46"/>
                <a:gd name="T45" fmla="*/ 30 h 53"/>
                <a:gd name="T46" fmla="*/ 40 w 46"/>
                <a:gd name="T47" fmla="*/ 19 h 53"/>
                <a:gd name="T48" fmla="*/ 31 w 46"/>
                <a:gd name="T49" fmla="*/ 11 h 53"/>
                <a:gd name="T50" fmla="*/ 19 w 46"/>
                <a:gd name="T51" fmla="*/ 11 h 53"/>
                <a:gd name="T52" fmla="*/ 10 w 46"/>
                <a:gd name="T53" fmla="*/ 13 h 53"/>
                <a:gd name="T54" fmla="*/ 4 w 46"/>
                <a:gd name="T55" fmla="*/ 22 h 53"/>
                <a:gd name="T56" fmla="*/ 4 w 46"/>
                <a:gd name="T57" fmla="*/ 36 h 53"/>
                <a:gd name="T58" fmla="*/ 11 w 46"/>
                <a:gd name="T59" fmla="*/ 36 h 53"/>
                <a:gd name="T60" fmla="*/ 44 w 46"/>
                <a:gd name="T61" fmla="*/ 21 h 53"/>
                <a:gd name="T62" fmla="*/ 42 w 46"/>
                <a:gd name="T63" fmla="*/ 13 h 53"/>
                <a:gd name="T64" fmla="*/ 34 w 46"/>
                <a:gd name="T65" fmla="*/ 7 h 53"/>
                <a:gd name="T66" fmla="*/ 25 w 46"/>
                <a:gd name="T67" fmla="*/ 5 h 53"/>
                <a:gd name="T68" fmla="*/ 10 w 46"/>
                <a:gd name="T69" fmla="*/ 11 h 53"/>
                <a:gd name="T70" fmla="*/ 4 w 46"/>
                <a:gd name="T71" fmla="*/ 19 h 53"/>
                <a:gd name="T72" fmla="*/ 6 w 46"/>
                <a:gd name="T73" fmla="*/ 15 h 53"/>
                <a:gd name="T74" fmla="*/ 17 w 46"/>
                <a:gd name="T75" fmla="*/ 9 h 53"/>
                <a:gd name="T76" fmla="*/ 29 w 46"/>
                <a:gd name="T77" fmla="*/ 9 h 53"/>
                <a:gd name="T78" fmla="*/ 36 w 46"/>
                <a:gd name="T79" fmla="*/ 11 h 53"/>
                <a:gd name="T80" fmla="*/ 42 w 46"/>
                <a:gd name="T81" fmla="*/ 17 h 53"/>
                <a:gd name="T82" fmla="*/ 44 w 46"/>
                <a:gd name="T83" fmla="*/ 21 h 53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46"/>
                <a:gd name="T127" fmla="*/ 0 h 53"/>
                <a:gd name="T128" fmla="*/ 46 w 46"/>
                <a:gd name="T129" fmla="*/ 53 h 53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46" h="53">
                  <a:moveTo>
                    <a:pt x="46" y="26"/>
                  </a:moveTo>
                  <a:lnTo>
                    <a:pt x="46" y="53"/>
                  </a:lnTo>
                  <a:lnTo>
                    <a:pt x="44" y="53"/>
                  </a:lnTo>
                  <a:lnTo>
                    <a:pt x="44" y="49"/>
                  </a:lnTo>
                  <a:lnTo>
                    <a:pt x="42" y="47"/>
                  </a:lnTo>
                  <a:lnTo>
                    <a:pt x="38" y="45"/>
                  </a:lnTo>
                  <a:lnTo>
                    <a:pt x="8" y="45"/>
                  </a:lnTo>
                  <a:lnTo>
                    <a:pt x="4" y="47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24"/>
                  </a:lnTo>
                  <a:lnTo>
                    <a:pt x="2" y="21"/>
                  </a:lnTo>
                  <a:lnTo>
                    <a:pt x="2" y="15"/>
                  </a:lnTo>
                  <a:lnTo>
                    <a:pt x="4" y="11"/>
                  </a:lnTo>
                  <a:lnTo>
                    <a:pt x="8" y="7"/>
                  </a:lnTo>
                  <a:lnTo>
                    <a:pt x="11" y="3"/>
                  </a:lnTo>
                  <a:lnTo>
                    <a:pt x="15" y="1"/>
                  </a:lnTo>
                  <a:lnTo>
                    <a:pt x="19" y="1"/>
                  </a:lnTo>
                  <a:lnTo>
                    <a:pt x="23" y="0"/>
                  </a:lnTo>
                  <a:lnTo>
                    <a:pt x="29" y="1"/>
                  </a:lnTo>
                  <a:lnTo>
                    <a:pt x="32" y="1"/>
                  </a:lnTo>
                  <a:lnTo>
                    <a:pt x="36" y="5"/>
                  </a:lnTo>
                  <a:lnTo>
                    <a:pt x="40" y="7"/>
                  </a:lnTo>
                  <a:lnTo>
                    <a:pt x="42" y="11"/>
                  </a:lnTo>
                  <a:lnTo>
                    <a:pt x="44" y="15"/>
                  </a:lnTo>
                  <a:lnTo>
                    <a:pt x="46" y="21"/>
                  </a:lnTo>
                  <a:lnTo>
                    <a:pt x="46" y="26"/>
                  </a:lnTo>
                  <a:close/>
                  <a:moveTo>
                    <a:pt x="40" y="42"/>
                  </a:moveTo>
                  <a:lnTo>
                    <a:pt x="10" y="42"/>
                  </a:lnTo>
                  <a:lnTo>
                    <a:pt x="4" y="43"/>
                  </a:lnTo>
                  <a:lnTo>
                    <a:pt x="4" y="47"/>
                  </a:lnTo>
                  <a:lnTo>
                    <a:pt x="6" y="45"/>
                  </a:lnTo>
                  <a:lnTo>
                    <a:pt x="8" y="43"/>
                  </a:lnTo>
                  <a:lnTo>
                    <a:pt x="38" y="43"/>
                  </a:lnTo>
                  <a:lnTo>
                    <a:pt x="42" y="45"/>
                  </a:lnTo>
                  <a:lnTo>
                    <a:pt x="44" y="45"/>
                  </a:lnTo>
                  <a:lnTo>
                    <a:pt x="44" y="47"/>
                  </a:lnTo>
                  <a:lnTo>
                    <a:pt x="42" y="43"/>
                  </a:lnTo>
                  <a:lnTo>
                    <a:pt x="40" y="42"/>
                  </a:lnTo>
                  <a:close/>
                  <a:moveTo>
                    <a:pt x="11" y="36"/>
                  </a:moveTo>
                  <a:lnTo>
                    <a:pt x="38" y="36"/>
                  </a:lnTo>
                  <a:lnTo>
                    <a:pt x="42" y="36"/>
                  </a:lnTo>
                  <a:lnTo>
                    <a:pt x="44" y="34"/>
                  </a:lnTo>
                  <a:lnTo>
                    <a:pt x="44" y="30"/>
                  </a:lnTo>
                  <a:lnTo>
                    <a:pt x="44" y="22"/>
                  </a:lnTo>
                  <a:lnTo>
                    <a:pt x="40" y="19"/>
                  </a:lnTo>
                  <a:lnTo>
                    <a:pt x="36" y="13"/>
                  </a:lnTo>
                  <a:lnTo>
                    <a:pt x="31" y="11"/>
                  </a:lnTo>
                  <a:lnTo>
                    <a:pt x="23" y="9"/>
                  </a:lnTo>
                  <a:lnTo>
                    <a:pt x="19" y="11"/>
                  </a:lnTo>
                  <a:lnTo>
                    <a:pt x="13" y="11"/>
                  </a:lnTo>
                  <a:lnTo>
                    <a:pt x="10" y="13"/>
                  </a:lnTo>
                  <a:lnTo>
                    <a:pt x="8" y="17"/>
                  </a:lnTo>
                  <a:lnTo>
                    <a:pt x="4" y="22"/>
                  </a:lnTo>
                  <a:lnTo>
                    <a:pt x="2" y="30"/>
                  </a:lnTo>
                  <a:lnTo>
                    <a:pt x="4" y="36"/>
                  </a:lnTo>
                  <a:lnTo>
                    <a:pt x="6" y="36"/>
                  </a:lnTo>
                  <a:lnTo>
                    <a:pt x="11" y="36"/>
                  </a:lnTo>
                  <a:close/>
                  <a:moveTo>
                    <a:pt x="44" y="21"/>
                  </a:moveTo>
                  <a:lnTo>
                    <a:pt x="44" y="17"/>
                  </a:lnTo>
                  <a:lnTo>
                    <a:pt x="42" y="13"/>
                  </a:lnTo>
                  <a:lnTo>
                    <a:pt x="38" y="11"/>
                  </a:lnTo>
                  <a:lnTo>
                    <a:pt x="34" y="7"/>
                  </a:lnTo>
                  <a:lnTo>
                    <a:pt x="31" y="7"/>
                  </a:lnTo>
                  <a:lnTo>
                    <a:pt x="25" y="5"/>
                  </a:lnTo>
                  <a:lnTo>
                    <a:pt x="15" y="7"/>
                  </a:lnTo>
                  <a:lnTo>
                    <a:pt x="10" y="11"/>
                  </a:lnTo>
                  <a:lnTo>
                    <a:pt x="6" y="15"/>
                  </a:lnTo>
                  <a:lnTo>
                    <a:pt x="4" y="19"/>
                  </a:lnTo>
                  <a:lnTo>
                    <a:pt x="4" y="21"/>
                  </a:lnTo>
                  <a:lnTo>
                    <a:pt x="6" y="15"/>
                  </a:lnTo>
                  <a:lnTo>
                    <a:pt x="11" y="11"/>
                  </a:lnTo>
                  <a:lnTo>
                    <a:pt x="17" y="9"/>
                  </a:lnTo>
                  <a:lnTo>
                    <a:pt x="25" y="9"/>
                  </a:lnTo>
                  <a:lnTo>
                    <a:pt x="29" y="9"/>
                  </a:lnTo>
                  <a:lnTo>
                    <a:pt x="32" y="11"/>
                  </a:lnTo>
                  <a:lnTo>
                    <a:pt x="36" y="11"/>
                  </a:lnTo>
                  <a:lnTo>
                    <a:pt x="40" y="15"/>
                  </a:lnTo>
                  <a:lnTo>
                    <a:pt x="42" y="17"/>
                  </a:lnTo>
                  <a:lnTo>
                    <a:pt x="44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31318" name="Group 35">
            <a:extLst>
              <a:ext uri="{FF2B5EF4-FFF2-40B4-BE49-F238E27FC236}">
                <a16:creationId xmlns:a16="http://schemas.microsoft.com/office/drawing/2014/main" id="{00000000-0008-0000-0400-0000B6280B00}"/>
              </a:ext>
            </a:extLst>
          </xdr:cNvPr>
          <xdr:cNvGrpSpPr>
            <a:grpSpLocks/>
          </xdr:cNvGrpSpPr>
        </xdr:nvGrpSpPr>
        <xdr:grpSpPr bwMode="auto">
          <a:xfrm>
            <a:off x="17" y="130"/>
            <a:ext cx="141" cy="12"/>
            <a:chOff x="96" y="404"/>
            <a:chExt cx="373" cy="28"/>
          </a:xfrm>
        </xdr:grpSpPr>
        <xdr:sp macro="" textlink="">
          <xdr:nvSpPr>
            <xdr:cNvPr id="731452" name="Freeform 36">
              <a:extLst>
                <a:ext uri="{FF2B5EF4-FFF2-40B4-BE49-F238E27FC236}">
                  <a16:creationId xmlns:a16="http://schemas.microsoft.com/office/drawing/2014/main" id="{00000000-0008-0000-0400-00003C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89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2 h 13"/>
                <a:gd name="T8" fmla="*/ 4 w 27"/>
                <a:gd name="T9" fmla="*/ 4 h 13"/>
                <a:gd name="T10" fmla="*/ 5 w 27"/>
                <a:gd name="T11" fmla="*/ 4 h 13"/>
                <a:gd name="T12" fmla="*/ 5 w 27"/>
                <a:gd name="T13" fmla="*/ 4 h 13"/>
                <a:gd name="T14" fmla="*/ 23 w 27"/>
                <a:gd name="T15" fmla="*/ 4 h 13"/>
                <a:gd name="T16" fmla="*/ 25 w 27"/>
                <a:gd name="T17" fmla="*/ 4 h 13"/>
                <a:gd name="T18" fmla="*/ 25 w 27"/>
                <a:gd name="T19" fmla="*/ 2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9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8 h 13"/>
                <a:gd name="T50" fmla="*/ 23 w 27"/>
                <a:gd name="T51" fmla="*/ 8 h 13"/>
                <a:gd name="T52" fmla="*/ 25 w 27"/>
                <a:gd name="T53" fmla="*/ 8 h 13"/>
                <a:gd name="T54" fmla="*/ 27 w 27"/>
                <a:gd name="T55" fmla="*/ 9 h 13"/>
                <a:gd name="T56" fmla="*/ 25 w 27"/>
                <a:gd name="T57" fmla="*/ 8 h 13"/>
                <a:gd name="T58" fmla="*/ 25 w 27"/>
                <a:gd name="T59" fmla="*/ 8 h 13"/>
                <a:gd name="T60" fmla="*/ 4 w 27"/>
                <a:gd name="T61" fmla="*/ 8 h 13"/>
                <a:gd name="T62" fmla="*/ 2 w 27"/>
                <a:gd name="T63" fmla="*/ 8 h 13"/>
                <a:gd name="T64" fmla="*/ 2 w 27"/>
                <a:gd name="T65" fmla="*/ 9 h 13"/>
                <a:gd name="T66" fmla="*/ 4 w 27"/>
                <a:gd name="T67" fmla="*/ 8 h 13"/>
                <a:gd name="T68" fmla="*/ 4 w 27"/>
                <a:gd name="T69" fmla="*/ 8 h 13"/>
                <a:gd name="T70" fmla="*/ 4 w 27"/>
                <a:gd name="T71" fmla="*/ 8 h 13"/>
                <a:gd name="T72" fmla="*/ 4 w 27"/>
                <a:gd name="T73" fmla="*/ 8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3" y="4"/>
                  </a:lnTo>
                  <a:lnTo>
                    <a:pt x="25" y="4"/>
                  </a:lnTo>
                  <a:lnTo>
                    <a:pt x="25" y="2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9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8"/>
                  </a:moveTo>
                  <a:lnTo>
                    <a:pt x="23" y="8"/>
                  </a:lnTo>
                  <a:lnTo>
                    <a:pt x="25" y="8"/>
                  </a:lnTo>
                  <a:lnTo>
                    <a:pt x="27" y="9"/>
                  </a:lnTo>
                  <a:lnTo>
                    <a:pt x="25" y="8"/>
                  </a:lnTo>
                  <a:lnTo>
                    <a:pt x="4" y="8"/>
                  </a:lnTo>
                  <a:lnTo>
                    <a:pt x="2" y="8"/>
                  </a:lnTo>
                  <a:lnTo>
                    <a:pt x="2" y="9"/>
                  </a:lnTo>
                  <a:lnTo>
                    <a:pt x="4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53" name="Freeform 37">
              <a:extLst>
                <a:ext uri="{FF2B5EF4-FFF2-40B4-BE49-F238E27FC236}">
                  <a16:creationId xmlns:a16="http://schemas.microsoft.com/office/drawing/2014/main" id="{00000000-0008-0000-0400-00003D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15" y="403"/>
              <a:ext cx="28" cy="30"/>
            </a:xfrm>
            <a:custGeom>
              <a:avLst/>
              <a:gdLst>
                <a:gd name="T0" fmla="*/ 2 w 28"/>
                <a:gd name="T1" fmla="*/ 9 h 30"/>
                <a:gd name="T2" fmla="*/ 0 w 28"/>
                <a:gd name="T3" fmla="*/ 9 h 30"/>
                <a:gd name="T4" fmla="*/ 0 w 28"/>
                <a:gd name="T5" fmla="*/ 0 h 30"/>
                <a:gd name="T6" fmla="*/ 2 w 28"/>
                <a:gd name="T7" fmla="*/ 0 h 30"/>
                <a:gd name="T8" fmla="*/ 2 w 28"/>
                <a:gd name="T9" fmla="*/ 1 h 30"/>
                <a:gd name="T10" fmla="*/ 4 w 28"/>
                <a:gd name="T11" fmla="*/ 3 h 30"/>
                <a:gd name="T12" fmla="*/ 5 w 28"/>
                <a:gd name="T13" fmla="*/ 3 h 30"/>
                <a:gd name="T14" fmla="*/ 28 w 28"/>
                <a:gd name="T15" fmla="*/ 3 h 30"/>
                <a:gd name="T16" fmla="*/ 28 w 28"/>
                <a:gd name="T17" fmla="*/ 5 h 30"/>
                <a:gd name="T18" fmla="*/ 5 w 28"/>
                <a:gd name="T19" fmla="*/ 24 h 30"/>
                <a:gd name="T20" fmla="*/ 21 w 28"/>
                <a:gd name="T21" fmla="*/ 24 h 30"/>
                <a:gd name="T22" fmla="*/ 23 w 28"/>
                <a:gd name="T23" fmla="*/ 24 h 30"/>
                <a:gd name="T24" fmla="*/ 25 w 28"/>
                <a:gd name="T25" fmla="*/ 22 h 30"/>
                <a:gd name="T26" fmla="*/ 25 w 28"/>
                <a:gd name="T27" fmla="*/ 22 h 30"/>
                <a:gd name="T28" fmla="*/ 27 w 28"/>
                <a:gd name="T29" fmla="*/ 19 h 30"/>
                <a:gd name="T30" fmla="*/ 27 w 28"/>
                <a:gd name="T31" fmla="*/ 19 h 30"/>
                <a:gd name="T32" fmla="*/ 27 w 28"/>
                <a:gd name="T33" fmla="*/ 30 h 30"/>
                <a:gd name="T34" fmla="*/ 27 w 28"/>
                <a:gd name="T35" fmla="*/ 30 h 30"/>
                <a:gd name="T36" fmla="*/ 25 w 28"/>
                <a:gd name="T37" fmla="*/ 26 h 30"/>
                <a:gd name="T38" fmla="*/ 23 w 28"/>
                <a:gd name="T39" fmla="*/ 26 h 30"/>
                <a:gd name="T40" fmla="*/ 19 w 28"/>
                <a:gd name="T41" fmla="*/ 26 h 30"/>
                <a:gd name="T42" fmla="*/ 4 w 28"/>
                <a:gd name="T43" fmla="*/ 26 h 30"/>
                <a:gd name="T44" fmla="*/ 2 w 28"/>
                <a:gd name="T45" fmla="*/ 28 h 30"/>
                <a:gd name="T46" fmla="*/ 2 w 28"/>
                <a:gd name="T47" fmla="*/ 30 h 30"/>
                <a:gd name="T48" fmla="*/ 2 w 28"/>
                <a:gd name="T49" fmla="*/ 30 h 30"/>
                <a:gd name="T50" fmla="*/ 0 w 28"/>
                <a:gd name="T51" fmla="*/ 30 h 30"/>
                <a:gd name="T52" fmla="*/ 0 w 28"/>
                <a:gd name="T53" fmla="*/ 22 h 30"/>
                <a:gd name="T54" fmla="*/ 21 w 28"/>
                <a:gd name="T55" fmla="*/ 5 h 30"/>
                <a:gd name="T56" fmla="*/ 7 w 28"/>
                <a:gd name="T57" fmla="*/ 5 h 30"/>
                <a:gd name="T58" fmla="*/ 4 w 28"/>
                <a:gd name="T59" fmla="*/ 5 h 30"/>
                <a:gd name="T60" fmla="*/ 2 w 28"/>
                <a:gd name="T61" fmla="*/ 5 h 30"/>
                <a:gd name="T62" fmla="*/ 2 w 28"/>
                <a:gd name="T63" fmla="*/ 7 h 30"/>
                <a:gd name="T64" fmla="*/ 2 w 28"/>
                <a:gd name="T65" fmla="*/ 9 h 30"/>
                <a:gd name="T66" fmla="*/ 2 w 28"/>
                <a:gd name="T67" fmla="*/ 9 h 30"/>
                <a:gd name="T68" fmla="*/ 2 w 28"/>
                <a:gd name="T69" fmla="*/ 1 h 30"/>
                <a:gd name="T70" fmla="*/ 2 w 28"/>
                <a:gd name="T71" fmla="*/ 7 h 30"/>
                <a:gd name="T72" fmla="*/ 2 w 28"/>
                <a:gd name="T73" fmla="*/ 5 h 30"/>
                <a:gd name="T74" fmla="*/ 4 w 28"/>
                <a:gd name="T75" fmla="*/ 5 h 30"/>
                <a:gd name="T76" fmla="*/ 2 w 28"/>
                <a:gd name="T77" fmla="*/ 1 h 30"/>
                <a:gd name="T78" fmla="*/ 2 w 28"/>
                <a:gd name="T79" fmla="*/ 1 h 30"/>
                <a:gd name="T80" fmla="*/ 23 w 28"/>
                <a:gd name="T81" fmla="*/ 5 h 30"/>
                <a:gd name="T82" fmla="*/ 4 w 28"/>
                <a:gd name="T83" fmla="*/ 24 h 30"/>
                <a:gd name="T84" fmla="*/ 2 w 28"/>
                <a:gd name="T85" fmla="*/ 24 h 30"/>
                <a:gd name="T86" fmla="*/ 2 w 28"/>
                <a:gd name="T87" fmla="*/ 28 h 30"/>
                <a:gd name="T88" fmla="*/ 2 w 28"/>
                <a:gd name="T89" fmla="*/ 28 h 30"/>
                <a:gd name="T90" fmla="*/ 2 w 28"/>
                <a:gd name="T91" fmla="*/ 26 h 30"/>
                <a:gd name="T92" fmla="*/ 4 w 28"/>
                <a:gd name="T93" fmla="*/ 24 h 30"/>
                <a:gd name="T94" fmla="*/ 27 w 28"/>
                <a:gd name="T95" fmla="*/ 3 h 30"/>
                <a:gd name="T96" fmla="*/ 27 w 28"/>
                <a:gd name="T97" fmla="*/ 5 h 30"/>
                <a:gd name="T98" fmla="*/ 25 w 28"/>
                <a:gd name="T99" fmla="*/ 5 h 30"/>
                <a:gd name="T100" fmla="*/ 25 w 28"/>
                <a:gd name="T101" fmla="*/ 5 h 30"/>
                <a:gd name="T102" fmla="*/ 23 w 28"/>
                <a:gd name="T103" fmla="*/ 5 h 30"/>
                <a:gd name="T104" fmla="*/ 23 w 28"/>
                <a:gd name="T105" fmla="*/ 5 h 30"/>
                <a:gd name="T106" fmla="*/ 27 w 28"/>
                <a:gd name="T107" fmla="*/ 28 h 30"/>
                <a:gd name="T108" fmla="*/ 27 w 28"/>
                <a:gd name="T109" fmla="*/ 22 h 30"/>
                <a:gd name="T110" fmla="*/ 25 w 28"/>
                <a:gd name="T111" fmla="*/ 24 h 30"/>
                <a:gd name="T112" fmla="*/ 23 w 28"/>
                <a:gd name="T113" fmla="*/ 26 h 30"/>
                <a:gd name="T114" fmla="*/ 25 w 28"/>
                <a:gd name="T115" fmla="*/ 26 h 30"/>
                <a:gd name="T116" fmla="*/ 27 w 28"/>
                <a:gd name="T117" fmla="*/ 28 h 30"/>
                <a:gd name="T118" fmla="*/ 27 w 28"/>
                <a:gd name="T119" fmla="*/ 28 h 30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0"/>
                <a:gd name="T182" fmla="*/ 28 w 28"/>
                <a:gd name="T183" fmla="*/ 30 h 30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0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1"/>
                  </a:lnTo>
                  <a:lnTo>
                    <a:pt x="4" y="3"/>
                  </a:lnTo>
                  <a:lnTo>
                    <a:pt x="5" y="3"/>
                  </a:lnTo>
                  <a:lnTo>
                    <a:pt x="28" y="3"/>
                  </a:lnTo>
                  <a:lnTo>
                    <a:pt x="28" y="5"/>
                  </a:lnTo>
                  <a:lnTo>
                    <a:pt x="5" y="24"/>
                  </a:lnTo>
                  <a:lnTo>
                    <a:pt x="21" y="24"/>
                  </a:lnTo>
                  <a:lnTo>
                    <a:pt x="23" y="24"/>
                  </a:lnTo>
                  <a:lnTo>
                    <a:pt x="25" y="22"/>
                  </a:lnTo>
                  <a:lnTo>
                    <a:pt x="27" y="19"/>
                  </a:lnTo>
                  <a:lnTo>
                    <a:pt x="27" y="30"/>
                  </a:lnTo>
                  <a:lnTo>
                    <a:pt x="25" y="26"/>
                  </a:lnTo>
                  <a:lnTo>
                    <a:pt x="23" y="26"/>
                  </a:lnTo>
                  <a:lnTo>
                    <a:pt x="19" y="26"/>
                  </a:lnTo>
                  <a:lnTo>
                    <a:pt x="4" y="26"/>
                  </a:lnTo>
                  <a:lnTo>
                    <a:pt x="2" y="28"/>
                  </a:lnTo>
                  <a:lnTo>
                    <a:pt x="2" y="30"/>
                  </a:lnTo>
                  <a:lnTo>
                    <a:pt x="0" y="30"/>
                  </a:lnTo>
                  <a:lnTo>
                    <a:pt x="0" y="22"/>
                  </a:lnTo>
                  <a:lnTo>
                    <a:pt x="21" y="5"/>
                  </a:lnTo>
                  <a:lnTo>
                    <a:pt x="7" y="5"/>
                  </a:lnTo>
                  <a:lnTo>
                    <a:pt x="4" y="5"/>
                  </a:lnTo>
                  <a:lnTo>
                    <a:pt x="2" y="5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1"/>
                  </a:moveTo>
                  <a:lnTo>
                    <a:pt x="2" y="7"/>
                  </a:lnTo>
                  <a:lnTo>
                    <a:pt x="2" y="5"/>
                  </a:lnTo>
                  <a:lnTo>
                    <a:pt x="4" y="5"/>
                  </a:lnTo>
                  <a:lnTo>
                    <a:pt x="2" y="1"/>
                  </a:lnTo>
                  <a:close/>
                  <a:moveTo>
                    <a:pt x="23" y="5"/>
                  </a:moveTo>
                  <a:lnTo>
                    <a:pt x="4" y="24"/>
                  </a:lnTo>
                  <a:lnTo>
                    <a:pt x="2" y="24"/>
                  </a:lnTo>
                  <a:lnTo>
                    <a:pt x="2" y="28"/>
                  </a:lnTo>
                  <a:lnTo>
                    <a:pt x="2" y="26"/>
                  </a:lnTo>
                  <a:lnTo>
                    <a:pt x="4" y="24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3" y="5"/>
                  </a:lnTo>
                  <a:close/>
                  <a:moveTo>
                    <a:pt x="27" y="28"/>
                  </a:moveTo>
                  <a:lnTo>
                    <a:pt x="27" y="22"/>
                  </a:lnTo>
                  <a:lnTo>
                    <a:pt x="25" y="24"/>
                  </a:lnTo>
                  <a:lnTo>
                    <a:pt x="23" y="26"/>
                  </a:lnTo>
                  <a:lnTo>
                    <a:pt x="25" y="26"/>
                  </a:lnTo>
                  <a:lnTo>
                    <a:pt x="27" y="2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54" name="Freeform 38">
              <a:extLst>
                <a:ext uri="{FF2B5EF4-FFF2-40B4-BE49-F238E27FC236}">
                  <a16:creationId xmlns:a16="http://schemas.microsoft.com/office/drawing/2014/main" id="{00000000-0008-0000-0400-00003E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46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55" name="Freeform 39">
              <a:extLst>
                <a:ext uri="{FF2B5EF4-FFF2-40B4-BE49-F238E27FC236}">
                  <a16:creationId xmlns:a16="http://schemas.microsoft.com/office/drawing/2014/main" id="{00000000-0008-0000-0400-00003F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5" y="403"/>
              <a:ext cx="27" cy="29"/>
            </a:xfrm>
            <a:custGeom>
              <a:avLst/>
              <a:gdLst>
                <a:gd name="T0" fmla="*/ 23 w 27"/>
                <a:gd name="T1" fmla="*/ 19 h 29"/>
                <a:gd name="T2" fmla="*/ 25 w 27"/>
                <a:gd name="T3" fmla="*/ 17 h 29"/>
                <a:gd name="T4" fmla="*/ 27 w 27"/>
                <a:gd name="T5" fmla="*/ 14 h 29"/>
                <a:gd name="T6" fmla="*/ 23 w 27"/>
                <a:gd name="T7" fmla="*/ 6 h 29"/>
                <a:gd name="T8" fmla="*/ 21 w 27"/>
                <a:gd name="T9" fmla="*/ 0 h 29"/>
                <a:gd name="T10" fmla="*/ 27 w 27"/>
                <a:gd name="T11" fmla="*/ 29 h 29"/>
                <a:gd name="T12" fmla="*/ 27 w 27"/>
                <a:gd name="T13" fmla="*/ 25 h 29"/>
                <a:gd name="T14" fmla="*/ 23 w 27"/>
                <a:gd name="T15" fmla="*/ 23 h 29"/>
                <a:gd name="T16" fmla="*/ 2 w 27"/>
                <a:gd name="T17" fmla="*/ 23 h 29"/>
                <a:gd name="T18" fmla="*/ 2 w 27"/>
                <a:gd name="T19" fmla="*/ 29 h 29"/>
                <a:gd name="T20" fmla="*/ 0 w 27"/>
                <a:gd name="T21" fmla="*/ 4 h 29"/>
                <a:gd name="T22" fmla="*/ 5 w 27"/>
                <a:gd name="T23" fmla="*/ 4 h 29"/>
                <a:gd name="T24" fmla="*/ 2 w 27"/>
                <a:gd name="T25" fmla="*/ 10 h 29"/>
                <a:gd name="T26" fmla="*/ 2 w 27"/>
                <a:gd name="T27" fmla="*/ 17 h 29"/>
                <a:gd name="T28" fmla="*/ 4 w 27"/>
                <a:gd name="T29" fmla="*/ 19 h 29"/>
                <a:gd name="T30" fmla="*/ 13 w 27"/>
                <a:gd name="T31" fmla="*/ 14 h 29"/>
                <a:gd name="T32" fmla="*/ 7 w 27"/>
                <a:gd name="T33" fmla="*/ 10 h 29"/>
                <a:gd name="T34" fmla="*/ 19 w 27"/>
                <a:gd name="T35" fmla="*/ 8 h 29"/>
                <a:gd name="T36" fmla="*/ 15 w 27"/>
                <a:gd name="T37" fmla="*/ 10 h 29"/>
                <a:gd name="T38" fmla="*/ 13 w 27"/>
                <a:gd name="T39" fmla="*/ 19 h 29"/>
                <a:gd name="T40" fmla="*/ 23 w 27"/>
                <a:gd name="T41" fmla="*/ 4 h 29"/>
                <a:gd name="T42" fmla="*/ 27 w 27"/>
                <a:gd name="T43" fmla="*/ 8 h 29"/>
                <a:gd name="T44" fmla="*/ 15 w 27"/>
                <a:gd name="T45" fmla="*/ 10 h 29"/>
                <a:gd name="T46" fmla="*/ 13 w 27"/>
                <a:gd name="T47" fmla="*/ 12 h 29"/>
                <a:gd name="T48" fmla="*/ 15 w 27"/>
                <a:gd name="T49" fmla="*/ 10 h 29"/>
                <a:gd name="T50" fmla="*/ 2 w 27"/>
                <a:gd name="T51" fmla="*/ 6 h 29"/>
                <a:gd name="T52" fmla="*/ 2 w 27"/>
                <a:gd name="T53" fmla="*/ 8 h 29"/>
                <a:gd name="T54" fmla="*/ 2 w 27"/>
                <a:gd name="T55" fmla="*/ 6 h 29"/>
                <a:gd name="T56" fmla="*/ 23 w 27"/>
                <a:gd name="T57" fmla="*/ 23 h 29"/>
                <a:gd name="T58" fmla="*/ 27 w 27"/>
                <a:gd name="T59" fmla="*/ 25 h 29"/>
                <a:gd name="T60" fmla="*/ 23 w 27"/>
                <a:gd name="T61" fmla="*/ 21 h 29"/>
                <a:gd name="T62" fmla="*/ 2 w 27"/>
                <a:gd name="T63" fmla="*/ 23 h 29"/>
                <a:gd name="T64" fmla="*/ 2 w 27"/>
                <a:gd name="T65" fmla="*/ 23 h 29"/>
                <a:gd name="T66" fmla="*/ 4 w 27"/>
                <a:gd name="T67" fmla="*/ 23 h 29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w 27"/>
                <a:gd name="T103" fmla="*/ 0 h 29"/>
                <a:gd name="T104" fmla="*/ 27 w 27"/>
                <a:gd name="T105" fmla="*/ 29 h 29"/>
              </a:gdLst>
              <a:ahLst/>
              <a:cxnLst>
                <a:cxn ang="T68">
                  <a:pos x="T0" y="T1"/>
                </a:cxn>
                <a:cxn ang="T69">
                  <a:pos x="T2" y="T3"/>
                </a:cxn>
                <a:cxn ang="T70">
                  <a:pos x="T4" y="T5"/>
                </a:cxn>
                <a:cxn ang="T71">
                  <a:pos x="T6" y="T7"/>
                </a:cxn>
                <a:cxn ang="T72">
                  <a:pos x="T8" y="T9"/>
                </a:cxn>
                <a:cxn ang="T73">
                  <a:pos x="T10" y="T11"/>
                </a:cxn>
                <a:cxn ang="T74">
                  <a:pos x="T12" y="T13"/>
                </a:cxn>
                <a:cxn ang="T75">
                  <a:pos x="T14" y="T15"/>
                </a:cxn>
                <a:cxn ang="T76">
                  <a:pos x="T16" y="T17"/>
                </a:cxn>
                <a:cxn ang="T77">
                  <a:pos x="T18" y="T19"/>
                </a:cxn>
                <a:cxn ang="T78">
                  <a:pos x="T20" y="T21"/>
                </a:cxn>
                <a:cxn ang="T79">
                  <a:pos x="T22" y="T23"/>
                </a:cxn>
                <a:cxn ang="T80">
                  <a:pos x="T24" y="T25"/>
                </a:cxn>
                <a:cxn ang="T81">
                  <a:pos x="T26" y="T27"/>
                </a:cxn>
                <a:cxn ang="T82">
                  <a:pos x="T28" y="T29"/>
                </a:cxn>
                <a:cxn ang="T83">
                  <a:pos x="T30" y="T31"/>
                </a:cxn>
                <a:cxn ang="T84">
                  <a:pos x="T32" y="T33"/>
                </a:cxn>
                <a:cxn ang="T85">
                  <a:pos x="T34" y="T35"/>
                </a:cxn>
                <a:cxn ang="T86">
                  <a:pos x="T36" y="T37"/>
                </a:cxn>
                <a:cxn ang="T87">
                  <a:pos x="T38" y="T39"/>
                </a:cxn>
                <a:cxn ang="T88">
                  <a:pos x="T40" y="T41"/>
                </a:cxn>
                <a:cxn ang="T89">
                  <a:pos x="T42" y="T43"/>
                </a:cxn>
                <a:cxn ang="T90">
                  <a:pos x="T44" y="T45"/>
                </a:cxn>
                <a:cxn ang="T91">
                  <a:pos x="T46" y="T47"/>
                </a:cxn>
                <a:cxn ang="T92">
                  <a:pos x="T48" y="T49"/>
                </a:cxn>
                <a:cxn ang="T93">
                  <a:pos x="T50" y="T51"/>
                </a:cxn>
                <a:cxn ang="T94">
                  <a:pos x="T52" y="T53"/>
                </a:cxn>
                <a:cxn ang="T95">
                  <a:pos x="T54" y="T55"/>
                </a:cxn>
                <a:cxn ang="T96">
                  <a:pos x="T56" y="T57"/>
                </a:cxn>
                <a:cxn ang="T97">
                  <a:pos x="T58" y="T59"/>
                </a:cxn>
                <a:cxn ang="T98">
                  <a:pos x="T60" y="T61"/>
                </a:cxn>
                <a:cxn ang="T99">
                  <a:pos x="T62" y="T63"/>
                </a:cxn>
                <a:cxn ang="T100">
                  <a:pos x="T64" y="T65"/>
                </a:cxn>
                <a:cxn ang="T101">
                  <a:pos x="T66" y="T67"/>
                </a:cxn>
              </a:cxnLst>
              <a:rect l="T102" t="T103" r="T104" b="T105"/>
              <a:pathLst>
                <a:path w="27" h="29">
                  <a:moveTo>
                    <a:pt x="13" y="19"/>
                  </a:moveTo>
                  <a:lnTo>
                    <a:pt x="23" y="19"/>
                  </a:lnTo>
                  <a:lnTo>
                    <a:pt x="25" y="19"/>
                  </a:lnTo>
                  <a:lnTo>
                    <a:pt x="25" y="17"/>
                  </a:lnTo>
                  <a:lnTo>
                    <a:pt x="27" y="16"/>
                  </a:lnTo>
                  <a:lnTo>
                    <a:pt x="27" y="14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21" y="2"/>
                  </a:lnTo>
                  <a:lnTo>
                    <a:pt x="21" y="0"/>
                  </a:lnTo>
                  <a:lnTo>
                    <a:pt x="27" y="4"/>
                  </a:lnTo>
                  <a:lnTo>
                    <a:pt x="27" y="29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3"/>
                  </a:lnTo>
                  <a:lnTo>
                    <a:pt x="4" y="23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0" y="29"/>
                  </a:lnTo>
                  <a:lnTo>
                    <a:pt x="0" y="4"/>
                  </a:lnTo>
                  <a:lnTo>
                    <a:pt x="5" y="2"/>
                  </a:lnTo>
                  <a:lnTo>
                    <a:pt x="5" y="4"/>
                  </a:lnTo>
                  <a:lnTo>
                    <a:pt x="4" y="6"/>
                  </a:lnTo>
                  <a:lnTo>
                    <a:pt x="2" y="10"/>
                  </a:lnTo>
                  <a:lnTo>
                    <a:pt x="2" y="14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13" y="19"/>
                  </a:lnTo>
                  <a:lnTo>
                    <a:pt x="13" y="14"/>
                  </a:lnTo>
                  <a:lnTo>
                    <a:pt x="11" y="10"/>
                  </a:lnTo>
                  <a:lnTo>
                    <a:pt x="7" y="10"/>
                  </a:lnTo>
                  <a:lnTo>
                    <a:pt x="7" y="8"/>
                  </a:lnTo>
                  <a:lnTo>
                    <a:pt x="19" y="8"/>
                  </a:lnTo>
                  <a:lnTo>
                    <a:pt x="19" y="10"/>
                  </a:lnTo>
                  <a:lnTo>
                    <a:pt x="15" y="10"/>
                  </a:lnTo>
                  <a:lnTo>
                    <a:pt x="13" y="14"/>
                  </a:lnTo>
                  <a:lnTo>
                    <a:pt x="13" y="19"/>
                  </a:lnTo>
                  <a:close/>
                  <a:moveTo>
                    <a:pt x="27" y="6"/>
                  </a:moveTo>
                  <a:lnTo>
                    <a:pt x="23" y="4"/>
                  </a:lnTo>
                  <a:lnTo>
                    <a:pt x="25" y="6"/>
                  </a:lnTo>
                  <a:lnTo>
                    <a:pt x="27" y="8"/>
                  </a:lnTo>
                  <a:lnTo>
                    <a:pt x="27" y="6"/>
                  </a:lnTo>
                  <a:close/>
                  <a:moveTo>
                    <a:pt x="15" y="10"/>
                  </a:moveTo>
                  <a:lnTo>
                    <a:pt x="11" y="10"/>
                  </a:lnTo>
                  <a:lnTo>
                    <a:pt x="13" y="12"/>
                  </a:lnTo>
                  <a:lnTo>
                    <a:pt x="15" y="10"/>
                  </a:lnTo>
                  <a:close/>
                  <a:moveTo>
                    <a:pt x="2" y="6"/>
                  </a:moveTo>
                  <a:lnTo>
                    <a:pt x="2" y="10"/>
                  </a:lnTo>
                  <a:lnTo>
                    <a:pt x="2" y="8"/>
                  </a:lnTo>
                  <a:lnTo>
                    <a:pt x="4" y="4"/>
                  </a:lnTo>
                  <a:lnTo>
                    <a:pt x="2" y="6"/>
                  </a:lnTo>
                  <a:close/>
                  <a:moveTo>
                    <a:pt x="4" y="23"/>
                  </a:moveTo>
                  <a:lnTo>
                    <a:pt x="23" y="23"/>
                  </a:lnTo>
                  <a:lnTo>
                    <a:pt x="25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1"/>
                  </a:lnTo>
                  <a:lnTo>
                    <a:pt x="4" y="21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3"/>
                  </a:lnTo>
                  <a:lnTo>
                    <a:pt x="4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56" name="Freeform 40">
              <a:extLst>
                <a:ext uri="{FF2B5EF4-FFF2-40B4-BE49-F238E27FC236}">
                  <a16:creationId xmlns:a16="http://schemas.microsoft.com/office/drawing/2014/main" id="{00000000-0008-0000-0400-000040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6" y="404"/>
              <a:ext cx="27" cy="28"/>
            </a:xfrm>
            <a:custGeom>
              <a:avLst/>
              <a:gdLst>
                <a:gd name="T0" fmla="*/ 27 w 27"/>
                <a:gd name="T1" fmla="*/ 28 h 28"/>
                <a:gd name="T2" fmla="*/ 27 w 27"/>
                <a:gd name="T3" fmla="*/ 26 h 28"/>
                <a:gd name="T4" fmla="*/ 23 w 27"/>
                <a:gd name="T5" fmla="*/ 25 h 28"/>
                <a:gd name="T6" fmla="*/ 2 w 27"/>
                <a:gd name="T7" fmla="*/ 25 h 28"/>
                <a:gd name="T8" fmla="*/ 2 w 27"/>
                <a:gd name="T9" fmla="*/ 28 h 28"/>
                <a:gd name="T10" fmla="*/ 0 w 27"/>
                <a:gd name="T11" fmla="*/ 13 h 28"/>
                <a:gd name="T12" fmla="*/ 4 w 27"/>
                <a:gd name="T13" fmla="*/ 5 h 28"/>
                <a:gd name="T14" fmla="*/ 9 w 27"/>
                <a:gd name="T15" fmla="*/ 3 h 28"/>
                <a:gd name="T16" fmla="*/ 13 w 27"/>
                <a:gd name="T17" fmla="*/ 7 h 28"/>
                <a:gd name="T18" fmla="*/ 19 w 27"/>
                <a:gd name="T19" fmla="*/ 7 h 28"/>
                <a:gd name="T20" fmla="*/ 21 w 27"/>
                <a:gd name="T21" fmla="*/ 5 h 28"/>
                <a:gd name="T22" fmla="*/ 23 w 27"/>
                <a:gd name="T23" fmla="*/ 3 h 28"/>
                <a:gd name="T24" fmla="*/ 25 w 27"/>
                <a:gd name="T25" fmla="*/ 2 h 28"/>
                <a:gd name="T26" fmla="*/ 27 w 27"/>
                <a:gd name="T27" fmla="*/ 0 h 28"/>
                <a:gd name="T28" fmla="*/ 27 w 27"/>
                <a:gd name="T29" fmla="*/ 5 h 28"/>
                <a:gd name="T30" fmla="*/ 23 w 27"/>
                <a:gd name="T31" fmla="*/ 11 h 28"/>
                <a:gd name="T32" fmla="*/ 15 w 27"/>
                <a:gd name="T33" fmla="*/ 15 h 28"/>
                <a:gd name="T34" fmla="*/ 15 w 27"/>
                <a:gd name="T35" fmla="*/ 19 h 28"/>
                <a:gd name="T36" fmla="*/ 25 w 27"/>
                <a:gd name="T37" fmla="*/ 19 h 28"/>
                <a:gd name="T38" fmla="*/ 27 w 27"/>
                <a:gd name="T39" fmla="*/ 17 h 28"/>
                <a:gd name="T40" fmla="*/ 27 w 27"/>
                <a:gd name="T41" fmla="*/ 15 h 28"/>
                <a:gd name="T42" fmla="*/ 23 w 27"/>
                <a:gd name="T43" fmla="*/ 23 h 28"/>
                <a:gd name="T44" fmla="*/ 25 w 27"/>
                <a:gd name="T45" fmla="*/ 23 h 28"/>
                <a:gd name="T46" fmla="*/ 2 w 27"/>
                <a:gd name="T47" fmla="*/ 23 h 28"/>
                <a:gd name="T48" fmla="*/ 2 w 27"/>
                <a:gd name="T49" fmla="*/ 26 h 28"/>
                <a:gd name="T50" fmla="*/ 5 w 27"/>
                <a:gd name="T51" fmla="*/ 23 h 28"/>
                <a:gd name="T52" fmla="*/ 5 w 27"/>
                <a:gd name="T53" fmla="*/ 19 h 28"/>
                <a:gd name="T54" fmla="*/ 13 w 27"/>
                <a:gd name="T55" fmla="*/ 17 h 28"/>
                <a:gd name="T56" fmla="*/ 11 w 27"/>
                <a:gd name="T57" fmla="*/ 11 h 28"/>
                <a:gd name="T58" fmla="*/ 4 w 27"/>
                <a:gd name="T59" fmla="*/ 9 h 28"/>
                <a:gd name="T60" fmla="*/ 2 w 27"/>
                <a:gd name="T61" fmla="*/ 13 h 28"/>
                <a:gd name="T62" fmla="*/ 2 w 27"/>
                <a:gd name="T63" fmla="*/ 19 h 28"/>
                <a:gd name="T64" fmla="*/ 5 w 27"/>
                <a:gd name="T65" fmla="*/ 19 h 28"/>
                <a:gd name="T66" fmla="*/ 15 w 27"/>
                <a:gd name="T67" fmla="*/ 15 h 28"/>
                <a:gd name="T68" fmla="*/ 17 w 27"/>
                <a:gd name="T69" fmla="*/ 15 h 28"/>
                <a:gd name="T70" fmla="*/ 23 w 27"/>
                <a:gd name="T71" fmla="*/ 9 h 28"/>
                <a:gd name="T72" fmla="*/ 27 w 27"/>
                <a:gd name="T73" fmla="*/ 5 h 28"/>
                <a:gd name="T74" fmla="*/ 25 w 27"/>
                <a:gd name="T75" fmla="*/ 5 h 28"/>
                <a:gd name="T76" fmla="*/ 19 w 27"/>
                <a:gd name="T77" fmla="*/ 11 h 28"/>
                <a:gd name="T78" fmla="*/ 15 w 27"/>
                <a:gd name="T79" fmla="*/ 13 h 28"/>
                <a:gd name="T80" fmla="*/ 15 w 27"/>
                <a:gd name="T81" fmla="*/ 15 h 28"/>
                <a:gd name="T82" fmla="*/ 11 w 27"/>
                <a:gd name="T83" fmla="*/ 9 h 28"/>
                <a:gd name="T84" fmla="*/ 4 w 27"/>
                <a:gd name="T85" fmla="*/ 9 h 28"/>
                <a:gd name="T86" fmla="*/ 4 w 27"/>
                <a:gd name="T87" fmla="*/ 9 h 28"/>
                <a:gd name="T88" fmla="*/ 11 w 27"/>
                <a:gd name="T89" fmla="*/ 9 h 28"/>
                <a:gd name="T90" fmla="*/ 13 w 27"/>
                <a:gd name="T91" fmla="*/ 13 h 28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27"/>
                <a:gd name="T139" fmla="*/ 0 h 28"/>
                <a:gd name="T140" fmla="*/ 27 w 27"/>
                <a:gd name="T141" fmla="*/ 28 h 28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27" h="28">
                  <a:moveTo>
                    <a:pt x="27" y="15"/>
                  </a:moveTo>
                  <a:lnTo>
                    <a:pt x="27" y="28"/>
                  </a:lnTo>
                  <a:lnTo>
                    <a:pt x="27" y="26"/>
                  </a:lnTo>
                  <a:lnTo>
                    <a:pt x="25" y="25"/>
                  </a:lnTo>
                  <a:lnTo>
                    <a:pt x="23" y="25"/>
                  </a:lnTo>
                  <a:lnTo>
                    <a:pt x="5" y="25"/>
                  </a:lnTo>
                  <a:lnTo>
                    <a:pt x="2" y="25"/>
                  </a:lnTo>
                  <a:lnTo>
                    <a:pt x="2" y="26"/>
                  </a:lnTo>
                  <a:lnTo>
                    <a:pt x="2" y="28"/>
                  </a:lnTo>
                  <a:lnTo>
                    <a:pt x="0" y="28"/>
                  </a:lnTo>
                  <a:lnTo>
                    <a:pt x="0" y="13"/>
                  </a:lnTo>
                  <a:lnTo>
                    <a:pt x="2" y="7"/>
                  </a:lnTo>
                  <a:lnTo>
                    <a:pt x="4" y="5"/>
                  </a:lnTo>
                  <a:lnTo>
                    <a:pt x="7" y="3"/>
                  </a:lnTo>
                  <a:lnTo>
                    <a:pt x="9" y="3"/>
                  </a:lnTo>
                  <a:lnTo>
                    <a:pt x="11" y="5"/>
                  </a:lnTo>
                  <a:lnTo>
                    <a:pt x="13" y="7"/>
                  </a:lnTo>
                  <a:lnTo>
                    <a:pt x="15" y="11"/>
                  </a:lnTo>
                  <a:lnTo>
                    <a:pt x="19" y="7"/>
                  </a:lnTo>
                  <a:lnTo>
                    <a:pt x="21" y="5"/>
                  </a:lnTo>
                  <a:lnTo>
                    <a:pt x="23" y="3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7"/>
                  </a:lnTo>
                  <a:lnTo>
                    <a:pt x="23" y="11"/>
                  </a:lnTo>
                  <a:lnTo>
                    <a:pt x="19" y="13"/>
                  </a:lnTo>
                  <a:lnTo>
                    <a:pt x="15" y="15"/>
                  </a:lnTo>
                  <a:lnTo>
                    <a:pt x="15" y="17"/>
                  </a:lnTo>
                  <a:lnTo>
                    <a:pt x="15" y="19"/>
                  </a:lnTo>
                  <a:lnTo>
                    <a:pt x="23" y="19"/>
                  </a:lnTo>
                  <a:lnTo>
                    <a:pt x="25" y="19"/>
                  </a:lnTo>
                  <a:lnTo>
                    <a:pt x="27" y="17"/>
                  </a:lnTo>
                  <a:lnTo>
                    <a:pt x="27" y="15"/>
                  </a:lnTo>
                  <a:close/>
                  <a:moveTo>
                    <a:pt x="5" y="23"/>
                  </a:moveTo>
                  <a:lnTo>
                    <a:pt x="23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5" y="23"/>
                  </a:lnTo>
                  <a:lnTo>
                    <a:pt x="2" y="23"/>
                  </a:lnTo>
                  <a:lnTo>
                    <a:pt x="2" y="26"/>
                  </a:lnTo>
                  <a:lnTo>
                    <a:pt x="2" y="25"/>
                  </a:lnTo>
                  <a:lnTo>
                    <a:pt x="5" y="23"/>
                  </a:lnTo>
                  <a:close/>
                  <a:moveTo>
                    <a:pt x="5" y="19"/>
                  </a:moveTo>
                  <a:lnTo>
                    <a:pt x="13" y="19"/>
                  </a:lnTo>
                  <a:lnTo>
                    <a:pt x="13" y="17"/>
                  </a:lnTo>
                  <a:lnTo>
                    <a:pt x="13" y="13"/>
                  </a:lnTo>
                  <a:lnTo>
                    <a:pt x="11" y="11"/>
                  </a:lnTo>
                  <a:lnTo>
                    <a:pt x="7" y="9"/>
                  </a:lnTo>
                  <a:lnTo>
                    <a:pt x="4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5" y="19"/>
                  </a:lnTo>
                  <a:close/>
                  <a:moveTo>
                    <a:pt x="15" y="15"/>
                  </a:moveTo>
                  <a:lnTo>
                    <a:pt x="15" y="15"/>
                  </a:lnTo>
                  <a:lnTo>
                    <a:pt x="17" y="15"/>
                  </a:lnTo>
                  <a:lnTo>
                    <a:pt x="19" y="13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5"/>
                  </a:lnTo>
                  <a:lnTo>
                    <a:pt x="27" y="3"/>
                  </a:lnTo>
                  <a:lnTo>
                    <a:pt x="25" y="5"/>
                  </a:lnTo>
                  <a:lnTo>
                    <a:pt x="23" y="7"/>
                  </a:lnTo>
                  <a:lnTo>
                    <a:pt x="19" y="11"/>
                  </a:lnTo>
                  <a:lnTo>
                    <a:pt x="17" y="13"/>
                  </a:lnTo>
                  <a:lnTo>
                    <a:pt x="15" y="13"/>
                  </a:lnTo>
                  <a:lnTo>
                    <a:pt x="15" y="15"/>
                  </a:lnTo>
                  <a:close/>
                  <a:moveTo>
                    <a:pt x="13" y="13"/>
                  </a:moveTo>
                  <a:lnTo>
                    <a:pt x="11" y="9"/>
                  </a:lnTo>
                  <a:lnTo>
                    <a:pt x="7" y="7"/>
                  </a:lnTo>
                  <a:lnTo>
                    <a:pt x="4" y="9"/>
                  </a:lnTo>
                  <a:lnTo>
                    <a:pt x="2" y="13"/>
                  </a:lnTo>
                  <a:lnTo>
                    <a:pt x="4" y="9"/>
                  </a:lnTo>
                  <a:lnTo>
                    <a:pt x="7" y="7"/>
                  </a:lnTo>
                  <a:lnTo>
                    <a:pt x="11" y="9"/>
                  </a:lnTo>
                  <a:lnTo>
                    <a:pt x="13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57" name="Freeform 41">
              <a:extLst>
                <a:ext uri="{FF2B5EF4-FFF2-40B4-BE49-F238E27FC236}">
                  <a16:creationId xmlns:a16="http://schemas.microsoft.com/office/drawing/2014/main" id="{00000000-0008-0000-0400-000041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37" y="402"/>
              <a:ext cx="28" cy="31"/>
            </a:xfrm>
            <a:custGeom>
              <a:avLst/>
              <a:gdLst>
                <a:gd name="T0" fmla="*/ 2 w 28"/>
                <a:gd name="T1" fmla="*/ 10 h 31"/>
                <a:gd name="T2" fmla="*/ 0 w 28"/>
                <a:gd name="T3" fmla="*/ 10 h 31"/>
                <a:gd name="T4" fmla="*/ 0 w 28"/>
                <a:gd name="T5" fmla="*/ 0 h 31"/>
                <a:gd name="T6" fmla="*/ 2 w 28"/>
                <a:gd name="T7" fmla="*/ 0 h 31"/>
                <a:gd name="T8" fmla="*/ 2 w 28"/>
                <a:gd name="T9" fmla="*/ 2 h 31"/>
                <a:gd name="T10" fmla="*/ 4 w 28"/>
                <a:gd name="T11" fmla="*/ 4 h 31"/>
                <a:gd name="T12" fmla="*/ 5 w 28"/>
                <a:gd name="T13" fmla="*/ 4 h 31"/>
                <a:gd name="T14" fmla="*/ 28 w 28"/>
                <a:gd name="T15" fmla="*/ 4 h 31"/>
                <a:gd name="T16" fmla="*/ 28 w 28"/>
                <a:gd name="T17" fmla="*/ 6 h 31"/>
                <a:gd name="T18" fmla="*/ 5 w 28"/>
                <a:gd name="T19" fmla="*/ 25 h 31"/>
                <a:gd name="T20" fmla="*/ 21 w 28"/>
                <a:gd name="T21" fmla="*/ 25 h 31"/>
                <a:gd name="T22" fmla="*/ 23 w 28"/>
                <a:gd name="T23" fmla="*/ 25 h 31"/>
                <a:gd name="T24" fmla="*/ 25 w 28"/>
                <a:gd name="T25" fmla="*/ 25 h 31"/>
                <a:gd name="T26" fmla="*/ 25 w 28"/>
                <a:gd name="T27" fmla="*/ 23 h 31"/>
                <a:gd name="T28" fmla="*/ 27 w 28"/>
                <a:gd name="T29" fmla="*/ 19 h 31"/>
                <a:gd name="T30" fmla="*/ 27 w 28"/>
                <a:gd name="T31" fmla="*/ 19 h 31"/>
                <a:gd name="T32" fmla="*/ 27 w 28"/>
                <a:gd name="T33" fmla="*/ 31 h 31"/>
                <a:gd name="T34" fmla="*/ 27 w 28"/>
                <a:gd name="T35" fmla="*/ 31 h 31"/>
                <a:gd name="T36" fmla="*/ 25 w 28"/>
                <a:gd name="T37" fmla="*/ 27 h 31"/>
                <a:gd name="T38" fmla="*/ 23 w 28"/>
                <a:gd name="T39" fmla="*/ 27 h 31"/>
                <a:gd name="T40" fmla="*/ 19 w 28"/>
                <a:gd name="T41" fmla="*/ 27 h 31"/>
                <a:gd name="T42" fmla="*/ 4 w 28"/>
                <a:gd name="T43" fmla="*/ 27 h 31"/>
                <a:gd name="T44" fmla="*/ 2 w 28"/>
                <a:gd name="T45" fmla="*/ 29 h 31"/>
                <a:gd name="T46" fmla="*/ 2 w 28"/>
                <a:gd name="T47" fmla="*/ 31 h 31"/>
                <a:gd name="T48" fmla="*/ 2 w 28"/>
                <a:gd name="T49" fmla="*/ 31 h 31"/>
                <a:gd name="T50" fmla="*/ 0 w 28"/>
                <a:gd name="T51" fmla="*/ 31 h 31"/>
                <a:gd name="T52" fmla="*/ 0 w 28"/>
                <a:gd name="T53" fmla="*/ 23 h 31"/>
                <a:gd name="T54" fmla="*/ 21 w 28"/>
                <a:gd name="T55" fmla="*/ 6 h 31"/>
                <a:gd name="T56" fmla="*/ 7 w 28"/>
                <a:gd name="T57" fmla="*/ 6 h 31"/>
                <a:gd name="T58" fmla="*/ 4 w 28"/>
                <a:gd name="T59" fmla="*/ 6 h 31"/>
                <a:gd name="T60" fmla="*/ 2 w 28"/>
                <a:gd name="T61" fmla="*/ 8 h 31"/>
                <a:gd name="T62" fmla="*/ 2 w 28"/>
                <a:gd name="T63" fmla="*/ 8 h 31"/>
                <a:gd name="T64" fmla="*/ 2 w 28"/>
                <a:gd name="T65" fmla="*/ 10 h 31"/>
                <a:gd name="T66" fmla="*/ 2 w 28"/>
                <a:gd name="T67" fmla="*/ 10 h 31"/>
                <a:gd name="T68" fmla="*/ 2 w 28"/>
                <a:gd name="T69" fmla="*/ 4 h 31"/>
                <a:gd name="T70" fmla="*/ 2 w 28"/>
                <a:gd name="T71" fmla="*/ 8 h 31"/>
                <a:gd name="T72" fmla="*/ 2 w 28"/>
                <a:gd name="T73" fmla="*/ 6 h 31"/>
                <a:gd name="T74" fmla="*/ 4 w 28"/>
                <a:gd name="T75" fmla="*/ 6 h 31"/>
                <a:gd name="T76" fmla="*/ 2 w 28"/>
                <a:gd name="T77" fmla="*/ 4 h 31"/>
                <a:gd name="T78" fmla="*/ 2 w 28"/>
                <a:gd name="T79" fmla="*/ 4 h 31"/>
                <a:gd name="T80" fmla="*/ 23 w 28"/>
                <a:gd name="T81" fmla="*/ 6 h 31"/>
                <a:gd name="T82" fmla="*/ 4 w 28"/>
                <a:gd name="T83" fmla="*/ 25 h 31"/>
                <a:gd name="T84" fmla="*/ 2 w 28"/>
                <a:gd name="T85" fmla="*/ 25 h 31"/>
                <a:gd name="T86" fmla="*/ 2 w 28"/>
                <a:gd name="T87" fmla="*/ 29 h 31"/>
                <a:gd name="T88" fmla="*/ 2 w 28"/>
                <a:gd name="T89" fmla="*/ 29 h 31"/>
                <a:gd name="T90" fmla="*/ 2 w 28"/>
                <a:gd name="T91" fmla="*/ 27 h 31"/>
                <a:gd name="T92" fmla="*/ 4 w 28"/>
                <a:gd name="T93" fmla="*/ 25 h 31"/>
                <a:gd name="T94" fmla="*/ 27 w 28"/>
                <a:gd name="T95" fmla="*/ 4 h 31"/>
                <a:gd name="T96" fmla="*/ 27 w 28"/>
                <a:gd name="T97" fmla="*/ 6 h 31"/>
                <a:gd name="T98" fmla="*/ 25 w 28"/>
                <a:gd name="T99" fmla="*/ 6 h 31"/>
                <a:gd name="T100" fmla="*/ 25 w 28"/>
                <a:gd name="T101" fmla="*/ 6 h 31"/>
                <a:gd name="T102" fmla="*/ 23 w 28"/>
                <a:gd name="T103" fmla="*/ 6 h 31"/>
                <a:gd name="T104" fmla="*/ 23 w 28"/>
                <a:gd name="T105" fmla="*/ 6 h 31"/>
                <a:gd name="T106" fmla="*/ 27 w 28"/>
                <a:gd name="T107" fmla="*/ 29 h 31"/>
                <a:gd name="T108" fmla="*/ 27 w 28"/>
                <a:gd name="T109" fmla="*/ 25 h 31"/>
                <a:gd name="T110" fmla="*/ 25 w 28"/>
                <a:gd name="T111" fmla="*/ 25 h 31"/>
                <a:gd name="T112" fmla="*/ 23 w 28"/>
                <a:gd name="T113" fmla="*/ 27 h 31"/>
                <a:gd name="T114" fmla="*/ 25 w 28"/>
                <a:gd name="T115" fmla="*/ 27 h 31"/>
                <a:gd name="T116" fmla="*/ 27 w 28"/>
                <a:gd name="T117" fmla="*/ 29 h 31"/>
                <a:gd name="T118" fmla="*/ 27 w 28"/>
                <a:gd name="T119" fmla="*/ 29 h 31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1"/>
                <a:gd name="T182" fmla="*/ 28 w 28"/>
                <a:gd name="T183" fmla="*/ 31 h 31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1">
                  <a:moveTo>
                    <a:pt x="2" y="10"/>
                  </a:moveTo>
                  <a:lnTo>
                    <a:pt x="0" y="10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5"/>
                  </a:lnTo>
                  <a:lnTo>
                    <a:pt x="21" y="25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31"/>
                  </a:lnTo>
                  <a:lnTo>
                    <a:pt x="25" y="27"/>
                  </a:lnTo>
                  <a:lnTo>
                    <a:pt x="23" y="27"/>
                  </a:lnTo>
                  <a:lnTo>
                    <a:pt x="19" y="27"/>
                  </a:lnTo>
                  <a:lnTo>
                    <a:pt x="4" y="27"/>
                  </a:lnTo>
                  <a:lnTo>
                    <a:pt x="2" y="29"/>
                  </a:lnTo>
                  <a:lnTo>
                    <a:pt x="2" y="31"/>
                  </a:lnTo>
                  <a:lnTo>
                    <a:pt x="0" y="31"/>
                  </a:lnTo>
                  <a:lnTo>
                    <a:pt x="0" y="23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0"/>
                  </a:lnTo>
                  <a:close/>
                  <a:moveTo>
                    <a:pt x="2" y="4"/>
                  </a:moveTo>
                  <a:lnTo>
                    <a:pt x="2" y="8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5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2" y="27"/>
                  </a:lnTo>
                  <a:lnTo>
                    <a:pt x="4" y="25"/>
                  </a:lnTo>
                  <a:lnTo>
                    <a:pt x="27" y="4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29"/>
                  </a:moveTo>
                  <a:lnTo>
                    <a:pt x="27" y="25"/>
                  </a:lnTo>
                  <a:lnTo>
                    <a:pt x="25" y="25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7" y="2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58" name="Freeform 42">
              <a:extLst>
                <a:ext uri="{FF2B5EF4-FFF2-40B4-BE49-F238E27FC236}">
                  <a16:creationId xmlns:a16="http://schemas.microsoft.com/office/drawing/2014/main" id="{00000000-0008-0000-0400-000042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9" y="404"/>
              <a:ext cx="27" cy="28"/>
            </a:xfrm>
            <a:custGeom>
              <a:avLst/>
              <a:gdLst>
                <a:gd name="T0" fmla="*/ 23 w 27"/>
                <a:gd name="T1" fmla="*/ 9 h 28"/>
                <a:gd name="T2" fmla="*/ 17 w 27"/>
                <a:gd name="T3" fmla="*/ 11 h 28"/>
                <a:gd name="T4" fmla="*/ 17 w 27"/>
                <a:gd name="T5" fmla="*/ 21 h 28"/>
                <a:gd name="T6" fmla="*/ 21 w 27"/>
                <a:gd name="T7" fmla="*/ 23 h 28"/>
                <a:gd name="T8" fmla="*/ 23 w 27"/>
                <a:gd name="T9" fmla="*/ 23 h 28"/>
                <a:gd name="T10" fmla="*/ 25 w 27"/>
                <a:gd name="T11" fmla="*/ 23 h 28"/>
                <a:gd name="T12" fmla="*/ 27 w 27"/>
                <a:gd name="T13" fmla="*/ 19 h 28"/>
                <a:gd name="T14" fmla="*/ 27 w 27"/>
                <a:gd name="T15" fmla="*/ 19 h 28"/>
                <a:gd name="T16" fmla="*/ 27 w 27"/>
                <a:gd name="T17" fmla="*/ 28 h 28"/>
                <a:gd name="T18" fmla="*/ 27 w 27"/>
                <a:gd name="T19" fmla="*/ 28 h 28"/>
                <a:gd name="T20" fmla="*/ 25 w 27"/>
                <a:gd name="T21" fmla="*/ 26 h 28"/>
                <a:gd name="T22" fmla="*/ 21 w 27"/>
                <a:gd name="T23" fmla="*/ 24 h 28"/>
                <a:gd name="T24" fmla="*/ 4 w 27"/>
                <a:gd name="T25" fmla="*/ 17 h 28"/>
                <a:gd name="T26" fmla="*/ 4 w 27"/>
                <a:gd name="T27" fmla="*/ 19 h 28"/>
                <a:gd name="T28" fmla="*/ 2 w 27"/>
                <a:gd name="T29" fmla="*/ 19 h 28"/>
                <a:gd name="T30" fmla="*/ 2 w 27"/>
                <a:gd name="T31" fmla="*/ 19 h 28"/>
                <a:gd name="T32" fmla="*/ 0 w 27"/>
                <a:gd name="T33" fmla="*/ 15 h 28"/>
                <a:gd name="T34" fmla="*/ 0 w 27"/>
                <a:gd name="T35" fmla="*/ 13 h 28"/>
                <a:gd name="T36" fmla="*/ 23 w 27"/>
                <a:gd name="T37" fmla="*/ 3 h 28"/>
                <a:gd name="T38" fmla="*/ 25 w 27"/>
                <a:gd name="T39" fmla="*/ 1 h 28"/>
                <a:gd name="T40" fmla="*/ 27 w 27"/>
                <a:gd name="T41" fmla="*/ 0 h 28"/>
                <a:gd name="T42" fmla="*/ 27 w 27"/>
                <a:gd name="T43" fmla="*/ 0 h 28"/>
                <a:gd name="T44" fmla="*/ 27 w 27"/>
                <a:gd name="T45" fmla="*/ 11 h 28"/>
                <a:gd name="T46" fmla="*/ 27 w 27"/>
                <a:gd name="T47" fmla="*/ 11 h 28"/>
                <a:gd name="T48" fmla="*/ 25 w 27"/>
                <a:gd name="T49" fmla="*/ 9 h 28"/>
                <a:gd name="T50" fmla="*/ 25 w 27"/>
                <a:gd name="T51" fmla="*/ 9 h 28"/>
                <a:gd name="T52" fmla="*/ 23 w 27"/>
                <a:gd name="T53" fmla="*/ 9 h 28"/>
                <a:gd name="T54" fmla="*/ 23 w 27"/>
                <a:gd name="T55" fmla="*/ 9 h 28"/>
                <a:gd name="T56" fmla="*/ 15 w 27"/>
                <a:gd name="T57" fmla="*/ 21 h 28"/>
                <a:gd name="T58" fmla="*/ 15 w 27"/>
                <a:gd name="T59" fmla="*/ 11 h 28"/>
                <a:gd name="T60" fmla="*/ 5 w 27"/>
                <a:gd name="T61" fmla="*/ 17 h 28"/>
                <a:gd name="T62" fmla="*/ 15 w 27"/>
                <a:gd name="T63" fmla="*/ 21 h 28"/>
                <a:gd name="T64" fmla="*/ 21 w 27"/>
                <a:gd name="T65" fmla="*/ 7 h 28"/>
                <a:gd name="T66" fmla="*/ 4 w 27"/>
                <a:gd name="T67" fmla="*/ 15 h 28"/>
                <a:gd name="T68" fmla="*/ 2 w 27"/>
                <a:gd name="T69" fmla="*/ 15 h 28"/>
                <a:gd name="T70" fmla="*/ 2 w 27"/>
                <a:gd name="T71" fmla="*/ 17 h 28"/>
                <a:gd name="T72" fmla="*/ 2 w 27"/>
                <a:gd name="T73" fmla="*/ 19 h 28"/>
                <a:gd name="T74" fmla="*/ 4 w 27"/>
                <a:gd name="T75" fmla="*/ 17 h 28"/>
                <a:gd name="T76" fmla="*/ 5 w 27"/>
                <a:gd name="T77" fmla="*/ 15 h 28"/>
                <a:gd name="T78" fmla="*/ 23 w 27"/>
                <a:gd name="T79" fmla="*/ 9 h 28"/>
                <a:gd name="T80" fmla="*/ 25 w 27"/>
                <a:gd name="T81" fmla="*/ 7 h 28"/>
                <a:gd name="T82" fmla="*/ 25 w 27"/>
                <a:gd name="T83" fmla="*/ 7 h 28"/>
                <a:gd name="T84" fmla="*/ 27 w 27"/>
                <a:gd name="T85" fmla="*/ 9 h 28"/>
                <a:gd name="T86" fmla="*/ 27 w 27"/>
                <a:gd name="T87" fmla="*/ 9 h 28"/>
                <a:gd name="T88" fmla="*/ 25 w 27"/>
                <a:gd name="T89" fmla="*/ 7 h 28"/>
                <a:gd name="T90" fmla="*/ 25 w 27"/>
                <a:gd name="T91" fmla="*/ 7 h 28"/>
                <a:gd name="T92" fmla="*/ 21 w 27"/>
                <a:gd name="T93" fmla="*/ 7 h 28"/>
                <a:gd name="T94" fmla="*/ 21 w 27"/>
                <a:gd name="T95" fmla="*/ 7 h 28"/>
                <a:gd name="T96" fmla="*/ 27 w 27"/>
                <a:gd name="T97" fmla="*/ 26 h 28"/>
                <a:gd name="T98" fmla="*/ 27 w 27"/>
                <a:gd name="T99" fmla="*/ 23 h 28"/>
                <a:gd name="T100" fmla="*/ 23 w 27"/>
                <a:gd name="T101" fmla="*/ 24 h 28"/>
                <a:gd name="T102" fmla="*/ 23 w 27"/>
                <a:gd name="T103" fmla="*/ 24 h 28"/>
                <a:gd name="T104" fmla="*/ 25 w 27"/>
                <a:gd name="T105" fmla="*/ 24 h 28"/>
                <a:gd name="T106" fmla="*/ 27 w 27"/>
                <a:gd name="T107" fmla="*/ 26 h 28"/>
                <a:gd name="T108" fmla="*/ 27 w 27"/>
                <a:gd name="T109" fmla="*/ 26 h 2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8"/>
                <a:gd name="T167" fmla="*/ 27 w 27"/>
                <a:gd name="T168" fmla="*/ 28 h 2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8">
                  <a:moveTo>
                    <a:pt x="23" y="9"/>
                  </a:moveTo>
                  <a:lnTo>
                    <a:pt x="17" y="11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8"/>
                  </a:lnTo>
                  <a:lnTo>
                    <a:pt x="25" y="26"/>
                  </a:lnTo>
                  <a:lnTo>
                    <a:pt x="21" y="24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3"/>
                  </a:lnTo>
                  <a:lnTo>
                    <a:pt x="23" y="3"/>
                  </a:lnTo>
                  <a:lnTo>
                    <a:pt x="25" y="1"/>
                  </a:lnTo>
                  <a:lnTo>
                    <a:pt x="27" y="0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close/>
                  <a:moveTo>
                    <a:pt x="15" y="21"/>
                  </a:moveTo>
                  <a:lnTo>
                    <a:pt x="15" y="11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7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9"/>
                  </a:lnTo>
                  <a:lnTo>
                    <a:pt x="25" y="7"/>
                  </a:lnTo>
                  <a:lnTo>
                    <a:pt x="21" y="7"/>
                  </a:lnTo>
                  <a:close/>
                  <a:moveTo>
                    <a:pt x="27" y="26"/>
                  </a:moveTo>
                  <a:lnTo>
                    <a:pt x="27" y="23"/>
                  </a:lnTo>
                  <a:lnTo>
                    <a:pt x="23" y="24"/>
                  </a:lnTo>
                  <a:lnTo>
                    <a:pt x="25" y="24"/>
                  </a:lnTo>
                  <a:lnTo>
                    <a:pt x="27" y="2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59" name="Freeform 43">
              <a:extLst>
                <a:ext uri="{FF2B5EF4-FFF2-40B4-BE49-F238E27FC236}">
                  <a16:creationId xmlns:a16="http://schemas.microsoft.com/office/drawing/2014/main" id="{00000000-0008-0000-0400-000043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7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60" name="Freeform 44">
              <a:extLst>
                <a:ext uri="{FF2B5EF4-FFF2-40B4-BE49-F238E27FC236}">
                  <a16:creationId xmlns:a16="http://schemas.microsoft.com/office/drawing/2014/main" id="{00000000-0008-0000-0400-000044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0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3 h 13"/>
                <a:gd name="T8" fmla="*/ 4 w 27"/>
                <a:gd name="T9" fmla="*/ 3 h 13"/>
                <a:gd name="T10" fmla="*/ 5 w 27"/>
                <a:gd name="T11" fmla="*/ 3 h 13"/>
                <a:gd name="T12" fmla="*/ 5 w 27"/>
                <a:gd name="T13" fmla="*/ 3 h 13"/>
                <a:gd name="T14" fmla="*/ 23 w 27"/>
                <a:gd name="T15" fmla="*/ 3 h 13"/>
                <a:gd name="T16" fmla="*/ 25 w 27"/>
                <a:gd name="T17" fmla="*/ 3 h 13"/>
                <a:gd name="T18" fmla="*/ 25 w 27"/>
                <a:gd name="T19" fmla="*/ 3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11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9 h 13"/>
                <a:gd name="T50" fmla="*/ 23 w 27"/>
                <a:gd name="T51" fmla="*/ 9 h 13"/>
                <a:gd name="T52" fmla="*/ 25 w 27"/>
                <a:gd name="T53" fmla="*/ 9 h 13"/>
                <a:gd name="T54" fmla="*/ 27 w 27"/>
                <a:gd name="T55" fmla="*/ 11 h 13"/>
                <a:gd name="T56" fmla="*/ 25 w 27"/>
                <a:gd name="T57" fmla="*/ 9 h 13"/>
                <a:gd name="T58" fmla="*/ 25 w 27"/>
                <a:gd name="T59" fmla="*/ 7 h 13"/>
                <a:gd name="T60" fmla="*/ 4 w 27"/>
                <a:gd name="T61" fmla="*/ 7 h 13"/>
                <a:gd name="T62" fmla="*/ 2 w 27"/>
                <a:gd name="T63" fmla="*/ 7 h 13"/>
                <a:gd name="T64" fmla="*/ 2 w 27"/>
                <a:gd name="T65" fmla="*/ 11 h 13"/>
                <a:gd name="T66" fmla="*/ 4 w 27"/>
                <a:gd name="T67" fmla="*/ 9 h 13"/>
                <a:gd name="T68" fmla="*/ 4 w 27"/>
                <a:gd name="T69" fmla="*/ 9 h 13"/>
                <a:gd name="T70" fmla="*/ 4 w 27"/>
                <a:gd name="T71" fmla="*/ 9 h 13"/>
                <a:gd name="T72" fmla="*/ 4 w 27"/>
                <a:gd name="T73" fmla="*/ 9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3"/>
                  </a:lnTo>
                  <a:lnTo>
                    <a:pt x="4" y="3"/>
                  </a:lnTo>
                  <a:lnTo>
                    <a:pt x="5" y="3"/>
                  </a:lnTo>
                  <a:lnTo>
                    <a:pt x="23" y="3"/>
                  </a:lnTo>
                  <a:lnTo>
                    <a:pt x="25" y="3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9"/>
                  </a:moveTo>
                  <a:lnTo>
                    <a:pt x="23" y="9"/>
                  </a:lnTo>
                  <a:lnTo>
                    <a:pt x="25" y="9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5" y="7"/>
                  </a:lnTo>
                  <a:lnTo>
                    <a:pt x="4" y="7"/>
                  </a:lnTo>
                  <a:lnTo>
                    <a:pt x="2" y="7"/>
                  </a:lnTo>
                  <a:lnTo>
                    <a:pt x="2" y="11"/>
                  </a:lnTo>
                  <a:lnTo>
                    <a:pt x="4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61" name="Freeform 45">
              <a:extLst>
                <a:ext uri="{FF2B5EF4-FFF2-40B4-BE49-F238E27FC236}">
                  <a16:creationId xmlns:a16="http://schemas.microsoft.com/office/drawing/2014/main" id="{00000000-0008-0000-0400-000045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46" y="402"/>
              <a:ext cx="27" cy="31"/>
            </a:xfrm>
            <a:custGeom>
              <a:avLst/>
              <a:gdLst>
                <a:gd name="T0" fmla="*/ 9 w 27"/>
                <a:gd name="T1" fmla="*/ 31 h 31"/>
                <a:gd name="T2" fmla="*/ 4 w 27"/>
                <a:gd name="T3" fmla="*/ 29 h 31"/>
                <a:gd name="T4" fmla="*/ 0 w 27"/>
                <a:gd name="T5" fmla="*/ 23 h 31"/>
                <a:gd name="T6" fmla="*/ 0 w 27"/>
                <a:gd name="T7" fmla="*/ 15 h 31"/>
                <a:gd name="T8" fmla="*/ 4 w 27"/>
                <a:gd name="T9" fmla="*/ 6 h 31"/>
                <a:gd name="T10" fmla="*/ 13 w 27"/>
                <a:gd name="T11" fmla="*/ 0 h 31"/>
                <a:gd name="T12" fmla="*/ 23 w 27"/>
                <a:gd name="T13" fmla="*/ 6 h 31"/>
                <a:gd name="T14" fmla="*/ 27 w 27"/>
                <a:gd name="T15" fmla="*/ 15 h 31"/>
                <a:gd name="T16" fmla="*/ 23 w 27"/>
                <a:gd name="T17" fmla="*/ 27 h 31"/>
                <a:gd name="T18" fmla="*/ 13 w 27"/>
                <a:gd name="T19" fmla="*/ 31 h 31"/>
                <a:gd name="T20" fmla="*/ 11 w 27"/>
                <a:gd name="T21" fmla="*/ 25 h 31"/>
                <a:gd name="T22" fmla="*/ 23 w 27"/>
                <a:gd name="T23" fmla="*/ 23 h 31"/>
                <a:gd name="T24" fmla="*/ 27 w 27"/>
                <a:gd name="T25" fmla="*/ 15 h 31"/>
                <a:gd name="T26" fmla="*/ 23 w 27"/>
                <a:gd name="T27" fmla="*/ 10 h 31"/>
                <a:gd name="T28" fmla="*/ 15 w 27"/>
                <a:gd name="T29" fmla="*/ 6 h 31"/>
                <a:gd name="T30" fmla="*/ 4 w 27"/>
                <a:gd name="T31" fmla="*/ 10 h 31"/>
                <a:gd name="T32" fmla="*/ 0 w 27"/>
                <a:gd name="T33" fmla="*/ 17 h 31"/>
                <a:gd name="T34" fmla="*/ 4 w 27"/>
                <a:gd name="T35" fmla="*/ 23 h 31"/>
                <a:gd name="T36" fmla="*/ 11 w 27"/>
                <a:gd name="T37" fmla="*/ 25 h 31"/>
                <a:gd name="T38" fmla="*/ 2 w 27"/>
                <a:gd name="T39" fmla="*/ 23 h 31"/>
                <a:gd name="T40" fmla="*/ 13 w 27"/>
                <a:gd name="T41" fmla="*/ 31 h 31"/>
                <a:gd name="T42" fmla="*/ 25 w 27"/>
                <a:gd name="T43" fmla="*/ 27 h 31"/>
                <a:gd name="T44" fmla="*/ 25 w 27"/>
                <a:gd name="T45" fmla="*/ 23 h 31"/>
                <a:gd name="T46" fmla="*/ 17 w 27"/>
                <a:gd name="T47" fmla="*/ 29 h 31"/>
                <a:gd name="T48" fmla="*/ 9 w 27"/>
                <a:gd name="T49" fmla="*/ 29 h 31"/>
                <a:gd name="T50" fmla="*/ 2 w 27"/>
                <a:gd name="T51" fmla="*/ 23 h 31"/>
                <a:gd name="T52" fmla="*/ 0 w 27"/>
                <a:gd name="T53" fmla="*/ 14 h 31"/>
                <a:gd name="T54" fmla="*/ 9 w 27"/>
                <a:gd name="T55" fmla="*/ 6 h 31"/>
                <a:gd name="T56" fmla="*/ 21 w 27"/>
                <a:gd name="T57" fmla="*/ 6 h 31"/>
                <a:gd name="T58" fmla="*/ 23 w 27"/>
                <a:gd name="T59" fmla="*/ 6 h 31"/>
                <a:gd name="T60" fmla="*/ 15 w 27"/>
                <a:gd name="T61" fmla="*/ 4 h 31"/>
                <a:gd name="T62" fmla="*/ 4 w 27"/>
                <a:gd name="T63" fmla="*/ 8 h 31"/>
                <a:gd name="T64" fmla="*/ 0 w 27"/>
                <a:gd name="T65" fmla="*/ 14 h 31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27"/>
                <a:gd name="T100" fmla="*/ 0 h 31"/>
                <a:gd name="T101" fmla="*/ 27 w 27"/>
                <a:gd name="T102" fmla="*/ 31 h 31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27" h="31">
                  <a:moveTo>
                    <a:pt x="13" y="31"/>
                  </a:moveTo>
                  <a:lnTo>
                    <a:pt x="9" y="31"/>
                  </a:lnTo>
                  <a:lnTo>
                    <a:pt x="7" y="29"/>
                  </a:lnTo>
                  <a:lnTo>
                    <a:pt x="4" y="29"/>
                  </a:lnTo>
                  <a:lnTo>
                    <a:pt x="2" y="25"/>
                  </a:lnTo>
                  <a:lnTo>
                    <a:pt x="0" y="23"/>
                  </a:lnTo>
                  <a:lnTo>
                    <a:pt x="0" y="19"/>
                  </a:lnTo>
                  <a:lnTo>
                    <a:pt x="0" y="15"/>
                  </a:lnTo>
                  <a:lnTo>
                    <a:pt x="0" y="10"/>
                  </a:lnTo>
                  <a:lnTo>
                    <a:pt x="4" y="6"/>
                  </a:lnTo>
                  <a:lnTo>
                    <a:pt x="7" y="2"/>
                  </a:lnTo>
                  <a:lnTo>
                    <a:pt x="13" y="0"/>
                  </a:lnTo>
                  <a:lnTo>
                    <a:pt x="19" y="2"/>
                  </a:lnTo>
                  <a:lnTo>
                    <a:pt x="23" y="6"/>
                  </a:lnTo>
                  <a:lnTo>
                    <a:pt x="27" y="10"/>
                  </a:lnTo>
                  <a:lnTo>
                    <a:pt x="27" y="15"/>
                  </a:lnTo>
                  <a:lnTo>
                    <a:pt x="27" y="23"/>
                  </a:lnTo>
                  <a:lnTo>
                    <a:pt x="23" y="27"/>
                  </a:lnTo>
                  <a:lnTo>
                    <a:pt x="19" y="31"/>
                  </a:lnTo>
                  <a:lnTo>
                    <a:pt x="13" y="31"/>
                  </a:lnTo>
                  <a:close/>
                  <a:moveTo>
                    <a:pt x="11" y="25"/>
                  </a:moveTo>
                  <a:lnTo>
                    <a:pt x="17" y="25"/>
                  </a:lnTo>
                  <a:lnTo>
                    <a:pt x="23" y="23"/>
                  </a:lnTo>
                  <a:lnTo>
                    <a:pt x="25" y="19"/>
                  </a:lnTo>
                  <a:lnTo>
                    <a:pt x="27" y="15"/>
                  </a:lnTo>
                  <a:lnTo>
                    <a:pt x="27" y="12"/>
                  </a:lnTo>
                  <a:lnTo>
                    <a:pt x="23" y="10"/>
                  </a:lnTo>
                  <a:lnTo>
                    <a:pt x="21" y="8"/>
                  </a:lnTo>
                  <a:lnTo>
                    <a:pt x="15" y="6"/>
                  </a:lnTo>
                  <a:lnTo>
                    <a:pt x="9" y="8"/>
                  </a:lnTo>
                  <a:lnTo>
                    <a:pt x="4" y="10"/>
                  </a:lnTo>
                  <a:lnTo>
                    <a:pt x="2" y="14"/>
                  </a:lnTo>
                  <a:lnTo>
                    <a:pt x="0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7" y="25"/>
                  </a:lnTo>
                  <a:lnTo>
                    <a:pt x="11" y="25"/>
                  </a:lnTo>
                  <a:close/>
                  <a:moveTo>
                    <a:pt x="2" y="23"/>
                  </a:moveTo>
                  <a:lnTo>
                    <a:pt x="5" y="29"/>
                  </a:lnTo>
                  <a:lnTo>
                    <a:pt x="13" y="31"/>
                  </a:lnTo>
                  <a:lnTo>
                    <a:pt x="19" y="29"/>
                  </a:lnTo>
                  <a:lnTo>
                    <a:pt x="25" y="27"/>
                  </a:lnTo>
                  <a:lnTo>
                    <a:pt x="27" y="21"/>
                  </a:lnTo>
                  <a:lnTo>
                    <a:pt x="25" y="23"/>
                  </a:lnTo>
                  <a:lnTo>
                    <a:pt x="21" y="27"/>
                  </a:lnTo>
                  <a:lnTo>
                    <a:pt x="17" y="29"/>
                  </a:lnTo>
                  <a:lnTo>
                    <a:pt x="13" y="29"/>
                  </a:lnTo>
                  <a:lnTo>
                    <a:pt x="9" y="29"/>
                  </a:lnTo>
                  <a:lnTo>
                    <a:pt x="5" y="27"/>
                  </a:lnTo>
                  <a:lnTo>
                    <a:pt x="2" y="23"/>
                  </a:lnTo>
                  <a:close/>
                  <a:moveTo>
                    <a:pt x="0" y="14"/>
                  </a:moveTo>
                  <a:lnTo>
                    <a:pt x="4" y="10"/>
                  </a:lnTo>
                  <a:lnTo>
                    <a:pt x="9" y="6"/>
                  </a:lnTo>
                  <a:lnTo>
                    <a:pt x="15" y="6"/>
                  </a:lnTo>
                  <a:lnTo>
                    <a:pt x="21" y="6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5" y="4"/>
                  </a:lnTo>
                  <a:lnTo>
                    <a:pt x="7" y="6"/>
                  </a:lnTo>
                  <a:lnTo>
                    <a:pt x="4" y="8"/>
                  </a:lnTo>
                  <a:lnTo>
                    <a:pt x="0" y="1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62" name="Freeform 46">
              <a:extLst>
                <a:ext uri="{FF2B5EF4-FFF2-40B4-BE49-F238E27FC236}">
                  <a16:creationId xmlns:a16="http://schemas.microsoft.com/office/drawing/2014/main" id="{00000000-0008-0000-0400-000046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402"/>
              <a:ext cx="28" cy="32"/>
            </a:xfrm>
            <a:custGeom>
              <a:avLst/>
              <a:gdLst>
                <a:gd name="T0" fmla="*/ 2 w 28"/>
                <a:gd name="T1" fmla="*/ 9 h 32"/>
                <a:gd name="T2" fmla="*/ 0 w 28"/>
                <a:gd name="T3" fmla="*/ 9 h 32"/>
                <a:gd name="T4" fmla="*/ 0 w 28"/>
                <a:gd name="T5" fmla="*/ 0 h 32"/>
                <a:gd name="T6" fmla="*/ 2 w 28"/>
                <a:gd name="T7" fmla="*/ 0 h 32"/>
                <a:gd name="T8" fmla="*/ 2 w 28"/>
                <a:gd name="T9" fmla="*/ 2 h 32"/>
                <a:gd name="T10" fmla="*/ 4 w 28"/>
                <a:gd name="T11" fmla="*/ 4 h 32"/>
                <a:gd name="T12" fmla="*/ 5 w 28"/>
                <a:gd name="T13" fmla="*/ 4 h 32"/>
                <a:gd name="T14" fmla="*/ 28 w 28"/>
                <a:gd name="T15" fmla="*/ 4 h 32"/>
                <a:gd name="T16" fmla="*/ 28 w 28"/>
                <a:gd name="T17" fmla="*/ 6 h 32"/>
                <a:gd name="T18" fmla="*/ 5 w 28"/>
                <a:gd name="T19" fmla="*/ 27 h 32"/>
                <a:gd name="T20" fmla="*/ 21 w 28"/>
                <a:gd name="T21" fmla="*/ 27 h 32"/>
                <a:gd name="T22" fmla="*/ 23 w 28"/>
                <a:gd name="T23" fmla="*/ 27 h 32"/>
                <a:gd name="T24" fmla="*/ 25 w 28"/>
                <a:gd name="T25" fmla="*/ 27 h 32"/>
                <a:gd name="T26" fmla="*/ 25 w 28"/>
                <a:gd name="T27" fmla="*/ 25 h 32"/>
                <a:gd name="T28" fmla="*/ 27 w 28"/>
                <a:gd name="T29" fmla="*/ 23 h 32"/>
                <a:gd name="T30" fmla="*/ 27 w 28"/>
                <a:gd name="T31" fmla="*/ 23 h 32"/>
                <a:gd name="T32" fmla="*/ 27 w 28"/>
                <a:gd name="T33" fmla="*/ 32 h 32"/>
                <a:gd name="T34" fmla="*/ 27 w 28"/>
                <a:gd name="T35" fmla="*/ 32 h 32"/>
                <a:gd name="T36" fmla="*/ 25 w 28"/>
                <a:gd name="T37" fmla="*/ 30 h 32"/>
                <a:gd name="T38" fmla="*/ 23 w 28"/>
                <a:gd name="T39" fmla="*/ 28 h 32"/>
                <a:gd name="T40" fmla="*/ 19 w 28"/>
                <a:gd name="T41" fmla="*/ 28 h 32"/>
                <a:gd name="T42" fmla="*/ 4 w 28"/>
                <a:gd name="T43" fmla="*/ 28 h 32"/>
                <a:gd name="T44" fmla="*/ 2 w 28"/>
                <a:gd name="T45" fmla="*/ 30 h 32"/>
                <a:gd name="T46" fmla="*/ 2 w 28"/>
                <a:gd name="T47" fmla="*/ 32 h 32"/>
                <a:gd name="T48" fmla="*/ 2 w 28"/>
                <a:gd name="T49" fmla="*/ 32 h 32"/>
                <a:gd name="T50" fmla="*/ 0 w 28"/>
                <a:gd name="T51" fmla="*/ 32 h 32"/>
                <a:gd name="T52" fmla="*/ 0 w 28"/>
                <a:gd name="T53" fmla="*/ 25 h 32"/>
                <a:gd name="T54" fmla="*/ 21 w 28"/>
                <a:gd name="T55" fmla="*/ 6 h 32"/>
                <a:gd name="T56" fmla="*/ 7 w 28"/>
                <a:gd name="T57" fmla="*/ 6 h 32"/>
                <a:gd name="T58" fmla="*/ 4 w 28"/>
                <a:gd name="T59" fmla="*/ 6 h 32"/>
                <a:gd name="T60" fmla="*/ 2 w 28"/>
                <a:gd name="T61" fmla="*/ 7 h 32"/>
                <a:gd name="T62" fmla="*/ 2 w 28"/>
                <a:gd name="T63" fmla="*/ 7 h 32"/>
                <a:gd name="T64" fmla="*/ 2 w 28"/>
                <a:gd name="T65" fmla="*/ 9 h 32"/>
                <a:gd name="T66" fmla="*/ 2 w 28"/>
                <a:gd name="T67" fmla="*/ 9 h 32"/>
                <a:gd name="T68" fmla="*/ 2 w 28"/>
                <a:gd name="T69" fmla="*/ 4 h 32"/>
                <a:gd name="T70" fmla="*/ 2 w 28"/>
                <a:gd name="T71" fmla="*/ 7 h 32"/>
                <a:gd name="T72" fmla="*/ 2 w 28"/>
                <a:gd name="T73" fmla="*/ 6 h 32"/>
                <a:gd name="T74" fmla="*/ 4 w 28"/>
                <a:gd name="T75" fmla="*/ 6 h 32"/>
                <a:gd name="T76" fmla="*/ 2 w 28"/>
                <a:gd name="T77" fmla="*/ 4 h 32"/>
                <a:gd name="T78" fmla="*/ 2 w 28"/>
                <a:gd name="T79" fmla="*/ 4 h 32"/>
                <a:gd name="T80" fmla="*/ 23 w 28"/>
                <a:gd name="T81" fmla="*/ 6 h 32"/>
                <a:gd name="T82" fmla="*/ 4 w 28"/>
                <a:gd name="T83" fmla="*/ 27 h 32"/>
                <a:gd name="T84" fmla="*/ 2 w 28"/>
                <a:gd name="T85" fmla="*/ 27 h 32"/>
                <a:gd name="T86" fmla="*/ 2 w 28"/>
                <a:gd name="T87" fmla="*/ 30 h 32"/>
                <a:gd name="T88" fmla="*/ 2 w 28"/>
                <a:gd name="T89" fmla="*/ 30 h 32"/>
                <a:gd name="T90" fmla="*/ 2 w 28"/>
                <a:gd name="T91" fmla="*/ 28 h 32"/>
                <a:gd name="T92" fmla="*/ 4 w 28"/>
                <a:gd name="T93" fmla="*/ 27 h 32"/>
                <a:gd name="T94" fmla="*/ 27 w 28"/>
                <a:gd name="T95" fmla="*/ 6 h 32"/>
                <a:gd name="T96" fmla="*/ 27 w 28"/>
                <a:gd name="T97" fmla="*/ 6 h 32"/>
                <a:gd name="T98" fmla="*/ 25 w 28"/>
                <a:gd name="T99" fmla="*/ 6 h 32"/>
                <a:gd name="T100" fmla="*/ 25 w 28"/>
                <a:gd name="T101" fmla="*/ 6 h 32"/>
                <a:gd name="T102" fmla="*/ 23 w 28"/>
                <a:gd name="T103" fmla="*/ 6 h 32"/>
                <a:gd name="T104" fmla="*/ 23 w 28"/>
                <a:gd name="T105" fmla="*/ 6 h 32"/>
                <a:gd name="T106" fmla="*/ 27 w 28"/>
                <a:gd name="T107" fmla="*/ 30 h 32"/>
                <a:gd name="T108" fmla="*/ 27 w 28"/>
                <a:gd name="T109" fmla="*/ 27 h 32"/>
                <a:gd name="T110" fmla="*/ 25 w 28"/>
                <a:gd name="T111" fmla="*/ 27 h 32"/>
                <a:gd name="T112" fmla="*/ 23 w 28"/>
                <a:gd name="T113" fmla="*/ 28 h 32"/>
                <a:gd name="T114" fmla="*/ 25 w 28"/>
                <a:gd name="T115" fmla="*/ 28 h 32"/>
                <a:gd name="T116" fmla="*/ 27 w 28"/>
                <a:gd name="T117" fmla="*/ 30 h 32"/>
                <a:gd name="T118" fmla="*/ 27 w 28"/>
                <a:gd name="T119" fmla="*/ 30 h 32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2"/>
                <a:gd name="T182" fmla="*/ 28 w 28"/>
                <a:gd name="T183" fmla="*/ 32 h 32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2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7"/>
                  </a:lnTo>
                  <a:lnTo>
                    <a:pt x="21" y="27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5" y="25"/>
                  </a:lnTo>
                  <a:lnTo>
                    <a:pt x="27" y="23"/>
                  </a:lnTo>
                  <a:lnTo>
                    <a:pt x="27" y="32"/>
                  </a:lnTo>
                  <a:lnTo>
                    <a:pt x="25" y="30"/>
                  </a:lnTo>
                  <a:lnTo>
                    <a:pt x="23" y="28"/>
                  </a:lnTo>
                  <a:lnTo>
                    <a:pt x="19" y="28"/>
                  </a:lnTo>
                  <a:lnTo>
                    <a:pt x="4" y="28"/>
                  </a:lnTo>
                  <a:lnTo>
                    <a:pt x="2" y="30"/>
                  </a:lnTo>
                  <a:lnTo>
                    <a:pt x="2" y="32"/>
                  </a:lnTo>
                  <a:lnTo>
                    <a:pt x="0" y="32"/>
                  </a:lnTo>
                  <a:lnTo>
                    <a:pt x="0" y="25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4"/>
                  </a:moveTo>
                  <a:lnTo>
                    <a:pt x="2" y="7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7"/>
                  </a:lnTo>
                  <a:lnTo>
                    <a:pt x="2" y="27"/>
                  </a:lnTo>
                  <a:lnTo>
                    <a:pt x="2" y="30"/>
                  </a:lnTo>
                  <a:lnTo>
                    <a:pt x="2" y="28"/>
                  </a:lnTo>
                  <a:lnTo>
                    <a:pt x="4" y="27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30"/>
                  </a:moveTo>
                  <a:lnTo>
                    <a:pt x="27" y="27"/>
                  </a:lnTo>
                  <a:lnTo>
                    <a:pt x="25" y="27"/>
                  </a:lnTo>
                  <a:lnTo>
                    <a:pt x="23" y="28"/>
                  </a:lnTo>
                  <a:lnTo>
                    <a:pt x="25" y="28"/>
                  </a:lnTo>
                  <a:lnTo>
                    <a:pt x="27" y="3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63" name="Freeform 47">
              <a:extLst>
                <a:ext uri="{FF2B5EF4-FFF2-40B4-BE49-F238E27FC236}">
                  <a16:creationId xmlns:a16="http://schemas.microsoft.com/office/drawing/2014/main" id="{00000000-0008-0000-0400-000047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12" y="403"/>
              <a:ext cx="27" cy="29"/>
            </a:xfrm>
            <a:custGeom>
              <a:avLst/>
              <a:gdLst>
                <a:gd name="T0" fmla="*/ 23 w 27"/>
                <a:gd name="T1" fmla="*/ 10 h 29"/>
                <a:gd name="T2" fmla="*/ 17 w 27"/>
                <a:gd name="T3" fmla="*/ 12 h 29"/>
                <a:gd name="T4" fmla="*/ 17 w 27"/>
                <a:gd name="T5" fmla="*/ 21 h 29"/>
                <a:gd name="T6" fmla="*/ 21 w 27"/>
                <a:gd name="T7" fmla="*/ 23 h 29"/>
                <a:gd name="T8" fmla="*/ 23 w 27"/>
                <a:gd name="T9" fmla="*/ 23 h 29"/>
                <a:gd name="T10" fmla="*/ 25 w 27"/>
                <a:gd name="T11" fmla="*/ 23 h 29"/>
                <a:gd name="T12" fmla="*/ 27 w 27"/>
                <a:gd name="T13" fmla="*/ 19 h 29"/>
                <a:gd name="T14" fmla="*/ 27 w 27"/>
                <a:gd name="T15" fmla="*/ 19 h 29"/>
                <a:gd name="T16" fmla="*/ 27 w 27"/>
                <a:gd name="T17" fmla="*/ 29 h 29"/>
                <a:gd name="T18" fmla="*/ 27 w 27"/>
                <a:gd name="T19" fmla="*/ 29 h 29"/>
                <a:gd name="T20" fmla="*/ 25 w 27"/>
                <a:gd name="T21" fmla="*/ 27 h 29"/>
                <a:gd name="T22" fmla="*/ 21 w 27"/>
                <a:gd name="T23" fmla="*/ 25 h 29"/>
                <a:gd name="T24" fmla="*/ 4 w 27"/>
                <a:gd name="T25" fmla="*/ 17 h 29"/>
                <a:gd name="T26" fmla="*/ 4 w 27"/>
                <a:gd name="T27" fmla="*/ 19 h 29"/>
                <a:gd name="T28" fmla="*/ 2 w 27"/>
                <a:gd name="T29" fmla="*/ 19 h 29"/>
                <a:gd name="T30" fmla="*/ 2 w 27"/>
                <a:gd name="T31" fmla="*/ 19 h 29"/>
                <a:gd name="T32" fmla="*/ 0 w 27"/>
                <a:gd name="T33" fmla="*/ 15 h 29"/>
                <a:gd name="T34" fmla="*/ 0 w 27"/>
                <a:gd name="T35" fmla="*/ 14 h 29"/>
                <a:gd name="T36" fmla="*/ 23 w 27"/>
                <a:gd name="T37" fmla="*/ 4 h 29"/>
                <a:gd name="T38" fmla="*/ 25 w 27"/>
                <a:gd name="T39" fmla="*/ 2 h 29"/>
                <a:gd name="T40" fmla="*/ 27 w 27"/>
                <a:gd name="T41" fmla="*/ 0 h 29"/>
                <a:gd name="T42" fmla="*/ 27 w 27"/>
                <a:gd name="T43" fmla="*/ 0 h 29"/>
                <a:gd name="T44" fmla="*/ 27 w 27"/>
                <a:gd name="T45" fmla="*/ 12 h 29"/>
                <a:gd name="T46" fmla="*/ 27 w 27"/>
                <a:gd name="T47" fmla="*/ 12 h 29"/>
                <a:gd name="T48" fmla="*/ 25 w 27"/>
                <a:gd name="T49" fmla="*/ 10 h 29"/>
                <a:gd name="T50" fmla="*/ 25 w 27"/>
                <a:gd name="T51" fmla="*/ 10 h 29"/>
                <a:gd name="T52" fmla="*/ 23 w 27"/>
                <a:gd name="T53" fmla="*/ 10 h 29"/>
                <a:gd name="T54" fmla="*/ 23 w 27"/>
                <a:gd name="T55" fmla="*/ 10 h 29"/>
                <a:gd name="T56" fmla="*/ 15 w 27"/>
                <a:gd name="T57" fmla="*/ 21 h 29"/>
                <a:gd name="T58" fmla="*/ 15 w 27"/>
                <a:gd name="T59" fmla="*/ 12 h 29"/>
                <a:gd name="T60" fmla="*/ 5 w 27"/>
                <a:gd name="T61" fmla="*/ 17 h 29"/>
                <a:gd name="T62" fmla="*/ 15 w 27"/>
                <a:gd name="T63" fmla="*/ 21 h 29"/>
                <a:gd name="T64" fmla="*/ 21 w 27"/>
                <a:gd name="T65" fmla="*/ 8 h 29"/>
                <a:gd name="T66" fmla="*/ 4 w 27"/>
                <a:gd name="T67" fmla="*/ 15 h 29"/>
                <a:gd name="T68" fmla="*/ 2 w 27"/>
                <a:gd name="T69" fmla="*/ 15 h 29"/>
                <a:gd name="T70" fmla="*/ 2 w 27"/>
                <a:gd name="T71" fmla="*/ 17 h 29"/>
                <a:gd name="T72" fmla="*/ 2 w 27"/>
                <a:gd name="T73" fmla="*/ 19 h 29"/>
                <a:gd name="T74" fmla="*/ 4 w 27"/>
                <a:gd name="T75" fmla="*/ 17 h 29"/>
                <a:gd name="T76" fmla="*/ 5 w 27"/>
                <a:gd name="T77" fmla="*/ 15 h 29"/>
                <a:gd name="T78" fmla="*/ 23 w 27"/>
                <a:gd name="T79" fmla="*/ 10 h 29"/>
                <a:gd name="T80" fmla="*/ 25 w 27"/>
                <a:gd name="T81" fmla="*/ 8 h 29"/>
                <a:gd name="T82" fmla="*/ 25 w 27"/>
                <a:gd name="T83" fmla="*/ 8 h 29"/>
                <a:gd name="T84" fmla="*/ 27 w 27"/>
                <a:gd name="T85" fmla="*/ 10 h 29"/>
                <a:gd name="T86" fmla="*/ 27 w 27"/>
                <a:gd name="T87" fmla="*/ 10 h 29"/>
                <a:gd name="T88" fmla="*/ 25 w 27"/>
                <a:gd name="T89" fmla="*/ 8 h 29"/>
                <a:gd name="T90" fmla="*/ 25 w 27"/>
                <a:gd name="T91" fmla="*/ 8 h 29"/>
                <a:gd name="T92" fmla="*/ 21 w 27"/>
                <a:gd name="T93" fmla="*/ 8 h 29"/>
                <a:gd name="T94" fmla="*/ 21 w 27"/>
                <a:gd name="T95" fmla="*/ 8 h 29"/>
                <a:gd name="T96" fmla="*/ 27 w 27"/>
                <a:gd name="T97" fmla="*/ 27 h 29"/>
                <a:gd name="T98" fmla="*/ 27 w 27"/>
                <a:gd name="T99" fmla="*/ 23 h 29"/>
                <a:gd name="T100" fmla="*/ 23 w 27"/>
                <a:gd name="T101" fmla="*/ 25 h 29"/>
                <a:gd name="T102" fmla="*/ 23 w 27"/>
                <a:gd name="T103" fmla="*/ 25 h 29"/>
                <a:gd name="T104" fmla="*/ 25 w 27"/>
                <a:gd name="T105" fmla="*/ 25 h 29"/>
                <a:gd name="T106" fmla="*/ 27 w 27"/>
                <a:gd name="T107" fmla="*/ 27 h 29"/>
                <a:gd name="T108" fmla="*/ 27 w 27"/>
                <a:gd name="T109" fmla="*/ 27 h 29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9"/>
                <a:gd name="T167" fmla="*/ 27 w 27"/>
                <a:gd name="T168" fmla="*/ 29 h 29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9">
                  <a:moveTo>
                    <a:pt x="23" y="10"/>
                  </a:moveTo>
                  <a:lnTo>
                    <a:pt x="17" y="12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9"/>
                  </a:lnTo>
                  <a:lnTo>
                    <a:pt x="25" y="27"/>
                  </a:lnTo>
                  <a:lnTo>
                    <a:pt x="21" y="2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4"/>
                  </a:lnTo>
                  <a:lnTo>
                    <a:pt x="23" y="4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12"/>
                  </a:lnTo>
                  <a:lnTo>
                    <a:pt x="25" y="10"/>
                  </a:lnTo>
                  <a:lnTo>
                    <a:pt x="23" y="10"/>
                  </a:lnTo>
                  <a:close/>
                  <a:moveTo>
                    <a:pt x="15" y="21"/>
                  </a:moveTo>
                  <a:lnTo>
                    <a:pt x="15" y="12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8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10"/>
                  </a:lnTo>
                  <a:lnTo>
                    <a:pt x="25" y="8"/>
                  </a:lnTo>
                  <a:lnTo>
                    <a:pt x="27" y="10"/>
                  </a:lnTo>
                  <a:lnTo>
                    <a:pt x="25" y="8"/>
                  </a:lnTo>
                  <a:lnTo>
                    <a:pt x="21" y="8"/>
                  </a:lnTo>
                  <a:close/>
                  <a:moveTo>
                    <a:pt x="27" y="27"/>
                  </a:moveTo>
                  <a:lnTo>
                    <a:pt x="27" y="23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7" y="27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464" name="Freeform 48">
              <a:extLst>
                <a:ext uri="{FF2B5EF4-FFF2-40B4-BE49-F238E27FC236}">
                  <a16:creationId xmlns:a16="http://schemas.microsoft.com/office/drawing/2014/main" id="{00000000-0008-0000-0400-00004829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41" y="404"/>
              <a:ext cx="27" cy="28"/>
            </a:xfrm>
            <a:custGeom>
              <a:avLst/>
              <a:gdLst>
                <a:gd name="T0" fmla="*/ 2 w 27"/>
                <a:gd name="T1" fmla="*/ 28 h 28"/>
                <a:gd name="T2" fmla="*/ 0 w 27"/>
                <a:gd name="T3" fmla="*/ 28 h 28"/>
                <a:gd name="T4" fmla="*/ 0 w 27"/>
                <a:gd name="T5" fmla="*/ 13 h 28"/>
                <a:gd name="T6" fmla="*/ 2 w 27"/>
                <a:gd name="T7" fmla="*/ 13 h 28"/>
                <a:gd name="T8" fmla="*/ 2 w 27"/>
                <a:gd name="T9" fmla="*/ 15 h 28"/>
                <a:gd name="T10" fmla="*/ 2 w 27"/>
                <a:gd name="T11" fmla="*/ 17 h 28"/>
                <a:gd name="T12" fmla="*/ 2 w 27"/>
                <a:gd name="T13" fmla="*/ 17 h 28"/>
                <a:gd name="T14" fmla="*/ 4 w 27"/>
                <a:gd name="T15" fmla="*/ 17 h 28"/>
                <a:gd name="T16" fmla="*/ 23 w 27"/>
                <a:gd name="T17" fmla="*/ 17 h 28"/>
                <a:gd name="T18" fmla="*/ 25 w 27"/>
                <a:gd name="T19" fmla="*/ 17 h 28"/>
                <a:gd name="T20" fmla="*/ 27 w 27"/>
                <a:gd name="T21" fmla="*/ 17 h 28"/>
                <a:gd name="T22" fmla="*/ 27 w 27"/>
                <a:gd name="T23" fmla="*/ 13 h 28"/>
                <a:gd name="T24" fmla="*/ 27 w 27"/>
                <a:gd name="T25" fmla="*/ 11 h 28"/>
                <a:gd name="T26" fmla="*/ 25 w 27"/>
                <a:gd name="T27" fmla="*/ 7 h 28"/>
                <a:gd name="T28" fmla="*/ 23 w 27"/>
                <a:gd name="T29" fmla="*/ 5 h 28"/>
                <a:gd name="T30" fmla="*/ 21 w 27"/>
                <a:gd name="T31" fmla="*/ 1 h 28"/>
                <a:gd name="T32" fmla="*/ 21 w 27"/>
                <a:gd name="T33" fmla="*/ 0 h 28"/>
                <a:gd name="T34" fmla="*/ 27 w 27"/>
                <a:gd name="T35" fmla="*/ 3 h 28"/>
                <a:gd name="T36" fmla="*/ 27 w 27"/>
                <a:gd name="T37" fmla="*/ 28 h 28"/>
                <a:gd name="T38" fmla="*/ 27 w 27"/>
                <a:gd name="T39" fmla="*/ 28 h 28"/>
                <a:gd name="T40" fmla="*/ 27 w 27"/>
                <a:gd name="T41" fmla="*/ 28 h 28"/>
                <a:gd name="T42" fmla="*/ 27 w 27"/>
                <a:gd name="T43" fmla="*/ 24 h 28"/>
                <a:gd name="T44" fmla="*/ 25 w 27"/>
                <a:gd name="T45" fmla="*/ 22 h 28"/>
                <a:gd name="T46" fmla="*/ 23 w 27"/>
                <a:gd name="T47" fmla="*/ 22 h 28"/>
                <a:gd name="T48" fmla="*/ 5 w 27"/>
                <a:gd name="T49" fmla="*/ 22 h 28"/>
                <a:gd name="T50" fmla="*/ 2 w 27"/>
                <a:gd name="T51" fmla="*/ 22 h 28"/>
                <a:gd name="T52" fmla="*/ 2 w 27"/>
                <a:gd name="T53" fmla="*/ 24 h 28"/>
                <a:gd name="T54" fmla="*/ 2 w 27"/>
                <a:gd name="T55" fmla="*/ 28 h 28"/>
                <a:gd name="T56" fmla="*/ 2 w 27"/>
                <a:gd name="T57" fmla="*/ 28 h 28"/>
                <a:gd name="T58" fmla="*/ 4 w 27"/>
                <a:gd name="T59" fmla="*/ 22 h 28"/>
                <a:gd name="T60" fmla="*/ 23 w 27"/>
                <a:gd name="T61" fmla="*/ 22 h 28"/>
                <a:gd name="T62" fmla="*/ 25 w 27"/>
                <a:gd name="T63" fmla="*/ 22 h 28"/>
                <a:gd name="T64" fmla="*/ 27 w 27"/>
                <a:gd name="T65" fmla="*/ 24 h 28"/>
                <a:gd name="T66" fmla="*/ 27 w 27"/>
                <a:gd name="T67" fmla="*/ 24 h 28"/>
                <a:gd name="T68" fmla="*/ 27 w 27"/>
                <a:gd name="T69" fmla="*/ 22 h 28"/>
                <a:gd name="T70" fmla="*/ 23 w 27"/>
                <a:gd name="T71" fmla="*/ 21 h 28"/>
                <a:gd name="T72" fmla="*/ 5 w 27"/>
                <a:gd name="T73" fmla="*/ 21 h 28"/>
                <a:gd name="T74" fmla="*/ 2 w 27"/>
                <a:gd name="T75" fmla="*/ 21 h 28"/>
                <a:gd name="T76" fmla="*/ 2 w 27"/>
                <a:gd name="T77" fmla="*/ 22 h 28"/>
                <a:gd name="T78" fmla="*/ 2 w 27"/>
                <a:gd name="T79" fmla="*/ 24 h 28"/>
                <a:gd name="T80" fmla="*/ 2 w 27"/>
                <a:gd name="T81" fmla="*/ 22 h 28"/>
                <a:gd name="T82" fmla="*/ 4 w 27"/>
                <a:gd name="T83" fmla="*/ 22 h 28"/>
                <a:gd name="T84" fmla="*/ 4 w 27"/>
                <a:gd name="T85" fmla="*/ 22 h 28"/>
                <a:gd name="T86" fmla="*/ 27 w 27"/>
                <a:gd name="T87" fmla="*/ 9 h 28"/>
                <a:gd name="T88" fmla="*/ 27 w 27"/>
                <a:gd name="T89" fmla="*/ 5 h 28"/>
                <a:gd name="T90" fmla="*/ 23 w 27"/>
                <a:gd name="T91" fmla="*/ 3 h 28"/>
                <a:gd name="T92" fmla="*/ 25 w 27"/>
                <a:gd name="T93" fmla="*/ 5 h 28"/>
                <a:gd name="T94" fmla="*/ 27 w 27"/>
                <a:gd name="T95" fmla="*/ 9 h 28"/>
                <a:gd name="T96" fmla="*/ 27 w 27"/>
                <a:gd name="T97" fmla="*/ 9 h 28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7"/>
                <a:gd name="T148" fmla="*/ 0 h 28"/>
                <a:gd name="T149" fmla="*/ 27 w 27"/>
                <a:gd name="T150" fmla="*/ 28 h 28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7" h="28">
                  <a:moveTo>
                    <a:pt x="2" y="28"/>
                  </a:moveTo>
                  <a:lnTo>
                    <a:pt x="0" y="28"/>
                  </a:lnTo>
                  <a:lnTo>
                    <a:pt x="0" y="13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4" y="17"/>
                  </a:lnTo>
                  <a:lnTo>
                    <a:pt x="23" y="17"/>
                  </a:lnTo>
                  <a:lnTo>
                    <a:pt x="25" y="17"/>
                  </a:lnTo>
                  <a:lnTo>
                    <a:pt x="27" y="17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7"/>
                  </a:lnTo>
                  <a:lnTo>
                    <a:pt x="23" y="5"/>
                  </a:lnTo>
                  <a:lnTo>
                    <a:pt x="21" y="1"/>
                  </a:lnTo>
                  <a:lnTo>
                    <a:pt x="21" y="0"/>
                  </a:lnTo>
                  <a:lnTo>
                    <a:pt x="27" y="3"/>
                  </a:lnTo>
                  <a:lnTo>
                    <a:pt x="27" y="28"/>
                  </a:lnTo>
                  <a:lnTo>
                    <a:pt x="27" y="24"/>
                  </a:lnTo>
                  <a:lnTo>
                    <a:pt x="25" y="22"/>
                  </a:lnTo>
                  <a:lnTo>
                    <a:pt x="23" y="22"/>
                  </a:lnTo>
                  <a:lnTo>
                    <a:pt x="5" y="22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8"/>
                  </a:lnTo>
                  <a:close/>
                  <a:moveTo>
                    <a:pt x="4" y="22"/>
                  </a:moveTo>
                  <a:lnTo>
                    <a:pt x="23" y="22"/>
                  </a:lnTo>
                  <a:lnTo>
                    <a:pt x="25" y="22"/>
                  </a:lnTo>
                  <a:lnTo>
                    <a:pt x="27" y="24"/>
                  </a:lnTo>
                  <a:lnTo>
                    <a:pt x="27" y="22"/>
                  </a:lnTo>
                  <a:lnTo>
                    <a:pt x="23" y="21"/>
                  </a:lnTo>
                  <a:lnTo>
                    <a:pt x="5" y="21"/>
                  </a:lnTo>
                  <a:lnTo>
                    <a:pt x="2" y="21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2"/>
                  </a:lnTo>
                  <a:lnTo>
                    <a:pt x="4" y="22"/>
                  </a:lnTo>
                  <a:close/>
                  <a:moveTo>
                    <a:pt x="27" y="9"/>
                  </a:moveTo>
                  <a:lnTo>
                    <a:pt x="27" y="5"/>
                  </a:lnTo>
                  <a:lnTo>
                    <a:pt x="23" y="3"/>
                  </a:lnTo>
                  <a:lnTo>
                    <a:pt x="25" y="5"/>
                  </a:lnTo>
                  <a:lnTo>
                    <a:pt x="27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31319" name="Group 49">
            <a:extLst>
              <a:ext uri="{FF2B5EF4-FFF2-40B4-BE49-F238E27FC236}">
                <a16:creationId xmlns:a16="http://schemas.microsoft.com/office/drawing/2014/main" id="{00000000-0008-0000-0400-0000B7280B00}"/>
              </a:ext>
            </a:extLst>
          </xdr:cNvPr>
          <xdr:cNvGrpSpPr>
            <a:grpSpLocks/>
          </xdr:cNvGrpSpPr>
        </xdr:nvGrpSpPr>
        <xdr:grpSpPr bwMode="auto">
          <a:xfrm>
            <a:off x="37" y="14"/>
            <a:ext cx="120" cy="0"/>
            <a:chOff x="636" y="294"/>
            <a:chExt cx="325" cy="1"/>
          </a:xfrm>
        </xdr:grpSpPr>
        <xdr:sp macro="" textlink="">
          <xdr:nvSpPr>
            <xdr:cNvPr id="731448" name="Line 50">
              <a:extLst>
                <a:ext uri="{FF2B5EF4-FFF2-40B4-BE49-F238E27FC236}">
                  <a16:creationId xmlns:a16="http://schemas.microsoft.com/office/drawing/2014/main" id="{00000000-0008-0000-0400-00003829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687" y="243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1449" name="Line 51">
              <a:extLst>
                <a:ext uri="{FF2B5EF4-FFF2-40B4-BE49-F238E27FC236}">
                  <a16:creationId xmlns:a16="http://schemas.microsoft.com/office/drawing/2014/main" id="{00000000-0008-0000-0400-00003929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907" y="241"/>
              <a:ext cx="1" cy="107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1450" name="Line 52">
              <a:extLst>
                <a:ext uri="{FF2B5EF4-FFF2-40B4-BE49-F238E27FC236}">
                  <a16:creationId xmlns:a16="http://schemas.microsoft.com/office/drawing/2014/main" id="{00000000-0008-0000-0400-00003A29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69" y="265"/>
              <a:ext cx="1" cy="6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1451" name="Line 53">
              <a:extLst>
                <a:ext uri="{FF2B5EF4-FFF2-40B4-BE49-F238E27FC236}">
                  <a16:creationId xmlns:a16="http://schemas.microsoft.com/office/drawing/2014/main" id="{00000000-0008-0000-0400-00003B29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26" y="267"/>
              <a:ext cx="1" cy="5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31320" name="Group 55">
            <a:extLst>
              <a:ext uri="{FF2B5EF4-FFF2-40B4-BE49-F238E27FC236}">
                <a16:creationId xmlns:a16="http://schemas.microsoft.com/office/drawing/2014/main" id="{00000000-0008-0000-0400-0000B8280B00}"/>
              </a:ext>
            </a:extLst>
          </xdr:cNvPr>
          <xdr:cNvGrpSpPr>
            <a:grpSpLocks/>
          </xdr:cNvGrpSpPr>
        </xdr:nvGrpSpPr>
        <xdr:grpSpPr bwMode="auto">
          <a:xfrm>
            <a:off x="22" y="93"/>
            <a:ext cx="175" cy="0"/>
            <a:chOff x="591" y="476"/>
            <a:chExt cx="473" cy="1"/>
          </a:xfrm>
        </xdr:grpSpPr>
        <xdr:sp macro="" textlink="">
          <xdr:nvSpPr>
            <xdr:cNvPr id="731440" name="Line 56">
              <a:extLst>
                <a:ext uri="{FF2B5EF4-FFF2-40B4-BE49-F238E27FC236}">
                  <a16:creationId xmlns:a16="http://schemas.microsoft.com/office/drawing/2014/main" id="{00000000-0008-0000-0400-00003029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4" y="450"/>
              <a:ext cx="1" cy="54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31441" name="Group 57">
              <a:extLst>
                <a:ext uri="{FF2B5EF4-FFF2-40B4-BE49-F238E27FC236}">
                  <a16:creationId xmlns:a16="http://schemas.microsoft.com/office/drawing/2014/main" id="{00000000-0008-0000-0400-00003129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91" y="476"/>
              <a:ext cx="473" cy="1"/>
              <a:chOff x="591" y="476"/>
              <a:chExt cx="473" cy="1"/>
            </a:xfrm>
          </xdr:grpSpPr>
          <xdr:sp macro="" textlink="">
            <xdr:nvSpPr>
              <xdr:cNvPr id="731442" name="Line 58">
                <a:extLst>
                  <a:ext uri="{FF2B5EF4-FFF2-40B4-BE49-F238E27FC236}">
                    <a16:creationId xmlns:a16="http://schemas.microsoft.com/office/drawing/2014/main" id="{00000000-0008-0000-0400-00003229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642" y="425"/>
                <a:ext cx="1" cy="104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443" name="Line 59">
                <a:extLst>
                  <a:ext uri="{FF2B5EF4-FFF2-40B4-BE49-F238E27FC236}">
                    <a16:creationId xmlns:a16="http://schemas.microsoft.com/office/drawing/2014/main" id="{00000000-0008-0000-0400-00003329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12" y="425"/>
                <a:ext cx="1" cy="10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444" name="Line 60">
                <a:extLst>
                  <a:ext uri="{FF2B5EF4-FFF2-40B4-BE49-F238E27FC236}">
                    <a16:creationId xmlns:a16="http://schemas.microsoft.com/office/drawing/2014/main" id="{00000000-0008-0000-0400-00003429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720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445" name="Line 61">
                <a:extLst>
                  <a:ext uri="{FF2B5EF4-FFF2-40B4-BE49-F238E27FC236}">
                    <a16:creationId xmlns:a16="http://schemas.microsoft.com/office/drawing/2014/main" id="{00000000-0008-0000-0400-00003529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27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446" name="Line 62">
                <a:extLst>
                  <a:ext uri="{FF2B5EF4-FFF2-40B4-BE49-F238E27FC236}">
                    <a16:creationId xmlns:a16="http://schemas.microsoft.com/office/drawing/2014/main" id="{00000000-0008-0000-0400-00003629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82" y="449"/>
                <a:ext cx="1" cy="56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447" name="Line 63">
                <a:extLst>
                  <a:ext uri="{FF2B5EF4-FFF2-40B4-BE49-F238E27FC236}">
                    <a16:creationId xmlns:a16="http://schemas.microsoft.com/office/drawing/2014/main" id="{00000000-0008-0000-0400-00003729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935" y="451"/>
                <a:ext cx="1" cy="51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31321" name="Group 181">
            <a:extLst>
              <a:ext uri="{FF2B5EF4-FFF2-40B4-BE49-F238E27FC236}">
                <a16:creationId xmlns:a16="http://schemas.microsoft.com/office/drawing/2014/main" id="{00000000-0008-0000-0400-0000B9280B00}"/>
              </a:ext>
            </a:extLst>
          </xdr:cNvPr>
          <xdr:cNvGrpSpPr>
            <a:grpSpLocks/>
          </xdr:cNvGrpSpPr>
        </xdr:nvGrpSpPr>
        <xdr:grpSpPr bwMode="auto">
          <a:xfrm>
            <a:off x="12" y="125"/>
            <a:ext cx="188" cy="0"/>
            <a:chOff x="12" y="125"/>
            <a:chExt cx="188" cy="0"/>
          </a:xfrm>
        </xdr:grpSpPr>
        <xdr:sp macro="" textlink="">
          <xdr:nvSpPr>
            <xdr:cNvPr id="731429" name="Line 54">
              <a:extLst>
                <a:ext uri="{FF2B5EF4-FFF2-40B4-BE49-F238E27FC236}">
                  <a16:creationId xmlns:a16="http://schemas.microsoft.com/office/drawing/2014/main" id="{00000000-0008-0000-0400-00002529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45" y="115"/>
              <a:ext cx="0" cy="2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31430" name="Group 180">
              <a:extLst>
                <a:ext uri="{FF2B5EF4-FFF2-40B4-BE49-F238E27FC236}">
                  <a16:creationId xmlns:a16="http://schemas.microsoft.com/office/drawing/2014/main" id="{00000000-0008-0000-0400-00002629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" y="125"/>
              <a:ext cx="188" cy="0"/>
              <a:chOff x="12" y="125"/>
              <a:chExt cx="188" cy="0"/>
            </a:xfrm>
          </xdr:grpSpPr>
          <xdr:sp macro="" textlink="">
            <xdr:nvSpPr>
              <xdr:cNvPr id="731431" name="Line 64">
                <a:extLst>
                  <a:ext uri="{FF2B5EF4-FFF2-40B4-BE49-F238E27FC236}">
                    <a16:creationId xmlns:a16="http://schemas.microsoft.com/office/drawing/2014/main" id="{00000000-0008-0000-0400-00002729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6" y="115"/>
                <a:ext cx="0" cy="19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731432" name="Group 65">
                <a:extLst>
                  <a:ext uri="{FF2B5EF4-FFF2-40B4-BE49-F238E27FC236}">
                    <a16:creationId xmlns:a16="http://schemas.microsoft.com/office/drawing/2014/main" id="{00000000-0008-0000-0400-000028290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2" y="125"/>
                <a:ext cx="188" cy="0"/>
                <a:chOff x="591" y="550"/>
                <a:chExt cx="521" cy="1"/>
              </a:xfrm>
            </xdr:grpSpPr>
            <xdr:sp macro="" textlink="">
              <xdr:nvSpPr>
                <xdr:cNvPr id="731433" name="Line 66">
                  <a:extLst>
                    <a:ext uri="{FF2B5EF4-FFF2-40B4-BE49-F238E27FC236}">
                      <a16:creationId xmlns:a16="http://schemas.microsoft.com/office/drawing/2014/main" id="{00000000-0008-0000-0400-000029290B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rot="5400000" flipV="1">
                  <a:off x="720" y="524"/>
                  <a:ext cx="1" cy="53"/>
                </a:xfrm>
                <a:prstGeom prst="line">
                  <a:avLst/>
                </a:prstGeom>
                <a:noFill/>
                <a:ln w="38100">
                  <a:solidFill>
                    <a:srgbClr val="FF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grpSp>
              <xdr:nvGrpSpPr>
                <xdr:cNvPr id="731434" name="Group 67">
                  <a:extLst>
                    <a:ext uri="{FF2B5EF4-FFF2-40B4-BE49-F238E27FC236}">
                      <a16:creationId xmlns:a16="http://schemas.microsoft.com/office/drawing/2014/main" id="{00000000-0008-0000-0400-00002A290B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591" y="550"/>
                  <a:ext cx="521" cy="1"/>
                  <a:chOff x="591" y="550"/>
                  <a:chExt cx="521" cy="1"/>
                </a:xfrm>
              </xdr:grpSpPr>
              <xdr:sp macro="" textlink="">
                <xdr:nvSpPr>
                  <xdr:cNvPr id="731435" name="Line 68">
                    <a:extLst>
                      <a:ext uri="{FF2B5EF4-FFF2-40B4-BE49-F238E27FC236}">
                        <a16:creationId xmlns:a16="http://schemas.microsoft.com/office/drawing/2014/main" id="{00000000-0008-0000-0400-00002B29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774" y="524"/>
                    <a:ext cx="1" cy="5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31436" name="Line 69">
                    <a:extLst>
                      <a:ext uri="{FF2B5EF4-FFF2-40B4-BE49-F238E27FC236}">
                        <a16:creationId xmlns:a16="http://schemas.microsoft.com/office/drawing/2014/main" id="{00000000-0008-0000-0400-00002C29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642" y="499"/>
                    <a:ext cx="1" cy="10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31437" name="Line 70">
                    <a:extLst>
                      <a:ext uri="{FF2B5EF4-FFF2-40B4-BE49-F238E27FC236}">
                        <a16:creationId xmlns:a16="http://schemas.microsoft.com/office/drawing/2014/main" id="{00000000-0008-0000-0400-00002D29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1060" y="499"/>
                    <a:ext cx="1" cy="103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31438" name="Line 71">
                    <a:extLst>
                      <a:ext uri="{FF2B5EF4-FFF2-40B4-BE49-F238E27FC236}">
                        <a16:creationId xmlns:a16="http://schemas.microsoft.com/office/drawing/2014/main" id="{00000000-0008-0000-0400-00002E29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882" y="523"/>
                    <a:ext cx="1" cy="5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31439" name="Line 72">
                    <a:extLst>
                      <a:ext uri="{FF2B5EF4-FFF2-40B4-BE49-F238E27FC236}">
                        <a16:creationId xmlns:a16="http://schemas.microsoft.com/office/drawing/2014/main" id="{00000000-0008-0000-0400-00002F29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986" y="528"/>
                    <a:ext cx="1" cy="4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</xdr:grpSp>
      </xdr:grpSp>
      <xdr:grpSp>
        <xdr:nvGrpSpPr>
          <xdr:cNvPr id="731322" name="Group 73">
            <a:extLst>
              <a:ext uri="{FF2B5EF4-FFF2-40B4-BE49-F238E27FC236}">
                <a16:creationId xmlns:a16="http://schemas.microsoft.com/office/drawing/2014/main" id="{00000000-0008-0000-0400-0000BA280B00}"/>
              </a:ext>
            </a:extLst>
          </xdr:cNvPr>
          <xdr:cNvGrpSpPr>
            <a:grpSpLocks/>
          </xdr:cNvGrpSpPr>
        </xdr:nvGrpSpPr>
        <xdr:grpSpPr bwMode="auto">
          <a:xfrm>
            <a:off x="43" y="56"/>
            <a:ext cx="94" cy="0"/>
            <a:chOff x="650" y="390"/>
            <a:chExt cx="254" cy="1"/>
          </a:xfrm>
        </xdr:grpSpPr>
        <xdr:sp macro="" textlink="">
          <xdr:nvSpPr>
            <xdr:cNvPr id="731426" name="Line 74">
              <a:extLst>
                <a:ext uri="{FF2B5EF4-FFF2-40B4-BE49-F238E27FC236}">
                  <a16:creationId xmlns:a16="http://schemas.microsoft.com/office/drawing/2014/main" id="{00000000-0008-0000-0400-00002229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01" y="339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1427" name="Line 75">
              <a:extLst>
                <a:ext uri="{FF2B5EF4-FFF2-40B4-BE49-F238E27FC236}">
                  <a16:creationId xmlns:a16="http://schemas.microsoft.com/office/drawing/2014/main" id="{00000000-0008-0000-0400-00002329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51" y="338"/>
              <a:ext cx="1" cy="10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1428" name="Line 76">
              <a:extLst>
                <a:ext uri="{FF2B5EF4-FFF2-40B4-BE49-F238E27FC236}">
                  <a16:creationId xmlns:a16="http://schemas.microsoft.com/office/drawing/2014/main" id="{00000000-0008-0000-0400-00002429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6" y="368"/>
              <a:ext cx="1" cy="4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31323" name="Group 77">
            <a:extLst>
              <a:ext uri="{FF2B5EF4-FFF2-40B4-BE49-F238E27FC236}">
                <a16:creationId xmlns:a16="http://schemas.microsoft.com/office/drawing/2014/main" id="{00000000-0008-0000-0400-0000BB280B00}"/>
              </a:ext>
            </a:extLst>
          </xdr:cNvPr>
          <xdr:cNvGrpSpPr>
            <a:grpSpLocks/>
          </xdr:cNvGrpSpPr>
        </xdr:nvGrpSpPr>
        <xdr:grpSpPr bwMode="auto">
          <a:xfrm>
            <a:off x="191" y="17"/>
            <a:ext cx="123" cy="125"/>
            <a:chOff x="357" y="117"/>
            <a:chExt cx="315" cy="267"/>
          </a:xfrm>
        </xdr:grpSpPr>
        <xdr:grpSp>
          <xdr:nvGrpSpPr>
            <xdr:cNvPr id="731324" name="Group 78">
              <a:extLst>
                <a:ext uri="{FF2B5EF4-FFF2-40B4-BE49-F238E27FC236}">
                  <a16:creationId xmlns:a16="http://schemas.microsoft.com/office/drawing/2014/main" id="{00000000-0008-0000-0400-0000BC28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57" y="117"/>
              <a:ext cx="315" cy="267"/>
              <a:chOff x="336" y="96"/>
              <a:chExt cx="702" cy="576"/>
            </a:xfrm>
          </xdr:grpSpPr>
          <xdr:sp macro="" textlink="">
            <xdr:nvSpPr>
              <xdr:cNvPr id="111" name="AutoShape 79">
                <a:extLst>
                  <a:ext uri="{FF2B5EF4-FFF2-40B4-BE49-F238E27FC236}">
                    <a16:creationId xmlns:a16="http://schemas.microsoft.com/office/drawing/2014/main" id="{00000000-0008-0000-0400-00006F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49" y="77"/>
                <a:ext cx="599" cy="595"/>
              </a:xfrm>
              <a:prstGeom prst="star5">
                <a:avLst/>
              </a:prstGeom>
              <a:solidFill>
                <a:srgbClr val="3333CC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112" name="AutoShape 80">
                <a:extLst>
                  <a:ext uri="{FF2B5EF4-FFF2-40B4-BE49-F238E27FC236}">
                    <a16:creationId xmlns:a16="http://schemas.microsoft.com/office/drawing/2014/main" id="{00000000-0008-0000-0400-000070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36" y="77"/>
                <a:ext cx="602" cy="595"/>
              </a:xfrm>
              <a:prstGeom prst="star5">
                <a:avLst/>
              </a:prstGeom>
              <a:solidFill>
                <a:srgbClr val="00CC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113" name="AutoShape 81">
                <a:extLst>
                  <a:ext uri="{FF2B5EF4-FFF2-40B4-BE49-F238E27FC236}">
                    <a16:creationId xmlns:a16="http://schemas.microsoft.com/office/drawing/2014/main" id="{00000000-0008-0000-0400-000071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87" y="77"/>
                <a:ext cx="599" cy="595"/>
              </a:xfrm>
              <a:prstGeom prst="star5">
                <a:avLst/>
              </a:prstGeom>
              <a:solidFill>
                <a:srgbClr val="FFFF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</xdr:grpSp>
        <xdr:grpSp>
          <xdr:nvGrpSpPr>
            <xdr:cNvPr id="731325" name="Group 82">
              <a:extLst>
                <a:ext uri="{FF2B5EF4-FFF2-40B4-BE49-F238E27FC236}">
                  <a16:creationId xmlns:a16="http://schemas.microsoft.com/office/drawing/2014/main" id="{00000000-0008-0000-0400-0000BD28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29" y="176"/>
              <a:ext cx="202" cy="208"/>
              <a:chOff x="914" y="81"/>
              <a:chExt cx="266" cy="235"/>
            </a:xfrm>
          </xdr:grpSpPr>
          <xdr:sp macro="" textlink="">
            <xdr:nvSpPr>
              <xdr:cNvPr id="731326" name="Freeform 83">
                <a:extLst>
                  <a:ext uri="{FF2B5EF4-FFF2-40B4-BE49-F238E27FC236}">
                    <a16:creationId xmlns:a16="http://schemas.microsoft.com/office/drawing/2014/main" id="{00000000-0008-0000-0400-0000BE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54"/>
                <a:ext cx="121" cy="119"/>
              </a:xfrm>
              <a:custGeom>
                <a:avLst/>
                <a:gdLst>
                  <a:gd name="T0" fmla="*/ 72 w 121"/>
                  <a:gd name="T1" fmla="*/ 106 h 119"/>
                  <a:gd name="T2" fmla="*/ 76 w 121"/>
                  <a:gd name="T3" fmla="*/ 109 h 119"/>
                  <a:gd name="T4" fmla="*/ 86 w 121"/>
                  <a:gd name="T5" fmla="*/ 114 h 119"/>
                  <a:gd name="T6" fmla="*/ 86 w 121"/>
                  <a:gd name="T7" fmla="*/ 116 h 119"/>
                  <a:gd name="T8" fmla="*/ 86 w 121"/>
                  <a:gd name="T9" fmla="*/ 116 h 119"/>
                  <a:gd name="T10" fmla="*/ 86 w 121"/>
                  <a:gd name="T11" fmla="*/ 116 h 119"/>
                  <a:gd name="T12" fmla="*/ 86 w 121"/>
                  <a:gd name="T13" fmla="*/ 119 h 119"/>
                  <a:gd name="T14" fmla="*/ 91 w 121"/>
                  <a:gd name="T15" fmla="*/ 109 h 119"/>
                  <a:gd name="T16" fmla="*/ 121 w 121"/>
                  <a:gd name="T17" fmla="*/ 119 h 119"/>
                  <a:gd name="T18" fmla="*/ 118 w 121"/>
                  <a:gd name="T19" fmla="*/ 116 h 119"/>
                  <a:gd name="T20" fmla="*/ 116 w 121"/>
                  <a:gd name="T21" fmla="*/ 116 h 119"/>
                  <a:gd name="T22" fmla="*/ 113 w 121"/>
                  <a:gd name="T23" fmla="*/ 114 h 119"/>
                  <a:gd name="T24" fmla="*/ 113 w 121"/>
                  <a:gd name="T25" fmla="*/ 111 h 119"/>
                  <a:gd name="T26" fmla="*/ 113 w 121"/>
                  <a:gd name="T27" fmla="*/ 109 h 119"/>
                  <a:gd name="T28" fmla="*/ 113 w 121"/>
                  <a:gd name="T29" fmla="*/ 106 h 119"/>
                  <a:gd name="T30" fmla="*/ 118 w 121"/>
                  <a:gd name="T31" fmla="*/ 101 h 119"/>
                  <a:gd name="T32" fmla="*/ 118 w 121"/>
                  <a:gd name="T33" fmla="*/ 99 h 119"/>
                  <a:gd name="T34" fmla="*/ 118 w 121"/>
                  <a:gd name="T35" fmla="*/ 99 h 119"/>
                  <a:gd name="T36" fmla="*/ 116 w 121"/>
                  <a:gd name="T37" fmla="*/ 91 h 119"/>
                  <a:gd name="T38" fmla="*/ 116 w 121"/>
                  <a:gd name="T39" fmla="*/ 88 h 119"/>
                  <a:gd name="T40" fmla="*/ 116 w 121"/>
                  <a:gd name="T41" fmla="*/ 86 h 119"/>
                  <a:gd name="T42" fmla="*/ 118 w 121"/>
                  <a:gd name="T43" fmla="*/ 86 h 119"/>
                  <a:gd name="T44" fmla="*/ 116 w 121"/>
                  <a:gd name="T45" fmla="*/ 83 h 119"/>
                  <a:gd name="T46" fmla="*/ 113 w 121"/>
                  <a:gd name="T47" fmla="*/ 81 h 119"/>
                  <a:gd name="T48" fmla="*/ 108 w 121"/>
                  <a:gd name="T49" fmla="*/ 76 h 119"/>
                  <a:gd name="T50" fmla="*/ 108 w 121"/>
                  <a:gd name="T51" fmla="*/ 76 h 119"/>
                  <a:gd name="T52" fmla="*/ 108 w 121"/>
                  <a:gd name="T53" fmla="*/ 73 h 119"/>
                  <a:gd name="T54" fmla="*/ 106 w 121"/>
                  <a:gd name="T55" fmla="*/ 73 h 119"/>
                  <a:gd name="T56" fmla="*/ 94 w 121"/>
                  <a:gd name="T57" fmla="*/ 58 h 119"/>
                  <a:gd name="T58" fmla="*/ 94 w 121"/>
                  <a:gd name="T59" fmla="*/ 56 h 119"/>
                  <a:gd name="T60" fmla="*/ 91 w 121"/>
                  <a:gd name="T61" fmla="*/ 51 h 119"/>
                  <a:gd name="T62" fmla="*/ 89 w 121"/>
                  <a:gd name="T63" fmla="*/ 51 h 119"/>
                  <a:gd name="T64" fmla="*/ 89 w 121"/>
                  <a:gd name="T65" fmla="*/ 48 h 119"/>
                  <a:gd name="T66" fmla="*/ 89 w 121"/>
                  <a:gd name="T67" fmla="*/ 46 h 119"/>
                  <a:gd name="T68" fmla="*/ 89 w 121"/>
                  <a:gd name="T69" fmla="*/ 40 h 119"/>
                  <a:gd name="T70" fmla="*/ 89 w 121"/>
                  <a:gd name="T71" fmla="*/ 40 h 119"/>
                  <a:gd name="T72" fmla="*/ 91 w 121"/>
                  <a:gd name="T73" fmla="*/ 35 h 119"/>
                  <a:gd name="T74" fmla="*/ 91 w 121"/>
                  <a:gd name="T75" fmla="*/ 35 h 119"/>
                  <a:gd name="T76" fmla="*/ 89 w 121"/>
                  <a:gd name="T77" fmla="*/ 23 h 119"/>
                  <a:gd name="T78" fmla="*/ 86 w 121"/>
                  <a:gd name="T79" fmla="*/ 13 h 119"/>
                  <a:gd name="T80" fmla="*/ 84 w 121"/>
                  <a:gd name="T81" fmla="*/ 10 h 119"/>
                  <a:gd name="T82" fmla="*/ 79 w 121"/>
                  <a:gd name="T83" fmla="*/ 5 h 119"/>
                  <a:gd name="T84" fmla="*/ 74 w 121"/>
                  <a:gd name="T85" fmla="*/ 13 h 119"/>
                  <a:gd name="T86" fmla="*/ 59 w 121"/>
                  <a:gd name="T87" fmla="*/ 10 h 119"/>
                  <a:gd name="T88" fmla="*/ 35 w 121"/>
                  <a:gd name="T89" fmla="*/ 0 h 119"/>
                  <a:gd name="T90" fmla="*/ 0 w 121"/>
                  <a:gd name="T91" fmla="*/ 33 h 119"/>
                  <a:gd name="T92" fmla="*/ 72 w 121"/>
                  <a:gd name="T93" fmla="*/ 106 h 119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121"/>
                  <a:gd name="T142" fmla="*/ 0 h 119"/>
                  <a:gd name="T143" fmla="*/ 121 w 121"/>
                  <a:gd name="T144" fmla="*/ 119 h 119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121" h="119">
                    <a:moveTo>
                      <a:pt x="72" y="106"/>
                    </a:moveTo>
                    <a:lnTo>
                      <a:pt x="76" y="109"/>
                    </a:lnTo>
                    <a:lnTo>
                      <a:pt x="86" y="114"/>
                    </a:lnTo>
                    <a:lnTo>
                      <a:pt x="86" y="116"/>
                    </a:lnTo>
                    <a:lnTo>
                      <a:pt x="86" y="119"/>
                    </a:lnTo>
                    <a:lnTo>
                      <a:pt x="91" y="109"/>
                    </a:lnTo>
                    <a:lnTo>
                      <a:pt x="121" y="119"/>
                    </a:lnTo>
                    <a:lnTo>
                      <a:pt x="118" y="116"/>
                    </a:lnTo>
                    <a:lnTo>
                      <a:pt x="116" y="116"/>
                    </a:lnTo>
                    <a:lnTo>
                      <a:pt x="113" y="114"/>
                    </a:lnTo>
                    <a:lnTo>
                      <a:pt x="113" y="111"/>
                    </a:lnTo>
                    <a:lnTo>
                      <a:pt x="113" y="109"/>
                    </a:lnTo>
                    <a:lnTo>
                      <a:pt x="113" y="106"/>
                    </a:lnTo>
                    <a:lnTo>
                      <a:pt x="118" y="101"/>
                    </a:lnTo>
                    <a:lnTo>
                      <a:pt x="118" y="99"/>
                    </a:lnTo>
                    <a:lnTo>
                      <a:pt x="116" y="91"/>
                    </a:lnTo>
                    <a:lnTo>
                      <a:pt x="116" y="88"/>
                    </a:lnTo>
                    <a:lnTo>
                      <a:pt x="116" y="86"/>
                    </a:lnTo>
                    <a:lnTo>
                      <a:pt x="118" y="86"/>
                    </a:lnTo>
                    <a:lnTo>
                      <a:pt x="116" y="83"/>
                    </a:lnTo>
                    <a:lnTo>
                      <a:pt x="113" y="81"/>
                    </a:lnTo>
                    <a:lnTo>
                      <a:pt x="108" y="76"/>
                    </a:lnTo>
                    <a:lnTo>
                      <a:pt x="108" y="73"/>
                    </a:lnTo>
                    <a:lnTo>
                      <a:pt x="106" y="73"/>
                    </a:lnTo>
                    <a:lnTo>
                      <a:pt x="94" y="58"/>
                    </a:lnTo>
                    <a:lnTo>
                      <a:pt x="94" y="56"/>
                    </a:lnTo>
                    <a:lnTo>
                      <a:pt x="91" y="51"/>
                    </a:lnTo>
                    <a:lnTo>
                      <a:pt x="89" y="51"/>
                    </a:lnTo>
                    <a:lnTo>
                      <a:pt x="89" y="48"/>
                    </a:lnTo>
                    <a:lnTo>
                      <a:pt x="89" y="46"/>
                    </a:lnTo>
                    <a:lnTo>
                      <a:pt x="89" y="40"/>
                    </a:lnTo>
                    <a:lnTo>
                      <a:pt x="91" y="35"/>
                    </a:lnTo>
                    <a:lnTo>
                      <a:pt x="89" y="23"/>
                    </a:lnTo>
                    <a:lnTo>
                      <a:pt x="86" y="13"/>
                    </a:lnTo>
                    <a:lnTo>
                      <a:pt x="84" y="10"/>
                    </a:lnTo>
                    <a:lnTo>
                      <a:pt x="79" y="5"/>
                    </a:lnTo>
                    <a:lnTo>
                      <a:pt x="74" y="13"/>
                    </a:lnTo>
                    <a:lnTo>
                      <a:pt x="59" y="10"/>
                    </a:lnTo>
                    <a:lnTo>
                      <a:pt x="35" y="0"/>
                    </a:lnTo>
                    <a:lnTo>
                      <a:pt x="0" y="33"/>
                    </a:lnTo>
                    <a:lnTo>
                      <a:pt x="72" y="106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27" name="Freeform 84">
                <a:extLst>
                  <a:ext uri="{FF2B5EF4-FFF2-40B4-BE49-F238E27FC236}">
                    <a16:creationId xmlns:a16="http://schemas.microsoft.com/office/drawing/2014/main" id="{00000000-0008-0000-0400-0000BF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26"/>
                <a:ext cx="83" cy="147"/>
              </a:xfrm>
              <a:custGeom>
                <a:avLst/>
                <a:gdLst>
                  <a:gd name="T0" fmla="*/ 83 w 83"/>
                  <a:gd name="T1" fmla="*/ 132 h 147"/>
                  <a:gd name="T2" fmla="*/ 81 w 83"/>
                  <a:gd name="T3" fmla="*/ 127 h 147"/>
                  <a:gd name="T4" fmla="*/ 79 w 83"/>
                  <a:gd name="T5" fmla="*/ 116 h 147"/>
                  <a:gd name="T6" fmla="*/ 71 w 83"/>
                  <a:gd name="T7" fmla="*/ 101 h 147"/>
                  <a:gd name="T8" fmla="*/ 56 w 83"/>
                  <a:gd name="T9" fmla="*/ 74 h 147"/>
                  <a:gd name="T10" fmla="*/ 52 w 83"/>
                  <a:gd name="T11" fmla="*/ 66 h 147"/>
                  <a:gd name="T12" fmla="*/ 47 w 83"/>
                  <a:gd name="T13" fmla="*/ 56 h 147"/>
                  <a:gd name="T14" fmla="*/ 44 w 83"/>
                  <a:gd name="T15" fmla="*/ 46 h 147"/>
                  <a:gd name="T16" fmla="*/ 42 w 83"/>
                  <a:gd name="T17" fmla="*/ 43 h 147"/>
                  <a:gd name="T18" fmla="*/ 42 w 83"/>
                  <a:gd name="T19" fmla="*/ 41 h 147"/>
                  <a:gd name="T20" fmla="*/ 42 w 83"/>
                  <a:gd name="T21" fmla="*/ 38 h 147"/>
                  <a:gd name="T22" fmla="*/ 42 w 83"/>
                  <a:gd name="T23" fmla="*/ 36 h 147"/>
                  <a:gd name="T24" fmla="*/ 42 w 83"/>
                  <a:gd name="T25" fmla="*/ 33 h 147"/>
                  <a:gd name="T26" fmla="*/ 42 w 83"/>
                  <a:gd name="T27" fmla="*/ 28 h 147"/>
                  <a:gd name="T28" fmla="*/ 42 w 83"/>
                  <a:gd name="T29" fmla="*/ 26 h 147"/>
                  <a:gd name="T30" fmla="*/ 42 w 83"/>
                  <a:gd name="T31" fmla="*/ 20 h 147"/>
                  <a:gd name="T32" fmla="*/ 0 w 83"/>
                  <a:gd name="T33" fmla="*/ 0 h 147"/>
                  <a:gd name="T34" fmla="*/ 10 w 83"/>
                  <a:gd name="T35" fmla="*/ 109 h 147"/>
                  <a:gd name="T36" fmla="*/ 25 w 83"/>
                  <a:gd name="T37" fmla="*/ 111 h 147"/>
                  <a:gd name="T38" fmla="*/ 20 w 83"/>
                  <a:gd name="T39" fmla="*/ 129 h 147"/>
                  <a:gd name="T40" fmla="*/ 15 w 83"/>
                  <a:gd name="T41" fmla="*/ 139 h 147"/>
                  <a:gd name="T42" fmla="*/ 15 w 83"/>
                  <a:gd name="T43" fmla="*/ 142 h 147"/>
                  <a:gd name="T44" fmla="*/ 27 w 83"/>
                  <a:gd name="T45" fmla="*/ 147 h 147"/>
                  <a:gd name="T46" fmla="*/ 69 w 83"/>
                  <a:gd name="T47" fmla="*/ 132 h 147"/>
                  <a:gd name="T48" fmla="*/ 79 w 83"/>
                  <a:gd name="T49" fmla="*/ 129 h 147"/>
                  <a:gd name="T50" fmla="*/ 83 w 83"/>
                  <a:gd name="T51" fmla="*/ 132 h 147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w 83"/>
                  <a:gd name="T79" fmla="*/ 0 h 147"/>
                  <a:gd name="T80" fmla="*/ 83 w 83"/>
                  <a:gd name="T81" fmla="*/ 147 h 147"/>
                </a:gdLst>
                <a:ahLst/>
                <a:cxnLst>
                  <a:cxn ang="T52">
                    <a:pos x="T0" y="T1"/>
                  </a:cxn>
                  <a:cxn ang="T53">
                    <a:pos x="T2" y="T3"/>
                  </a:cxn>
                  <a:cxn ang="T54">
                    <a:pos x="T4" y="T5"/>
                  </a:cxn>
                  <a:cxn ang="T55">
                    <a:pos x="T6" y="T7"/>
                  </a:cxn>
                  <a:cxn ang="T56">
                    <a:pos x="T8" y="T9"/>
                  </a:cxn>
                  <a:cxn ang="T57">
                    <a:pos x="T10" y="T11"/>
                  </a:cxn>
                  <a:cxn ang="T58">
                    <a:pos x="T12" y="T13"/>
                  </a:cxn>
                  <a:cxn ang="T59">
                    <a:pos x="T14" y="T15"/>
                  </a:cxn>
                  <a:cxn ang="T60">
                    <a:pos x="T16" y="T17"/>
                  </a:cxn>
                  <a:cxn ang="T61">
                    <a:pos x="T18" y="T19"/>
                  </a:cxn>
                  <a:cxn ang="T62">
                    <a:pos x="T20" y="T21"/>
                  </a:cxn>
                  <a:cxn ang="T63">
                    <a:pos x="T22" y="T23"/>
                  </a:cxn>
                  <a:cxn ang="T64">
                    <a:pos x="T24" y="T25"/>
                  </a:cxn>
                  <a:cxn ang="T65">
                    <a:pos x="T26" y="T27"/>
                  </a:cxn>
                  <a:cxn ang="T66">
                    <a:pos x="T28" y="T29"/>
                  </a:cxn>
                  <a:cxn ang="T67">
                    <a:pos x="T30" y="T31"/>
                  </a:cxn>
                  <a:cxn ang="T68">
                    <a:pos x="T32" y="T33"/>
                  </a:cxn>
                  <a:cxn ang="T69">
                    <a:pos x="T34" y="T35"/>
                  </a:cxn>
                  <a:cxn ang="T70">
                    <a:pos x="T36" y="T37"/>
                  </a:cxn>
                  <a:cxn ang="T71">
                    <a:pos x="T38" y="T39"/>
                  </a:cxn>
                  <a:cxn ang="T72">
                    <a:pos x="T40" y="T41"/>
                  </a:cxn>
                  <a:cxn ang="T73">
                    <a:pos x="T42" y="T43"/>
                  </a:cxn>
                  <a:cxn ang="T74">
                    <a:pos x="T44" y="T45"/>
                  </a:cxn>
                  <a:cxn ang="T75">
                    <a:pos x="T46" y="T47"/>
                  </a:cxn>
                  <a:cxn ang="T76">
                    <a:pos x="T48" y="T49"/>
                  </a:cxn>
                  <a:cxn ang="T77">
                    <a:pos x="T50" y="T51"/>
                  </a:cxn>
                </a:cxnLst>
                <a:rect l="T78" t="T79" r="T80" b="T81"/>
                <a:pathLst>
                  <a:path w="83" h="147">
                    <a:moveTo>
                      <a:pt x="83" y="132"/>
                    </a:moveTo>
                    <a:lnTo>
                      <a:pt x="81" y="127"/>
                    </a:lnTo>
                    <a:lnTo>
                      <a:pt x="79" y="116"/>
                    </a:lnTo>
                    <a:lnTo>
                      <a:pt x="71" y="101"/>
                    </a:lnTo>
                    <a:lnTo>
                      <a:pt x="56" y="74"/>
                    </a:lnTo>
                    <a:lnTo>
                      <a:pt x="52" y="66"/>
                    </a:lnTo>
                    <a:lnTo>
                      <a:pt x="47" y="56"/>
                    </a:lnTo>
                    <a:lnTo>
                      <a:pt x="44" y="46"/>
                    </a:lnTo>
                    <a:lnTo>
                      <a:pt x="42" y="43"/>
                    </a:lnTo>
                    <a:lnTo>
                      <a:pt x="42" y="41"/>
                    </a:lnTo>
                    <a:lnTo>
                      <a:pt x="42" y="38"/>
                    </a:lnTo>
                    <a:lnTo>
                      <a:pt x="42" y="36"/>
                    </a:lnTo>
                    <a:lnTo>
                      <a:pt x="42" y="33"/>
                    </a:lnTo>
                    <a:lnTo>
                      <a:pt x="42" y="28"/>
                    </a:lnTo>
                    <a:lnTo>
                      <a:pt x="42" y="26"/>
                    </a:lnTo>
                    <a:lnTo>
                      <a:pt x="42" y="20"/>
                    </a:lnTo>
                    <a:lnTo>
                      <a:pt x="0" y="0"/>
                    </a:lnTo>
                    <a:lnTo>
                      <a:pt x="10" y="109"/>
                    </a:lnTo>
                    <a:lnTo>
                      <a:pt x="25" y="111"/>
                    </a:lnTo>
                    <a:lnTo>
                      <a:pt x="20" y="129"/>
                    </a:lnTo>
                    <a:lnTo>
                      <a:pt x="15" y="139"/>
                    </a:lnTo>
                    <a:lnTo>
                      <a:pt x="15" y="142"/>
                    </a:lnTo>
                    <a:lnTo>
                      <a:pt x="27" y="147"/>
                    </a:lnTo>
                    <a:lnTo>
                      <a:pt x="69" y="132"/>
                    </a:lnTo>
                    <a:lnTo>
                      <a:pt x="79" y="129"/>
                    </a:lnTo>
                    <a:lnTo>
                      <a:pt x="83" y="132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28" name="Freeform 85">
                <a:extLst>
                  <a:ext uri="{FF2B5EF4-FFF2-40B4-BE49-F238E27FC236}">
                    <a16:creationId xmlns:a16="http://schemas.microsoft.com/office/drawing/2014/main" id="{00000000-0008-0000-0400-0000C0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44" cy="217"/>
              </a:xfrm>
              <a:custGeom>
                <a:avLst/>
                <a:gdLst>
                  <a:gd name="T0" fmla="*/ 0 w 44"/>
                  <a:gd name="T1" fmla="*/ 0 h 217"/>
                  <a:gd name="T2" fmla="*/ 34 w 44"/>
                  <a:gd name="T3" fmla="*/ 217 h 217"/>
                  <a:gd name="T4" fmla="*/ 44 w 44"/>
                  <a:gd name="T5" fmla="*/ 217 h 217"/>
                  <a:gd name="T6" fmla="*/ 7 w 44"/>
                  <a:gd name="T7" fmla="*/ 0 h 217"/>
                  <a:gd name="T8" fmla="*/ 0 w 44"/>
                  <a:gd name="T9" fmla="*/ 0 h 217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44"/>
                  <a:gd name="T16" fmla="*/ 0 h 217"/>
                  <a:gd name="T17" fmla="*/ 44 w 44"/>
                  <a:gd name="T18" fmla="*/ 217 h 217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44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44" y="217"/>
                    </a:lnTo>
                    <a:lnTo>
                      <a:pt x="7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29" name="Freeform 86">
                <a:extLst>
                  <a:ext uri="{FF2B5EF4-FFF2-40B4-BE49-F238E27FC236}">
                    <a16:creationId xmlns:a16="http://schemas.microsoft.com/office/drawing/2014/main" id="{00000000-0008-0000-0400-0000C1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39" cy="217"/>
              </a:xfrm>
              <a:custGeom>
                <a:avLst/>
                <a:gdLst>
                  <a:gd name="T0" fmla="*/ 0 w 39"/>
                  <a:gd name="T1" fmla="*/ 0 h 217"/>
                  <a:gd name="T2" fmla="*/ 34 w 39"/>
                  <a:gd name="T3" fmla="*/ 217 h 217"/>
                  <a:gd name="T4" fmla="*/ 37 w 39"/>
                  <a:gd name="T5" fmla="*/ 217 h 217"/>
                  <a:gd name="T6" fmla="*/ 32 w 39"/>
                  <a:gd name="T7" fmla="*/ 194 h 217"/>
                  <a:gd name="T8" fmla="*/ 37 w 39"/>
                  <a:gd name="T9" fmla="*/ 184 h 217"/>
                  <a:gd name="T10" fmla="*/ 39 w 39"/>
                  <a:gd name="T11" fmla="*/ 181 h 217"/>
                  <a:gd name="T12" fmla="*/ 37 w 39"/>
                  <a:gd name="T13" fmla="*/ 174 h 217"/>
                  <a:gd name="T14" fmla="*/ 37 w 39"/>
                  <a:gd name="T15" fmla="*/ 156 h 217"/>
                  <a:gd name="T16" fmla="*/ 27 w 39"/>
                  <a:gd name="T17" fmla="*/ 108 h 217"/>
                  <a:gd name="T18" fmla="*/ 10 w 39"/>
                  <a:gd name="T19" fmla="*/ 17 h 217"/>
                  <a:gd name="T20" fmla="*/ 7 w 39"/>
                  <a:gd name="T21" fmla="*/ 10 h 217"/>
                  <a:gd name="T22" fmla="*/ 2 w 39"/>
                  <a:gd name="T23" fmla="*/ 10 h 217"/>
                  <a:gd name="T24" fmla="*/ 2 w 39"/>
                  <a:gd name="T25" fmla="*/ 0 h 217"/>
                  <a:gd name="T26" fmla="*/ 0 w 39"/>
                  <a:gd name="T27" fmla="*/ 0 h 217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w 39"/>
                  <a:gd name="T43" fmla="*/ 0 h 217"/>
                  <a:gd name="T44" fmla="*/ 39 w 39"/>
                  <a:gd name="T45" fmla="*/ 217 h 217"/>
                </a:gdLst>
                <a:ahLst/>
                <a:cxnLst>
                  <a:cxn ang="T28">
                    <a:pos x="T0" y="T1"/>
                  </a:cxn>
                  <a:cxn ang="T29">
                    <a:pos x="T2" y="T3"/>
                  </a:cxn>
                  <a:cxn ang="T30">
                    <a:pos x="T4" y="T5"/>
                  </a:cxn>
                  <a:cxn ang="T31">
                    <a:pos x="T6" y="T7"/>
                  </a:cxn>
                  <a:cxn ang="T32">
                    <a:pos x="T8" y="T9"/>
                  </a:cxn>
                  <a:cxn ang="T33">
                    <a:pos x="T10" y="T11"/>
                  </a:cxn>
                  <a:cxn ang="T34">
                    <a:pos x="T12" y="T13"/>
                  </a:cxn>
                  <a:cxn ang="T35">
                    <a:pos x="T14" y="T15"/>
                  </a:cxn>
                  <a:cxn ang="T36">
                    <a:pos x="T16" y="T17"/>
                  </a:cxn>
                  <a:cxn ang="T37">
                    <a:pos x="T18" y="T19"/>
                  </a:cxn>
                  <a:cxn ang="T38">
                    <a:pos x="T20" y="T21"/>
                  </a:cxn>
                  <a:cxn ang="T39">
                    <a:pos x="T22" y="T23"/>
                  </a:cxn>
                  <a:cxn ang="T40">
                    <a:pos x="T24" y="T25"/>
                  </a:cxn>
                  <a:cxn ang="T41">
                    <a:pos x="T26" y="T27"/>
                  </a:cxn>
                </a:cxnLst>
                <a:rect l="T42" t="T43" r="T44" b="T45"/>
                <a:pathLst>
                  <a:path w="39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37" y="217"/>
                    </a:lnTo>
                    <a:lnTo>
                      <a:pt x="32" y="194"/>
                    </a:lnTo>
                    <a:lnTo>
                      <a:pt x="37" y="184"/>
                    </a:lnTo>
                    <a:lnTo>
                      <a:pt x="39" y="181"/>
                    </a:lnTo>
                    <a:lnTo>
                      <a:pt x="37" y="174"/>
                    </a:lnTo>
                    <a:lnTo>
                      <a:pt x="37" y="156"/>
                    </a:lnTo>
                    <a:lnTo>
                      <a:pt x="27" y="108"/>
                    </a:lnTo>
                    <a:lnTo>
                      <a:pt x="10" y="17"/>
                    </a:lnTo>
                    <a:lnTo>
                      <a:pt x="7" y="10"/>
                    </a:lnTo>
                    <a:lnTo>
                      <a:pt x="2" y="10"/>
                    </a:lnTo>
                    <a:lnTo>
                      <a:pt x="2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30" name="Freeform 87">
                <a:extLst>
                  <a:ext uri="{FF2B5EF4-FFF2-40B4-BE49-F238E27FC236}">
                    <a16:creationId xmlns:a16="http://schemas.microsoft.com/office/drawing/2014/main" id="{00000000-0008-0000-0400-0000C2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108"/>
              </a:xfrm>
              <a:custGeom>
                <a:avLst/>
                <a:gdLst>
                  <a:gd name="T0" fmla="*/ 7 w 9"/>
                  <a:gd name="T1" fmla="*/ 108 h 108"/>
                  <a:gd name="T2" fmla="*/ 7 w 9"/>
                  <a:gd name="T3" fmla="*/ 101 h 108"/>
                  <a:gd name="T4" fmla="*/ 7 w 9"/>
                  <a:gd name="T5" fmla="*/ 96 h 108"/>
                  <a:gd name="T6" fmla="*/ 7 w 9"/>
                  <a:gd name="T7" fmla="*/ 88 h 108"/>
                  <a:gd name="T8" fmla="*/ 7 w 9"/>
                  <a:gd name="T9" fmla="*/ 83 h 108"/>
                  <a:gd name="T10" fmla="*/ 7 w 9"/>
                  <a:gd name="T11" fmla="*/ 78 h 108"/>
                  <a:gd name="T12" fmla="*/ 7 w 9"/>
                  <a:gd name="T13" fmla="*/ 73 h 108"/>
                  <a:gd name="T14" fmla="*/ 7 w 9"/>
                  <a:gd name="T15" fmla="*/ 65 h 108"/>
                  <a:gd name="T16" fmla="*/ 7 w 9"/>
                  <a:gd name="T17" fmla="*/ 60 h 108"/>
                  <a:gd name="T18" fmla="*/ 7 w 9"/>
                  <a:gd name="T19" fmla="*/ 53 h 108"/>
                  <a:gd name="T20" fmla="*/ 7 w 9"/>
                  <a:gd name="T21" fmla="*/ 48 h 108"/>
                  <a:gd name="T22" fmla="*/ 5 w 9"/>
                  <a:gd name="T23" fmla="*/ 40 h 108"/>
                  <a:gd name="T24" fmla="*/ 5 w 9"/>
                  <a:gd name="T25" fmla="*/ 35 h 108"/>
                  <a:gd name="T26" fmla="*/ 5 w 9"/>
                  <a:gd name="T27" fmla="*/ 27 h 108"/>
                  <a:gd name="T28" fmla="*/ 2 w 9"/>
                  <a:gd name="T29" fmla="*/ 20 h 108"/>
                  <a:gd name="T30" fmla="*/ 2 w 9"/>
                  <a:gd name="T31" fmla="*/ 10 h 108"/>
                  <a:gd name="T32" fmla="*/ 0 w 9"/>
                  <a:gd name="T33" fmla="*/ 0 h 108"/>
                  <a:gd name="T34" fmla="*/ 5 w 9"/>
                  <a:gd name="T35" fmla="*/ 12 h 108"/>
                  <a:gd name="T36" fmla="*/ 5 w 9"/>
                  <a:gd name="T37" fmla="*/ 15 h 108"/>
                  <a:gd name="T38" fmla="*/ 5 w 9"/>
                  <a:gd name="T39" fmla="*/ 17 h 108"/>
                  <a:gd name="T40" fmla="*/ 5 w 9"/>
                  <a:gd name="T41" fmla="*/ 22 h 108"/>
                  <a:gd name="T42" fmla="*/ 7 w 9"/>
                  <a:gd name="T43" fmla="*/ 30 h 108"/>
                  <a:gd name="T44" fmla="*/ 7 w 9"/>
                  <a:gd name="T45" fmla="*/ 35 h 108"/>
                  <a:gd name="T46" fmla="*/ 7 w 9"/>
                  <a:gd name="T47" fmla="*/ 40 h 108"/>
                  <a:gd name="T48" fmla="*/ 9 w 9"/>
                  <a:gd name="T49" fmla="*/ 48 h 108"/>
                  <a:gd name="T50" fmla="*/ 9 w 9"/>
                  <a:gd name="T51" fmla="*/ 53 h 108"/>
                  <a:gd name="T52" fmla="*/ 9 w 9"/>
                  <a:gd name="T53" fmla="*/ 58 h 108"/>
                  <a:gd name="T54" fmla="*/ 9 w 9"/>
                  <a:gd name="T55" fmla="*/ 65 h 108"/>
                  <a:gd name="T56" fmla="*/ 9 w 9"/>
                  <a:gd name="T57" fmla="*/ 70 h 108"/>
                  <a:gd name="T58" fmla="*/ 9 w 9"/>
                  <a:gd name="T59" fmla="*/ 75 h 108"/>
                  <a:gd name="T60" fmla="*/ 9 w 9"/>
                  <a:gd name="T61" fmla="*/ 81 h 108"/>
                  <a:gd name="T62" fmla="*/ 9 w 9"/>
                  <a:gd name="T63" fmla="*/ 86 h 108"/>
                  <a:gd name="T64" fmla="*/ 9 w 9"/>
                  <a:gd name="T65" fmla="*/ 93 h 108"/>
                  <a:gd name="T66" fmla="*/ 9 w 9"/>
                  <a:gd name="T67" fmla="*/ 98 h 108"/>
                  <a:gd name="T68" fmla="*/ 9 w 9"/>
                  <a:gd name="T69" fmla="*/ 98 h 108"/>
                  <a:gd name="T70" fmla="*/ 9 w 9"/>
                  <a:gd name="T71" fmla="*/ 98 h 108"/>
                  <a:gd name="T72" fmla="*/ 9 w 9"/>
                  <a:gd name="T73" fmla="*/ 98 h 108"/>
                  <a:gd name="T74" fmla="*/ 9 w 9"/>
                  <a:gd name="T75" fmla="*/ 101 h 108"/>
                  <a:gd name="T76" fmla="*/ 9 w 9"/>
                  <a:gd name="T77" fmla="*/ 101 h 108"/>
                  <a:gd name="T78" fmla="*/ 9 w 9"/>
                  <a:gd name="T79" fmla="*/ 101 h 108"/>
                  <a:gd name="T80" fmla="*/ 9 w 9"/>
                  <a:gd name="T81" fmla="*/ 101 h 108"/>
                  <a:gd name="T82" fmla="*/ 9 w 9"/>
                  <a:gd name="T83" fmla="*/ 103 h 108"/>
                  <a:gd name="T84" fmla="*/ 9 w 9"/>
                  <a:gd name="T85" fmla="*/ 103 h 108"/>
                  <a:gd name="T86" fmla="*/ 9 w 9"/>
                  <a:gd name="T87" fmla="*/ 103 h 108"/>
                  <a:gd name="T88" fmla="*/ 9 w 9"/>
                  <a:gd name="T89" fmla="*/ 103 h 108"/>
                  <a:gd name="T90" fmla="*/ 9 w 9"/>
                  <a:gd name="T91" fmla="*/ 106 h 108"/>
                  <a:gd name="T92" fmla="*/ 9 w 9"/>
                  <a:gd name="T93" fmla="*/ 106 h 108"/>
                  <a:gd name="T94" fmla="*/ 9 w 9"/>
                  <a:gd name="T95" fmla="*/ 106 h 108"/>
                  <a:gd name="T96" fmla="*/ 9 w 9"/>
                  <a:gd name="T97" fmla="*/ 108 h 108"/>
                  <a:gd name="T98" fmla="*/ 9 w 9"/>
                  <a:gd name="T99" fmla="*/ 108 h 108"/>
                  <a:gd name="T100" fmla="*/ 9 w 9"/>
                  <a:gd name="T101" fmla="*/ 108 h 108"/>
                  <a:gd name="T102" fmla="*/ 7 w 9"/>
                  <a:gd name="T103" fmla="*/ 108 h 108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9"/>
                  <a:gd name="T157" fmla="*/ 0 h 108"/>
                  <a:gd name="T158" fmla="*/ 9 w 9"/>
                  <a:gd name="T159" fmla="*/ 108 h 108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9" h="108">
                    <a:moveTo>
                      <a:pt x="7" y="108"/>
                    </a:moveTo>
                    <a:lnTo>
                      <a:pt x="7" y="101"/>
                    </a:lnTo>
                    <a:lnTo>
                      <a:pt x="7" y="96"/>
                    </a:lnTo>
                    <a:lnTo>
                      <a:pt x="7" y="88"/>
                    </a:lnTo>
                    <a:lnTo>
                      <a:pt x="7" y="83"/>
                    </a:lnTo>
                    <a:lnTo>
                      <a:pt x="7" y="78"/>
                    </a:lnTo>
                    <a:lnTo>
                      <a:pt x="7" y="73"/>
                    </a:lnTo>
                    <a:lnTo>
                      <a:pt x="7" y="65"/>
                    </a:lnTo>
                    <a:lnTo>
                      <a:pt x="7" y="60"/>
                    </a:lnTo>
                    <a:lnTo>
                      <a:pt x="7" y="53"/>
                    </a:lnTo>
                    <a:lnTo>
                      <a:pt x="7" y="48"/>
                    </a:lnTo>
                    <a:lnTo>
                      <a:pt x="5" y="40"/>
                    </a:lnTo>
                    <a:lnTo>
                      <a:pt x="5" y="35"/>
                    </a:lnTo>
                    <a:lnTo>
                      <a:pt x="5" y="27"/>
                    </a:lnTo>
                    <a:lnTo>
                      <a:pt x="2" y="20"/>
                    </a:lnTo>
                    <a:lnTo>
                      <a:pt x="2" y="10"/>
                    </a:lnTo>
                    <a:lnTo>
                      <a:pt x="0" y="0"/>
                    </a:lnTo>
                    <a:lnTo>
                      <a:pt x="5" y="12"/>
                    </a:lnTo>
                    <a:lnTo>
                      <a:pt x="5" y="15"/>
                    </a:lnTo>
                    <a:lnTo>
                      <a:pt x="5" y="17"/>
                    </a:lnTo>
                    <a:lnTo>
                      <a:pt x="5" y="22"/>
                    </a:lnTo>
                    <a:lnTo>
                      <a:pt x="7" y="30"/>
                    </a:lnTo>
                    <a:lnTo>
                      <a:pt x="7" y="35"/>
                    </a:lnTo>
                    <a:lnTo>
                      <a:pt x="7" y="40"/>
                    </a:lnTo>
                    <a:lnTo>
                      <a:pt x="9" y="48"/>
                    </a:lnTo>
                    <a:lnTo>
                      <a:pt x="9" y="53"/>
                    </a:lnTo>
                    <a:lnTo>
                      <a:pt x="9" y="58"/>
                    </a:lnTo>
                    <a:lnTo>
                      <a:pt x="9" y="65"/>
                    </a:lnTo>
                    <a:lnTo>
                      <a:pt x="9" y="70"/>
                    </a:lnTo>
                    <a:lnTo>
                      <a:pt x="9" y="75"/>
                    </a:lnTo>
                    <a:lnTo>
                      <a:pt x="9" y="81"/>
                    </a:lnTo>
                    <a:lnTo>
                      <a:pt x="9" y="86"/>
                    </a:lnTo>
                    <a:lnTo>
                      <a:pt x="9" y="93"/>
                    </a:lnTo>
                    <a:lnTo>
                      <a:pt x="9" y="98"/>
                    </a:lnTo>
                    <a:lnTo>
                      <a:pt x="9" y="101"/>
                    </a:lnTo>
                    <a:lnTo>
                      <a:pt x="9" y="103"/>
                    </a:lnTo>
                    <a:lnTo>
                      <a:pt x="9" y="106"/>
                    </a:lnTo>
                    <a:lnTo>
                      <a:pt x="9" y="108"/>
                    </a:lnTo>
                    <a:lnTo>
                      <a:pt x="7" y="108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31" name="Freeform 88">
                <a:extLst>
                  <a:ext uri="{FF2B5EF4-FFF2-40B4-BE49-F238E27FC236}">
                    <a16:creationId xmlns:a16="http://schemas.microsoft.com/office/drawing/2014/main" id="{00000000-0008-0000-0400-0000C3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4" y="121"/>
                <a:ext cx="47" cy="195"/>
              </a:xfrm>
              <a:custGeom>
                <a:avLst/>
                <a:gdLst>
                  <a:gd name="T0" fmla="*/ 10 w 47"/>
                  <a:gd name="T1" fmla="*/ 43 h 195"/>
                  <a:gd name="T2" fmla="*/ 15 w 47"/>
                  <a:gd name="T3" fmla="*/ 86 h 195"/>
                  <a:gd name="T4" fmla="*/ 22 w 47"/>
                  <a:gd name="T5" fmla="*/ 132 h 195"/>
                  <a:gd name="T6" fmla="*/ 22 w 47"/>
                  <a:gd name="T7" fmla="*/ 137 h 195"/>
                  <a:gd name="T8" fmla="*/ 25 w 47"/>
                  <a:gd name="T9" fmla="*/ 144 h 195"/>
                  <a:gd name="T10" fmla="*/ 27 w 47"/>
                  <a:gd name="T11" fmla="*/ 149 h 195"/>
                  <a:gd name="T12" fmla="*/ 30 w 47"/>
                  <a:gd name="T13" fmla="*/ 157 h 195"/>
                  <a:gd name="T14" fmla="*/ 32 w 47"/>
                  <a:gd name="T15" fmla="*/ 162 h 195"/>
                  <a:gd name="T16" fmla="*/ 42 w 47"/>
                  <a:gd name="T17" fmla="*/ 182 h 195"/>
                  <a:gd name="T18" fmla="*/ 44 w 47"/>
                  <a:gd name="T19" fmla="*/ 187 h 195"/>
                  <a:gd name="T20" fmla="*/ 47 w 47"/>
                  <a:gd name="T21" fmla="*/ 195 h 195"/>
                  <a:gd name="T22" fmla="*/ 44 w 47"/>
                  <a:gd name="T23" fmla="*/ 195 h 195"/>
                  <a:gd name="T24" fmla="*/ 42 w 47"/>
                  <a:gd name="T25" fmla="*/ 187 h 195"/>
                  <a:gd name="T26" fmla="*/ 27 w 47"/>
                  <a:gd name="T27" fmla="*/ 154 h 195"/>
                  <a:gd name="T28" fmla="*/ 25 w 47"/>
                  <a:gd name="T29" fmla="*/ 149 h 195"/>
                  <a:gd name="T30" fmla="*/ 22 w 47"/>
                  <a:gd name="T31" fmla="*/ 142 h 195"/>
                  <a:gd name="T32" fmla="*/ 17 w 47"/>
                  <a:gd name="T33" fmla="*/ 124 h 195"/>
                  <a:gd name="T34" fmla="*/ 15 w 47"/>
                  <a:gd name="T35" fmla="*/ 106 h 195"/>
                  <a:gd name="T36" fmla="*/ 10 w 47"/>
                  <a:gd name="T37" fmla="*/ 71 h 195"/>
                  <a:gd name="T38" fmla="*/ 5 w 47"/>
                  <a:gd name="T39" fmla="*/ 18 h 195"/>
                  <a:gd name="T40" fmla="*/ 0 w 47"/>
                  <a:gd name="T41" fmla="*/ 0 h 195"/>
                  <a:gd name="T42" fmla="*/ 10 w 47"/>
                  <a:gd name="T43" fmla="*/ 43 h 195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95"/>
                  <a:gd name="T68" fmla="*/ 47 w 47"/>
                  <a:gd name="T69" fmla="*/ 195 h 195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95">
                    <a:moveTo>
                      <a:pt x="10" y="43"/>
                    </a:moveTo>
                    <a:lnTo>
                      <a:pt x="15" y="86"/>
                    </a:lnTo>
                    <a:lnTo>
                      <a:pt x="22" y="132"/>
                    </a:lnTo>
                    <a:lnTo>
                      <a:pt x="22" y="137"/>
                    </a:lnTo>
                    <a:lnTo>
                      <a:pt x="25" y="144"/>
                    </a:lnTo>
                    <a:lnTo>
                      <a:pt x="27" y="149"/>
                    </a:lnTo>
                    <a:lnTo>
                      <a:pt x="30" y="157"/>
                    </a:lnTo>
                    <a:lnTo>
                      <a:pt x="32" y="162"/>
                    </a:lnTo>
                    <a:lnTo>
                      <a:pt x="42" y="182"/>
                    </a:lnTo>
                    <a:lnTo>
                      <a:pt x="44" y="187"/>
                    </a:lnTo>
                    <a:lnTo>
                      <a:pt x="47" y="195"/>
                    </a:lnTo>
                    <a:lnTo>
                      <a:pt x="44" y="195"/>
                    </a:lnTo>
                    <a:lnTo>
                      <a:pt x="42" y="187"/>
                    </a:lnTo>
                    <a:lnTo>
                      <a:pt x="27" y="154"/>
                    </a:lnTo>
                    <a:lnTo>
                      <a:pt x="25" y="149"/>
                    </a:lnTo>
                    <a:lnTo>
                      <a:pt x="22" y="142"/>
                    </a:lnTo>
                    <a:lnTo>
                      <a:pt x="17" y="124"/>
                    </a:lnTo>
                    <a:lnTo>
                      <a:pt x="15" y="106"/>
                    </a:lnTo>
                    <a:lnTo>
                      <a:pt x="10" y="71"/>
                    </a:lnTo>
                    <a:lnTo>
                      <a:pt x="5" y="18"/>
                    </a:lnTo>
                    <a:lnTo>
                      <a:pt x="0" y="0"/>
                    </a:lnTo>
                    <a:lnTo>
                      <a:pt x="10" y="43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32" name="Freeform 89">
                <a:extLst>
                  <a:ext uri="{FF2B5EF4-FFF2-40B4-BE49-F238E27FC236}">
                    <a16:creationId xmlns:a16="http://schemas.microsoft.com/office/drawing/2014/main" id="{00000000-0008-0000-0400-0000C4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1"/>
                <a:ext cx="13" cy="18"/>
              </a:xfrm>
              <a:custGeom>
                <a:avLst/>
                <a:gdLst>
                  <a:gd name="T0" fmla="*/ 0 w 13"/>
                  <a:gd name="T1" fmla="*/ 18 h 18"/>
                  <a:gd name="T2" fmla="*/ 0 w 13"/>
                  <a:gd name="T3" fmla="*/ 7 h 18"/>
                  <a:gd name="T4" fmla="*/ 3 w 13"/>
                  <a:gd name="T5" fmla="*/ 2 h 18"/>
                  <a:gd name="T6" fmla="*/ 3 w 13"/>
                  <a:gd name="T7" fmla="*/ 0 h 18"/>
                  <a:gd name="T8" fmla="*/ 3 w 13"/>
                  <a:gd name="T9" fmla="*/ 0 h 18"/>
                  <a:gd name="T10" fmla="*/ 10 w 13"/>
                  <a:gd name="T11" fmla="*/ 10 h 18"/>
                  <a:gd name="T12" fmla="*/ 13 w 13"/>
                  <a:gd name="T13" fmla="*/ 15 h 18"/>
                  <a:gd name="T14" fmla="*/ 0 w 13"/>
                  <a:gd name="T15" fmla="*/ 18 h 18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3"/>
                  <a:gd name="T25" fmla="*/ 0 h 18"/>
                  <a:gd name="T26" fmla="*/ 13 w 13"/>
                  <a:gd name="T27" fmla="*/ 18 h 18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3" h="18">
                    <a:moveTo>
                      <a:pt x="0" y="18"/>
                    </a:moveTo>
                    <a:lnTo>
                      <a:pt x="0" y="7"/>
                    </a:lnTo>
                    <a:lnTo>
                      <a:pt x="3" y="2"/>
                    </a:lnTo>
                    <a:lnTo>
                      <a:pt x="3" y="0"/>
                    </a:lnTo>
                    <a:lnTo>
                      <a:pt x="10" y="10"/>
                    </a:lnTo>
                    <a:lnTo>
                      <a:pt x="13" y="15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33" name="Freeform 90">
                <a:extLst>
                  <a:ext uri="{FF2B5EF4-FFF2-40B4-BE49-F238E27FC236}">
                    <a16:creationId xmlns:a16="http://schemas.microsoft.com/office/drawing/2014/main" id="{00000000-0008-0000-0400-0000C5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6"/>
                <a:ext cx="13" cy="13"/>
              </a:xfrm>
              <a:custGeom>
                <a:avLst/>
                <a:gdLst>
                  <a:gd name="T0" fmla="*/ 0 w 13"/>
                  <a:gd name="T1" fmla="*/ 13 h 13"/>
                  <a:gd name="T2" fmla="*/ 0 w 13"/>
                  <a:gd name="T3" fmla="*/ 10 h 13"/>
                  <a:gd name="T4" fmla="*/ 0 w 13"/>
                  <a:gd name="T5" fmla="*/ 0 h 13"/>
                  <a:gd name="T6" fmla="*/ 0 w 13"/>
                  <a:gd name="T7" fmla="*/ 5 h 13"/>
                  <a:gd name="T8" fmla="*/ 3 w 13"/>
                  <a:gd name="T9" fmla="*/ 7 h 13"/>
                  <a:gd name="T10" fmla="*/ 5 w 13"/>
                  <a:gd name="T11" fmla="*/ 10 h 13"/>
                  <a:gd name="T12" fmla="*/ 10 w 13"/>
                  <a:gd name="T13" fmla="*/ 10 h 13"/>
                  <a:gd name="T14" fmla="*/ 13 w 13"/>
                  <a:gd name="T15" fmla="*/ 10 h 13"/>
                  <a:gd name="T16" fmla="*/ 5 w 13"/>
                  <a:gd name="T17" fmla="*/ 13 h 13"/>
                  <a:gd name="T18" fmla="*/ 0 w 13"/>
                  <a:gd name="T19" fmla="*/ 13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13"/>
                  <a:gd name="T31" fmla="*/ 0 h 13"/>
                  <a:gd name="T32" fmla="*/ 13 w 13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13" h="13">
                    <a:moveTo>
                      <a:pt x="0" y="13"/>
                    </a:moveTo>
                    <a:lnTo>
                      <a:pt x="0" y="10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3" y="7"/>
                    </a:lnTo>
                    <a:lnTo>
                      <a:pt x="5" y="10"/>
                    </a:lnTo>
                    <a:lnTo>
                      <a:pt x="10" y="10"/>
                    </a:lnTo>
                    <a:lnTo>
                      <a:pt x="13" y="10"/>
                    </a:lnTo>
                    <a:lnTo>
                      <a:pt x="5" y="13"/>
                    </a:lnTo>
                    <a:lnTo>
                      <a:pt x="0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34" name="Freeform 91">
                <a:extLst>
                  <a:ext uri="{FF2B5EF4-FFF2-40B4-BE49-F238E27FC236}">
                    <a16:creationId xmlns:a16="http://schemas.microsoft.com/office/drawing/2014/main" id="{00000000-0008-0000-0400-0000C6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44" cy="81"/>
              </a:xfrm>
              <a:custGeom>
                <a:avLst/>
                <a:gdLst>
                  <a:gd name="T0" fmla="*/ 2 w 44"/>
                  <a:gd name="T1" fmla="*/ 5 h 81"/>
                  <a:gd name="T2" fmla="*/ 0 w 44"/>
                  <a:gd name="T3" fmla="*/ 0 h 81"/>
                  <a:gd name="T4" fmla="*/ 0 w 44"/>
                  <a:gd name="T5" fmla="*/ 2 h 81"/>
                  <a:gd name="T6" fmla="*/ 0 w 44"/>
                  <a:gd name="T7" fmla="*/ 7 h 81"/>
                  <a:gd name="T8" fmla="*/ 0 w 44"/>
                  <a:gd name="T9" fmla="*/ 10 h 81"/>
                  <a:gd name="T10" fmla="*/ 0 w 44"/>
                  <a:gd name="T11" fmla="*/ 12 h 81"/>
                  <a:gd name="T12" fmla="*/ 0 w 44"/>
                  <a:gd name="T13" fmla="*/ 18 h 81"/>
                  <a:gd name="T14" fmla="*/ 2 w 44"/>
                  <a:gd name="T15" fmla="*/ 20 h 81"/>
                  <a:gd name="T16" fmla="*/ 2 w 44"/>
                  <a:gd name="T17" fmla="*/ 23 h 81"/>
                  <a:gd name="T18" fmla="*/ 5 w 44"/>
                  <a:gd name="T19" fmla="*/ 33 h 81"/>
                  <a:gd name="T20" fmla="*/ 7 w 44"/>
                  <a:gd name="T21" fmla="*/ 35 h 81"/>
                  <a:gd name="T22" fmla="*/ 25 w 44"/>
                  <a:gd name="T23" fmla="*/ 58 h 81"/>
                  <a:gd name="T24" fmla="*/ 29 w 44"/>
                  <a:gd name="T25" fmla="*/ 63 h 81"/>
                  <a:gd name="T26" fmla="*/ 39 w 44"/>
                  <a:gd name="T27" fmla="*/ 76 h 81"/>
                  <a:gd name="T28" fmla="*/ 39 w 44"/>
                  <a:gd name="T29" fmla="*/ 78 h 81"/>
                  <a:gd name="T30" fmla="*/ 42 w 44"/>
                  <a:gd name="T31" fmla="*/ 78 h 81"/>
                  <a:gd name="T32" fmla="*/ 42 w 44"/>
                  <a:gd name="T33" fmla="*/ 81 h 81"/>
                  <a:gd name="T34" fmla="*/ 44 w 44"/>
                  <a:gd name="T35" fmla="*/ 81 h 81"/>
                  <a:gd name="T36" fmla="*/ 44 w 44"/>
                  <a:gd name="T37" fmla="*/ 78 h 81"/>
                  <a:gd name="T38" fmla="*/ 42 w 44"/>
                  <a:gd name="T39" fmla="*/ 76 h 81"/>
                  <a:gd name="T40" fmla="*/ 42 w 44"/>
                  <a:gd name="T41" fmla="*/ 73 h 81"/>
                  <a:gd name="T42" fmla="*/ 34 w 44"/>
                  <a:gd name="T43" fmla="*/ 66 h 81"/>
                  <a:gd name="T44" fmla="*/ 22 w 44"/>
                  <a:gd name="T45" fmla="*/ 53 h 81"/>
                  <a:gd name="T46" fmla="*/ 15 w 44"/>
                  <a:gd name="T47" fmla="*/ 43 h 81"/>
                  <a:gd name="T48" fmla="*/ 7 w 44"/>
                  <a:gd name="T49" fmla="*/ 33 h 81"/>
                  <a:gd name="T50" fmla="*/ 2 w 44"/>
                  <a:gd name="T51" fmla="*/ 20 h 81"/>
                  <a:gd name="T52" fmla="*/ 2 w 44"/>
                  <a:gd name="T53" fmla="*/ 5 h 81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w 44"/>
                  <a:gd name="T82" fmla="*/ 0 h 81"/>
                  <a:gd name="T83" fmla="*/ 44 w 44"/>
                  <a:gd name="T84" fmla="*/ 81 h 81"/>
                </a:gdLst>
                <a:ahLst/>
                <a:cxnLst>
                  <a:cxn ang="T54">
                    <a:pos x="T0" y="T1"/>
                  </a:cxn>
                  <a:cxn ang="T55">
                    <a:pos x="T2" y="T3"/>
                  </a:cxn>
                  <a:cxn ang="T56">
                    <a:pos x="T4" y="T5"/>
                  </a:cxn>
                  <a:cxn ang="T57">
                    <a:pos x="T6" y="T7"/>
                  </a:cxn>
                  <a:cxn ang="T58">
                    <a:pos x="T8" y="T9"/>
                  </a:cxn>
                  <a:cxn ang="T59">
                    <a:pos x="T10" y="T11"/>
                  </a:cxn>
                  <a:cxn ang="T60">
                    <a:pos x="T12" y="T13"/>
                  </a:cxn>
                  <a:cxn ang="T61">
                    <a:pos x="T14" y="T15"/>
                  </a:cxn>
                  <a:cxn ang="T62">
                    <a:pos x="T16" y="T17"/>
                  </a:cxn>
                  <a:cxn ang="T63">
                    <a:pos x="T18" y="T19"/>
                  </a:cxn>
                  <a:cxn ang="T64">
                    <a:pos x="T20" y="T21"/>
                  </a:cxn>
                  <a:cxn ang="T65">
                    <a:pos x="T22" y="T23"/>
                  </a:cxn>
                  <a:cxn ang="T66">
                    <a:pos x="T24" y="T25"/>
                  </a:cxn>
                  <a:cxn ang="T67">
                    <a:pos x="T26" y="T27"/>
                  </a:cxn>
                  <a:cxn ang="T68">
                    <a:pos x="T28" y="T29"/>
                  </a:cxn>
                  <a:cxn ang="T69">
                    <a:pos x="T30" y="T31"/>
                  </a:cxn>
                  <a:cxn ang="T70">
                    <a:pos x="T32" y="T33"/>
                  </a:cxn>
                  <a:cxn ang="T71">
                    <a:pos x="T34" y="T35"/>
                  </a:cxn>
                  <a:cxn ang="T72">
                    <a:pos x="T36" y="T37"/>
                  </a:cxn>
                  <a:cxn ang="T73">
                    <a:pos x="T38" y="T39"/>
                  </a:cxn>
                  <a:cxn ang="T74">
                    <a:pos x="T40" y="T41"/>
                  </a:cxn>
                  <a:cxn ang="T75">
                    <a:pos x="T42" y="T43"/>
                  </a:cxn>
                  <a:cxn ang="T76">
                    <a:pos x="T44" y="T45"/>
                  </a:cxn>
                  <a:cxn ang="T77">
                    <a:pos x="T46" y="T47"/>
                  </a:cxn>
                  <a:cxn ang="T78">
                    <a:pos x="T48" y="T49"/>
                  </a:cxn>
                  <a:cxn ang="T79">
                    <a:pos x="T50" y="T51"/>
                  </a:cxn>
                  <a:cxn ang="T80">
                    <a:pos x="T52" y="T53"/>
                  </a:cxn>
                </a:cxnLst>
                <a:rect l="T81" t="T82" r="T83" b="T84"/>
                <a:pathLst>
                  <a:path w="44" h="81">
                    <a:moveTo>
                      <a:pt x="2" y="5"/>
                    </a:moveTo>
                    <a:lnTo>
                      <a:pt x="0" y="0"/>
                    </a:lnTo>
                    <a:lnTo>
                      <a:pt x="0" y="2"/>
                    </a:lnTo>
                    <a:lnTo>
                      <a:pt x="0" y="7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18"/>
                    </a:lnTo>
                    <a:lnTo>
                      <a:pt x="2" y="20"/>
                    </a:lnTo>
                    <a:lnTo>
                      <a:pt x="2" y="23"/>
                    </a:lnTo>
                    <a:lnTo>
                      <a:pt x="5" y="33"/>
                    </a:lnTo>
                    <a:lnTo>
                      <a:pt x="7" y="35"/>
                    </a:lnTo>
                    <a:lnTo>
                      <a:pt x="25" y="58"/>
                    </a:lnTo>
                    <a:lnTo>
                      <a:pt x="29" y="63"/>
                    </a:lnTo>
                    <a:lnTo>
                      <a:pt x="39" y="76"/>
                    </a:lnTo>
                    <a:lnTo>
                      <a:pt x="39" y="78"/>
                    </a:lnTo>
                    <a:lnTo>
                      <a:pt x="42" y="78"/>
                    </a:lnTo>
                    <a:lnTo>
                      <a:pt x="42" y="81"/>
                    </a:lnTo>
                    <a:lnTo>
                      <a:pt x="44" y="81"/>
                    </a:lnTo>
                    <a:lnTo>
                      <a:pt x="44" y="78"/>
                    </a:lnTo>
                    <a:lnTo>
                      <a:pt x="42" y="76"/>
                    </a:lnTo>
                    <a:lnTo>
                      <a:pt x="42" y="73"/>
                    </a:lnTo>
                    <a:lnTo>
                      <a:pt x="34" y="66"/>
                    </a:lnTo>
                    <a:lnTo>
                      <a:pt x="22" y="53"/>
                    </a:lnTo>
                    <a:lnTo>
                      <a:pt x="15" y="43"/>
                    </a:lnTo>
                    <a:lnTo>
                      <a:pt x="7" y="33"/>
                    </a:lnTo>
                    <a:lnTo>
                      <a:pt x="2" y="20"/>
                    </a:lnTo>
                    <a:lnTo>
                      <a:pt x="2" y="5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35" name="Freeform 92">
                <a:extLst>
                  <a:ext uri="{FF2B5EF4-FFF2-40B4-BE49-F238E27FC236}">
                    <a16:creationId xmlns:a16="http://schemas.microsoft.com/office/drawing/2014/main" id="{00000000-0008-0000-0400-0000C7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48"/>
              </a:xfrm>
              <a:custGeom>
                <a:avLst/>
                <a:gdLst>
                  <a:gd name="T0" fmla="*/ 0 w 9"/>
                  <a:gd name="T1" fmla="*/ 0 h 48"/>
                  <a:gd name="T2" fmla="*/ 5 w 9"/>
                  <a:gd name="T3" fmla="*/ 7 h 48"/>
                  <a:gd name="T4" fmla="*/ 5 w 9"/>
                  <a:gd name="T5" fmla="*/ 17 h 48"/>
                  <a:gd name="T6" fmla="*/ 5 w 9"/>
                  <a:gd name="T7" fmla="*/ 20 h 48"/>
                  <a:gd name="T8" fmla="*/ 5 w 9"/>
                  <a:gd name="T9" fmla="*/ 20 h 48"/>
                  <a:gd name="T10" fmla="*/ 5 w 9"/>
                  <a:gd name="T11" fmla="*/ 22 h 48"/>
                  <a:gd name="T12" fmla="*/ 7 w 9"/>
                  <a:gd name="T13" fmla="*/ 22 h 48"/>
                  <a:gd name="T14" fmla="*/ 7 w 9"/>
                  <a:gd name="T15" fmla="*/ 25 h 48"/>
                  <a:gd name="T16" fmla="*/ 7 w 9"/>
                  <a:gd name="T17" fmla="*/ 27 h 48"/>
                  <a:gd name="T18" fmla="*/ 7 w 9"/>
                  <a:gd name="T19" fmla="*/ 30 h 48"/>
                  <a:gd name="T20" fmla="*/ 7 w 9"/>
                  <a:gd name="T21" fmla="*/ 33 h 48"/>
                  <a:gd name="T22" fmla="*/ 7 w 9"/>
                  <a:gd name="T23" fmla="*/ 35 h 48"/>
                  <a:gd name="T24" fmla="*/ 7 w 9"/>
                  <a:gd name="T25" fmla="*/ 38 h 48"/>
                  <a:gd name="T26" fmla="*/ 7 w 9"/>
                  <a:gd name="T27" fmla="*/ 40 h 48"/>
                  <a:gd name="T28" fmla="*/ 9 w 9"/>
                  <a:gd name="T29" fmla="*/ 43 h 48"/>
                  <a:gd name="T30" fmla="*/ 9 w 9"/>
                  <a:gd name="T31" fmla="*/ 45 h 48"/>
                  <a:gd name="T32" fmla="*/ 9 w 9"/>
                  <a:gd name="T33" fmla="*/ 48 h 48"/>
                  <a:gd name="T34" fmla="*/ 9 w 9"/>
                  <a:gd name="T35" fmla="*/ 48 h 48"/>
                  <a:gd name="T36" fmla="*/ 9 w 9"/>
                  <a:gd name="T37" fmla="*/ 48 h 48"/>
                  <a:gd name="T38" fmla="*/ 9 w 9"/>
                  <a:gd name="T39" fmla="*/ 48 h 48"/>
                  <a:gd name="T40" fmla="*/ 7 w 9"/>
                  <a:gd name="T41" fmla="*/ 45 h 48"/>
                  <a:gd name="T42" fmla="*/ 7 w 9"/>
                  <a:gd name="T43" fmla="*/ 45 h 48"/>
                  <a:gd name="T44" fmla="*/ 7 w 9"/>
                  <a:gd name="T45" fmla="*/ 43 h 48"/>
                  <a:gd name="T46" fmla="*/ 7 w 9"/>
                  <a:gd name="T47" fmla="*/ 40 h 48"/>
                  <a:gd name="T48" fmla="*/ 7 w 9"/>
                  <a:gd name="T49" fmla="*/ 40 h 48"/>
                  <a:gd name="T50" fmla="*/ 7 w 9"/>
                  <a:gd name="T51" fmla="*/ 38 h 48"/>
                  <a:gd name="T52" fmla="*/ 7 w 9"/>
                  <a:gd name="T53" fmla="*/ 35 h 48"/>
                  <a:gd name="T54" fmla="*/ 7 w 9"/>
                  <a:gd name="T55" fmla="*/ 33 h 48"/>
                  <a:gd name="T56" fmla="*/ 7 w 9"/>
                  <a:gd name="T57" fmla="*/ 30 h 48"/>
                  <a:gd name="T58" fmla="*/ 5 w 9"/>
                  <a:gd name="T59" fmla="*/ 27 h 48"/>
                  <a:gd name="T60" fmla="*/ 5 w 9"/>
                  <a:gd name="T61" fmla="*/ 27 h 48"/>
                  <a:gd name="T62" fmla="*/ 5 w 9"/>
                  <a:gd name="T63" fmla="*/ 25 h 48"/>
                  <a:gd name="T64" fmla="*/ 5 w 9"/>
                  <a:gd name="T65" fmla="*/ 25 h 48"/>
                  <a:gd name="T66" fmla="*/ 5 w 9"/>
                  <a:gd name="T67" fmla="*/ 25 h 48"/>
                  <a:gd name="T68" fmla="*/ 5 w 9"/>
                  <a:gd name="T69" fmla="*/ 25 h 48"/>
                  <a:gd name="T70" fmla="*/ 0 w 9"/>
                  <a:gd name="T71" fmla="*/ 0 h 48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9"/>
                  <a:gd name="T109" fmla="*/ 0 h 48"/>
                  <a:gd name="T110" fmla="*/ 9 w 9"/>
                  <a:gd name="T111" fmla="*/ 48 h 48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9" h="48">
                    <a:moveTo>
                      <a:pt x="0" y="0"/>
                    </a:moveTo>
                    <a:lnTo>
                      <a:pt x="5" y="7"/>
                    </a:lnTo>
                    <a:lnTo>
                      <a:pt x="5" y="17"/>
                    </a:lnTo>
                    <a:lnTo>
                      <a:pt x="5" y="20"/>
                    </a:lnTo>
                    <a:lnTo>
                      <a:pt x="5" y="22"/>
                    </a:lnTo>
                    <a:lnTo>
                      <a:pt x="7" y="22"/>
                    </a:lnTo>
                    <a:lnTo>
                      <a:pt x="7" y="25"/>
                    </a:lnTo>
                    <a:lnTo>
                      <a:pt x="7" y="27"/>
                    </a:lnTo>
                    <a:lnTo>
                      <a:pt x="7" y="30"/>
                    </a:lnTo>
                    <a:lnTo>
                      <a:pt x="7" y="33"/>
                    </a:lnTo>
                    <a:lnTo>
                      <a:pt x="7" y="35"/>
                    </a:lnTo>
                    <a:lnTo>
                      <a:pt x="7" y="38"/>
                    </a:lnTo>
                    <a:lnTo>
                      <a:pt x="7" y="40"/>
                    </a:lnTo>
                    <a:lnTo>
                      <a:pt x="9" y="43"/>
                    </a:lnTo>
                    <a:lnTo>
                      <a:pt x="9" y="45"/>
                    </a:lnTo>
                    <a:lnTo>
                      <a:pt x="9" y="48"/>
                    </a:lnTo>
                    <a:lnTo>
                      <a:pt x="7" y="45"/>
                    </a:lnTo>
                    <a:lnTo>
                      <a:pt x="7" y="43"/>
                    </a:lnTo>
                    <a:lnTo>
                      <a:pt x="7" y="40"/>
                    </a:lnTo>
                    <a:lnTo>
                      <a:pt x="7" y="38"/>
                    </a:lnTo>
                    <a:lnTo>
                      <a:pt x="7" y="35"/>
                    </a:lnTo>
                    <a:lnTo>
                      <a:pt x="7" y="33"/>
                    </a:lnTo>
                    <a:lnTo>
                      <a:pt x="7" y="30"/>
                    </a:lnTo>
                    <a:lnTo>
                      <a:pt x="5" y="27"/>
                    </a:lnTo>
                    <a:lnTo>
                      <a:pt x="5" y="25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36" name="Freeform 93">
                <a:extLst>
                  <a:ext uri="{FF2B5EF4-FFF2-40B4-BE49-F238E27FC236}">
                    <a16:creationId xmlns:a16="http://schemas.microsoft.com/office/drawing/2014/main" id="{00000000-0008-0000-0400-0000C8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9" y="83"/>
                <a:ext cx="5" cy="10"/>
              </a:xfrm>
              <a:custGeom>
                <a:avLst/>
                <a:gdLst>
                  <a:gd name="T0" fmla="*/ 5 w 5"/>
                  <a:gd name="T1" fmla="*/ 8 h 10"/>
                  <a:gd name="T2" fmla="*/ 3 w 5"/>
                  <a:gd name="T3" fmla="*/ 8 h 10"/>
                  <a:gd name="T4" fmla="*/ 0 w 5"/>
                  <a:gd name="T5" fmla="*/ 0 h 10"/>
                  <a:gd name="T6" fmla="*/ 0 w 5"/>
                  <a:gd name="T7" fmla="*/ 5 h 10"/>
                  <a:gd name="T8" fmla="*/ 0 w 5"/>
                  <a:gd name="T9" fmla="*/ 8 h 10"/>
                  <a:gd name="T10" fmla="*/ 3 w 5"/>
                  <a:gd name="T11" fmla="*/ 10 h 10"/>
                  <a:gd name="T12" fmla="*/ 5 w 5"/>
                  <a:gd name="T13" fmla="*/ 8 h 10"/>
                  <a:gd name="T14" fmla="*/ 5 w 5"/>
                  <a:gd name="T15" fmla="*/ 8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5"/>
                  <a:gd name="T25" fmla="*/ 0 h 10"/>
                  <a:gd name="T26" fmla="*/ 5 w 5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5" h="10">
                    <a:moveTo>
                      <a:pt x="5" y="8"/>
                    </a:moveTo>
                    <a:lnTo>
                      <a:pt x="3" y="8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0" y="8"/>
                    </a:lnTo>
                    <a:lnTo>
                      <a:pt x="3" y="10"/>
                    </a:lnTo>
                    <a:lnTo>
                      <a:pt x="5" y="8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37" name="Freeform 94">
                <a:extLst>
                  <a:ext uri="{FF2B5EF4-FFF2-40B4-BE49-F238E27FC236}">
                    <a16:creationId xmlns:a16="http://schemas.microsoft.com/office/drawing/2014/main" id="{00000000-0008-0000-0400-0000C9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67"/>
                <a:ext cx="143" cy="111"/>
              </a:xfrm>
              <a:custGeom>
                <a:avLst/>
                <a:gdLst>
                  <a:gd name="T0" fmla="*/ 143 w 143"/>
                  <a:gd name="T1" fmla="*/ 70 h 111"/>
                  <a:gd name="T2" fmla="*/ 140 w 143"/>
                  <a:gd name="T3" fmla="*/ 60 h 111"/>
                  <a:gd name="T4" fmla="*/ 140 w 143"/>
                  <a:gd name="T5" fmla="*/ 43 h 111"/>
                  <a:gd name="T6" fmla="*/ 140 w 143"/>
                  <a:gd name="T7" fmla="*/ 40 h 111"/>
                  <a:gd name="T8" fmla="*/ 138 w 143"/>
                  <a:gd name="T9" fmla="*/ 35 h 111"/>
                  <a:gd name="T10" fmla="*/ 138 w 143"/>
                  <a:gd name="T11" fmla="*/ 33 h 111"/>
                  <a:gd name="T12" fmla="*/ 133 w 143"/>
                  <a:gd name="T13" fmla="*/ 25 h 111"/>
                  <a:gd name="T14" fmla="*/ 128 w 143"/>
                  <a:gd name="T15" fmla="*/ 17 h 111"/>
                  <a:gd name="T16" fmla="*/ 116 w 143"/>
                  <a:gd name="T17" fmla="*/ 0 h 111"/>
                  <a:gd name="T18" fmla="*/ 3 w 143"/>
                  <a:gd name="T19" fmla="*/ 7 h 111"/>
                  <a:gd name="T20" fmla="*/ 3 w 143"/>
                  <a:gd name="T21" fmla="*/ 35 h 111"/>
                  <a:gd name="T22" fmla="*/ 5 w 143"/>
                  <a:gd name="T23" fmla="*/ 50 h 111"/>
                  <a:gd name="T24" fmla="*/ 3 w 143"/>
                  <a:gd name="T25" fmla="*/ 63 h 111"/>
                  <a:gd name="T26" fmla="*/ 0 w 143"/>
                  <a:gd name="T27" fmla="*/ 91 h 111"/>
                  <a:gd name="T28" fmla="*/ 0 w 143"/>
                  <a:gd name="T29" fmla="*/ 98 h 111"/>
                  <a:gd name="T30" fmla="*/ 3 w 143"/>
                  <a:gd name="T31" fmla="*/ 111 h 111"/>
                  <a:gd name="T32" fmla="*/ 3 w 143"/>
                  <a:gd name="T33" fmla="*/ 111 h 111"/>
                  <a:gd name="T34" fmla="*/ 10 w 143"/>
                  <a:gd name="T35" fmla="*/ 103 h 111"/>
                  <a:gd name="T36" fmla="*/ 20 w 143"/>
                  <a:gd name="T37" fmla="*/ 98 h 111"/>
                  <a:gd name="T38" fmla="*/ 42 w 143"/>
                  <a:gd name="T39" fmla="*/ 93 h 111"/>
                  <a:gd name="T40" fmla="*/ 81 w 143"/>
                  <a:gd name="T41" fmla="*/ 83 h 111"/>
                  <a:gd name="T42" fmla="*/ 133 w 143"/>
                  <a:gd name="T43" fmla="*/ 60 h 111"/>
                  <a:gd name="T44" fmla="*/ 138 w 143"/>
                  <a:gd name="T45" fmla="*/ 65 h 111"/>
                  <a:gd name="T46" fmla="*/ 143 w 143"/>
                  <a:gd name="T47" fmla="*/ 70 h 111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43"/>
                  <a:gd name="T73" fmla="*/ 0 h 111"/>
                  <a:gd name="T74" fmla="*/ 143 w 143"/>
                  <a:gd name="T75" fmla="*/ 111 h 111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43" h="111">
                    <a:moveTo>
                      <a:pt x="143" y="70"/>
                    </a:moveTo>
                    <a:lnTo>
                      <a:pt x="140" y="60"/>
                    </a:lnTo>
                    <a:lnTo>
                      <a:pt x="140" y="43"/>
                    </a:lnTo>
                    <a:lnTo>
                      <a:pt x="140" y="40"/>
                    </a:lnTo>
                    <a:lnTo>
                      <a:pt x="138" y="35"/>
                    </a:lnTo>
                    <a:lnTo>
                      <a:pt x="138" y="33"/>
                    </a:lnTo>
                    <a:lnTo>
                      <a:pt x="133" y="25"/>
                    </a:lnTo>
                    <a:lnTo>
                      <a:pt x="128" y="17"/>
                    </a:lnTo>
                    <a:lnTo>
                      <a:pt x="116" y="0"/>
                    </a:lnTo>
                    <a:lnTo>
                      <a:pt x="3" y="7"/>
                    </a:lnTo>
                    <a:lnTo>
                      <a:pt x="3" y="35"/>
                    </a:lnTo>
                    <a:lnTo>
                      <a:pt x="5" y="50"/>
                    </a:lnTo>
                    <a:lnTo>
                      <a:pt x="3" y="63"/>
                    </a:lnTo>
                    <a:lnTo>
                      <a:pt x="0" y="91"/>
                    </a:lnTo>
                    <a:lnTo>
                      <a:pt x="0" y="98"/>
                    </a:lnTo>
                    <a:lnTo>
                      <a:pt x="3" y="111"/>
                    </a:lnTo>
                    <a:lnTo>
                      <a:pt x="10" y="103"/>
                    </a:lnTo>
                    <a:lnTo>
                      <a:pt x="20" y="98"/>
                    </a:lnTo>
                    <a:lnTo>
                      <a:pt x="42" y="93"/>
                    </a:lnTo>
                    <a:lnTo>
                      <a:pt x="81" y="83"/>
                    </a:lnTo>
                    <a:lnTo>
                      <a:pt x="133" y="60"/>
                    </a:lnTo>
                    <a:lnTo>
                      <a:pt x="138" y="65"/>
                    </a:lnTo>
                    <a:lnTo>
                      <a:pt x="143" y="7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38" name="Freeform 95">
                <a:extLst>
                  <a:ext uri="{FF2B5EF4-FFF2-40B4-BE49-F238E27FC236}">
                    <a16:creationId xmlns:a16="http://schemas.microsoft.com/office/drawing/2014/main" id="{00000000-0008-0000-0400-0000CA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2"/>
                <a:ext cx="54" cy="33"/>
              </a:xfrm>
              <a:custGeom>
                <a:avLst/>
                <a:gdLst>
                  <a:gd name="T0" fmla="*/ 54 w 54"/>
                  <a:gd name="T1" fmla="*/ 33 h 33"/>
                  <a:gd name="T2" fmla="*/ 52 w 54"/>
                  <a:gd name="T3" fmla="*/ 33 h 33"/>
                  <a:gd name="T4" fmla="*/ 52 w 54"/>
                  <a:gd name="T5" fmla="*/ 30 h 33"/>
                  <a:gd name="T6" fmla="*/ 49 w 54"/>
                  <a:gd name="T7" fmla="*/ 28 h 33"/>
                  <a:gd name="T8" fmla="*/ 49 w 54"/>
                  <a:gd name="T9" fmla="*/ 28 h 33"/>
                  <a:gd name="T10" fmla="*/ 47 w 54"/>
                  <a:gd name="T11" fmla="*/ 25 h 33"/>
                  <a:gd name="T12" fmla="*/ 44 w 54"/>
                  <a:gd name="T13" fmla="*/ 22 h 33"/>
                  <a:gd name="T14" fmla="*/ 42 w 54"/>
                  <a:gd name="T15" fmla="*/ 20 h 33"/>
                  <a:gd name="T16" fmla="*/ 37 w 54"/>
                  <a:gd name="T17" fmla="*/ 20 h 33"/>
                  <a:gd name="T18" fmla="*/ 35 w 54"/>
                  <a:gd name="T19" fmla="*/ 17 h 33"/>
                  <a:gd name="T20" fmla="*/ 32 w 54"/>
                  <a:gd name="T21" fmla="*/ 15 h 33"/>
                  <a:gd name="T22" fmla="*/ 27 w 54"/>
                  <a:gd name="T23" fmla="*/ 12 h 33"/>
                  <a:gd name="T24" fmla="*/ 25 w 54"/>
                  <a:gd name="T25" fmla="*/ 10 h 33"/>
                  <a:gd name="T26" fmla="*/ 22 w 54"/>
                  <a:gd name="T27" fmla="*/ 10 h 33"/>
                  <a:gd name="T28" fmla="*/ 17 w 54"/>
                  <a:gd name="T29" fmla="*/ 7 h 33"/>
                  <a:gd name="T30" fmla="*/ 15 w 54"/>
                  <a:gd name="T31" fmla="*/ 5 h 33"/>
                  <a:gd name="T32" fmla="*/ 12 w 54"/>
                  <a:gd name="T33" fmla="*/ 2 h 33"/>
                  <a:gd name="T34" fmla="*/ 10 w 54"/>
                  <a:gd name="T35" fmla="*/ 2 h 33"/>
                  <a:gd name="T36" fmla="*/ 10 w 54"/>
                  <a:gd name="T37" fmla="*/ 2 h 33"/>
                  <a:gd name="T38" fmla="*/ 8 w 54"/>
                  <a:gd name="T39" fmla="*/ 2 h 33"/>
                  <a:gd name="T40" fmla="*/ 8 w 54"/>
                  <a:gd name="T41" fmla="*/ 0 h 33"/>
                  <a:gd name="T42" fmla="*/ 8 w 54"/>
                  <a:gd name="T43" fmla="*/ 0 h 33"/>
                  <a:gd name="T44" fmla="*/ 5 w 54"/>
                  <a:gd name="T45" fmla="*/ 0 h 33"/>
                  <a:gd name="T46" fmla="*/ 5 w 54"/>
                  <a:gd name="T47" fmla="*/ 0 h 33"/>
                  <a:gd name="T48" fmla="*/ 5 w 54"/>
                  <a:gd name="T49" fmla="*/ 0 h 33"/>
                  <a:gd name="T50" fmla="*/ 3 w 54"/>
                  <a:gd name="T51" fmla="*/ 0 h 33"/>
                  <a:gd name="T52" fmla="*/ 3 w 54"/>
                  <a:gd name="T53" fmla="*/ 0 h 33"/>
                  <a:gd name="T54" fmla="*/ 3 w 54"/>
                  <a:gd name="T55" fmla="*/ 0 h 33"/>
                  <a:gd name="T56" fmla="*/ 3 w 54"/>
                  <a:gd name="T57" fmla="*/ 0 h 33"/>
                  <a:gd name="T58" fmla="*/ 0 w 54"/>
                  <a:gd name="T59" fmla="*/ 0 h 33"/>
                  <a:gd name="T60" fmla="*/ 0 w 54"/>
                  <a:gd name="T61" fmla="*/ 0 h 33"/>
                  <a:gd name="T62" fmla="*/ 0 w 54"/>
                  <a:gd name="T63" fmla="*/ 0 h 33"/>
                  <a:gd name="T64" fmla="*/ 0 w 54"/>
                  <a:gd name="T65" fmla="*/ 0 h 33"/>
                  <a:gd name="T66" fmla="*/ 0 w 54"/>
                  <a:gd name="T67" fmla="*/ 0 h 33"/>
                  <a:gd name="T68" fmla="*/ 0 w 54"/>
                  <a:gd name="T69" fmla="*/ 0 h 33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54"/>
                  <a:gd name="T106" fmla="*/ 0 h 33"/>
                  <a:gd name="T107" fmla="*/ 54 w 54"/>
                  <a:gd name="T108" fmla="*/ 33 h 33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54" h="33">
                    <a:moveTo>
                      <a:pt x="54" y="33"/>
                    </a:moveTo>
                    <a:lnTo>
                      <a:pt x="52" y="33"/>
                    </a:lnTo>
                    <a:lnTo>
                      <a:pt x="52" y="30"/>
                    </a:lnTo>
                    <a:lnTo>
                      <a:pt x="49" y="28"/>
                    </a:lnTo>
                    <a:lnTo>
                      <a:pt x="47" y="25"/>
                    </a:lnTo>
                    <a:lnTo>
                      <a:pt x="44" y="22"/>
                    </a:lnTo>
                    <a:lnTo>
                      <a:pt x="42" y="20"/>
                    </a:lnTo>
                    <a:lnTo>
                      <a:pt x="37" y="20"/>
                    </a:lnTo>
                    <a:lnTo>
                      <a:pt x="35" y="17"/>
                    </a:lnTo>
                    <a:lnTo>
                      <a:pt x="32" y="15"/>
                    </a:lnTo>
                    <a:lnTo>
                      <a:pt x="27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17" y="7"/>
                    </a:lnTo>
                    <a:lnTo>
                      <a:pt x="15" y="5"/>
                    </a:lnTo>
                    <a:lnTo>
                      <a:pt x="12" y="2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8" y="0"/>
                    </a:lnTo>
                    <a:lnTo>
                      <a:pt x="5" y="0"/>
                    </a:lnTo>
                    <a:lnTo>
                      <a:pt x="3" y="0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1339" name="Freeform 96">
                <a:extLst>
                  <a:ext uri="{FF2B5EF4-FFF2-40B4-BE49-F238E27FC236}">
                    <a16:creationId xmlns:a16="http://schemas.microsoft.com/office/drawing/2014/main" id="{00000000-0008-0000-0400-0000CB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70"/>
                <a:ext cx="10" cy="25"/>
              </a:xfrm>
              <a:custGeom>
                <a:avLst/>
                <a:gdLst>
                  <a:gd name="T0" fmla="*/ 3 w 10"/>
                  <a:gd name="T1" fmla="*/ 13 h 25"/>
                  <a:gd name="T2" fmla="*/ 3 w 10"/>
                  <a:gd name="T3" fmla="*/ 13 h 25"/>
                  <a:gd name="T4" fmla="*/ 3 w 10"/>
                  <a:gd name="T5" fmla="*/ 10 h 25"/>
                  <a:gd name="T6" fmla="*/ 3 w 10"/>
                  <a:gd name="T7" fmla="*/ 8 h 25"/>
                  <a:gd name="T8" fmla="*/ 0 w 10"/>
                  <a:gd name="T9" fmla="*/ 8 h 25"/>
                  <a:gd name="T10" fmla="*/ 0 w 10"/>
                  <a:gd name="T11" fmla="*/ 5 h 25"/>
                  <a:gd name="T12" fmla="*/ 0 w 10"/>
                  <a:gd name="T13" fmla="*/ 5 h 25"/>
                  <a:gd name="T14" fmla="*/ 0 w 10"/>
                  <a:gd name="T15" fmla="*/ 5 h 25"/>
                  <a:gd name="T16" fmla="*/ 3 w 10"/>
                  <a:gd name="T17" fmla="*/ 5 h 25"/>
                  <a:gd name="T18" fmla="*/ 0 w 10"/>
                  <a:gd name="T19" fmla="*/ 5 h 25"/>
                  <a:gd name="T20" fmla="*/ 0 w 10"/>
                  <a:gd name="T21" fmla="*/ 5 h 25"/>
                  <a:gd name="T22" fmla="*/ 0 w 10"/>
                  <a:gd name="T23" fmla="*/ 3 h 25"/>
                  <a:gd name="T24" fmla="*/ 0 w 10"/>
                  <a:gd name="T25" fmla="*/ 3 h 25"/>
                  <a:gd name="T26" fmla="*/ 0 w 10"/>
                  <a:gd name="T27" fmla="*/ 0 h 25"/>
                  <a:gd name="T28" fmla="*/ 0 w 10"/>
                  <a:gd name="T29" fmla="*/ 0 h 25"/>
                  <a:gd name="T30" fmla="*/ 0 w 10"/>
                  <a:gd name="T31" fmla="*/ 0 h 25"/>
                  <a:gd name="T32" fmla="*/ 3 w 10"/>
                  <a:gd name="T33" fmla="*/ 3 h 25"/>
                  <a:gd name="T34" fmla="*/ 5 w 10"/>
                  <a:gd name="T35" fmla="*/ 10 h 25"/>
                  <a:gd name="T36" fmla="*/ 10 w 10"/>
                  <a:gd name="T37" fmla="*/ 15 h 25"/>
                  <a:gd name="T38" fmla="*/ 10 w 10"/>
                  <a:gd name="T39" fmla="*/ 15 h 25"/>
                  <a:gd name="T40" fmla="*/ 8 w 10"/>
                  <a:gd name="T41" fmla="*/ 15 h 25"/>
                  <a:gd name="T42" fmla="*/ 8 w 10"/>
                  <a:gd name="T43" fmla="*/ 13 h 25"/>
                  <a:gd name="T44" fmla="*/ 8 w 10"/>
                  <a:gd name="T45" fmla="*/ 13 h 25"/>
                  <a:gd name="T46" fmla="*/ 8 w 10"/>
                  <a:gd name="T47" fmla="*/ 15 h 25"/>
                  <a:gd name="T48" fmla="*/ 8 w 10"/>
                  <a:gd name="T49" fmla="*/ 15 h 25"/>
                  <a:gd name="T50" fmla="*/ 8 w 10"/>
                  <a:gd name="T51" fmla="*/ 18 h 25"/>
                  <a:gd name="T52" fmla="*/ 5 w 10"/>
                  <a:gd name="T53" fmla="*/ 15 h 25"/>
                  <a:gd name="T54" fmla="*/ 10 w 10"/>
                  <a:gd name="T55" fmla="*/ 25 h 25"/>
                  <a:gd name="T56" fmla="*/ 10 w 10"/>
                  <a:gd name="T57" fmla="*/ 23 h 25"/>
                  <a:gd name="T58" fmla="*/ 8 w 10"/>
                  <a:gd name="T59" fmla="*/ 23 h 25"/>
                  <a:gd name="T60" fmla="*/ 8 w 10"/>
                  <a:gd name="T61" fmla="*/ 20 h 25"/>
                  <a:gd name="T62" fmla="*/ 5 w 10"/>
                  <a:gd name="T63" fmla="*/ 18 h 25"/>
                  <a:gd name="T64" fmla="*/ 5 w 10"/>
                  <a:gd name="T65" fmla="*/ 15 h 25"/>
                  <a:gd name="T66" fmla="*/ 5 w 10"/>
                  <a:gd name="T67" fmla="*/ 15 h 25"/>
                  <a:gd name="T68" fmla="*/ 3 w 10"/>
                  <a:gd name="T69" fmla="*/ 15 h 25"/>
                  <a:gd name="T70" fmla="*/ 3 w 10"/>
                  <a:gd name="T71" fmla="*/ 15 h 25"/>
                  <a:gd name="T72" fmla="*/ 3 w 10"/>
                  <a:gd name="T73" fmla="*/ 15 h 25"/>
                  <a:gd name="T74" fmla="*/ 3 w 10"/>
                  <a:gd name="T75" fmla="*/ 13 h 25"/>
                  <a:gd name="T76" fmla="*/ 3 w 10"/>
                  <a:gd name="T77" fmla="*/ 13 h 25"/>
                  <a:gd name="T78" fmla="*/ 3 w 10"/>
                  <a:gd name="T79" fmla="*/ 13 h 25"/>
                  <a:gd name="T80" fmla="*/ 3 w 10"/>
                  <a:gd name="T81" fmla="*/ 13 h 25"/>
                  <a:gd name="T82" fmla="*/ 0 w 10"/>
                  <a:gd name="T83" fmla="*/ 10 h 25"/>
                  <a:gd name="T84" fmla="*/ 0 w 10"/>
                  <a:gd name="T85" fmla="*/ 10 h 25"/>
                  <a:gd name="T86" fmla="*/ 0 w 10"/>
                  <a:gd name="T87" fmla="*/ 8 h 25"/>
                  <a:gd name="T88" fmla="*/ 3 w 10"/>
                  <a:gd name="T89" fmla="*/ 13 h 25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0"/>
                  <a:gd name="T136" fmla="*/ 0 h 25"/>
                  <a:gd name="T137" fmla="*/ 10 w 10"/>
                  <a:gd name="T138" fmla="*/ 25 h 25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0" h="25">
                    <a:moveTo>
                      <a:pt x="3" y="13"/>
                    </a:moveTo>
                    <a:lnTo>
                      <a:pt x="3" y="13"/>
                    </a:lnTo>
                    <a:lnTo>
                      <a:pt x="3" y="10"/>
                    </a:lnTo>
                    <a:lnTo>
                      <a:pt x="3" y="8"/>
                    </a:lnTo>
                    <a:lnTo>
                      <a:pt x="0" y="8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0" y="5"/>
                    </a:lnTo>
                    <a:lnTo>
                      <a:pt x="0" y="3"/>
                    </a:lnTo>
                    <a:lnTo>
                      <a:pt x="0" y="0"/>
                    </a:lnTo>
                    <a:lnTo>
                      <a:pt x="3" y="0"/>
                    </a:lnTo>
                    <a:lnTo>
                      <a:pt x="3" y="3"/>
                    </a:lnTo>
                    <a:lnTo>
                      <a:pt x="3" y="8"/>
                    </a:lnTo>
                    <a:lnTo>
                      <a:pt x="5" y="10"/>
                    </a:lnTo>
                    <a:lnTo>
                      <a:pt x="10" y="15"/>
                    </a:lnTo>
                    <a:lnTo>
                      <a:pt x="8" y="15"/>
                    </a:lnTo>
                    <a:lnTo>
                      <a:pt x="8" y="13"/>
                    </a:lnTo>
                    <a:lnTo>
                      <a:pt x="8" y="15"/>
                    </a:lnTo>
                    <a:lnTo>
                      <a:pt x="8" y="18"/>
                    </a:lnTo>
                    <a:lnTo>
                      <a:pt x="5" y="15"/>
                    </a:lnTo>
                    <a:lnTo>
                      <a:pt x="10" y="25"/>
                    </a:lnTo>
                    <a:lnTo>
                      <a:pt x="10" y="23"/>
                    </a:lnTo>
                    <a:lnTo>
                      <a:pt x="8" y="23"/>
                    </a:lnTo>
                    <a:lnTo>
                      <a:pt x="8" y="20"/>
                    </a:lnTo>
                    <a:lnTo>
                      <a:pt x="5" y="18"/>
                    </a:lnTo>
                    <a:lnTo>
                      <a:pt x="5" y="15"/>
                    </a:lnTo>
                    <a:lnTo>
                      <a:pt x="3" y="15"/>
                    </a:lnTo>
                    <a:lnTo>
                      <a:pt x="3" y="13"/>
                    </a:lnTo>
                    <a:lnTo>
                      <a:pt x="0" y="10"/>
                    </a:lnTo>
                    <a:lnTo>
                      <a:pt x="0" y="8"/>
                    </a:lnTo>
                    <a:lnTo>
                      <a:pt x="3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40" name="Freeform 97">
                <a:extLst>
                  <a:ext uri="{FF2B5EF4-FFF2-40B4-BE49-F238E27FC236}">
                    <a16:creationId xmlns:a16="http://schemas.microsoft.com/office/drawing/2014/main" id="{00000000-0008-0000-0400-0000CC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2" cy="20"/>
              </a:xfrm>
              <a:custGeom>
                <a:avLst/>
                <a:gdLst>
                  <a:gd name="T0" fmla="*/ 0 w 2"/>
                  <a:gd name="T1" fmla="*/ 0 h 20"/>
                  <a:gd name="T2" fmla="*/ 2 w 2"/>
                  <a:gd name="T3" fmla="*/ 5 h 20"/>
                  <a:gd name="T4" fmla="*/ 2 w 2"/>
                  <a:gd name="T5" fmla="*/ 20 h 20"/>
                  <a:gd name="T6" fmla="*/ 2 w 2"/>
                  <a:gd name="T7" fmla="*/ 20 h 20"/>
                  <a:gd name="T8" fmla="*/ 2 w 2"/>
                  <a:gd name="T9" fmla="*/ 20 h 20"/>
                  <a:gd name="T10" fmla="*/ 2 w 2"/>
                  <a:gd name="T11" fmla="*/ 18 h 20"/>
                  <a:gd name="T12" fmla="*/ 2 w 2"/>
                  <a:gd name="T13" fmla="*/ 18 h 20"/>
                  <a:gd name="T14" fmla="*/ 2 w 2"/>
                  <a:gd name="T15" fmla="*/ 15 h 20"/>
                  <a:gd name="T16" fmla="*/ 2 w 2"/>
                  <a:gd name="T17" fmla="*/ 15 h 20"/>
                  <a:gd name="T18" fmla="*/ 2 w 2"/>
                  <a:gd name="T19" fmla="*/ 15 h 20"/>
                  <a:gd name="T20" fmla="*/ 2 w 2"/>
                  <a:gd name="T21" fmla="*/ 12 h 20"/>
                  <a:gd name="T22" fmla="*/ 2 w 2"/>
                  <a:gd name="T23" fmla="*/ 12 h 20"/>
                  <a:gd name="T24" fmla="*/ 0 w 2"/>
                  <a:gd name="T25" fmla="*/ 10 h 20"/>
                  <a:gd name="T26" fmla="*/ 0 w 2"/>
                  <a:gd name="T27" fmla="*/ 10 h 20"/>
                  <a:gd name="T28" fmla="*/ 0 w 2"/>
                  <a:gd name="T29" fmla="*/ 10 h 20"/>
                  <a:gd name="T30" fmla="*/ 0 w 2"/>
                  <a:gd name="T31" fmla="*/ 10 h 20"/>
                  <a:gd name="T32" fmla="*/ 0 w 2"/>
                  <a:gd name="T33" fmla="*/ 10 h 20"/>
                  <a:gd name="T34" fmla="*/ 0 w 2"/>
                  <a:gd name="T35" fmla="*/ 10 h 20"/>
                  <a:gd name="T36" fmla="*/ 0 w 2"/>
                  <a:gd name="T37" fmla="*/ 10 h 20"/>
                  <a:gd name="T38" fmla="*/ 0 w 2"/>
                  <a:gd name="T39" fmla="*/ 10 h 20"/>
                  <a:gd name="T40" fmla="*/ 0 w 2"/>
                  <a:gd name="T41" fmla="*/ 10 h 20"/>
                  <a:gd name="T42" fmla="*/ 0 w 2"/>
                  <a:gd name="T43" fmla="*/ 10 h 20"/>
                  <a:gd name="T44" fmla="*/ 0 w 2"/>
                  <a:gd name="T45" fmla="*/ 7 h 20"/>
                  <a:gd name="T46" fmla="*/ 0 w 2"/>
                  <a:gd name="T47" fmla="*/ 7 h 20"/>
                  <a:gd name="T48" fmla="*/ 0 w 2"/>
                  <a:gd name="T49" fmla="*/ 7 h 20"/>
                  <a:gd name="T50" fmla="*/ 0 w 2"/>
                  <a:gd name="T51" fmla="*/ 7 h 20"/>
                  <a:gd name="T52" fmla="*/ 0 w 2"/>
                  <a:gd name="T53" fmla="*/ 5 h 20"/>
                  <a:gd name="T54" fmla="*/ 0 w 2"/>
                  <a:gd name="T55" fmla="*/ 5 h 20"/>
                  <a:gd name="T56" fmla="*/ 0 w 2"/>
                  <a:gd name="T57" fmla="*/ 5 h 20"/>
                  <a:gd name="T58" fmla="*/ 0 w 2"/>
                  <a:gd name="T59" fmla="*/ 2 h 20"/>
                  <a:gd name="T60" fmla="*/ 0 w 2"/>
                  <a:gd name="T61" fmla="*/ 2 h 20"/>
                  <a:gd name="T62" fmla="*/ 0 w 2"/>
                  <a:gd name="T63" fmla="*/ 2 h 20"/>
                  <a:gd name="T64" fmla="*/ 0 w 2"/>
                  <a:gd name="T65" fmla="*/ 0 h 20"/>
                  <a:gd name="T66" fmla="*/ 0 w 2"/>
                  <a:gd name="T67" fmla="*/ 0 h 20"/>
                  <a:gd name="T68" fmla="*/ 0 w 2"/>
                  <a:gd name="T69" fmla="*/ 0 h 20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2"/>
                  <a:gd name="T106" fmla="*/ 0 h 20"/>
                  <a:gd name="T107" fmla="*/ 2 w 2"/>
                  <a:gd name="T108" fmla="*/ 20 h 20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2" h="20">
                    <a:moveTo>
                      <a:pt x="0" y="0"/>
                    </a:moveTo>
                    <a:lnTo>
                      <a:pt x="2" y="5"/>
                    </a:lnTo>
                    <a:lnTo>
                      <a:pt x="2" y="20"/>
                    </a:lnTo>
                    <a:lnTo>
                      <a:pt x="2" y="18"/>
                    </a:lnTo>
                    <a:lnTo>
                      <a:pt x="2" y="15"/>
                    </a:lnTo>
                    <a:lnTo>
                      <a:pt x="2" y="12"/>
                    </a:lnTo>
                    <a:lnTo>
                      <a:pt x="0" y="10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0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41" name="Freeform 98">
                <a:extLst>
                  <a:ext uri="{FF2B5EF4-FFF2-40B4-BE49-F238E27FC236}">
                    <a16:creationId xmlns:a16="http://schemas.microsoft.com/office/drawing/2014/main" id="{00000000-0008-0000-0400-0000CD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47"/>
                <a:ext cx="12" cy="11"/>
              </a:xfrm>
              <a:custGeom>
                <a:avLst/>
                <a:gdLst>
                  <a:gd name="T0" fmla="*/ 12 w 12"/>
                  <a:gd name="T1" fmla="*/ 11 h 11"/>
                  <a:gd name="T2" fmla="*/ 10 w 12"/>
                  <a:gd name="T3" fmla="*/ 8 h 11"/>
                  <a:gd name="T4" fmla="*/ 7 w 12"/>
                  <a:gd name="T5" fmla="*/ 6 h 11"/>
                  <a:gd name="T6" fmla="*/ 5 w 12"/>
                  <a:gd name="T7" fmla="*/ 6 h 11"/>
                  <a:gd name="T8" fmla="*/ 2 w 12"/>
                  <a:gd name="T9" fmla="*/ 3 h 11"/>
                  <a:gd name="T10" fmla="*/ 0 w 12"/>
                  <a:gd name="T11" fmla="*/ 0 h 11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11"/>
                  <a:gd name="T20" fmla="*/ 12 w 12"/>
                  <a:gd name="T21" fmla="*/ 11 h 11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11">
                    <a:moveTo>
                      <a:pt x="12" y="11"/>
                    </a:moveTo>
                    <a:lnTo>
                      <a:pt x="10" y="8"/>
                    </a:lnTo>
                    <a:lnTo>
                      <a:pt x="7" y="6"/>
                    </a:lnTo>
                    <a:lnTo>
                      <a:pt x="5" y="6"/>
                    </a:lnTo>
                    <a:lnTo>
                      <a:pt x="2" y="3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1342" name="Freeform 99">
                <a:extLst>
                  <a:ext uri="{FF2B5EF4-FFF2-40B4-BE49-F238E27FC236}">
                    <a16:creationId xmlns:a16="http://schemas.microsoft.com/office/drawing/2014/main" id="{00000000-0008-0000-0400-0000CE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6" y="260"/>
                <a:ext cx="17" cy="10"/>
              </a:xfrm>
              <a:custGeom>
                <a:avLst/>
                <a:gdLst>
                  <a:gd name="T0" fmla="*/ 0 w 17"/>
                  <a:gd name="T1" fmla="*/ 3 h 10"/>
                  <a:gd name="T2" fmla="*/ 2 w 17"/>
                  <a:gd name="T3" fmla="*/ 0 h 10"/>
                  <a:gd name="T4" fmla="*/ 7 w 17"/>
                  <a:gd name="T5" fmla="*/ 0 h 10"/>
                  <a:gd name="T6" fmla="*/ 14 w 17"/>
                  <a:gd name="T7" fmla="*/ 3 h 10"/>
                  <a:gd name="T8" fmla="*/ 17 w 17"/>
                  <a:gd name="T9" fmla="*/ 3 h 10"/>
                  <a:gd name="T10" fmla="*/ 12 w 17"/>
                  <a:gd name="T11" fmla="*/ 10 h 10"/>
                  <a:gd name="T12" fmla="*/ 2 w 17"/>
                  <a:gd name="T13" fmla="*/ 5 h 10"/>
                  <a:gd name="T14" fmla="*/ 0 w 17"/>
                  <a:gd name="T15" fmla="*/ 3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7"/>
                  <a:gd name="T25" fmla="*/ 0 h 10"/>
                  <a:gd name="T26" fmla="*/ 17 w 17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7" h="10">
                    <a:moveTo>
                      <a:pt x="0" y="3"/>
                    </a:moveTo>
                    <a:lnTo>
                      <a:pt x="2" y="0"/>
                    </a:lnTo>
                    <a:lnTo>
                      <a:pt x="7" y="0"/>
                    </a:lnTo>
                    <a:lnTo>
                      <a:pt x="14" y="3"/>
                    </a:lnTo>
                    <a:lnTo>
                      <a:pt x="17" y="3"/>
                    </a:lnTo>
                    <a:lnTo>
                      <a:pt x="12" y="10"/>
                    </a:lnTo>
                    <a:lnTo>
                      <a:pt x="2" y="5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43" name="Freeform 100">
                <a:extLst>
                  <a:ext uri="{FF2B5EF4-FFF2-40B4-BE49-F238E27FC236}">
                    <a16:creationId xmlns:a16="http://schemas.microsoft.com/office/drawing/2014/main" id="{00000000-0008-0000-0400-0000CF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8" y="268"/>
                <a:ext cx="5" cy="5"/>
              </a:xfrm>
              <a:custGeom>
                <a:avLst/>
                <a:gdLst>
                  <a:gd name="T0" fmla="*/ 0 w 5"/>
                  <a:gd name="T1" fmla="*/ 0 h 5"/>
                  <a:gd name="T2" fmla="*/ 2 w 5"/>
                  <a:gd name="T3" fmla="*/ 5 h 5"/>
                  <a:gd name="T4" fmla="*/ 2 w 5"/>
                  <a:gd name="T5" fmla="*/ 5 h 5"/>
                  <a:gd name="T6" fmla="*/ 5 w 5"/>
                  <a:gd name="T7" fmla="*/ 0 h 5"/>
                  <a:gd name="T8" fmla="*/ 0 w 5"/>
                  <a:gd name="T9" fmla="*/ 0 h 5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5"/>
                  <a:gd name="T16" fmla="*/ 0 h 5"/>
                  <a:gd name="T17" fmla="*/ 5 w 5"/>
                  <a:gd name="T18" fmla="*/ 5 h 5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5" h="5">
                    <a:moveTo>
                      <a:pt x="0" y="0"/>
                    </a:moveTo>
                    <a:lnTo>
                      <a:pt x="2" y="5"/>
                    </a:lnTo>
                    <a:lnTo>
                      <a:pt x="5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44" name="Line 101">
                <a:extLst>
                  <a:ext uri="{FF2B5EF4-FFF2-40B4-BE49-F238E27FC236}">
                    <a16:creationId xmlns:a16="http://schemas.microsoft.com/office/drawing/2014/main" id="{00000000-0008-0000-0400-0000D028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 flipV="1">
                <a:off x="1130" y="255"/>
                <a:ext cx="3" cy="3"/>
              </a:xfrm>
              <a:prstGeom prst="line">
                <a:avLst/>
              </a:pr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345" name="Freeform 102">
                <a:extLst>
                  <a:ext uri="{FF2B5EF4-FFF2-40B4-BE49-F238E27FC236}">
                    <a16:creationId xmlns:a16="http://schemas.microsoft.com/office/drawing/2014/main" id="{00000000-0008-0000-0400-0000D1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8" y="265"/>
                <a:ext cx="12" cy="8"/>
              </a:xfrm>
              <a:custGeom>
                <a:avLst/>
                <a:gdLst>
                  <a:gd name="T0" fmla="*/ 7 w 12"/>
                  <a:gd name="T1" fmla="*/ 3 h 8"/>
                  <a:gd name="T2" fmla="*/ 12 w 12"/>
                  <a:gd name="T3" fmla="*/ 8 h 8"/>
                  <a:gd name="T4" fmla="*/ 9 w 12"/>
                  <a:gd name="T5" fmla="*/ 5 h 8"/>
                  <a:gd name="T6" fmla="*/ 0 w 12"/>
                  <a:gd name="T7" fmla="*/ 0 h 8"/>
                  <a:gd name="T8" fmla="*/ 5 w 12"/>
                  <a:gd name="T9" fmla="*/ 0 h 8"/>
                  <a:gd name="T10" fmla="*/ 7 w 12"/>
                  <a:gd name="T11" fmla="*/ 3 h 8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8"/>
                  <a:gd name="T20" fmla="*/ 12 w 12"/>
                  <a:gd name="T21" fmla="*/ 8 h 8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8">
                    <a:moveTo>
                      <a:pt x="7" y="3"/>
                    </a:moveTo>
                    <a:lnTo>
                      <a:pt x="12" y="8"/>
                    </a:lnTo>
                    <a:lnTo>
                      <a:pt x="9" y="5"/>
                    </a:lnTo>
                    <a:lnTo>
                      <a:pt x="0" y="0"/>
                    </a:lnTo>
                    <a:lnTo>
                      <a:pt x="5" y="0"/>
                    </a:lnTo>
                    <a:lnTo>
                      <a:pt x="7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46" name="Freeform 103">
                <a:extLst>
                  <a:ext uri="{FF2B5EF4-FFF2-40B4-BE49-F238E27FC236}">
                    <a16:creationId xmlns:a16="http://schemas.microsoft.com/office/drawing/2014/main" id="{00000000-0008-0000-0400-0000D2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11"/>
                <a:ext cx="7" cy="25"/>
              </a:xfrm>
              <a:custGeom>
                <a:avLst/>
                <a:gdLst>
                  <a:gd name="T0" fmla="*/ 5 w 7"/>
                  <a:gd name="T1" fmla="*/ 25 h 25"/>
                  <a:gd name="T2" fmla="*/ 2 w 7"/>
                  <a:gd name="T3" fmla="*/ 20 h 25"/>
                  <a:gd name="T4" fmla="*/ 0 w 7"/>
                  <a:gd name="T5" fmla="*/ 3 h 25"/>
                  <a:gd name="T6" fmla="*/ 5 w 7"/>
                  <a:gd name="T7" fmla="*/ 0 h 25"/>
                  <a:gd name="T8" fmla="*/ 7 w 7"/>
                  <a:gd name="T9" fmla="*/ 8 h 25"/>
                  <a:gd name="T10" fmla="*/ 5 w 7"/>
                  <a:gd name="T11" fmla="*/ 18 h 25"/>
                  <a:gd name="T12" fmla="*/ 5 w 7"/>
                  <a:gd name="T13" fmla="*/ 25 h 25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7"/>
                  <a:gd name="T22" fmla="*/ 0 h 25"/>
                  <a:gd name="T23" fmla="*/ 7 w 7"/>
                  <a:gd name="T24" fmla="*/ 25 h 25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7" h="25">
                    <a:moveTo>
                      <a:pt x="5" y="25"/>
                    </a:moveTo>
                    <a:lnTo>
                      <a:pt x="2" y="20"/>
                    </a:lnTo>
                    <a:lnTo>
                      <a:pt x="0" y="3"/>
                    </a:lnTo>
                    <a:lnTo>
                      <a:pt x="5" y="0"/>
                    </a:lnTo>
                    <a:lnTo>
                      <a:pt x="7" y="8"/>
                    </a:lnTo>
                    <a:lnTo>
                      <a:pt x="5" y="18"/>
                    </a:lnTo>
                    <a:lnTo>
                      <a:pt x="5" y="25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47" name="Freeform 104">
                <a:extLst>
                  <a:ext uri="{FF2B5EF4-FFF2-40B4-BE49-F238E27FC236}">
                    <a16:creationId xmlns:a16="http://schemas.microsoft.com/office/drawing/2014/main" id="{00000000-0008-0000-0400-0000D3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184"/>
                <a:ext cx="135" cy="33"/>
              </a:xfrm>
              <a:custGeom>
                <a:avLst/>
                <a:gdLst>
                  <a:gd name="T0" fmla="*/ 0 w 135"/>
                  <a:gd name="T1" fmla="*/ 18 h 33"/>
                  <a:gd name="T2" fmla="*/ 14 w 135"/>
                  <a:gd name="T3" fmla="*/ 16 h 33"/>
                  <a:gd name="T4" fmla="*/ 22 w 135"/>
                  <a:gd name="T5" fmla="*/ 13 h 33"/>
                  <a:gd name="T6" fmla="*/ 37 w 135"/>
                  <a:gd name="T7" fmla="*/ 16 h 33"/>
                  <a:gd name="T8" fmla="*/ 44 w 135"/>
                  <a:gd name="T9" fmla="*/ 16 h 33"/>
                  <a:gd name="T10" fmla="*/ 54 w 135"/>
                  <a:gd name="T11" fmla="*/ 21 h 33"/>
                  <a:gd name="T12" fmla="*/ 68 w 135"/>
                  <a:gd name="T13" fmla="*/ 21 h 33"/>
                  <a:gd name="T14" fmla="*/ 71 w 135"/>
                  <a:gd name="T15" fmla="*/ 21 h 33"/>
                  <a:gd name="T16" fmla="*/ 73 w 135"/>
                  <a:gd name="T17" fmla="*/ 21 h 33"/>
                  <a:gd name="T18" fmla="*/ 76 w 135"/>
                  <a:gd name="T19" fmla="*/ 18 h 33"/>
                  <a:gd name="T20" fmla="*/ 86 w 135"/>
                  <a:gd name="T21" fmla="*/ 13 h 33"/>
                  <a:gd name="T22" fmla="*/ 93 w 135"/>
                  <a:gd name="T23" fmla="*/ 5 h 33"/>
                  <a:gd name="T24" fmla="*/ 95 w 135"/>
                  <a:gd name="T25" fmla="*/ 3 h 33"/>
                  <a:gd name="T26" fmla="*/ 98 w 135"/>
                  <a:gd name="T27" fmla="*/ 3 h 33"/>
                  <a:gd name="T28" fmla="*/ 115 w 135"/>
                  <a:gd name="T29" fmla="*/ 0 h 33"/>
                  <a:gd name="T30" fmla="*/ 118 w 135"/>
                  <a:gd name="T31" fmla="*/ 0 h 33"/>
                  <a:gd name="T32" fmla="*/ 120 w 135"/>
                  <a:gd name="T33" fmla="*/ 0 h 33"/>
                  <a:gd name="T34" fmla="*/ 127 w 135"/>
                  <a:gd name="T35" fmla="*/ 3 h 33"/>
                  <a:gd name="T36" fmla="*/ 127 w 135"/>
                  <a:gd name="T37" fmla="*/ 5 h 33"/>
                  <a:gd name="T38" fmla="*/ 130 w 135"/>
                  <a:gd name="T39" fmla="*/ 8 h 33"/>
                  <a:gd name="T40" fmla="*/ 135 w 135"/>
                  <a:gd name="T41" fmla="*/ 16 h 33"/>
                  <a:gd name="T42" fmla="*/ 135 w 135"/>
                  <a:gd name="T43" fmla="*/ 18 h 33"/>
                  <a:gd name="T44" fmla="*/ 135 w 135"/>
                  <a:gd name="T45" fmla="*/ 18 h 33"/>
                  <a:gd name="T46" fmla="*/ 135 w 135"/>
                  <a:gd name="T47" fmla="*/ 18 h 33"/>
                  <a:gd name="T48" fmla="*/ 135 w 135"/>
                  <a:gd name="T49" fmla="*/ 16 h 33"/>
                  <a:gd name="T50" fmla="*/ 132 w 135"/>
                  <a:gd name="T51" fmla="*/ 16 h 33"/>
                  <a:gd name="T52" fmla="*/ 130 w 135"/>
                  <a:gd name="T53" fmla="*/ 13 h 33"/>
                  <a:gd name="T54" fmla="*/ 130 w 135"/>
                  <a:gd name="T55" fmla="*/ 13 h 33"/>
                  <a:gd name="T56" fmla="*/ 127 w 135"/>
                  <a:gd name="T57" fmla="*/ 13 h 33"/>
                  <a:gd name="T58" fmla="*/ 125 w 135"/>
                  <a:gd name="T59" fmla="*/ 10 h 33"/>
                  <a:gd name="T60" fmla="*/ 122 w 135"/>
                  <a:gd name="T61" fmla="*/ 10 h 33"/>
                  <a:gd name="T62" fmla="*/ 120 w 135"/>
                  <a:gd name="T63" fmla="*/ 10 h 33"/>
                  <a:gd name="T64" fmla="*/ 105 w 135"/>
                  <a:gd name="T65" fmla="*/ 10 h 33"/>
                  <a:gd name="T66" fmla="*/ 103 w 135"/>
                  <a:gd name="T67" fmla="*/ 13 h 33"/>
                  <a:gd name="T68" fmla="*/ 100 w 135"/>
                  <a:gd name="T69" fmla="*/ 13 h 33"/>
                  <a:gd name="T70" fmla="*/ 93 w 135"/>
                  <a:gd name="T71" fmla="*/ 16 h 33"/>
                  <a:gd name="T72" fmla="*/ 88 w 135"/>
                  <a:gd name="T73" fmla="*/ 21 h 33"/>
                  <a:gd name="T74" fmla="*/ 73 w 135"/>
                  <a:gd name="T75" fmla="*/ 31 h 33"/>
                  <a:gd name="T76" fmla="*/ 73 w 135"/>
                  <a:gd name="T77" fmla="*/ 33 h 33"/>
                  <a:gd name="T78" fmla="*/ 71 w 135"/>
                  <a:gd name="T79" fmla="*/ 33 h 33"/>
                  <a:gd name="T80" fmla="*/ 56 w 135"/>
                  <a:gd name="T81" fmla="*/ 33 h 33"/>
                  <a:gd name="T82" fmla="*/ 49 w 135"/>
                  <a:gd name="T83" fmla="*/ 31 h 33"/>
                  <a:gd name="T84" fmla="*/ 29 w 135"/>
                  <a:gd name="T85" fmla="*/ 28 h 33"/>
                  <a:gd name="T86" fmla="*/ 19 w 135"/>
                  <a:gd name="T87" fmla="*/ 28 h 33"/>
                  <a:gd name="T88" fmla="*/ 10 w 135"/>
                  <a:gd name="T89" fmla="*/ 31 h 33"/>
                  <a:gd name="T90" fmla="*/ 10 w 135"/>
                  <a:gd name="T91" fmla="*/ 31 h 33"/>
                  <a:gd name="T92" fmla="*/ 0 w 135"/>
                  <a:gd name="T93" fmla="*/ 33 h 33"/>
                  <a:gd name="T94" fmla="*/ 0 w 135"/>
                  <a:gd name="T95" fmla="*/ 18 h 33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135"/>
                  <a:gd name="T145" fmla="*/ 0 h 33"/>
                  <a:gd name="T146" fmla="*/ 135 w 135"/>
                  <a:gd name="T147" fmla="*/ 33 h 33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135" h="33">
                    <a:moveTo>
                      <a:pt x="0" y="18"/>
                    </a:moveTo>
                    <a:lnTo>
                      <a:pt x="14" y="16"/>
                    </a:lnTo>
                    <a:lnTo>
                      <a:pt x="22" y="13"/>
                    </a:lnTo>
                    <a:lnTo>
                      <a:pt x="37" y="16"/>
                    </a:lnTo>
                    <a:lnTo>
                      <a:pt x="44" y="16"/>
                    </a:lnTo>
                    <a:lnTo>
                      <a:pt x="54" y="21"/>
                    </a:lnTo>
                    <a:lnTo>
                      <a:pt x="68" y="21"/>
                    </a:lnTo>
                    <a:lnTo>
                      <a:pt x="71" y="21"/>
                    </a:lnTo>
                    <a:lnTo>
                      <a:pt x="73" y="21"/>
                    </a:lnTo>
                    <a:lnTo>
                      <a:pt x="76" y="18"/>
                    </a:lnTo>
                    <a:lnTo>
                      <a:pt x="86" y="13"/>
                    </a:lnTo>
                    <a:lnTo>
                      <a:pt x="93" y="5"/>
                    </a:lnTo>
                    <a:lnTo>
                      <a:pt x="95" y="3"/>
                    </a:lnTo>
                    <a:lnTo>
                      <a:pt x="98" y="3"/>
                    </a:lnTo>
                    <a:lnTo>
                      <a:pt x="115" y="0"/>
                    </a:lnTo>
                    <a:lnTo>
                      <a:pt x="118" y="0"/>
                    </a:lnTo>
                    <a:lnTo>
                      <a:pt x="120" y="0"/>
                    </a:lnTo>
                    <a:lnTo>
                      <a:pt x="127" y="3"/>
                    </a:lnTo>
                    <a:lnTo>
                      <a:pt x="127" y="5"/>
                    </a:lnTo>
                    <a:lnTo>
                      <a:pt x="130" y="8"/>
                    </a:lnTo>
                    <a:lnTo>
                      <a:pt x="135" y="16"/>
                    </a:lnTo>
                    <a:lnTo>
                      <a:pt x="135" y="18"/>
                    </a:lnTo>
                    <a:lnTo>
                      <a:pt x="135" y="16"/>
                    </a:lnTo>
                    <a:lnTo>
                      <a:pt x="132" y="16"/>
                    </a:lnTo>
                    <a:lnTo>
                      <a:pt x="130" y="13"/>
                    </a:lnTo>
                    <a:lnTo>
                      <a:pt x="127" y="13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20" y="10"/>
                    </a:lnTo>
                    <a:lnTo>
                      <a:pt x="105" y="10"/>
                    </a:lnTo>
                    <a:lnTo>
                      <a:pt x="103" y="13"/>
                    </a:lnTo>
                    <a:lnTo>
                      <a:pt x="100" y="13"/>
                    </a:lnTo>
                    <a:lnTo>
                      <a:pt x="93" y="16"/>
                    </a:lnTo>
                    <a:lnTo>
                      <a:pt x="88" y="21"/>
                    </a:lnTo>
                    <a:lnTo>
                      <a:pt x="73" y="31"/>
                    </a:lnTo>
                    <a:lnTo>
                      <a:pt x="73" y="33"/>
                    </a:lnTo>
                    <a:lnTo>
                      <a:pt x="71" y="33"/>
                    </a:lnTo>
                    <a:lnTo>
                      <a:pt x="56" y="33"/>
                    </a:lnTo>
                    <a:lnTo>
                      <a:pt x="49" y="31"/>
                    </a:lnTo>
                    <a:lnTo>
                      <a:pt x="29" y="28"/>
                    </a:lnTo>
                    <a:lnTo>
                      <a:pt x="19" y="28"/>
                    </a:lnTo>
                    <a:lnTo>
                      <a:pt x="10" y="31"/>
                    </a:lnTo>
                    <a:lnTo>
                      <a:pt x="0" y="33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48" name="Freeform 105">
                <a:extLst>
                  <a:ext uri="{FF2B5EF4-FFF2-40B4-BE49-F238E27FC236}">
                    <a16:creationId xmlns:a16="http://schemas.microsoft.com/office/drawing/2014/main" id="{00000000-0008-0000-0400-0000D4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205"/>
                <a:ext cx="137" cy="42"/>
              </a:xfrm>
              <a:custGeom>
                <a:avLst/>
                <a:gdLst>
                  <a:gd name="T0" fmla="*/ 0 w 137"/>
                  <a:gd name="T1" fmla="*/ 27 h 42"/>
                  <a:gd name="T2" fmla="*/ 10 w 137"/>
                  <a:gd name="T3" fmla="*/ 22 h 42"/>
                  <a:gd name="T4" fmla="*/ 14 w 137"/>
                  <a:gd name="T5" fmla="*/ 22 h 42"/>
                  <a:gd name="T6" fmla="*/ 29 w 137"/>
                  <a:gd name="T7" fmla="*/ 20 h 42"/>
                  <a:gd name="T8" fmla="*/ 44 w 137"/>
                  <a:gd name="T9" fmla="*/ 22 h 42"/>
                  <a:gd name="T10" fmla="*/ 49 w 137"/>
                  <a:gd name="T11" fmla="*/ 22 h 42"/>
                  <a:gd name="T12" fmla="*/ 68 w 137"/>
                  <a:gd name="T13" fmla="*/ 22 h 42"/>
                  <a:gd name="T14" fmla="*/ 76 w 137"/>
                  <a:gd name="T15" fmla="*/ 20 h 42"/>
                  <a:gd name="T16" fmla="*/ 83 w 137"/>
                  <a:gd name="T17" fmla="*/ 15 h 42"/>
                  <a:gd name="T18" fmla="*/ 91 w 137"/>
                  <a:gd name="T19" fmla="*/ 7 h 42"/>
                  <a:gd name="T20" fmla="*/ 93 w 137"/>
                  <a:gd name="T21" fmla="*/ 7 h 42"/>
                  <a:gd name="T22" fmla="*/ 95 w 137"/>
                  <a:gd name="T23" fmla="*/ 5 h 42"/>
                  <a:gd name="T24" fmla="*/ 95 w 137"/>
                  <a:gd name="T25" fmla="*/ 5 h 42"/>
                  <a:gd name="T26" fmla="*/ 100 w 137"/>
                  <a:gd name="T27" fmla="*/ 2 h 42"/>
                  <a:gd name="T28" fmla="*/ 103 w 137"/>
                  <a:gd name="T29" fmla="*/ 2 h 42"/>
                  <a:gd name="T30" fmla="*/ 110 w 137"/>
                  <a:gd name="T31" fmla="*/ 0 h 42"/>
                  <a:gd name="T32" fmla="*/ 120 w 137"/>
                  <a:gd name="T33" fmla="*/ 0 h 42"/>
                  <a:gd name="T34" fmla="*/ 122 w 137"/>
                  <a:gd name="T35" fmla="*/ 0 h 42"/>
                  <a:gd name="T36" fmla="*/ 130 w 137"/>
                  <a:gd name="T37" fmla="*/ 0 h 42"/>
                  <a:gd name="T38" fmla="*/ 130 w 137"/>
                  <a:gd name="T39" fmla="*/ 0 h 42"/>
                  <a:gd name="T40" fmla="*/ 132 w 137"/>
                  <a:gd name="T41" fmla="*/ 0 h 42"/>
                  <a:gd name="T42" fmla="*/ 137 w 137"/>
                  <a:gd name="T43" fmla="*/ 5 h 42"/>
                  <a:gd name="T44" fmla="*/ 137 w 137"/>
                  <a:gd name="T45" fmla="*/ 15 h 42"/>
                  <a:gd name="T46" fmla="*/ 137 w 137"/>
                  <a:gd name="T47" fmla="*/ 15 h 42"/>
                  <a:gd name="T48" fmla="*/ 137 w 137"/>
                  <a:gd name="T49" fmla="*/ 12 h 42"/>
                  <a:gd name="T50" fmla="*/ 135 w 137"/>
                  <a:gd name="T51" fmla="*/ 12 h 42"/>
                  <a:gd name="T52" fmla="*/ 132 w 137"/>
                  <a:gd name="T53" fmla="*/ 10 h 42"/>
                  <a:gd name="T54" fmla="*/ 132 w 137"/>
                  <a:gd name="T55" fmla="*/ 10 h 42"/>
                  <a:gd name="T56" fmla="*/ 130 w 137"/>
                  <a:gd name="T57" fmla="*/ 10 h 42"/>
                  <a:gd name="T58" fmla="*/ 127 w 137"/>
                  <a:gd name="T59" fmla="*/ 10 h 42"/>
                  <a:gd name="T60" fmla="*/ 125 w 137"/>
                  <a:gd name="T61" fmla="*/ 10 h 42"/>
                  <a:gd name="T62" fmla="*/ 122 w 137"/>
                  <a:gd name="T63" fmla="*/ 10 h 42"/>
                  <a:gd name="T64" fmla="*/ 113 w 137"/>
                  <a:gd name="T65" fmla="*/ 10 h 42"/>
                  <a:gd name="T66" fmla="*/ 100 w 137"/>
                  <a:gd name="T67" fmla="*/ 12 h 42"/>
                  <a:gd name="T68" fmla="*/ 95 w 137"/>
                  <a:gd name="T69" fmla="*/ 17 h 42"/>
                  <a:gd name="T70" fmla="*/ 71 w 137"/>
                  <a:gd name="T71" fmla="*/ 32 h 42"/>
                  <a:gd name="T72" fmla="*/ 68 w 137"/>
                  <a:gd name="T73" fmla="*/ 35 h 42"/>
                  <a:gd name="T74" fmla="*/ 56 w 137"/>
                  <a:gd name="T75" fmla="*/ 35 h 42"/>
                  <a:gd name="T76" fmla="*/ 39 w 137"/>
                  <a:gd name="T77" fmla="*/ 32 h 42"/>
                  <a:gd name="T78" fmla="*/ 14 w 137"/>
                  <a:gd name="T79" fmla="*/ 35 h 42"/>
                  <a:gd name="T80" fmla="*/ 2 w 137"/>
                  <a:gd name="T81" fmla="*/ 40 h 42"/>
                  <a:gd name="T82" fmla="*/ 0 w 137"/>
                  <a:gd name="T83" fmla="*/ 42 h 42"/>
                  <a:gd name="T84" fmla="*/ 0 w 137"/>
                  <a:gd name="T85" fmla="*/ 42 h 42"/>
                  <a:gd name="T86" fmla="*/ 0 w 137"/>
                  <a:gd name="T87" fmla="*/ 35 h 42"/>
                  <a:gd name="T88" fmla="*/ 0 w 137"/>
                  <a:gd name="T89" fmla="*/ 27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37"/>
                  <a:gd name="T136" fmla="*/ 0 h 42"/>
                  <a:gd name="T137" fmla="*/ 137 w 137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37" h="42">
                    <a:moveTo>
                      <a:pt x="0" y="27"/>
                    </a:moveTo>
                    <a:lnTo>
                      <a:pt x="10" y="22"/>
                    </a:lnTo>
                    <a:lnTo>
                      <a:pt x="14" y="22"/>
                    </a:lnTo>
                    <a:lnTo>
                      <a:pt x="29" y="20"/>
                    </a:lnTo>
                    <a:lnTo>
                      <a:pt x="44" y="22"/>
                    </a:lnTo>
                    <a:lnTo>
                      <a:pt x="49" y="22"/>
                    </a:lnTo>
                    <a:lnTo>
                      <a:pt x="68" y="22"/>
                    </a:lnTo>
                    <a:lnTo>
                      <a:pt x="76" y="20"/>
                    </a:lnTo>
                    <a:lnTo>
                      <a:pt x="83" y="15"/>
                    </a:lnTo>
                    <a:lnTo>
                      <a:pt x="91" y="7"/>
                    </a:lnTo>
                    <a:lnTo>
                      <a:pt x="93" y="7"/>
                    </a:lnTo>
                    <a:lnTo>
                      <a:pt x="95" y="5"/>
                    </a:lnTo>
                    <a:lnTo>
                      <a:pt x="100" y="2"/>
                    </a:lnTo>
                    <a:lnTo>
                      <a:pt x="103" y="2"/>
                    </a:lnTo>
                    <a:lnTo>
                      <a:pt x="110" y="0"/>
                    </a:lnTo>
                    <a:lnTo>
                      <a:pt x="120" y="0"/>
                    </a:lnTo>
                    <a:lnTo>
                      <a:pt x="122" y="0"/>
                    </a:lnTo>
                    <a:lnTo>
                      <a:pt x="130" y="0"/>
                    </a:lnTo>
                    <a:lnTo>
                      <a:pt x="132" y="0"/>
                    </a:lnTo>
                    <a:lnTo>
                      <a:pt x="137" y="5"/>
                    </a:lnTo>
                    <a:lnTo>
                      <a:pt x="137" y="15"/>
                    </a:lnTo>
                    <a:lnTo>
                      <a:pt x="137" y="12"/>
                    </a:lnTo>
                    <a:lnTo>
                      <a:pt x="135" y="12"/>
                    </a:lnTo>
                    <a:lnTo>
                      <a:pt x="132" y="10"/>
                    </a:lnTo>
                    <a:lnTo>
                      <a:pt x="130" y="10"/>
                    </a:lnTo>
                    <a:lnTo>
                      <a:pt x="127" y="10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13" y="10"/>
                    </a:lnTo>
                    <a:lnTo>
                      <a:pt x="100" y="12"/>
                    </a:lnTo>
                    <a:lnTo>
                      <a:pt x="95" y="17"/>
                    </a:lnTo>
                    <a:lnTo>
                      <a:pt x="71" y="32"/>
                    </a:lnTo>
                    <a:lnTo>
                      <a:pt x="68" y="35"/>
                    </a:lnTo>
                    <a:lnTo>
                      <a:pt x="56" y="35"/>
                    </a:lnTo>
                    <a:lnTo>
                      <a:pt x="39" y="32"/>
                    </a:lnTo>
                    <a:lnTo>
                      <a:pt x="14" y="35"/>
                    </a:lnTo>
                    <a:lnTo>
                      <a:pt x="2" y="40"/>
                    </a:lnTo>
                    <a:lnTo>
                      <a:pt x="0" y="42"/>
                    </a:lnTo>
                    <a:lnTo>
                      <a:pt x="0" y="35"/>
                    </a:lnTo>
                    <a:lnTo>
                      <a:pt x="0" y="2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49" name="Freeform 106">
                <a:extLst>
                  <a:ext uri="{FF2B5EF4-FFF2-40B4-BE49-F238E27FC236}">
                    <a16:creationId xmlns:a16="http://schemas.microsoft.com/office/drawing/2014/main" id="{00000000-0008-0000-0400-0000D5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22"/>
                <a:ext cx="145" cy="56"/>
              </a:xfrm>
              <a:custGeom>
                <a:avLst/>
                <a:gdLst>
                  <a:gd name="T0" fmla="*/ 0 w 145"/>
                  <a:gd name="T1" fmla="*/ 41 h 56"/>
                  <a:gd name="T2" fmla="*/ 8 w 145"/>
                  <a:gd name="T3" fmla="*/ 38 h 56"/>
                  <a:gd name="T4" fmla="*/ 25 w 145"/>
                  <a:gd name="T5" fmla="*/ 31 h 56"/>
                  <a:gd name="T6" fmla="*/ 35 w 145"/>
                  <a:gd name="T7" fmla="*/ 28 h 56"/>
                  <a:gd name="T8" fmla="*/ 42 w 145"/>
                  <a:gd name="T9" fmla="*/ 28 h 56"/>
                  <a:gd name="T10" fmla="*/ 59 w 145"/>
                  <a:gd name="T11" fmla="*/ 28 h 56"/>
                  <a:gd name="T12" fmla="*/ 67 w 145"/>
                  <a:gd name="T13" fmla="*/ 28 h 56"/>
                  <a:gd name="T14" fmla="*/ 86 w 145"/>
                  <a:gd name="T15" fmla="*/ 20 h 56"/>
                  <a:gd name="T16" fmla="*/ 96 w 145"/>
                  <a:gd name="T17" fmla="*/ 13 h 56"/>
                  <a:gd name="T18" fmla="*/ 101 w 145"/>
                  <a:gd name="T19" fmla="*/ 8 h 56"/>
                  <a:gd name="T20" fmla="*/ 113 w 145"/>
                  <a:gd name="T21" fmla="*/ 3 h 56"/>
                  <a:gd name="T22" fmla="*/ 125 w 145"/>
                  <a:gd name="T23" fmla="*/ 0 h 56"/>
                  <a:gd name="T24" fmla="*/ 128 w 145"/>
                  <a:gd name="T25" fmla="*/ 0 h 56"/>
                  <a:gd name="T26" fmla="*/ 130 w 145"/>
                  <a:gd name="T27" fmla="*/ 0 h 56"/>
                  <a:gd name="T28" fmla="*/ 133 w 145"/>
                  <a:gd name="T29" fmla="*/ 3 h 56"/>
                  <a:gd name="T30" fmla="*/ 135 w 145"/>
                  <a:gd name="T31" fmla="*/ 3 h 56"/>
                  <a:gd name="T32" fmla="*/ 138 w 145"/>
                  <a:gd name="T33" fmla="*/ 3 h 56"/>
                  <a:gd name="T34" fmla="*/ 140 w 145"/>
                  <a:gd name="T35" fmla="*/ 5 h 56"/>
                  <a:gd name="T36" fmla="*/ 140 w 145"/>
                  <a:gd name="T37" fmla="*/ 10 h 56"/>
                  <a:gd name="T38" fmla="*/ 145 w 145"/>
                  <a:gd name="T39" fmla="*/ 15 h 56"/>
                  <a:gd name="T40" fmla="*/ 145 w 145"/>
                  <a:gd name="T41" fmla="*/ 15 h 56"/>
                  <a:gd name="T42" fmla="*/ 143 w 145"/>
                  <a:gd name="T43" fmla="*/ 15 h 56"/>
                  <a:gd name="T44" fmla="*/ 140 w 145"/>
                  <a:gd name="T45" fmla="*/ 15 h 56"/>
                  <a:gd name="T46" fmla="*/ 138 w 145"/>
                  <a:gd name="T47" fmla="*/ 13 h 56"/>
                  <a:gd name="T48" fmla="*/ 138 w 145"/>
                  <a:gd name="T49" fmla="*/ 13 h 56"/>
                  <a:gd name="T50" fmla="*/ 135 w 145"/>
                  <a:gd name="T51" fmla="*/ 13 h 56"/>
                  <a:gd name="T52" fmla="*/ 133 w 145"/>
                  <a:gd name="T53" fmla="*/ 13 h 56"/>
                  <a:gd name="T54" fmla="*/ 113 w 145"/>
                  <a:gd name="T55" fmla="*/ 18 h 56"/>
                  <a:gd name="T56" fmla="*/ 103 w 145"/>
                  <a:gd name="T57" fmla="*/ 20 h 56"/>
                  <a:gd name="T58" fmla="*/ 96 w 145"/>
                  <a:gd name="T59" fmla="*/ 28 h 56"/>
                  <a:gd name="T60" fmla="*/ 81 w 145"/>
                  <a:gd name="T61" fmla="*/ 36 h 56"/>
                  <a:gd name="T62" fmla="*/ 71 w 145"/>
                  <a:gd name="T63" fmla="*/ 38 h 56"/>
                  <a:gd name="T64" fmla="*/ 59 w 145"/>
                  <a:gd name="T65" fmla="*/ 41 h 56"/>
                  <a:gd name="T66" fmla="*/ 32 w 145"/>
                  <a:gd name="T67" fmla="*/ 43 h 56"/>
                  <a:gd name="T68" fmla="*/ 15 w 145"/>
                  <a:gd name="T69" fmla="*/ 51 h 56"/>
                  <a:gd name="T70" fmla="*/ 8 w 145"/>
                  <a:gd name="T71" fmla="*/ 56 h 56"/>
                  <a:gd name="T72" fmla="*/ 5 w 145"/>
                  <a:gd name="T73" fmla="*/ 56 h 56"/>
                  <a:gd name="T74" fmla="*/ 3 w 145"/>
                  <a:gd name="T75" fmla="*/ 56 h 56"/>
                  <a:gd name="T76" fmla="*/ 3 w 145"/>
                  <a:gd name="T77" fmla="*/ 48 h 56"/>
                  <a:gd name="T78" fmla="*/ 0 w 145"/>
                  <a:gd name="T79" fmla="*/ 41 h 5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145"/>
                  <a:gd name="T121" fmla="*/ 0 h 56"/>
                  <a:gd name="T122" fmla="*/ 145 w 145"/>
                  <a:gd name="T123" fmla="*/ 56 h 56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145" h="56">
                    <a:moveTo>
                      <a:pt x="0" y="41"/>
                    </a:moveTo>
                    <a:lnTo>
                      <a:pt x="8" y="38"/>
                    </a:lnTo>
                    <a:lnTo>
                      <a:pt x="25" y="31"/>
                    </a:lnTo>
                    <a:lnTo>
                      <a:pt x="35" y="28"/>
                    </a:lnTo>
                    <a:lnTo>
                      <a:pt x="42" y="28"/>
                    </a:lnTo>
                    <a:lnTo>
                      <a:pt x="59" y="28"/>
                    </a:lnTo>
                    <a:lnTo>
                      <a:pt x="67" y="28"/>
                    </a:lnTo>
                    <a:lnTo>
                      <a:pt x="86" y="20"/>
                    </a:lnTo>
                    <a:lnTo>
                      <a:pt x="96" y="13"/>
                    </a:lnTo>
                    <a:lnTo>
                      <a:pt x="101" y="8"/>
                    </a:lnTo>
                    <a:lnTo>
                      <a:pt x="113" y="3"/>
                    </a:lnTo>
                    <a:lnTo>
                      <a:pt x="125" y="0"/>
                    </a:lnTo>
                    <a:lnTo>
                      <a:pt x="128" y="0"/>
                    </a:lnTo>
                    <a:lnTo>
                      <a:pt x="130" y="0"/>
                    </a:lnTo>
                    <a:lnTo>
                      <a:pt x="133" y="3"/>
                    </a:lnTo>
                    <a:lnTo>
                      <a:pt x="135" y="3"/>
                    </a:lnTo>
                    <a:lnTo>
                      <a:pt x="138" y="3"/>
                    </a:lnTo>
                    <a:lnTo>
                      <a:pt x="140" y="5"/>
                    </a:lnTo>
                    <a:lnTo>
                      <a:pt x="140" y="10"/>
                    </a:lnTo>
                    <a:lnTo>
                      <a:pt x="145" y="15"/>
                    </a:lnTo>
                    <a:lnTo>
                      <a:pt x="143" y="15"/>
                    </a:lnTo>
                    <a:lnTo>
                      <a:pt x="140" y="15"/>
                    </a:lnTo>
                    <a:lnTo>
                      <a:pt x="138" y="13"/>
                    </a:lnTo>
                    <a:lnTo>
                      <a:pt x="135" y="13"/>
                    </a:lnTo>
                    <a:lnTo>
                      <a:pt x="133" y="13"/>
                    </a:lnTo>
                    <a:lnTo>
                      <a:pt x="113" y="18"/>
                    </a:lnTo>
                    <a:lnTo>
                      <a:pt x="103" y="20"/>
                    </a:lnTo>
                    <a:lnTo>
                      <a:pt x="96" y="28"/>
                    </a:lnTo>
                    <a:lnTo>
                      <a:pt x="81" y="36"/>
                    </a:lnTo>
                    <a:lnTo>
                      <a:pt x="71" y="38"/>
                    </a:lnTo>
                    <a:lnTo>
                      <a:pt x="59" y="41"/>
                    </a:lnTo>
                    <a:lnTo>
                      <a:pt x="32" y="43"/>
                    </a:lnTo>
                    <a:lnTo>
                      <a:pt x="15" y="51"/>
                    </a:lnTo>
                    <a:lnTo>
                      <a:pt x="8" y="56"/>
                    </a:lnTo>
                    <a:lnTo>
                      <a:pt x="5" y="56"/>
                    </a:lnTo>
                    <a:lnTo>
                      <a:pt x="3" y="56"/>
                    </a:lnTo>
                    <a:lnTo>
                      <a:pt x="3" y="48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50" name="Freeform 107">
                <a:extLst>
                  <a:ext uri="{FF2B5EF4-FFF2-40B4-BE49-F238E27FC236}">
                    <a16:creationId xmlns:a16="http://schemas.microsoft.com/office/drawing/2014/main" id="{00000000-0008-0000-0400-0000D6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99"/>
                <a:ext cx="7" cy="27"/>
              </a:xfrm>
              <a:custGeom>
                <a:avLst/>
                <a:gdLst>
                  <a:gd name="T0" fmla="*/ 0 w 7"/>
                  <a:gd name="T1" fmla="*/ 0 h 27"/>
                  <a:gd name="T2" fmla="*/ 0 w 7"/>
                  <a:gd name="T3" fmla="*/ 12 h 27"/>
                  <a:gd name="T4" fmla="*/ 0 w 7"/>
                  <a:gd name="T5" fmla="*/ 15 h 27"/>
                  <a:gd name="T6" fmla="*/ 2 w 7"/>
                  <a:gd name="T7" fmla="*/ 17 h 27"/>
                  <a:gd name="T8" fmla="*/ 5 w 7"/>
                  <a:gd name="T9" fmla="*/ 22 h 27"/>
                  <a:gd name="T10" fmla="*/ 5 w 7"/>
                  <a:gd name="T11" fmla="*/ 27 h 27"/>
                  <a:gd name="T12" fmla="*/ 7 w 7"/>
                  <a:gd name="T13" fmla="*/ 15 h 27"/>
                  <a:gd name="T14" fmla="*/ 7 w 7"/>
                  <a:gd name="T15" fmla="*/ 10 h 27"/>
                  <a:gd name="T16" fmla="*/ 7 w 7"/>
                  <a:gd name="T17" fmla="*/ 10 h 27"/>
                  <a:gd name="T18" fmla="*/ 5 w 7"/>
                  <a:gd name="T19" fmla="*/ 2 h 27"/>
                  <a:gd name="T20" fmla="*/ 0 w 7"/>
                  <a:gd name="T21" fmla="*/ 0 h 2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27"/>
                  <a:gd name="T35" fmla="*/ 7 w 7"/>
                  <a:gd name="T36" fmla="*/ 27 h 2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27">
                    <a:moveTo>
                      <a:pt x="0" y="0"/>
                    </a:moveTo>
                    <a:lnTo>
                      <a:pt x="0" y="12"/>
                    </a:lnTo>
                    <a:lnTo>
                      <a:pt x="0" y="15"/>
                    </a:lnTo>
                    <a:lnTo>
                      <a:pt x="2" y="17"/>
                    </a:lnTo>
                    <a:lnTo>
                      <a:pt x="5" y="22"/>
                    </a:lnTo>
                    <a:lnTo>
                      <a:pt x="5" y="27"/>
                    </a:lnTo>
                    <a:lnTo>
                      <a:pt x="7" y="15"/>
                    </a:lnTo>
                    <a:lnTo>
                      <a:pt x="7" y="10"/>
                    </a:lnTo>
                    <a:lnTo>
                      <a:pt x="5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51" name="Freeform 108">
                <a:extLst>
                  <a:ext uri="{FF2B5EF4-FFF2-40B4-BE49-F238E27FC236}">
                    <a16:creationId xmlns:a16="http://schemas.microsoft.com/office/drawing/2014/main" id="{00000000-0008-0000-0400-0000D7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2" y="116"/>
                <a:ext cx="39" cy="38"/>
              </a:xfrm>
              <a:custGeom>
                <a:avLst/>
                <a:gdLst>
                  <a:gd name="T0" fmla="*/ 0 w 39"/>
                  <a:gd name="T1" fmla="*/ 15 h 38"/>
                  <a:gd name="T2" fmla="*/ 5 w 39"/>
                  <a:gd name="T3" fmla="*/ 20 h 38"/>
                  <a:gd name="T4" fmla="*/ 12 w 39"/>
                  <a:gd name="T5" fmla="*/ 25 h 38"/>
                  <a:gd name="T6" fmla="*/ 22 w 39"/>
                  <a:gd name="T7" fmla="*/ 28 h 38"/>
                  <a:gd name="T8" fmla="*/ 34 w 39"/>
                  <a:gd name="T9" fmla="*/ 33 h 38"/>
                  <a:gd name="T10" fmla="*/ 37 w 39"/>
                  <a:gd name="T11" fmla="*/ 36 h 38"/>
                  <a:gd name="T12" fmla="*/ 37 w 39"/>
                  <a:gd name="T13" fmla="*/ 36 h 38"/>
                  <a:gd name="T14" fmla="*/ 37 w 39"/>
                  <a:gd name="T15" fmla="*/ 38 h 38"/>
                  <a:gd name="T16" fmla="*/ 37 w 39"/>
                  <a:gd name="T17" fmla="*/ 38 h 38"/>
                  <a:gd name="T18" fmla="*/ 39 w 39"/>
                  <a:gd name="T19" fmla="*/ 25 h 38"/>
                  <a:gd name="T20" fmla="*/ 39 w 39"/>
                  <a:gd name="T21" fmla="*/ 18 h 38"/>
                  <a:gd name="T22" fmla="*/ 37 w 39"/>
                  <a:gd name="T23" fmla="*/ 18 h 38"/>
                  <a:gd name="T24" fmla="*/ 37 w 39"/>
                  <a:gd name="T25" fmla="*/ 15 h 38"/>
                  <a:gd name="T26" fmla="*/ 32 w 39"/>
                  <a:gd name="T27" fmla="*/ 13 h 38"/>
                  <a:gd name="T28" fmla="*/ 24 w 39"/>
                  <a:gd name="T29" fmla="*/ 13 h 38"/>
                  <a:gd name="T30" fmla="*/ 17 w 39"/>
                  <a:gd name="T31" fmla="*/ 10 h 38"/>
                  <a:gd name="T32" fmla="*/ 5 w 39"/>
                  <a:gd name="T33" fmla="*/ 5 h 38"/>
                  <a:gd name="T34" fmla="*/ 5 w 39"/>
                  <a:gd name="T35" fmla="*/ 5 h 38"/>
                  <a:gd name="T36" fmla="*/ 5 w 39"/>
                  <a:gd name="T37" fmla="*/ 3 h 38"/>
                  <a:gd name="T38" fmla="*/ 2 w 39"/>
                  <a:gd name="T39" fmla="*/ 3 h 38"/>
                  <a:gd name="T40" fmla="*/ 2 w 39"/>
                  <a:gd name="T41" fmla="*/ 0 h 38"/>
                  <a:gd name="T42" fmla="*/ 0 w 39"/>
                  <a:gd name="T43" fmla="*/ 15 h 38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39"/>
                  <a:gd name="T67" fmla="*/ 0 h 38"/>
                  <a:gd name="T68" fmla="*/ 39 w 39"/>
                  <a:gd name="T69" fmla="*/ 38 h 38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39" h="38">
                    <a:moveTo>
                      <a:pt x="0" y="15"/>
                    </a:moveTo>
                    <a:lnTo>
                      <a:pt x="5" y="20"/>
                    </a:lnTo>
                    <a:lnTo>
                      <a:pt x="12" y="25"/>
                    </a:lnTo>
                    <a:lnTo>
                      <a:pt x="22" y="28"/>
                    </a:lnTo>
                    <a:lnTo>
                      <a:pt x="34" y="33"/>
                    </a:lnTo>
                    <a:lnTo>
                      <a:pt x="37" y="36"/>
                    </a:lnTo>
                    <a:lnTo>
                      <a:pt x="37" y="38"/>
                    </a:lnTo>
                    <a:lnTo>
                      <a:pt x="39" y="25"/>
                    </a:lnTo>
                    <a:lnTo>
                      <a:pt x="39" y="18"/>
                    </a:lnTo>
                    <a:lnTo>
                      <a:pt x="37" y="18"/>
                    </a:lnTo>
                    <a:lnTo>
                      <a:pt x="37" y="15"/>
                    </a:lnTo>
                    <a:lnTo>
                      <a:pt x="32" y="13"/>
                    </a:lnTo>
                    <a:lnTo>
                      <a:pt x="24" y="13"/>
                    </a:lnTo>
                    <a:lnTo>
                      <a:pt x="17" y="10"/>
                    </a:lnTo>
                    <a:lnTo>
                      <a:pt x="5" y="5"/>
                    </a:lnTo>
                    <a:lnTo>
                      <a:pt x="5" y="3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52" name="Freeform 109">
                <a:extLst>
                  <a:ext uri="{FF2B5EF4-FFF2-40B4-BE49-F238E27FC236}">
                    <a16:creationId xmlns:a16="http://schemas.microsoft.com/office/drawing/2014/main" id="{00000000-0008-0000-0400-0000D8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46"/>
                <a:ext cx="37" cy="31"/>
              </a:xfrm>
              <a:custGeom>
                <a:avLst/>
                <a:gdLst>
                  <a:gd name="T0" fmla="*/ 0 w 37"/>
                  <a:gd name="T1" fmla="*/ 0 h 31"/>
                  <a:gd name="T2" fmla="*/ 13 w 37"/>
                  <a:gd name="T3" fmla="*/ 16 h 31"/>
                  <a:gd name="T4" fmla="*/ 20 w 37"/>
                  <a:gd name="T5" fmla="*/ 21 h 31"/>
                  <a:gd name="T6" fmla="*/ 32 w 37"/>
                  <a:gd name="T7" fmla="*/ 26 h 31"/>
                  <a:gd name="T8" fmla="*/ 35 w 37"/>
                  <a:gd name="T9" fmla="*/ 26 h 31"/>
                  <a:gd name="T10" fmla="*/ 37 w 37"/>
                  <a:gd name="T11" fmla="*/ 31 h 31"/>
                  <a:gd name="T12" fmla="*/ 35 w 37"/>
                  <a:gd name="T13" fmla="*/ 23 h 31"/>
                  <a:gd name="T14" fmla="*/ 35 w 37"/>
                  <a:gd name="T15" fmla="*/ 21 h 31"/>
                  <a:gd name="T16" fmla="*/ 35 w 37"/>
                  <a:gd name="T17" fmla="*/ 18 h 31"/>
                  <a:gd name="T18" fmla="*/ 35 w 37"/>
                  <a:gd name="T19" fmla="*/ 16 h 31"/>
                  <a:gd name="T20" fmla="*/ 32 w 37"/>
                  <a:gd name="T21" fmla="*/ 13 h 31"/>
                  <a:gd name="T22" fmla="*/ 30 w 37"/>
                  <a:gd name="T23" fmla="*/ 11 h 31"/>
                  <a:gd name="T24" fmla="*/ 30 w 37"/>
                  <a:gd name="T25" fmla="*/ 11 h 31"/>
                  <a:gd name="T26" fmla="*/ 22 w 37"/>
                  <a:gd name="T27" fmla="*/ 8 h 31"/>
                  <a:gd name="T28" fmla="*/ 10 w 37"/>
                  <a:gd name="T29" fmla="*/ 6 h 31"/>
                  <a:gd name="T30" fmla="*/ 8 w 37"/>
                  <a:gd name="T31" fmla="*/ 3 h 31"/>
                  <a:gd name="T32" fmla="*/ 5 w 37"/>
                  <a:gd name="T33" fmla="*/ 3 h 31"/>
                  <a:gd name="T34" fmla="*/ 3 w 37"/>
                  <a:gd name="T35" fmla="*/ 0 h 31"/>
                  <a:gd name="T36" fmla="*/ 0 w 37"/>
                  <a:gd name="T37" fmla="*/ 0 h 31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7"/>
                  <a:gd name="T58" fmla="*/ 0 h 31"/>
                  <a:gd name="T59" fmla="*/ 37 w 37"/>
                  <a:gd name="T60" fmla="*/ 31 h 31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7" h="31">
                    <a:moveTo>
                      <a:pt x="0" y="0"/>
                    </a:moveTo>
                    <a:lnTo>
                      <a:pt x="13" y="16"/>
                    </a:lnTo>
                    <a:lnTo>
                      <a:pt x="20" y="21"/>
                    </a:lnTo>
                    <a:lnTo>
                      <a:pt x="32" y="26"/>
                    </a:lnTo>
                    <a:lnTo>
                      <a:pt x="35" y="26"/>
                    </a:lnTo>
                    <a:lnTo>
                      <a:pt x="37" y="31"/>
                    </a:lnTo>
                    <a:lnTo>
                      <a:pt x="35" y="23"/>
                    </a:lnTo>
                    <a:lnTo>
                      <a:pt x="35" y="21"/>
                    </a:lnTo>
                    <a:lnTo>
                      <a:pt x="35" y="18"/>
                    </a:lnTo>
                    <a:lnTo>
                      <a:pt x="35" y="16"/>
                    </a:lnTo>
                    <a:lnTo>
                      <a:pt x="32" y="13"/>
                    </a:lnTo>
                    <a:lnTo>
                      <a:pt x="30" y="11"/>
                    </a:lnTo>
                    <a:lnTo>
                      <a:pt x="22" y="8"/>
                    </a:lnTo>
                    <a:lnTo>
                      <a:pt x="10" y="6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53" name="Freeform 110">
                <a:extLst>
                  <a:ext uri="{FF2B5EF4-FFF2-40B4-BE49-F238E27FC236}">
                    <a16:creationId xmlns:a16="http://schemas.microsoft.com/office/drawing/2014/main" id="{00000000-0008-0000-0400-0000D9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4" y="174"/>
                <a:ext cx="25" cy="20"/>
              </a:xfrm>
              <a:custGeom>
                <a:avLst/>
                <a:gdLst>
                  <a:gd name="T0" fmla="*/ 7 w 25"/>
                  <a:gd name="T1" fmla="*/ 13 h 20"/>
                  <a:gd name="T2" fmla="*/ 10 w 25"/>
                  <a:gd name="T3" fmla="*/ 15 h 20"/>
                  <a:gd name="T4" fmla="*/ 20 w 25"/>
                  <a:gd name="T5" fmla="*/ 15 h 20"/>
                  <a:gd name="T6" fmla="*/ 25 w 25"/>
                  <a:gd name="T7" fmla="*/ 20 h 20"/>
                  <a:gd name="T8" fmla="*/ 20 w 25"/>
                  <a:gd name="T9" fmla="*/ 10 h 20"/>
                  <a:gd name="T10" fmla="*/ 20 w 25"/>
                  <a:gd name="T11" fmla="*/ 10 h 20"/>
                  <a:gd name="T12" fmla="*/ 12 w 25"/>
                  <a:gd name="T13" fmla="*/ 5 h 20"/>
                  <a:gd name="T14" fmla="*/ 2 w 25"/>
                  <a:gd name="T15" fmla="*/ 3 h 20"/>
                  <a:gd name="T16" fmla="*/ 2 w 25"/>
                  <a:gd name="T17" fmla="*/ 3 h 20"/>
                  <a:gd name="T18" fmla="*/ 0 w 25"/>
                  <a:gd name="T19" fmla="*/ 0 h 20"/>
                  <a:gd name="T20" fmla="*/ 5 w 25"/>
                  <a:gd name="T21" fmla="*/ 8 h 20"/>
                  <a:gd name="T22" fmla="*/ 7 w 25"/>
                  <a:gd name="T23" fmla="*/ 13 h 2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25"/>
                  <a:gd name="T37" fmla="*/ 0 h 20"/>
                  <a:gd name="T38" fmla="*/ 25 w 25"/>
                  <a:gd name="T39" fmla="*/ 20 h 20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25" h="20">
                    <a:moveTo>
                      <a:pt x="7" y="13"/>
                    </a:moveTo>
                    <a:lnTo>
                      <a:pt x="10" y="15"/>
                    </a:lnTo>
                    <a:lnTo>
                      <a:pt x="20" y="15"/>
                    </a:lnTo>
                    <a:lnTo>
                      <a:pt x="25" y="20"/>
                    </a:lnTo>
                    <a:lnTo>
                      <a:pt x="20" y="10"/>
                    </a:lnTo>
                    <a:lnTo>
                      <a:pt x="12" y="5"/>
                    </a:lnTo>
                    <a:lnTo>
                      <a:pt x="2" y="3"/>
                    </a:lnTo>
                    <a:lnTo>
                      <a:pt x="0" y="0"/>
                    </a:lnTo>
                    <a:lnTo>
                      <a:pt x="5" y="8"/>
                    </a:lnTo>
                    <a:lnTo>
                      <a:pt x="7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54" name="Freeform 111">
                <a:extLst>
                  <a:ext uri="{FF2B5EF4-FFF2-40B4-BE49-F238E27FC236}">
                    <a16:creationId xmlns:a16="http://schemas.microsoft.com/office/drawing/2014/main" id="{00000000-0008-0000-0400-0000DA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200"/>
                <a:ext cx="22" cy="12"/>
              </a:xfrm>
              <a:custGeom>
                <a:avLst/>
                <a:gdLst>
                  <a:gd name="T0" fmla="*/ 2 w 22"/>
                  <a:gd name="T1" fmla="*/ 7 h 12"/>
                  <a:gd name="T2" fmla="*/ 14 w 22"/>
                  <a:gd name="T3" fmla="*/ 7 h 12"/>
                  <a:gd name="T4" fmla="*/ 19 w 22"/>
                  <a:gd name="T5" fmla="*/ 10 h 12"/>
                  <a:gd name="T6" fmla="*/ 22 w 22"/>
                  <a:gd name="T7" fmla="*/ 12 h 12"/>
                  <a:gd name="T8" fmla="*/ 14 w 22"/>
                  <a:gd name="T9" fmla="*/ 2 h 12"/>
                  <a:gd name="T10" fmla="*/ 10 w 22"/>
                  <a:gd name="T11" fmla="*/ 0 h 12"/>
                  <a:gd name="T12" fmla="*/ 0 w 22"/>
                  <a:gd name="T13" fmla="*/ 0 h 12"/>
                  <a:gd name="T14" fmla="*/ 0 w 22"/>
                  <a:gd name="T15" fmla="*/ 0 h 12"/>
                  <a:gd name="T16" fmla="*/ 2 w 22"/>
                  <a:gd name="T17" fmla="*/ 7 h 12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22"/>
                  <a:gd name="T28" fmla="*/ 0 h 12"/>
                  <a:gd name="T29" fmla="*/ 22 w 22"/>
                  <a:gd name="T30" fmla="*/ 12 h 12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22" h="12">
                    <a:moveTo>
                      <a:pt x="2" y="7"/>
                    </a:moveTo>
                    <a:lnTo>
                      <a:pt x="14" y="7"/>
                    </a:lnTo>
                    <a:lnTo>
                      <a:pt x="19" y="10"/>
                    </a:lnTo>
                    <a:lnTo>
                      <a:pt x="22" y="12"/>
                    </a:lnTo>
                    <a:lnTo>
                      <a:pt x="14" y="2"/>
                    </a:lnTo>
                    <a:lnTo>
                      <a:pt x="10" y="0"/>
                    </a:lnTo>
                    <a:lnTo>
                      <a:pt x="0" y="0"/>
                    </a:lnTo>
                    <a:lnTo>
                      <a:pt x="2" y="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55" name="Freeform 112">
                <a:extLst>
                  <a:ext uri="{FF2B5EF4-FFF2-40B4-BE49-F238E27FC236}">
                    <a16:creationId xmlns:a16="http://schemas.microsoft.com/office/drawing/2014/main" id="{00000000-0008-0000-0400-0000DB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215"/>
                <a:ext cx="30" cy="15"/>
              </a:xfrm>
              <a:custGeom>
                <a:avLst/>
                <a:gdLst>
                  <a:gd name="T0" fmla="*/ 0 w 30"/>
                  <a:gd name="T1" fmla="*/ 2 h 15"/>
                  <a:gd name="T2" fmla="*/ 8 w 30"/>
                  <a:gd name="T3" fmla="*/ 2 h 15"/>
                  <a:gd name="T4" fmla="*/ 15 w 30"/>
                  <a:gd name="T5" fmla="*/ 0 h 15"/>
                  <a:gd name="T6" fmla="*/ 17 w 30"/>
                  <a:gd name="T7" fmla="*/ 0 h 15"/>
                  <a:gd name="T8" fmla="*/ 22 w 30"/>
                  <a:gd name="T9" fmla="*/ 2 h 15"/>
                  <a:gd name="T10" fmla="*/ 22 w 30"/>
                  <a:gd name="T11" fmla="*/ 2 h 15"/>
                  <a:gd name="T12" fmla="*/ 25 w 30"/>
                  <a:gd name="T13" fmla="*/ 5 h 15"/>
                  <a:gd name="T14" fmla="*/ 30 w 30"/>
                  <a:gd name="T15" fmla="*/ 15 h 15"/>
                  <a:gd name="T16" fmla="*/ 30 w 30"/>
                  <a:gd name="T17" fmla="*/ 15 h 15"/>
                  <a:gd name="T18" fmla="*/ 27 w 30"/>
                  <a:gd name="T19" fmla="*/ 12 h 15"/>
                  <a:gd name="T20" fmla="*/ 25 w 30"/>
                  <a:gd name="T21" fmla="*/ 12 h 15"/>
                  <a:gd name="T22" fmla="*/ 25 w 30"/>
                  <a:gd name="T23" fmla="*/ 10 h 15"/>
                  <a:gd name="T24" fmla="*/ 22 w 30"/>
                  <a:gd name="T25" fmla="*/ 10 h 15"/>
                  <a:gd name="T26" fmla="*/ 20 w 30"/>
                  <a:gd name="T27" fmla="*/ 10 h 15"/>
                  <a:gd name="T28" fmla="*/ 17 w 30"/>
                  <a:gd name="T29" fmla="*/ 10 h 15"/>
                  <a:gd name="T30" fmla="*/ 10 w 30"/>
                  <a:gd name="T31" fmla="*/ 10 h 15"/>
                  <a:gd name="T32" fmla="*/ 0 w 30"/>
                  <a:gd name="T33" fmla="*/ 15 h 15"/>
                  <a:gd name="T34" fmla="*/ 0 w 30"/>
                  <a:gd name="T35" fmla="*/ 5 h 15"/>
                  <a:gd name="T36" fmla="*/ 0 w 30"/>
                  <a:gd name="T37" fmla="*/ 2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0"/>
                  <a:gd name="T58" fmla="*/ 0 h 15"/>
                  <a:gd name="T59" fmla="*/ 30 w 30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0" h="15">
                    <a:moveTo>
                      <a:pt x="0" y="2"/>
                    </a:moveTo>
                    <a:lnTo>
                      <a:pt x="8" y="2"/>
                    </a:lnTo>
                    <a:lnTo>
                      <a:pt x="15" y="0"/>
                    </a:lnTo>
                    <a:lnTo>
                      <a:pt x="17" y="0"/>
                    </a:lnTo>
                    <a:lnTo>
                      <a:pt x="22" y="2"/>
                    </a:lnTo>
                    <a:lnTo>
                      <a:pt x="25" y="5"/>
                    </a:lnTo>
                    <a:lnTo>
                      <a:pt x="30" y="15"/>
                    </a:lnTo>
                    <a:lnTo>
                      <a:pt x="27" y="12"/>
                    </a:lnTo>
                    <a:lnTo>
                      <a:pt x="25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20" y="10"/>
                    </a:lnTo>
                    <a:lnTo>
                      <a:pt x="17" y="10"/>
                    </a:lnTo>
                    <a:lnTo>
                      <a:pt x="10" y="10"/>
                    </a:lnTo>
                    <a:lnTo>
                      <a:pt x="0" y="15"/>
                    </a:lnTo>
                    <a:lnTo>
                      <a:pt x="0" y="5"/>
                    </a:lnTo>
                    <a:lnTo>
                      <a:pt x="0" y="2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56" name="Freeform 113">
                <a:extLst>
                  <a:ext uri="{FF2B5EF4-FFF2-40B4-BE49-F238E27FC236}">
                    <a16:creationId xmlns:a16="http://schemas.microsoft.com/office/drawing/2014/main" id="{00000000-0008-0000-0400-0000DC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2" y="232"/>
                <a:ext cx="54" cy="23"/>
              </a:xfrm>
              <a:custGeom>
                <a:avLst/>
                <a:gdLst>
                  <a:gd name="T0" fmla="*/ 24 w 54"/>
                  <a:gd name="T1" fmla="*/ 5 h 23"/>
                  <a:gd name="T2" fmla="*/ 39 w 54"/>
                  <a:gd name="T3" fmla="*/ 0 h 23"/>
                  <a:gd name="T4" fmla="*/ 41 w 54"/>
                  <a:gd name="T5" fmla="*/ 0 h 23"/>
                  <a:gd name="T6" fmla="*/ 44 w 54"/>
                  <a:gd name="T7" fmla="*/ 0 h 23"/>
                  <a:gd name="T8" fmla="*/ 46 w 54"/>
                  <a:gd name="T9" fmla="*/ 0 h 23"/>
                  <a:gd name="T10" fmla="*/ 46 w 54"/>
                  <a:gd name="T11" fmla="*/ 0 h 23"/>
                  <a:gd name="T12" fmla="*/ 49 w 54"/>
                  <a:gd name="T13" fmla="*/ 3 h 23"/>
                  <a:gd name="T14" fmla="*/ 51 w 54"/>
                  <a:gd name="T15" fmla="*/ 3 h 23"/>
                  <a:gd name="T16" fmla="*/ 51 w 54"/>
                  <a:gd name="T17" fmla="*/ 5 h 23"/>
                  <a:gd name="T18" fmla="*/ 54 w 54"/>
                  <a:gd name="T19" fmla="*/ 15 h 23"/>
                  <a:gd name="T20" fmla="*/ 54 w 54"/>
                  <a:gd name="T21" fmla="*/ 13 h 23"/>
                  <a:gd name="T22" fmla="*/ 51 w 54"/>
                  <a:gd name="T23" fmla="*/ 13 h 23"/>
                  <a:gd name="T24" fmla="*/ 51 w 54"/>
                  <a:gd name="T25" fmla="*/ 10 h 23"/>
                  <a:gd name="T26" fmla="*/ 49 w 54"/>
                  <a:gd name="T27" fmla="*/ 10 h 23"/>
                  <a:gd name="T28" fmla="*/ 46 w 54"/>
                  <a:gd name="T29" fmla="*/ 8 h 23"/>
                  <a:gd name="T30" fmla="*/ 46 w 54"/>
                  <a:gd name="T31" fmla="*/ 8 h 23"/>
                  <a:gd name="T32" fmla="*/ 44 w 54"/>
                  <a:gd name="T33" fmla="*/ 8 h 23"/>
                  <a:gd name="T34" fmla="*/ 36 w 54"/>
                  <a:gd name="T35" fmla="*/ 10 h 23"/>
                  <a:gd name="T36" fmla="*/ 9 w 54"/>
                  <a:gd name="T37" fmla="*/ 23 h 23"/>
                  <a:gd name="T38" fmla="*/ 2 w 54"/>
                  <a:gd name="T39" fmla="*/ 23 h 23"/>
                  <a:gd name="T40" fmla="*/ 0 w 54"/>
                  <a:gd name="T41" fmla="*/ 23 h 23"/>
                  <a:gd name="T42" fmla="*/ 24 w 54"/>
                  <a:gd name="T43" fmla="*/ 5 h 23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54"/>
                  <a:gd name="T67" fmla="*/ 0 h 23"/>
                  <a:gd name="T68" fmla="*/ 54 w 54"/>
                  <a:gd name="T69" fmla="*/ 23 h 23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54" h="23">
                    <a:moveTo>
                      <a:pt x="24" y="5"/>
                    </a:moveTo>
                    <a:lnTo>
                      <a:pt x="39" y="0"/>
                    </a:lnTo>
                    <a:lnTo>
                      <a:pt x="41" y="0"/>
                    </a:lnTo>
                    <a:lnTo>
                      <a:pt x="44" y="0"/>
                    </a:lnTo>
                    <a:lnTo>
                      <a:pt x="46" y="0"/>
                    </a:lnTo>
                    <a:lnTo>
                      <a:pt x="49" y="3"/>
                    </a:lnTo>
                    <a:lnTo>
                      <a:pt x="51" y="3"/>
                    </a:lnTo>
                    <a:lnTo>
                      <a:pt x="51" y="5"/>
                    </a:lnTo>
                    <a:lnTo>
                      <a:pt x="54" y="15"/>
                    </a:lnTo>
                    <a:lnTo>
                      <a:pt x="54" y="13"/>
                    </a:lnTo>
                    <a:lnTo>
                      <a:pt x="51" y="13"/>
                    </a:lnTo>
                    <a:lnTo>
                      <a:pt x="51" y="10"/>
                    </a:lnTo>
                    <a:lnTo>
                      <a:pt x="49" y="10"/>
                    </a:lnTo>
                    <a:lnTo>
                      <a:pt x="46" y="8"/>
                    </a:lnTo>
                    <a:lnTo>
                      <a:pt x="44" y="8"/>
                    </a:lnTo>
                    <a:lnTo>
                      <a:pt x="36" y="10"/>
                    </a:lnTo>
                    <a:lnTo>
                      <a:pt x="9" y="23"/>
                    </a:lnTo>
                    <a:lnTo>
                      <a:pt x="2" y="23"/>
                    </a:lnTo>
                    <a:lnTo>
                      <a:pt x="0" y="23"/>
                    </a:lnTo>
                    <a:lnTo>
                      <a:pt x="24" y="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57" name="Freeform 114">
                <a:extLst>
                  <a:ext uri="{FF2B5EF4-FFF2-40B4-BE49-F238E27FC236}">
                    <a16:creationId xmlns:a16="http://schemas.microsoft.com/office/drawing/2014/main" id="{00000000-0008-0000-0400-0000DD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50"/>
                <a:ext cx="71" cy="28"/>
              </a:xfrm>
              <a:custGeom>
                <a:avLst/>
                <a:gdLst>
                  <a:gd name="T0" fmla="*/ 71 w 71"/>
                  <a:gd name="T1" fmla="*/ 13 h 28"/>
                  <a:gd name="T2" fmla="*/ 68 w 71"/>
                  <a:gd name="T3" fmla="*/ 5 h 28"/>
                  <a:gd name="T4" fmla="*/ 68 w 71"/>
                  <a:gd name="T5" fmla="*/ 5 h 28"/>
                  <a:gd name="T6" fmla="*/ 66 w 71"/>
                  <a:gd name="T7" fmla="*/ 3 h 28"/>
                  <a:gd name="T8" fmla="*/ 66 w 71"/>
                  <a:gd name="T9" fmla="*/ 3 h 28"/>
                  <a:gd name="T10" fmla="*/ 64 w 71"/>
                  <a:gd name="T11" fmla="*/ 0 h 28"/>
                  <a:gd name="T12" fmla="*/ 61 w 71"/>
                  <a:gd name="T13" fmla="*/ 0 h 28"/>
                  <a:gd name="T14" fmla="*/ 59 w 71"/>
                  <a:gd name="T15" fmla="*/ 0 h 28"/>
                  <a:gd name="T16" fmla="*/ 59 w 71"/>
                  <a:gd name="T17" fmla="*/ 0 h 28"/>
                  <a:gd name="T18" fmla="*/ 56 w 71"/>
                  <a:gd name="T19" fmla="*/ 0 h 28"/>
                  <a:gd name="T20" fmla="*/ 54 w 71"/>
                  <a:gd name="T21" fmla="*/ 0 h 28"/>
                  <a:gd name="T22" fmla="*/ 46 w 71"/>
                  <a:gd name="T23" fmla="*/ 3 h 28"/>
                  <a:gd name="T24" fmla="*/ 39 w 71"/>
                  <a:gd name="T25" fmla="*/ 5 h 28"/>
                  <a:gd name="T26" fmla="*/ 29 w 71"/>
                  <a:gd name="T27" fmla="*/ 13 h 28"/>
                  <a:gd name="T28" fmla="*/ 27 w 71"/>
                  <a:gd name="T29" fmla="*/ 13 h 28"/>
                  <a:gd name="T30" fmla="*/ 17 w 71"/>
                  <a:gd name="T31" fmla="*/ 18 h 28"/>
                  <a:gd name="T32" fmla="*/ 14 w 71"/>
                  <a:gd name="T33" fmla="*/ 18 h 28"/>
                  <a:gd name="T34" fmla="*/ 12 w 71"/>
                  <a:gd name="T35" fmla="*/ 18 h 28"/>
                  <a:gd name="T36" fmla="*/ 10 w 71"/>
                  <a:gd name="T37" fmla="*/ 18 h 28"/>
                  <a:gd name="T38" fmla="*/ 7 w 71"/>
                  <a:gd name="T39" fmla="*/ 18 h 28"/>
                  <a:gd name="T40" fmla="*/ 7 w 71"/>
                  <a:gd name="T41" fmla="*/ 15 h 28"/>
                  <a:gd name="T42" fmla="*/ 5 w 71"/>
                  <a:gd name="T43" fmla="*/ 15 h 28"/>
                  <a:gd name="T44" fmla="*/ 2 w 71"/>
                  <a:gd name="T45" fmla="*/ 15 h 28"/>
                  <a:gd name="T46" fmla="*/ 2 w 71"/>
                  <a:gd name="T47" fmla="*/ 15 h 28"/>
                  <a:gd name="T48" fmla="*/ 0 w 71"/>
                  <a:gd name="T49" fmla="*/ 18 h 28"/>
                  <a:gd name="T50" fmla="*/ 0 w 71"/>
                  <a:gd name="T51" fmla="*/ 23 h 28"/>
                  <a:gd name="T52" fmla="*/ 7 w 71"/>
                  <a:gd name="T53" fmla="*/ 28 h 28"/>
                  <a:gd name="T54" fmla="*/ 10 w 71"/>
                  <a:gd name="T55" fmla="*/ 28 h 28"/>
                  <a:gd name="T56" fmla="*/ 12 w 71"/>
                  <a:gd name="T57" fmla="*/ 28 h 28"/>
                  <a:gd name="T58" fmla="*/ 14 w 71"/>
                  <a:gd name="T59" fmla="*/ 28 h 28"/>
                  <a:gd name="T60" fmla="*/ 22 w 71"/>
                  <a:gd name="T61" fmla="*/ 25 h 28"/>
                  <a:gd name="T62" fmla="*/ 39 w 71"/>
                  <a:gd name="T63" fmla="*/ 20 h 28"/>
                  <a:gd name="T64" fmla="*/ 51 w 71"/>
                  <a:gd name="T65" fmla="*/ 13 h 28"/>
                  <a:gd name="T66" fmla="*/ 59 w 71"/>
                  <a:gd name="T67" fmla="*/ 10 h 28"/>
                  <a:gd name="T68" fmla="*/ 59 w 71"/>
                  <a:gd name="T69" fmla="*/ 10 h 28"/>
                  <a:gd name="T70" fmla="*/ 61 w 71"/>
                  <a:gd name="T71" fmla="*/ 10 h 28"/>
                  <a:gd name="T72" fmla="*/ 66 w 71"/>
                  <a:gd name="T73" fmla="*/ 10 h 28"/>
                  <a:gd name="T74" fmla="*/ 68 w 71"/>
                  <a:gd name="T75" fmla="*/ 13 h 28"/>
                  <a:gd name="T76" fmla="*/ 71 w 71"/>
                  <a:gd name="T77" fmla="*/ 13 h 28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w 71"/>
                  <a:gd name="T118" fmla="*/ 0 h 28"/>
                  <a:gd name="T119" fmla="*/ 71 w 71"/>
                  <a:gd name="T120" fmla="*/ 28 h 28"/>
                </a:gdLst>
                <a:ahLst/>
                <a:cxnLst>
                  <a:cxn ang="T78">
                    <a:pos x="T0" y="T1"/>
                  </a:cxn>
                  <a:cxn ang="T79">
                    <a:pos x="T2" y="T3"/>
                  </a:cxn>
                  <a:cxn ang="T80">
                    <a:pos x="T4" y="T5"/>
                  </a:cxn>
                  <a:cxn ang="T81">
                    <a:pos x="T6" y="T7"/>
                  </a:cxn>
                  <a:cxn ang="T82">
                    <a:pos x="T8" y="T9"/>
                  </a:cxn>
                  <a:cxn ang="T83">
                    <a:pos x="T10" y="T11"/>
                  </a:cxn>
                  <a:cxn ang="T84">
                    <a:pos x="T12" y="T13"/>
                  </a:cxn>
                  <a:cxn ang="T85">
                    <a:pos x="T14" y="T15"/>
                  </a:cxn>
                  <a:cxn ang="T86">
                    <a:pos x="T16" y="T17"/>
                  </a:cxn>
                  <a:cxn ang="T87">
                    <a:pos x="T18" y="T19"/>
                  </a:cxn>
                  <a:cxn ang="T88">
                    <a:pos x="T20" y="T21"/>
                  </a:cxn>
                  <a:cxn ang="T89">
                    <a:pos x="T22" y="T23"/>
                  </a:cxn>
                  <a:cxn ang="T90">
                    <a:pos x="T24" y="T25"/>
                  </a:cxn>
                  <a:cxn ang="T91">
                    <a:pos x="T26" y="T27"/>
                  </a:cxn>
                  <a:cxn ang="T92">
                    <a:pos x="T28" y="T29"/>
                  </a:cxn>
                  <a:cxn ang="T93">
                    <a:pos x="T30" y="T31"/>
                  </a:cxn>
                  <a:cxn ang="T94">
                    <a:pos x="T32" y="T33"/>
                  </a:cxn>
                  <a:cxn ang="T95">
                    <a:pos x="T34" y="T35"/>
                  </a:cxn>
                  <a:cxn ang="T96">
                    <a:pos x="T36" y="T37"/>
                  </a:cxn>
                  <a:cxn ang="T97">
                    <a:pos x="T38" y="T39"/>
                  </a:cxn>
                  <a:cxn ang="T98">
                    <a:pos x="T40" y="T41"/>
                  </a:cxn>
                  <a:cxn ang="T99">
                    <a:pos x="T42" y="T43"/>
                  </a:cxn>
                  <a:cxn ang="T100">
                    <a:pos x="T44" y="T45"/>
                  </a:cxn>
                  <a:cxn ang="T101">
                    <a:pos x="T46" y="T47"/>
                  </a:cxn>
                  <a:cxn ang="T102">
                    <a:pos x="T48" y="T49"/>
                  </a:cxn>
                  <a:cxn ang="T103">
                    <a:pos x="T50" y="T51"/>
                  </a:cxn>
                  <a:cxn ang="T104">
                    <a:pos x="T52" y="T53"/>
                  </a:cxn>
                  <a:cxn ang="T105">
                    <a:pos x="T54" y="T55"/>
                  </a:cxn>
                  <a:cxn ang="T106">
                    <a:pos x="T56" y="T57"/>
                  </a:cxn>
                  <a:cxn ang="T107">
                    <a:pos x="T58" y="T59"/>
                  </a:cxn>
                  <a:cxn ang="T108">
                    <a:pos x="T60" y="T61"/>
                  </a:cxn>
                  <a:cxn ang="T109">
                    <a:pos x="T62" y="T63"/>
                  </a:cxn>
                  <a:cxn ang="T110">
                    <a:pos x="T64" y="T65"/>
                  </a:cxn>
                  <a:cxn ang="T111">
                    <a:pos x="T66" y="T67"/>
                  </a:cxn>
                  <a:cxn ang="T112">
                    <a:pos x="T68" y="T69"/>
                  </a:cxn>
                  <a:cxn ang="T113">
                    <a:pos x="T70" y="T71"/>
                  </a:cxn>
                  <a:cxn ang="T114">
                    <a:pos x="T72" y="T73"/>
                  </a:cxn>
                  <a:cxn ang="T115">
                    <a:pos x="T74" y="T75"/>
                  </a:cxn>
                  <a:cxn ang="T116">
                    <a:pos x="T76" y="T77"/>
                  </a:cxn>
                </a:cxnLst>
                <a:rect l="T117" t="T118" r="T119" b="T120"/>
                <a:pathLst>
                  <a:path w="71" h="28">
                    <a:moveTo>
                      <a:pt x="71" y="13"/>
                    </a:moveTo>
                    <a:lnTo>
                      <a:pt x="68" y="5"/>
                    </a:lnTo>
                    <a:lnTo>
                      <a:pt x="66" y="3"/>
                    </a:lnTo>
                    <a:lnTo>
                      <a:pt x="64" y="0"/>
                    </a:lnTo>
                    <a:lnTo>
                      <a:pt x="61" y="0"/>
                    </a:lnTo>
                    <a:lnTo>
                      <a:pt x="59" y="0"/>
                    </a:lnTo>
                    <a:lnTo>
                      <a:pt x="56" y="0"/>
                    </a:lnTo>
                    <a:lnTo>
                      <a:pt x="54" y="0"/>
                    </a:lnTo>
                    <a:lnTo>
                      <a:pt x="46" y="3"/>
                    </a:lnTo>
                    <a:lnTo>
                      <a:pt x="39" y="5"/>
                    </a:lnTo>
                    <a:lnTo>
                      <a:pt x="29" y="13"/>
                    </a:lnTo>
                    <a:lnTo>
                      <a:pt x="27" y="13"/>
                    </a:lnTo>
                    <a:lnTo>
                      <a:pt x="17" y="18"/>
                    </a:lnTo>
                    <a:lnTo>
                      <a:pt x="14" y="18"/>
                    </a:lnTo>
                    <a:lnTo>
                      <a:pt x="12" y="18"/>
                    </a:lnTo>
                    <a:lnTo>
                      <a:pt x="10" y="18"/>
                    </a:lnTo>
                    <a:lnTo>
                      <a:pt x="7" y="18"/>
                    </a:lnTo>
                    <a:lnTo>
                      <a:pt x="7" y="15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8"/>
                    </a:lnTo>
                    <a:lnTo>
                      <a:pt x="0" y="23"/>
                    </a:lnTo>
                    <a:lnTo>
                      <a:pt x="7" y="28"/>
                    </a:lnTo>
                    <a:lnTo>
                      <a:pt x="10" y="28"/>
                    </a:lnTo>
                    <a:lnTo>
                      <a:pt x="12" y="28"/>
                    </a:lnTo>
                    <a:lnTo>
                      <a:pt x="14" y="28"/>
                    </a:lnTo>
                    <a:lnTo>
                      <a:pt x="22" y="25"/>
                    </a:lnTo>
                    <a:lnTo>
                      <a:pt x="39" y="20"/>
                    </a:lnTo>
                    <a:lnTo>
                      <a:pt x="51" y="13"/>
                    </a:lnTo>
                    <a:lnTo>
                      <a:pt x="59" y="10"/>
                    </a:lnTo>
                    <a:lnTo>
                      <a:pt x="61" y="10"/>
                    </a:lnTo>
                    <a:lnTo>
                      <a:pt x="66" y="10"/>
                    </a:lnTo>
                    <a:lnTo>
                      <a:pt x="68" y="13"/>
                    </a:lnTo>
                    <a:lnTo>
                      <a:pt x="71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58" name="Freeform 115">
                <a:extLst>
                  <a:ext uri="{FF2B5EF4-FFF2-40B4-BE49-F238E27FC236}">
                    <a16:creationId xmlns:a16="http://schemas.microsoft.com/office/drawing/2014/main" id="{00000000-0008-0000-0400-0000DE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35"/>
                <a:ext cx="34" cy="30"/>
              </a:xfrm>
              <a:custGeom>
                <a:avLst/>
                <a:gdLst>
                  <a:gd name="T0" fmla="*/ 0 w 34"/>
                  <a:gd name="T1" fmla="*/ 30 h 30"/>
                  <a:gd name="T2" fmla="*/ 2 w 34"/>
                  <a:gd name="T3" fmla="*/ 28 h 30"/>
                  <a:gd name="T4" fmla="*/ 5 w 34"/>
                  <a:gd name="T5" fmla="*/ 25 h 30"/>
                  <a:gd name="T6" fmla="*/ 5 w 34"/>
                  <a:gd name="T7" fmla="*/ 23 h 30"/>
                  <a:gd name="T8" fmla="*/ 7 w 34"/>
                  <a:gd name="T9" fmla="*/ 23 h 30"/>
                  <a:gd name="T10" fmla="*/ 10 w 34"/>
                  <a:gd name="T11" fmla="*/ 20 h 30"/>
                  <a:gd name="T12" fmla="*/ 17 w 34"/>
                  <a:gd name="T13" fmla="*/ 15 h 30"/>
                  <a:gd name="T14" fmla="*/ 32 w 34"/>
                  <a:gd name="T15" fmla="*/ 10 h 30"/>
                  <a:gd name="T16" fmla="*/ 34 w 34"/>
                  <a:gd name="T17" fmla="*/ 10 h 30"/>
                  <a:gd name="T18" fmla="*/ 34 w 34"/>
                  <a:gd name="T19" fmla="*/ 7 h 30"/>
                  <a:gd name="T20" fmla="*/ 34 w 34"/>
                  <a:gd name="T21" fmla="*/ 7 h 30"/>
                  <a:gd name="T22" fmla="*/ 34 w 34"/>
                  <a:gd name="T23" fmla="*/ 5 h 30"/>
                  <a:gd name="T24" fmla="*/ 32 w 34"/>
                  <a:gd name="T25" fmla="*/ 2 h 30"/>
                  <a:gd name="T26" fmla="*/ 27 w 34"/>
                  <a:gd name="T27" fmla="*/ 0 h 30"/>
                  <a:gd name="T28" fmla="*/ 14 w 34"/>
                  <a:gd name="T29" fmla="*/ 2 h 30"/>
                  <a:gd name="T30" fmla="*/ 5 w 34"/>
                  <a:gd name="T31" fmla="*/ 7 h 30"/>
                  <a:gd name="T32" fmla="*/ 5 w 34"/>
                  <a:gd name="T33" fmla="*/ 12 h 30"/>
                  <a:gd name="T34" fmla="*/ 2 w 34"/>
                  <a:gd name="T35" fmla="*/ 23 h 30"/>
                  <a:gd name="T36" fmla="*/ 0 w 34"/>
                  <a:gd name="T37" fmla="*/ 30 h 30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4"/>
                  <a:gd name="T58" fmla="*/ 0 h 30"/>
                  <a:gd name="T59" fmla="*/ 34 w 34"/>
                  <a:gd name="T60" fmla="*/ 30 h 30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4" h="30">
                    <a:moveTo>
                      <a:pt x="0" y="30"/>
                    </a:moveTo>
                    <a:lnTo>
                      <a:pt x="2" y="28"/>
                    </a:lnTo>
                    <a:lnTo>
                      <a:pt x="5" y="25"/>
                    </a:lnTo>
                    <a:lnTo>
                      <a:pt x="5" y="23"/>
                    </a:lnTo>
                    <a:lnTo>
                      <a:pt x="7" y="23"/>
                    </a:lnTo>
                    <a:lnTo>
                      <a:pt x="10" y="20"/>
                    </a:lnTo>
                    <a:lnTo>
                      <a:pt x="17" y="15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4" y="7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27" y="0"/>
                    </a:lnTo>
                    <a:lnTo>
                      <a:pt x="14" y="2"/>
                    </a:lnTo>
                    <a:lnTo>
                      <a:pt x="5" y="7"/>
                    </a:lnTo>
                    <a:lnTo>
                      <a:pt x="5" y="12"/>
                    </a:lnTo>
                    <a:lnTo>
                      <a:pt x="2" y="23"/>
                    </a:lnTo>
                    <a:lnTo>
                      <a:pt x="0" y="3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59" name="Freeform 116">
                <a:extLst>
                  <a:ext uri="{FF2B5EF4-FFF2-40B4-BE49-F238E27FC236}">
                    <a16:creationId xmlns:a16="http://schemas.microsoft.com/office/drawing/2014/main" id="{00000000-0008-0000-0400-0000DF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7" y="235"/>
                <a:ext cx="22" cy="12"/>
              </a:xfrm>
              <a:custGeom>
                <a:avLst/>
                <a:gdLst>
                  <a:gd name="T0" fmla="*/ 22 w 22"/>
                  <a:gd name="T1" fmla="*/ 0 h 12"/>
                  <a:gd name="T2" fmla="*/ 19 w 22"/>
                  <a:gd name="T3" fmla="*/ 2 h 12"/>
                  <a:gd name="T4" fmla="*/ 2 w 22"/>
                  <a:gd name="T5" fmla="*/ 7 h 12"/>
                  <a:gd name="T6" fmla="*/ 2 w 22"/>
                  <a:gd name="T7" fmla="*/ 10 h 12"/>
                  <a:gd name="T8" fmla="*/ 0 w 22"/>
                  <a:gd name="T9" fmla="*/ 10 h 12"/>
                  <a:gd name="T10" fmla="*/ 0 w 22"/>
                  <a:gd name="T11" fmla="*/ 12 h 12"/>
                  <a:gd name="T12" fmla="*/ 0 w 22"/>
                  <a:gd name="T13" fmla="*/ 7 h 12"/>
                  <a:gd name="T14" fmla="*/ 0 w 22"/>
                  <a:gd name="T15" fmla="*/ 5 h 12"/>
                  <a:gd name="T16" fmla="*/ 7 w 22"/>
                  <a:gd name="T17" fmla="*/ 2 h 12"/>
                  <a:gd name="T18" fmla="*/ 22 w 22"/>
                  <a:gd name="T19" fmla="*/ 0 h 12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22"/>
                  <a:gd name="T31" fmla="*/ 0 h 12"/>
                  <a:gd name="T32" fmla="*/ 22 w 22"/>
                  <a:gd name="T33" fmla="*/ 12 h 12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22" h="12">
                    <a:moveTo>
                      <a:pt x="22" y="0"/>
                    </a:moveTo>
                    <a:lnTo>
                      <a:pt x="19" y="2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7" y="2"/>
                    </a:lnTo>
                    <a:lnTo>
                      <a:pt x="2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60" name="Freeform 117">
                <a:extLst>
                  <a:ext uri="{FF2B5EF4-FFF2-40B4-BE49-F238E27FC236}">
                    <a16:creationId xmlns:a16="http://schemas.microsoft.com/office/drawing/2014/main" id="{00000000-0008-0000-0400-0000E0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154"/>
                <a:ext cx="49" cy="15"/>
              </a:xfrm>
              <a:custGeom>
                <a:avLst/>
                <a:gdLst>
                  <a:gd name="T0" fmla="*/ 0 w 49"/>
                  <a:gd name="T1" fmla="*/ 0 h 15"/>
                  <a:gd name="T2" fmla="*/ 2 w 49"/>
                  <a:gd name="T3" fmla="*/ 0 h 15"/>
                  <a:gd name="T4" fmla="*/ 5 w 49"/>
                  <a:gd name="T5" fmla="*/ 0 h 15"/>
                  <a:gd name="T6" fmla="*/ 7 w 49"/>
                  <a:gd name="T7" fmla="*/ 0 h 15"/>
                  <a:gd name="T8" fmla="*/ 19 w 49"/>
                  <a:gd name="T9" fmla="*/ 3 h 15"/>
                  <a:gd name="T10" fmla="*/ 27 w 49"/>
                  <a:gd name="T11" fmla="*/ 8 h 15"/>
                  <a:gd name="T12" fmla="*/ 29 w 49"/>
                  <a:gd name="T13" fmla="*/ 10 h 15"/>
                  <a:gd name="T14" fmla="*/ 37 w 49"/>
                  <a:gd name="T15" fmla="*/ 10 h 15"/>
                  <a:gd name="T16" fmla="*/ 44 w 49"/>
                  <a:gd name="T17" fmla="*/ 5 h 15"/>
                  <a:gd name="T18" fmla="*/ 49 w 49"/>
                  <a:gd name="T19" fmla="*/ 10 h 15"/>
                  <a:gd name="T20" fmla="*/ 49 w 49"/>
                  <a:gd name="T21" fmla="*/ 10 h 15"/>
                  <a:gd name="T22" fmla="*/ 49 w 49"/>
                  <a:gd name="T23" fmla="*/ 13 h 15"/>
                  <a:gd name="T24" fmla="*/ 46 w 49"/>
                  <a:gd name="T25" fmla="*/ 15 h 15"/>
                  <a:gd name="T26" fmla="*/ 39 w 49"/>
                  <a:gd name="T27" fmla="*/ 15 h 15"/>
                  <a:gd name="T28" fmla="*/ 29 w 49"/>
                  <a:gd name="T29" fmla="*/ 13 h 15"/>
                  <a:gd name="T30" fmla="*/ 22 w 49"/>
                  <a:gd name="T31" fmla="*/ 10 h 15"/>
                  <a:gd name="T32" fmla="*/ 7 w 49"/>
                  <a:gd name="T33" fmla="*/ 10 h 15"/>
                  <a:gd name="T34" fmla="*/ 0 w 49"/>
                  <a:gd name="T35" fmla="*/ 10 h 15"/>
                  <a:gd name="T36" fmla="*/ 0 w 49"/>
                  <a:gd name="T37" fmla="*/ 0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9"/>
                  <a:gd name="T58" fmla="*/ 0 h 15"/>
                  <a:gd name="T59" fmla="*/ 49 w 49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9" h="15">
                    <a:moveTo>
                      <a:pt x="0" y="0"/>
                    </a:move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9" y="3"/>
                    </a:lnTo>
                    <a:lnTo>
                      <a:pt x="27" y="8"/>
                    </a:lnTo>
                    <a:lnTo>
                      <a:pt x="29" y="10"/>
                    </a:lnTo>
                    <a:lnTo>
                      <a:pt x="37" y="10"/>
                    </a:lnTo>
                    <a:lnTo>
                      <a:pt x="44" y="5"/>
                    </a:lnTo>
                    <a:lnTo>
                      <a:pt x="49" y="10"/>
                    </a:lnTo>
                    <a:lnTo>
                      <a:pt x="49" y="13"/>
                    </a:lnTo>
                    <a:lnTo>
                      <a:pt x="46" y="15"/>
                    </a:lnTo>
                    <a:lnTo>
                      <a:pt x="39" y="15"/>
                    </a:lnTo>
                    <a:lnTo>
                      <a:pt x="29" y="13"/>
                    </a:lnTo>
                    <a:lnTo>
                      <a:pt x="22" y="10"/>
                    </a:lnTo>
                    <a:lnTo>
                      <a:pt x="7" y="10"/>
                    </a:lnTo>
                    <a:lnTo>
                      <a:pt x="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61" name="Freeform 118">
                <a:extLst>
                  <a:ext uri="{FF2B5EF4-FFF2-40B4-BE49-F238E27FC236}">
                    <a16:creationId xmlns:a16="http://schemas.microsoft.com/office/drawing/2014/main" id="{00000000-0008-0000-0400-0000E1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6" y="172"/>
                <a:ext cx="47" cy="12"/>
              </a:xfrm>
              <a:custGeom>
                <a:avLst/>
                <a:gdLst>
                  <a:gd name="T0" fmla="*/ 0 w 47"/>
                  <a:gd name="T1" fmla="*/ 0 h 12"/>
                  <a:gd name="T2" fmla="*/ 3 w 47"/>
                  <a:gd name="T3" fmla="*/ 0 h 12"/>
                  <a:gd name="T4" fmla="*/ 5 w 47"/>
                  <a:gd name="T5" fmla="*/ 0 h 12"/>
                  <a:gd name="T6" fmla="*/ 7 w 47"/>
                  <a:gd name="T7" fmla="*/ 0 h 12"/>
                  <a:gd name="T8" fmla="*/ 10 w 47"/>
                  <a:gd name="T9" fmla="*/ 0 h 12"/>
                  <a:gd name="T10" fmla="*/ 17 w 47"/>
                  <a:gd name="T11" fmla="*/ 0 h 12"/>
                  <a:gd name="T12" fmla="*/ 30 w 47"/>
                  <a:gd name="T13" fmla="*/ 5 h 12"/>
                  <a:gd name="T14" fmla="*/ 30 w 47"/>
                  <a:gd name="T15" fmla="*/ 5 h 12"/>
                  <a:gd name="T16" fmla="*/ 37 w 47"/>
                  <a:gd name="T17" fmla="*/ 5 h 12"/>
                  <a:gd name="T18" fmla="*/ 47 w 47"/>
                  <a:gd name="T19" fmla="*/ 0 h 12"/>
                  <a:gd name="T20" fmla="*/ 47 w 47"/>
                  <a:gd name="T21" fmla="*/ 10 h 12"/>
                  <a:gd name="T22" fmla="*/ 47 w 47"/>
                  <a:gd name="T23" fmla="*/ 10 h 12"/>
                  <a:gd name="T24" fmla="*/ 47 w 47"/>
                  <a:gd name="T25" fmla="*/ 12 h 12"/>
                  <a:gd name="T26" fmla="*/ 44 w 47"/>
                  <a:gd name="T27" fmla="*/ 12 h 12"/>
                  <a:gd name="T28" fmla="*/ 42 w 47"/>
                  <a:gd name="T29" fmla="*/ 12 h 12"/>
                  <a:gd name="T30" fmla="*/ 39 w 47"/>
                  <a:gd name="T31" fmla="*/ 12 h 12"/>
                  <a:gd name="T32" fmla="*/ 30 w 47"/>
                  <a:gd name="T33" fmla="*/ 10 h 12"/>
                  <a:gd name="T34" fmla="*/ 27 w 47"/>
                  <a:gd name="T35" fmla="*/ 10 h 12"/>
                  <a:gd name="T36" fmla="*/ 25 w 47"/>
                  <a:gd name="T37" fmla="*/ 10 h 12"/>
                  <a:gd name="T38" fmla="*/ 20 w 47"/>
                  <a:gd name="T39" fmla="*/ 10 h 12"/>
                  <a:gd name="T40" fmla="*/ 20 w 47"/>
                  <a:gd name="T41" fmla="*/ 10 h 12"/>
                  <a:gd name="T42" fmla="*/ 0 w 47"/>
                  <a:gd name="T43" fmla="*/ 0 h 12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2"/>
                  <a:gd name="T68" fmla="*/ 47 w 47"/>
                  <a:gd name="T69" fmla="*/ 12 h 12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2">
                    <a:moveTo>
                      <a:pt x="0" y="0"/>
                    </a:moveTo>
                    <a:lnTo>
                      <a:pt x="3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7" y="0"/>
                    </a:lnTo>
                    <a:lnTo>
                      <a:pt x="30" y="5"/>
                    </a:lnTo>
                    <a:lnTo>
                      <a:pt x="37" y="5"/>
                    </a:lnTo>
                    <a:lnTo>
                      <a:pt x="47" y="0"/>
                    </a:lnTo>
                    <a:lnTo>
                      <a:pt x="47" y="10"/>
                    </a:lnTo>
                    <a:lnTo>
                      <a:pt x="47" y="12"/>
                    </a:lnTo>
                    <a:lnTo>
                      <a:pt x="44" y="12"/>
                    </a:lnTo>
                    <a:lnTo>
                      <a:pt x="42" y="12"/>
                    </a:lnTo>
                    <a:lnTo>
                      <a:pt x="39" y="12"/>
                    </a:lnTo>
                    <a:lnTo>
                      <a:pt x="30" y="10"/>
                    </a:lnTo>
                    <a:lnTo>
                      <a:pt x="27" y="10"/>
                    </a:lnTo>
                    <a:lnTo>
                      <a:pt x="25" y="10"/>
                    </a:lnTo>
                    <a:lnTo>
                      <a:pt x="2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62" name="Freeform 119">
                <a:extLst>
                  <a:ext uri="{FF2B5EF4-FFF2-40B4-BE49-F238E27FC236}">
                    <a16:creationId xmlns:a16="http://schemas.microsoft.com/office/drawing/2014/main" id="{00000000-0008-0000-0400-0000E2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7"/>
                <a:ext cx="47" cy="23"/>
              </a:xfrm>
              <a:custGeom>
                <a:avLst/>
                <a:gdLst>
                  <a:gd name="T0" fmla="*/ 47 w 47"/>
                  <a:gd name="T1" fmla="*/ 23 h 23"/>
                  <a:gd name="T2" fmla="*/ 42 w 47"/>
                  <a:gd name="T3" fmla="*/ 17 h 23"/>
                  <a:gd name="T4" fmla="*/ 37 w 47"/>
                  <a:gd name="T5" fmla="*/ 15 h 23"/>
                  <a:gd name="T6" fmla="*/ 32 w 47"/>
                  <a:gd name="T7" fmla="*/ 12 h 23"/>
                  <a:gd name="T8" fmla="*/ 30 w 47"/>
                  <a:gd name="T9" fmla="*/ 12 h 23"/>
                  <a:gd name="T10" fmla="*/ 25 w 47"/>
                  <a:gd name="T11" fmla="*/ 10 h 23"/>
                  <a:gd name="T12" fmla="*/ 12 w 47"/>
                  <a:gd name="T13" fmla="*/ 7 h 23"/>
                  <a:gd name="T14" fmla="*/ 5 w 47"/>
                  <a:gd name="T15" fmla="*/ 10 h 23"/>
                  <a:gd name="T16" fmla="*/ 5 w 47"/>
                  <a:gd name="T17" fmla="*/ 10 h 23"/>
                  <a:gd name="T18" fmla="*/ 0 w 47"/>
                  <a:gd name="T19" fmla="*/ 2 h 23"/>
                  <a:gd name="T20" fmla="*/ 3 w 47"/>
                  <a:gd name="T21" fmla="*/ 0 h 23"/>
                  <a:gd name="T22" fmla="*/ 10 w 47"/>
                  <a:gd name="T23" fmla="*/ 0 h 23"/>
                  <a:gd name="T24" fmla="*/ 12 w 47"/>
                  <a:gd name="T25" fmla="*/ 2 h 23"/>
                  <a:gd name="T26" fmla="*/ 20 w 47"/>
                  <a:gd name="T27" fmla="*/ 2 h 23"/>
                  <a:gd name="T28" fmla="*/ 22 w 47"/>
                  <a:gd name="T29" fmla="*/ 5 h 23"/>
                  <a:gd name="T30" fmla="*/ 27 w 47"/>
                  <a:gd name="T31" fmla="*/ 7 h 23"/>
                  <a:gd name="T32" fmla="*/ 32 w 47"/>
                  <a:gd name="T33" fmla="*/ 10 h 23"/>
                  <a:gd name="T34" fmla="*/ 35 w 47"/>
                  <a:gd name="T35" fmla="*/ 12 h 23"/>
                  <a:gd name="T36" fmla="*/ 47 w 47"/>
                  <a:gd name="T37" fmla="*/ 23 h 23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7"/>
                  <a:gd name="T58" fmla="*/ 0 h 23"/>
                  <a:gd name="T59" fmla="*/ 47 w 47"/>
                  <a:gd name="T60" fmla="*/ 23 h 23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7" h="23">
                    <a:moveTo>
                      <a:pt x="47" y="23"/>
                    </a:moveTo>
                    <a:lnTo>
                      <a:pt x="42" y="17"/>
                    </a:lnTo>
                    <a:lnTo>
                      <a:pt x="37" y="15"/>
                    </a:lnTo>
                    <a:lnTo>
                      <a:pt x="32" y="12"/>
                    </a:lnTo>
                    <a:lnTo>
                      <a:pt x="30" y="12"/>
                    </a:lnTo>
                    <a:lnTo>
                      <a:pt x="25" y="10"/>
                    </a:lnTo>
                    <a:lnTo>
                      <a:pt x="12" y="7"/>
                    </a:lnTo>
                    <a:lnTo>
                      <a:pt x="5" y="10"/>
                    </a:lnTo>
                    <a:lnTo>
                      <a:pt x="0" y="2"/>
                    </a:lnTo>
                    <a:lnTo>
                      <a:pt x="3" y="0"/>
                    </a:lnTo>
                    <a:lnTo>
                      <a:pt x="10" y="0"/>
                    </a:lnTo>
                    <a:lnTo>
                      <a:pt x="12" y="2"/>
                    </a:lnTo>
                    <a:lnTo>
                      <a:pt x="20" y="2"/>
                    </a:lnTo>
                    <a:lnTo>
                      <a:pt x="22" y="5"/>
                    </a:lnTo>
                    <a:lnTo>
                      <a:pt x="27" y="7"/>
                    </a:lnTo>
                    <a:lnTo>
                      <a:pt x="32" y="10"/>
                    </a:lnTo>
                    <a:lnTo>
                      <a:pt x="35" y="12"/>
                    </a:lnTo>
                    <a:lnTo>
                      <a:pt x="47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63" name="Freeform 120">
                <a:extLst>
                  <a:ext uri="{FF2B5EF4-FFF2-40B4-BE49-F238E27FC236}">
                    <a16:creationId xmlns:a16="http://schemas.microsoft.com/office/drawing/2014/main" id="{00000000-0008-0000-0400-0000E3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189"/>
                <a:ext cx="17" cy="16"/>
              </a:xfrm>
              <a:custGeom>
                <a:avLst/>
                <a:gdLst>
                  <a:gd name="T0" fmla="*/ 0 w 17"/>
                  <a:gd name="T1" fmla="*/ 0 h 16"/>
                  <a:gd name="T2" fmla="*/ 2 w 17"/>
                  <a:gd name="T3" fmla="*/ 3 h 16"/>
                  <a:gd name="T4" fmla="*/ 15 w 17"/>
                  <a:gd name="T5" fmla="*/ 5 h 16"/>
                  <a:gd name="T6" fmla="*/ 17 w 17"/>
                  <a:gd name="T7" fmla="*/ 0 h 16"/>
                  <a:gd name="T8" fmla="*/ 15 w 17"/>
                  <a:gd name="T9" fmla="*/ 13 h 16"/>
                  <a:gd name="T10" fmla="*/ 17 w 17"/>
                  <a:gd name="T11" fmla="*/ 16 h 16"/>
                  <a:gd name="T12" fmla="*/ 15 w 17"/>
                  <a:gd name="T13" fmla="*/ 13 h 16"/>
                  <a:gd name="T14" fmla="*/ 7 w 17"/>
                  <a:gd name="T15" fmla="*/ 8 h 16"/>
                  <a:gd name="T16" fmla="*/ 0 w 17"/>
                  <a:gd name="T17" fmla="*/ 0 h 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7"/>
                  <a:gd name="T28" fmla="*/ 0 h 16"/>
                  <a:gd name="T29" fmla="*/ 17 w 17"/>
                  <a:gd name="T30" fmla="*/ 16 h 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7" h="16">
                    <a:moveTo>
                      <a:pt x="0" y="0"/>
                    </a:moveTo>
                    <a:lnTo>
                      <a:pt x="2" y="3"/>
                    </a:lnTo>
                    <a:lnTo>
                      <a:pt x="15" y="5"/>
                    </a:lnTo>
                    <a:lnTo>
                      <a:pt x="17" y="0"/>
                    </a:lnTo>
                    <a:lnTo>
                      <a:pt x="15" y="13"/>
                    </a:lnTo>
                    <a:lnTo>
                      <a:pt x="17" y="16"/>
                    </a:lnTo>
                    <a:lnTo>
                      <a:pt x="15" y="13"/>
                    </a:lnTo>
                    <a:lnTo>
                      <a:pt x="7" y="8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64" name="Freeform 121">
                <a:extLst>
                  <a:ext uri="{FF2B5EF4-FFF2-40B4-BE49-F238E27FC236}">
                    <a16:creationId xmlns:a16="http://schemas.microsoft.com/office/drawing/2014/main" id="{00000000-0008-0000-0400-0000E4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9" y="194"/>
                <a:ext cx="51" cy="23"/>
              </a:xfrm>
              <a:custGeom>
                <a:avLst/>
                <a:gdLst>
                  <a:gd name="T0" fmla="*/ 51 w 51"/>
                  <a:gd name="T1" fmla="*/ 23 h 23"/>
                  <a:gd name="T2" fmla="*/ 44 w 51"/>
                  <a:gd name="T3" fmla="*/ 18 h 23"/>
                  <a:gd name="T4" fmla="*/ 27 w 51"/>
                  <a:gd name="T5" fmla="*/ 11 h 23"/>
                  <a:gd name="T6" fmla="*/ 22 w 51"/>
                  <a:gd name="T7" fmla="*/ 8 h 23"/>
                  <a:gd name="T8" fmla="*/ 14 w 51"/>
                  <a:gd name="T9" fmla="*/ 8 h 23"/>
                  <a:gd name="T10" fmla="*/ 12 w 51"/>
                  <a:gd name="T11" fmla="*/ 8 h 23"/>
                  <a:gd name="T12" fmla="*/ 9 w 51"/>
                  <a:gd name="T13" fmla="*/ 8 h 23"/>
                  <a:gd name="T14" fmla="*/ 7 w 51"/>
                  <a:gd name="T15" fmla="*/ 8 h 23"/>
                  <a:gd name="T16" fmla="*/ 0 w 51"/>
                  <a:gd name="T17" fmla="*/ 0 h 23"/>
                  <a:gd name="T18" fmla="*/ 4 w 51"/>
                  <a:gd name="T19" fmla="*/ 0 h 23"/>
                  <a:gd name="T20" fmla="*/ 17 w 51"/>
                  <a:gd name="T21" fmla="*/ 0 h 23"/>
                  <a:gd name="T22" fmla="*/ 19 w 51"/>
                  <a:gd name="T23" fmla="*/ 3 h 23"/>
                  <a:gd name="T24" fmla="*/ 24 w 51"/>
                  <a:gd name="T25" fmla="*/ 3 h 23"/>
                  <a:gd name="T26" fmla="*/ 27 w 51"/>
                  <a:gd name="T27" fmla="*/ 3 h 23"/>
                  <a:gd name="T28" fmla="*/ 29 w 51"/>
                  <a:gd name="T29" fmla="*/ 6 h 23"/>
                  <a:gd name="T30" fmla="*/ 39 w 51"/>
                  <a:gd name="T31" fmla="*/ 8 h 23"/>
                  <a:gd name="T32" fmla="*/ 44 w 51"/>
                  <a:gd name="T33" fmla="*/ 13 h 23"/>
                  <a:gd name="T34" fmla="*/ 46 w 51"/>
                  <a:gd name="T35" fmla="*/ 13 h 23"/>
                  <a:gd name="T36" fmla="*/ 49 w 51"/>
                  <a:gd name="T37" fmla="*/ 16 h 23"/>
                  <a:gd name="T38" fmla="*/ 51 w 51"/>
                  <a:gd name="T39" fmla="*/ 23 h 23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51"/>
                  <a:gd name="T61" fmla="*/ 0 h 23"/>
                  <a:gd name="T62" fmla="*/ 51 w 51"/>
                  <a:gd name="T63" fmla="*/ 23 h 23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51" h="23">
                    <a:moveTo>
                      <a:pt x="51" y="23"/>
                    </a:moveTo>
                    <a:lnTo>
                      <a:pt x="44" y="18"/>
                    </a:lnTo>
                    <a:lnTo>
                      <a:pt x="27" y="11"/>
                    </a:lnTo>
                    <a:lnTo>
                      <a:pt x="22" y="8"/>
                    </a:lnTo>
                    <a:lnTo>
                      <a:pt x="14" y="8"/>
                    </a:lnTo>
                    <a:lnTo>
                      <a:pt x="12" y="8"/>
                    </a:lnTo>
                    <a:lnTo>
                      <a:pt x="9" y="8"/>
                    </a:lnTo>
                    <a:lnTo>
                      <a:pt x="7" y="8"/>
                    </a:lnTo>
                    <a:lnTo>
                      <a:pt x="0" y="0"/>
                    </a:lnTo>
                    <a:lnTo>
                      <a:pt x="4" y="0"/>
                    </a:lnTo>
                    <a:lnTo>
                      <a:pt x="17" y="0"/>
                    </a:lnTo>
                    <a:lnTo>
                      <a:pt x="19" y="3"/>
                    </a:lnTo>
                    <a:lnTo>
                      <a:pt x="24" y="3"/>
                    </a:lnTo>
                    <a:lnTo>
                      <a:pt x="27" y="3"/>
                    </a:lnTo>
                    <a:lnTo>
                      <a:pt x="29" y="6"/>
                    </a:lnTo>
                    <a:lnTo>
                      <a:pt x="39" y="8"/>
                    </a:lnTo>
                    <a:lnTo>
                      <a:pt x="44" y="13"/>
                    </a:lnTo>
                    <a:lnTo>
                      <a:pt x="46" y="13"/>
                    </a:lnTo>
                    <a:lnTo>
                      <a:pt x="49" y="16"/>
                    </a:lnTo>
                    <a:lnTo>
                      <a:pt x="51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65" name="Freeform 122">
                <a:extLst>
                  <a:ext uri="{FF2B5EF4-FFF2-40B4-BE49-F238E27FC236}">
                    <a16:creationId xmlns:a16="http://schemas.microsoft.com/office/drawing/2014/main" id="{00000000-0008-0000-0400-0000E5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1" y="210"/>
                <a:ext cx="49" cy="17"/>
              </a:xfrm>
              <a:custGeom>
                <a:avLst/>
                <a:gdLst>
                  <a:gd name="T0" fmla="*/ 49 w 49"/>
                  <a:gd name="T1" fmla="*/ 17 h 17"/>
                  <a:gd name="T2" fmla="*/ 44 w 49"/>
                  <a:gd name="T3" fmla="*/ 15 h 17"/>
                  <a:gd name="T4" fmla="*/ 37 w 49"/>
                  <a:gd name="T5" fmla="*/ 15 h 17"/>
                  <a:gd name="T6" fmla="*/ 32 w 49"/>
                  <a:gd name="T7" fmla="*/ 15 h 17"/>
                  <a:gd name="T8" fmla="*/ 29 w 49"/>
                  <a:gd name="T9" fmla="*/ 12 h 17"/>
                  <a:gd name="T10" fmla="*/ 24 w 49"/>
                  <a:gd name="T11" fmla="*/ 12 h 17"/>
                  <a:gd name="T12" fmla="*/ 19 w 49"/>
                  <a:gd name="T13" fmla="*/ 12 h 17"/>
                  <a:gd name="T14" fmla="*/ 7 w 49"/>
                  <a:gd name="T15" fmla="*/ 12 h 17"/>
                  <a:gd name="T16" fmla="*/ 5 w 49"/>
                  <a:gd name="T17" fmla="*/ 12 h 17"/>
                  <a:gd name="T18" fmla="*/ 0 w 49"/>
                  <a:gd name="T19" fmla="*/ 2 h 17"/>
                  <a:gd name="T20" fmla="*/ 2 w 49"/>
                  <a:gd name="T21" fmla="*/ 0 h 17"/>
                  <a:gd name="T22" fmla="*/ 5 w 49"/>
                  <a:gd name="T23" fmla="*/ 0 h 17"/>
                  <a:gd name="T24" fmla="*/ 7 w 49"/>
                  <a:gd name="T25" fmla="*/ 0 h 17"/>
                  <a:gd name="T26" fmla="*/ 10 w 49"/>
                  <a:gd name="T27" fmla="*/ 0 h 17"/>
                  <a:gd name="T28" fmla="*/ 12 w 49"/>
                  <a:gd name="T29" fmla="*/ 0 h 17"/>
                  <a:gd name="T30" fmla="*/ 24 w 49"/>
                  <a:gd name="T31" fmla="*/ 5 h 17"/>
                  <a:gd name="T32" fmla="*/ 37 w 49"/>
                  <a:gd name="T33" fmla="*/ 10 h 17"/>
                  <a:gd name="T34" fmla="*/ 44 w 49"/>
                  <a:gd name="T35" fmla="*/ 12 h 17"/>
                  <a:gd name="T36" fmla="*/ 46 w 49"/>
                  <a:gd name="T37" fmla="*/ 17 h 17"/>
                  <a:gd name="T38" fmla="*/ 49 w 49"/>
                  <a:gd name="T39" fmla="*/ 17 h 17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49"/>
                  <a:gd name="T61" fmla="*/ 0 h 17"/>
                  <a:gd name="T62" fmla="*/ 49 w 49"/>
                  <a:gd name="T63" fmla="*/ 17 h 17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49" h="17">
                    <a:moveTo>
                      <a:pt x="49" y="17"/>
                    </a:moveTo>
                    <a:lnTo>
                      <a:pt x="44" y="15"/>
                    </a:lnTo>
                    <a:lnTo>
                      <a:pt x="37" y="15"/>
                    </a:lnTo>
                    <a:lnTo>
                      <a:pt x="32" y="15"/>
                    </a:lnTo>
                    <a:lnTo>
                      <a:pt x="29" y="12"/>
                    </a:lnTo>
                    <a:lnTo>
                      <a:pt x="24" y="12"/>
                    </a:lnTo>
                    <a:lnTo>
                      <a:pt x="19" y="12"/>
                    </a:lnTo>
                    <a:lnTo>
                      <a:pt x="7" y="12"/>
                    </a:lnTo>
                    <a:lnTo>
                      <a:pt x="5" y="12"/>
                    </a:lnTo>
                    <a:lnTo>
                      <a:pt x="0" y="2"/>
                    </a:ln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0"/>
                    </a:lnTo>
                    <a:lnTo>
                      <a:pt x="24" y="5"/>
                    </a:lnTo>
                    <a:lnTo>
                      <a:pt x="37" y="10"/>
                    </a:lnTo>
                    <a:lnTo>
                      <a:pt x="44" y="12"/>
                    </a:lnTo>
                    <a:lnTo>
                      <a:pt x="46" y="17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66" name="Freeform 123">
                <a:extLst>
                  <a:ext uri="{FF2B5EF4-FFF2-40B4-BE49-F238E27FC236}">
                    <a16:creationId xmlns:a16="http://schemas.microsoft.com/office/drawing/2014/main" id="{00000000-0008-0000-0400-0000E6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1" y="230"/>
                <a:ext cx="51" cy="17"/>
              </a:xfrm>
              <a:custGeom>
                <a:avLst/>
                <a:gdLst>
                  <a:gd name="T0" fmla="*/ 49 w 51"/>
                  <a:gd name="T1" fmla="*/ 17 h 17"/>
                  <a:gd name="T2" fmla="*/ 49 w 51"/>
                  <a:gd name="T3" fmla="*/ 17 h 17"/>
                  <a:gd name="T4" fmla="*/ 46 w 51"/>
                  <a:gd name="T5" fmla="*/ 15 h 17"/>
                  <a:gd name="T6" fmla="*/ 44 w 51"/>
                  <a:gd name="T7" fmla="*/ 12 h 17"/>
                  <a:gd name="T8" fmla="*/ 41 w 51"/>
                  <a:gd name="T9" fmla="*/ 12 h 17"/>
                  <a:gd name="T10" fmla="*/ 39 w 51"/>
                  <a:gd name="T11" fmla="*/ 10 h 17"/>
                  <a:gd name="T12" fmla="*/ 36 w 51"/>
                  <a:gd name="T13" fmla="*/ 10 h 17"/>
                  <a:gd name="T14" fmla="*/ 34 w 51"/>
                  <a:gd name="T15" fmla="*/ 10 h 17"/>
                  <a:gd name="T16" fmla="*/ 32 w 51"/>
                  <a:gd name="T17" fmla="*/ 10 h 17"/>
                  <a:gd name="T18" fmla="*/ 27 w 51"/>
                  <a:gd name="T19" fmla="*/ 10 h 17"/>
                  <a:gd name="T20" fmla="*/ 24 w 51"/>
                  <a:gd name="T21" fmla="*/ 10 h 17"/>
                  <a:gd name="T22" fmla="*/ 2 w 51"/>
                  <a:gd name="T23" fmla="*/ 7 h 17"/>
                  <a:gd name="T24" fmla="*/ 0 w 51"/>
                  <a:gd name="T25" fmla="*/ 2 h 17"/>
                  <a:gd name="T26" fmla="*/ 0 w 51"/>
                  <a:gd name="T27" fmla="*/ 0 h 17"/>
                  <a:gd name="T28" fmla="*/ 2 w 51"/>
                  <a:gd name="T29" fmla="*/ 0 h 17"/>
                  <a:gd name="T30" fmla="*/ 14 w 51"/>
                  <a:gd name="T31" fmla="*/ 2 h 17"/>
                  <a:gd name="T32" fmla="*/ 19 w 51"/>
                  <a:gd name="T33" fmla="*/ 2 h 17"/>
                  <a:gd name="T34" fmla="*/ 24 w 51"/>
                  <a:gd name="T35" fmla="*/ 2 h 17"/>
                  <a:gd name="T36" fmla="*/ 27 w 51"/>
                  <a:gd name="T37" fmla="*/ 2 h 17"/>
                  <a:gd name="T38" fmla="*/ 29 w 51"/>
                  <a:gd name="T39" fmla="*/ 0 h 17"/>
                  <a:gd name="T40" fmla="*/ 34 w 51"/>
                  <a:gd name="T41" fmla="*/ 0 h 17"/>
                  <a:gd name="T42" fmla="*/ 36 w 51"/>
                  <a:gd name="T43" fmla="*/ 0 h 17"/>
                  <a:gd name="T44" fmla="*/ 39 w 51"/>
                  <a:gd name="T45" fmla="*/ 0 h 17"/>
                  <a:gd name="T46" fmla="*/ 41 w 51"/>
                  <a:gd name="T47" fmla="*/ 2 h 17"/>
                  <a:gd name="T48" fmla="*/ 44 w 51"/>
                  <a:gd name="T49" fmla="*/ 2 h 17"/>
                  <a:gd name="T50" fmla="*/ 46 w 51"/>
                  <a:gd name="T51" fmla="*/ 5 h 17"/>
                  <a:gd name="T52" fmla="*/ 49 w 51"/>
                  <a:gd name="T53" fmla="*/ 7 h 17"/>
                  <a:gd name="T54" fmla="*/ 51 w 51"/>
                  <a:gd name="T55" fmla="*/ 7 h 17"/>
                  <a:gd name="T56" fmla="*/ 51 w 51"/>
                  <a:gd name="T57" fmla="*/ 10 h 17"/>
                  <a:gd name="T58" fmla="*/ 51 w 51"/>
                  <a:gd name="T59" fmla="*/ 15 h 17"/>
                  <a:gd name="T60" fmla="*/ 49 w 51"/>
                  <a:gd name="T61" fmla="*/ 17 h 17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w 51"/>
                  <a:gd name="T94" fmla="*/ 0 h 17"/>
                  <a:gd name="T95" fmla="*/ 51 w 51"/>
                  <a:gd name="T96" fmla="*/ 17 h 17"/>
                </a:gdLst>
                <a:ahLst/>
                <a:cxnLst>
                  <a:cxn ang="T62">
                    <a:pos x="T0" y="T1"/>
                  </a:cxn>
                  <a:cxn ang="T63">
                    <a:pos x="T2" y="T3"/>
                  </a:cxn>
                  <a:cxn ang="T64">
                    <a:pos x="T4" y="T5"/>
                  </a:cxn>
                  <a:cxn ang="T65">
                    <a:pos x="T6" y="T7"/>
                  </a:cxn>
                  <a:cxn ang="T66">
                    <a:pos x="T8" y="T9"/>
                  </a:cxn>
                  <a:cxn ang="T67">
                    <a:pos x="T10" y="T11"/>
                  </a:cxn>
                  <a:cxn ang="T68">
                    <a:pos x="T12" y="T13"/>
                  </a:cxn>
                  <a:cxn ang="T69">
                    <a:pos x="T14" y="T15"/>
                  </a:cxn>
                  <a:cxn ang="T70">
                    <a:pos x="T16" y="T17"/>
                  </a:cxn>
                  <a:cxn ang="T71">
                    <a:pos x="T18" y="T19"/>
                  </a:cxn>
                  <a:cxn ang="T72">
                    <a:pos x="T20" y="T21"/>
                  </a:cxn>
                  <a:cxn ang="T73">
                    <a:pos x="T22" y="T23"/>
                  </a:cxn>
                  <a:cxn ang="T74">
                    <a:pos x="T24" y="T25"/>
                  </a:cxn>
                  <a:cxn ang="T75">
                    <a:pos x="T26" y="T27"/>
                  </a:cxn>
                  <a:cxn ang="T76">
                    <a:pos x="T28" y="T29"/>
                  </a:cxn>
                  <a:cxn ang="T77">
                    <a:pos x="T30" y="T31"/>
                  </a:cxn>
                  <a:cxn ang="T78">
                    <a:pos x="T32" y="T33"/>
                  </a:cxn>
                  <a:cxn ang="T79">
                    <a:pos x="T34" y="T35"/>
                  </a:cxn>
                  <a:cxn ang="T80">
                    <a:pos x="T36" y="T37"/>
                  </a:cxn>
                  <a:cxn ang="T81">
                    <a:pos x="T38" y="T39"/>
                  </a:cxn>
                  <a:cxn ang="T82">
                    <a:pos x="T40" y="T41"/>
                  </a:cxn>
                  <a:cxn ang="T83">
                    <a:pos x="T42" y="T43"/>
                  </a:cxn>
                  <a:cxn ang="T84">
                    <a:pos x="T44" y="T45"/>
                  </a:cxn>
                  <a:cxn ang="T85">
                    <a:pos x="T46" y="T47"/>
                  </a:cxn>
                  <a:cxn ang="T86">
                    <a:pos x="T48" y="T49"/>
                  </a:cxn>
                  <a:cxn ang="T87">
                    <a:pos x="T50" y="T51"/>
                  </a:cxn>
                  <a:cxn ang="T88">
                    <a:pos x="T52" y="T53"/>
                  </a:cxn>
                  <a:cxn ang="T89">
                    <a:pos x="T54" y="T55"/>
                  </a:cxn>
                  <a:cxn ang="T90">
                    <a:pos x="T56" y="T57"/>
                  </a:cxn>
                  <a:cxn ang="T91">
                    <a:pos x="T58" y="T59"/>
                  </a:cxn>
                  <a:cxn ang="T92">
                    <a:pos x="T60" y="T61"/>
                  </a:cxn>
                </a:cxnLst>
                <a:rect l="T93" t="T94" r="T95" b="T96"/>
                <a:pathLst>
                  <a:path w="51" h="17">
                    <a:moveTo>
                      <a:pt x="49" y="17"/>
                    </a:moveTo>
                    <a:lnTo>
                      <a:pt x="49" y="17"/>
                    </a:lnTo>
                    <a:lnTo>
                      <a:pt x="46" y="15"/>
                    </a:lnTo>
                    <a:lnTo>
                      <a:pt x="44" y="12"/>
                    </a:lnTo>
                    <a:lnTo>
                      <a:pt x="41" y="12"/>
                    </a:lnTo>
                    <a:lnTo>
                      <a:pt x="39" y="10"/>
                    </a:lnTo>
                    <a:lnTo>
                      <a:pt x="36" y="10"/>
                    </a:lnTo>
                    <a:lnTo>
                      <a:pt x="34" y="10"/>
                    </a:lnTo>
                    <a:lnTo>
                      <a:pt x="32" y="10"/>
                    </a:lnTo>
                    <a:lnTo>
                      <a:pt x="27" y="10"/>
                    </a:lnTo>
                    <a:lnTo>
                      <a:pt x="24" y="10"/>
                    </a:lnTo>
                    <a:lnTo>
                      <a:pt x="2" y="7"/>
                    </a:lnTo>
                    <a:lnTo>
                      <a:pt x="0" y="2"/>
                    </a:lnTo>
                    <a:lnTo>
                      <a:pt x="0" y="0"/>
                    </a:lnTo>
                    <a:lnTo>
                      <a:pt x="2" y="0"/>
                    </a:lnTo>
                    <a:lnTo>
                      <a:pt x="14" y="2"/>
                    </a:lnTo>
                    <a:lnTo>
                      <a:pt x="19" y="2"/>
                    </a:lnTo>
                    <a:lnTo>
                      <a:pt x="24" y="2"/>
                    </a:lnTo>
                    <a:lnTo>
                      <a:pt x="27" y="2"/>
                    </a:lnTo>
                    <a:lnTo>
                      <a:pt x="29" y="0"/>
                    </a:lnTo>
                    <a:lnTo>
                      <a:pt x="34" y="0"/>
                    </a:lnTo>
                    <a:lnTo>
                      <a:pt x="36" y="0"/>
                    </a:lnTo>
                    <a:lnTo>
                      <a:pt x="39" y="0"/>
                    </a:lnTo>
                    <a:lnTo>
                      <a:pt x="41" y="2"/>
                    </a:lnTo>
                    <a:lnTo>
                      <a:pt x="44" y="2"/>
                    </a:lnTo>
                    <a:lnTo>
                      <a:pt x="46" y="5"/>
                    </a:lnTo>
                    <a:lnTo>
                      <a:pt x="49" y="7"/>
                    </a:lnTo>
                    <a:lnTo>
                      <a:pt x="51" y="7"/>
                    </a:lnTo>
                    <a:lnTo>
                      <a:pt x="51" y="10"/>
                    </a:lnTo>
                    <a:lnTo>
                      <a:pt x="51" y="15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67" name="Freeform 124">
                <a:extLst>
                  <a:ext uri="{FF2B5EF4-FFF2-40B4-BE49-F238E27FC236}">
                    <a16:creationId xmlns:a16="http://schemas.microsoft.com/office/drawing/2014/main" id="{00000000-0008-0000-0400-0000E7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3" y="240"/>
                <a:ext cx="47" cy="25"/>
              </a:xfrm>
              <a:custGeom>
                <a:avLst/>
                <a:gdLst>
                  <a:gd name="T0" fmla="*/ 44 w 47"/>
                  <a:gd name="T1" fmla="*/ 25 h 25"/>
                  <a:gd name="T2" fmla="*/ 15 w 47"/>
                  <a:gd name="T3" fmla="*/ 13 h 25"/>
                  <a:gd name="T4" fmla="*/ 10 w 47"/>
                  <a:gd name="T5" fmla="*/ 7 h 25"/>
                  <a:gd name="T6" fmla="*/ 3 w 47"/>
                  <a:gd name="T7" fmla="*/ 2 h 25"/>
                  <a:gd name="T8" fmla="*/ 0 w 47"/>
                  <a:gd name="T9" fmla="*/ 0 h 25"/>
                  <a:gd name="T10" fmla="*/ 10 w 47"/>
                  <a:gd name="T11" fmla="*/ 5 h 25"/>
                  <a:gd name="T12" fmla="*/ 12 w 47"/>
                  <a:gd name="T13" fmla="*/ 7 h 25"/>
                  <a:gd name="T14" fmla="*/ 17 w 47"/>
                  <a:gd name="T15" fmla="*/ 7 h 25"/>
                  <a:gd name="T16" fmla="*/ 20 w 47"/>
                  <a:gd name="T17" fmla="*/ 7 h 25"/>
                  <a:gd name="T18" fmla="*/ 32 w 47"/>
                  <a:gd name="T19" fmla="*/ 10 h 25"/>
                  <a:gd name="T20" fmla="*/ 34 w 47"/>
                  <a:gd name="T21" fmla="*/ 10 h 25"/>
                  <a:gd name="T22" fmla="*/ 37 w 47"/>
                  <a:gd name="T23" fmla="*/ 10 h 25"/>
                  <a:gd name="T24" fmla="*/ 47 w 47"/>
                  <a:gd name="T25" fmla="*/ 15 h 25"/>
                  <a:gd name="T26" fmla="*/ 44 w 47"/>
                  <a:gd name="T27" fmla="*/ 23 h 25"/>
                  <a:gd name="T28" fmla="*/ 44 w 47"/>
                  <a:gd name="T29" fmla="*/ 23 h 25"/>
                  <a:gd name="T30" fmla="*/ 44 w 47"/>
                  <a:gd name="T31" fmla="*/ 25 h 25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w 47"/>
                  <a:gd name="T49" fmla="*/ 0 h 25"/>
                  <a:gd name="T50" fmla="*/ 47 w 47"/>
                  <a:gd name="T51" fmla="*/ 25 h 25"/>
                </a:gdLst>
                <a:ahLst/>
                <a:cxnLst>
                  <a:cxn ang="T32">
                    <a:pos x="T0" y="T1"/>
                  </a:cxn>
                  <a:cxn ang="T33">
                    <a:pos x="T2" y="T3"/>
                  </a:cxn>
                  <a:cxn ang="T34">
                    <a:pos x="T4" y="T5"/>
                  </a:cxn>
                  <a:cxn ang="T35">
                    <a:pos x="T6" y="T7"/>
                  </a:cxn>
                  <a:cxn ang="T36">
                    <a:pos x="T8" y="T9"/>
                  </a:cxn>
                  <a:cxn ang="T37">
                    <a:pos x="T10" y="T11"/>
                  </a:cxn>
                  <a:cxn ang="T38">
                    <a:pos x="T12" y="T13"/>
                  </a:cxn>
                  <a:cxn ang="T39">
                    <a:pos x="T14" y="T15"/>
                  </a:cxn>
                  <a:cxn ang="T40">
                    <a:pos x="T16" y="T17"/>
                  </a:cxn>
                  <a:cxn ang="T41">
                    <a:pos x="T18" y="T19"/>
                  </a:cxn>
                  <a:cxn ang="T42">
                    <a:pos x="T20" y="T21"/>
                  </a:cxn>
                  <a:cxn ang="T43">
                    <a:pos x="T22" y="T23"/>
                  </a:cxn>
                  <a:cxn ang="T44">
                    <a:pos x="T24" y="T25"/>
                  </a:cxn>
                  <a:cxn ang="T45">
                    <a:pos x="T26" y="T27"/>
                  </a:cxn>
                  <a:cxn ang="T46">
                    <a:pos x="T28" y="T29"/>
                  </a:cxn>
                  <a:cxn ang="T47">
                    <a:pos x="T30" y="T31"/>
                  </a:cxn>
                </a:cxnLst>
                <a:rect l="T48" t="T49" r="T50" b="T51"/>
                <a:pathLst>
                  <a:path w="47" h="25">
                    <a:moveTo>
                      <a:pt x="44" y="25"/>
                    </a:moveTo>
                    <a:lnTo>
                      <a:pt x="15" y="13"/>
                    </a:lnTo>
                    <a:lnTo>
                      <a:pt x="10" y="7"/>
                    </a:lnTo>
                    <a:lnTo>
                      <a:pt x="3" y="2"/>
                    </a:lnTo>
                    <a:lnTo>
                      <a:pt x="0" y="0"/>
                    </a:lnTo>
                    <a:lnTo>
                      <a:pt x="10" y="5"/>
                    </a:lnTo>
                    <a:lnTo>
                      <a:pt x="12" y="7"/>
                    </a:lnTo>
                    <a:lnTo>
                      <a:pt x="17" y="7"/>
                    </a:lnTo>
                    <a:lnTo>
                      <a:pt x="20" y="7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7" y="10"/>
                    </a:lnTo>
                    <a:lnTo>
                      <a:pt x="47" y="15"/>
                    </a:lnTo>
                    <a:lnTo>
                      <a:pt x="44" y="23"/>
                    </a:lnTo>
                    <a:lnTo>
                      <a:pt x="44" y="2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68" name="Freeform 125">
                <a:extLst>
                  <a:ext uri="{FF2B5EF4-FFF2-40B4-BE49-F238E27FC236}">
                    <a16:creationId xmlns:a16="http://schemas.microsoft.com/office/drawing/2014/main" id="{00000000-0008-0000-0400-0000E8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6" y="242"/>
                <a:ext cx="7" cy="11"/>
              </a:xfrm>
              <a:custGeom>
                <a:avLst/>
                <a:gdLst>
                  <a:gd name="T0" fmla="*/ 2 w 7"/>
                  <a:gd name="T1" fmla="*/ 11 h 11"/>
                  <a:gd name="T2" fmla="*/ 2 w 7"/>
                  <a:gd name="T3" fmla="*/ 8 h 11"/>
                  <a:gd name="T4" fmla="*/ 2 w 7"/>
                  <a:gd name="T5" fmla="*/ 8 h 11"/>
                  <a:gd name="T6" fmla="*/ 2 w 7"/>
                  <a:gd name="T7" fmla="*/ 8 h 11"/>
                  <a:gd name="T8" fmla="*/ 2 w 7"/>
                  <a:gd name="T9" fmla="*/ 8 h 11"/>
                  <a:gd name="T10" fmla="*/ 2 w 7"/>
                  <a:gd name="T11" fmla="*/ 8 h 11"/>
                  <a:gd name="T12" fmla="*/ 2 w 7"/>
                  <a:gd name="T13" fmla="*/ 8 h 11"/>
                  <a:gd name="T14" fmla="*/ 2 w 7"/>
                  <a:gd name="T15" fmla="*/ 8 h 11"/>
                  <a:gd name="T16" fmla="*/ 2 w 7"/>
                  <a:gd name="T17" fmla="*/ 5 h 11"/>
                  <a:gd name="T18" fmla="*/ 4 w 7"/>
                  <a:gd name="T19" fmla="*/ 5 h 11"/>
                  <a:gd name="T20" fmla="*/ 4 w 7"/>
                  <a:gd name="T21" fmla="*/ 5 h 11"/>
                  <a:gd name="T22" fmla="*/ 4 w 7"/>
                  <a:gd name="T23" fmla="*/ 5 h 11"/>
                  <a:gd name="T24" fmla="*/ 4 w 7"/>
                  <a:gd name="T25" fmla="*/ 5 h 11"/>
                  <a:gd name="T26" fmla="*/ 4 w 7"/>
                  <a:gd name="T27" fmla="*/ 5 h 11"/>
                  <a:gd name="T28" fmla="*/ 7 w 7"/>
                  <a:gd name="T29" fmla="*/ 5 h 11"/>
                  <a:gd name="T30" fmla="*/ 7 w 7"/>
                  <a:gd name="T31" fmla="*/ 5 h 11"/>
                  <a:gd name="T32" fmla="*/ 7 w 7"/>
                  <a:gd name="T33" fmla="*/ 5 h 11"/>
                  <a:gd name="T34" fmla="*/ 7 w 7"/>
                  <a:gd name="T35" fmla="*/ 5 h 11"/>
                  <a:gd name="T36" fmla="*/ 0 w 7"/>
                  <a:gd name="T37" fmla="*/ 0 h 11"/>
                  <a:gd name="T38" fmla="*/ 2 w 7"/>
                  <a:gd name="T39" fmla="*/ 11 h 11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7"/>
                  <a:gd name="T61" fmla="*/ 0 h 11"/>
                  <a:gd name="T62" fmla="*/ 7 w 7"/>
                  <a:gd name="T63" fmla="*/ 11 h 11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7" h="11">
                    <a:moveTo>
                      <a:pt x="2" y="11"/>
                    </a:moveTo>
                    <a:lnTo>
                      <a:pt x="2" y="8"/>
                    </a:lnTo>
                    <a:lnTo>
                      <a:pt x="2" y="5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0" y="0"/>
                    </a:lnTo>
                    <a:lnTo>
                      <a:pt x="2" y="1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69" name="Freeform 126">
                <a:extLst>
                  <a:ext uri="{FF2B5EF4-FFF2-40B4-BE49-F238E27FC236}">
                    <a16:creationId xmlns:a16="http://schemas.microsoft.com/office/drawing/2014/main" id="{00000000-0008-0000-0400-0000E9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5" y="260"/>
                <a:ext cx="35" cy="13"/>
              </a:xfrm>
              <a:custGeom>
                <a:avLst/>
                <a:gdLst>
                  <a:gd name="T0" fmla="*/ 0 w 35"/>
                  <a:gd name="T1" fmla="*/ 0 h 13"/>
                  <a:gd name="T2" fmla="*/ 15 w 35"/>
                  <a:gd name="T3" fmla="*/ 5 h 13"/>
                  <a:gd name="T4" fmla="*/ 25 w 35"/>
                  <a:gd name="T5" fmla="*/ 8 h 13"/>
                  <a:gd name="T6" fmla="*/ 27 w 35"/>
                  <a:gd name="T7" fmla="*/ 10 h 13"/>
                  <a:gd name="T8" fmla="*/ 32 w 35"/>
                  <a:gd name="T9" fmla="*/ 13 h 13"/>
                  <a:gd name="T10" fmla="*/ 35 w 35"/>
                  <a:gd name="T11" fmla="*/ 13 h 13"/>
                  <a:gd name="T12" fmla="*/ 22 w 35"/>
                  <a:gd name="T13" fmla="*/ 13 h 13"/>
                  <a:gd name="T14" fmla="*/ 15 w 35"/>
                  <a:gd name="T15" fmla="*/ 13 h 13"/>
                  <a:gd name="T16" fmla="*/ 5 w 35"/>
                  <a:gd name="T17" fmla="*/ 3 h 13"/>
                  <a:gd name="T18" fmla="*/ 0 w 35"/>
                  <a:gd name="T19" fmla="*/ 0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35"/>
                  <a:gd name="T31" fmla="*/ 0 h 13"/>
                  <a:gd name="T32" fmla="*/ 35 w 35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35" h="13">
                    <a:moveTo>
                      <a:pt x="0" y="0"/>
                    </a:moveTo>
                    <a:lnTo>
                      <a:pt x="15" y="5"/>
                    </a:lnTo>
                    <a:lnTo>
                      <a:pt x="25" y="8"/>
                    </a:lnTo>
                    <a:lnTo>
                      <a:pt x="27" y="10"/>
                    </a:lnTo>
                    <a:lnTo>
                      <a:pt x="32" y="13"/>
                    </a:lnTo>
                    <a:lnTo>
                      <a:pt x="35" y="13"/>
                    </a:lnTo>
                    <a:lnTo>
                      <a:pt x="22" y="13"/>
                    </a:lnTo>
                    <a:lnTo>
                      <a:pt x="15" y="13"/>
                    </a:lnTo>
                    <a:lnTo>
                      <a:pt x="5" y="3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70" name="Freeform 127">
                <a:extLst>
                  <a:ext uri="{FF2B5EF4-FFF2-40B4-BE49-F238E27FC236}">
                    <a16:creationId xmlns:a16="http://schemas.microsoft.com/office/drawing/2014/main" id="{00000000-0008-0000-0400-0000EA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255"/>
                <a:ext cx="12" cy="15"/>
              </a:xfrm>
              <a:custGeom>
                <a:avLst/>
                <a:gdLst>
                  <a:gd name="T0" fmla="*/ 0 w 12"/>
                  <a:gd name="T1" fmla="*/ 15 h 15"/>
                  <a:gd name="T2" fmla="*/ 0 w 12"/>
                  <a:gd name="T3" fmla="*/ 15 h 15"/>
                  <a:gd name="T4" fmla="*/ 0 w 12"/>
                  <a:gd name="T5" fmla="*/ 15 h 15"/>
                  <a:gd name="T6" fmla="*/ 0 w 12"/>
                  <a:gd name="T7" fmla="*/ 13 h 15"/>
                  <a:gd name="T8" fmla="*/ 2 w 12"/>
                  <a:gd name="T9" fmla="*/ 13 h 15"/>
                  <a:gd name="T10" fmla="*/ 2 w 12"/>
                  <a:gd name="T11" fmla="*/ 13 h 15"/>
                  <a:gd name="T12" fmla="*/ 2 w 12"/>
                  <a:gd name="T13" fmla="*/ 13 h 15"/>
                  <a:gd name="T14" fmla="*/ 2 w 12"/>
                  <a:gd name="T15" fmla="*/ 10 h 15"/>
                  <a:gd name="T16" fmla="*/ 2 w 12"/>
                  <a:gd name="T17" fmla="*/ 10 h 15"/>
                  <a:gd name="T18" fmla="*/ 2 w 12"/>
                  <a:gd name="T19" fmla="*/ 10 h 15"/>
                  <a:gd name="T20" fmla="*/ 5 w 12"/>
                  <a:gd name="T21" fmla="*/ 8 h 15"/>
                  <a:gd name="T22" fmla="*/ 5 w 12"/>
                  <a:gd name="T23" fmla="*/ 8 h 15"/>
                  <a:gd name="T24" fmla="*/ 5 w 12"/>
                  <a:gd name="T25" fmla="*/ 8 h 15"/>
                  <a:gd name="T26" fmla="*/ 2 w 12"/>
                  <a:gd name="T27" fmla="*/ 5 h 15"/>
                  <a:gd name="T28" fmla="*/ 2 w 12"/>
                  <a:gd name="T29" fmla="*/ 5 h 15"/>
                  <a:gd name="T30" fmla="*/ 2 w 12"/>
                  <a:gd name="T31" fmla="*/ 3 h 15"/>
                  <a:gd name="T32" fmla="*/ 2 w 12"/>
                  <a:gd name="T33" fmla="*/ 3 h 15"/>
                  <a:gd name="T34" fmla="*/ 2 w 12"/>
                  <a:gd name="T35" fmla="*/ 0 h 15"/>
                  <a:gd name="T36" fmla="*/ 2 w 12"/>
                  <a:gd name="T37" fmla="*/ 3 h 15"/>
                  <a:gd name="T38" fmla="*/ 2 w 12"/>
                  <a:gd name="T39" fmla="*/ 3 h 15"/>
                  <a:gd name="T40" fmla="*/ 2 w 12"/>
                  <a:gd name="T41" fmla="*/ 3 h 15"/>
                  <a:gd name="T42" fmla="*/ 2 w 12"/>
                  <a:gd name="T43" fmla="*/ 3 h 15"/>
                  <a:gd name="T44" fmla="*/ 2 w 12"/>
                  <a:gd name="T45" fmla="*/ 3 h 15"/>
                  <a:gd name="T46" fmla="*/ 5 w 12"/>
                  <a:gd name="T47" fmla="*/ 3 h 15"/>
                  <a:gd name="T48" fmla="*/ 5 w 12"/>
                  <a:gd name="T49" fmla="*/ 3 h 15"/>
                  <a:gd name="T50" fmla="*/ 5 w 12"/>
                  <a:gd name="T51" fmla="*/ 3 h 15"/>
                  <a:gd name="T52" fmla="*/ 5 w 12"/>
                  <a:gd name="T53" fmla="*/ 3 h 15"/>
                  <a:gd name="T54" fmla="*/ 5 w 12"/>
                  <a:gd name="T55" fmla="*/ 3 h 15"/>
                  <a:gd name="T56" fmla="*/ 5 w 12"/>
                  <a:gd name="T57" fmla="*/ 5 h 15"/>
                  <a:gd name="T58" fmla="*/ 7 w 12"/>
                  <a:gd name="T59" fmla="*/ 5 h 15"/>
                  <a:gd name="T60" fmla="*/ 7 w 12"/>
                  <a:gd name="T61" fmla="*/ 5 h 15"/>
                  <a:gd name="T62" fmla="*/ 7 w 12"/>
                  <a:gd name="T63" fmla="*/ 5 h 15"/>
                  <a:gd name="T64" fmla="*/ 7 w 12"/>
                  <a:gd name="T65" fmla="*/ 8 h 15"/>
                  <a:gd name="T66" fmla="*/ 10 w 12"/>
                  <a:gd name="T67" fmla="*/ 8 h 15"/>
                  <a:gd name="T68" fmla="*/ 10 w 12"/>
                  <a:gd name="T69" fmla="*/ 8 h 15"/>
                  <a:gd name="T70" fmla="*/ 10 w 12"/>
                  <a:gd name="T71" fmla="*/ 8 h 15"/>
                  <a:gd name="T72" fmla="*/ 10 w 12"/>
                  <a:gd name="T73" fmla="*/ 10 h 15"/>
                  <a:gd name="T74" fmla="*/ 12 w 12"/>
                  <a:gd name="T75" fmla="*/ 10 h 15"/>
                  <a:gd name="T76" fmla="*/ 12 w 12"/>
                  <a:gd name="T77" fmla="*/ 10 h 15"/>
                  <a:gd name="T78" fmla="*/ 12 w 12"/>
                  <a:gd name="T79" fmla="*/ 13 h 15"/>
                  <a:gd name="T80" fmla="*/ 12 w 12"/>
                  <a:gd name="T81" fmla="*/ 13 h 15"/>
                  <a:gd name="T82" fmla="*/ 12 w 12"/>
                  <a:gd name="T83" fmla="*/ 13 h 15"/>
                  <a:gd name="T84" fmla="*/ 12 w 12"/>
                  <a:gd name="T85" fmla="*/ 13 h 15"/>
                  <a:gd name="T86" fmla="*/ 12 w 12"/>
                  <a:gd name="T87" fmla="*/ 13 h 15"/>
                  <a:gd name="T88" fmla="*/ 12 w 12"/>
                  <a:gd name="T89" fmla="*/ 13 h 15"/>
                  <a:gd name="T90" fmla="*/ 10 w 12"/>
                  <a:gd name="T91" fmla="*/ 13 h 15"/>
                  <a:gd name="T92" fmla="*/ 10 w 12"/>
                  <a:gd name="T93" fmla="*/ 13 h 15"/>
                  <a:gd name="T94" fmla="*/ 10 w 12"/>
                  <a:gd name="T95" fmla="*/ 13 h 15"/>
                  <a:gd name="T96" fmla="*/ 7 w 12"/>
                  <a:gd name="T97" fmla="*/ 13 h 15"/>
                  <a:gd name="T98" fmla="*/ 7 w 12"/>
                  <a:gd name="T99" fmla="*/ 13 h 15"/>
                  <a:gd name="T100" fmla="*/ 7 w 12"/>
                  <a:gd name="T101" fmla="*/ 13 h 15"/>
                  <a:gd name="T102" fmla="*/ 5 w 12"/>
                  <a:gd name="T103" fmla="*/ 15 h 15"/>
                  <a:gd name="T104" fmla="*/ 5 w 12"/>
                  <a:gd name="T105" fmla="*/ 15 h 15"/>
                  <a:gd name="T106" fmla="*/ 2 w 12"/>
                  <a:gd name="T107" fmla="*/ 15 h 15"/>
                  <a:gd name="T108" fmla="*/ 2 w 12"/>
                  <a:gd name="T109" fmla="*/ 15 h 15"/>
                  <a:gd name="T110" fmla="*/ 2 w 12"/>
                  <a:gd name="T111" fmla="*/ 15 h 15"/>
                  <a:gd name="T112" fmla="*/ 0 w 12"/>
                  <a:gd name="T113" fmla="*/ 15 h 15"/>
                  <a:gd name="T114" fmla="*/ 0 w 12"/>
                  <a:gd name="T115" fmla="*/ 15 h 15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w 12"/>
                  <a:gd name="T175" fmla="*/ 0 h 15"/>
                  <a:gd name="T176" fmla="*/ 12 w 12"/>
                  <a:gd name="T177" fmla="*/ 15 h 15"/>
                </a:gdLst>
                <a:ahLst/>
                <a:cxnLst>
                  <a:cxn ang="T116">
                    <a:pos x="T0" y="T1"/>
                  </a:cxn>
                  <a:cxn ang="T117">
                    <a:pos x="T2" y="T3"/>
                  </a:cxn>
                  <a:cxn ang="T118">
                    <a:pos x="T4" y="T5"/>
                  </a:cxn>
                  <a:cxn ang="T119">
                    <a:pos x="T6" y="T7"/>
                  </a:cxn>
                  <a:cxn ang="T120">
                    <a:pos x="T8" y="T9"/>
                  </a:cxn>
                  <a:cxn ang="T121">
                    <a:pos x="T10" y="T11"/>
                  </a:cxn>
                  <a:cxn ang="T122">
                    <a:pos x="T12" y="T13"/>
                  </a:cxn>
                  <a:cxn ang="T123">
                    <a:pos x="T14" y="T15"/>
                  </a:cxn>
                  <a:cxn ang="T124">
                    <a:pos x="T16" y="T17"/>
                  </a:cxn>
                  <a:cxn ang="T125">
                    <a:pos x="T18" y="T19"/>
                  </a:cxn>
                  <a:cxn ang="T126">
                    <a:pos x="T20" y="T21"/>
                  </a:cxn>
                  <a:cxn ang="T127">
                    <a:pos x="T22" y="T23"/>
                  </a:cxn>
                  <a:cxn ang="T128">
                    <a:pos x="T24" y="T25"/>
                  </a:cxn>
                  <a:cxn ang="T129">
                    <a:pos x="T26" y="T27"/>
                  </a:cxn>
                  <a:cxn ang="T130">
                    <a:pos x="T28" y="T29"/>
                  </a:cxn>
                  <a:cxn ang="T131">
                    <a:pos x="T30" y="T31"/>
                  </a:cxn>
                  <a:cxn ang="T132">
                    <a:pos x="T32" y="T33"/>
                  </a:cxn>
                  <a:cxn ang="T133">
                    <a:pos x="T34" y="T35"/>
                  </a:cxn>
                  <a:cxn ang="T134">
                    <a:pos x="T36" y="T37"/>
                  </a:cxn>
                  <a:cxn ang="T135">
                    <a:pos x="T38" y="T39"/>
                  </a:cxn>
                  <a:cxn ang="T136">
                    <a:pos x="T40" y="T41"/>
                  </a:cxn>
                  <a:cxn ang="T137">
                    <a:pos x="T42" y="T43"/>
                  </a:cxn>
                  <a:cxn ang="T138">
                    <a:pos x="T44" y="T45"/>
                  </a:cxn>
                  <a:cxn ang="T139">
                    <a:pos x="T46" y="T47"/>
                  </a:cxn>
                  <a:cxn ang="T140">
                    <a:pos x="T48" y="T49"/>
                  </a:cxn>
                  <a:cxn ang="T141">
                    <a:pos x="T50" y="T51"/>
                  </a:cxn>
                  <a:cxn ang="T142">
                    <a:pos x="T52" y="T53"/>
                  </a:cxn>
                  <a:cxn ang="T143">
                    <a:pos x="T54" y="T55"/>
                  </a:cxn>
                  <a:cxn ang="T144">
                    <a:pos x="T56" y="T57"/>
                  </a:cxn>
                  <a:cxn ang="T145">
                    <a:pos x="T58" y="T59"/>
                  </a:cxn>
                  <a:cxn ang="T146">
                    <a:pos x="T60" y="T61"/>
                  </a:cxn>
                  <a:cxn ang="T147">
                    <a:pos x="T62" y="T63"/>
                  </a:cxn>
                  <a:cxn ang="T148">
                    <a:pos x="T64" y="T65"/>
                  </a:cxn>
                  <a:cxn ang="T149">
                    <a:pos x="T66" y="T67"/>
                  </a:cxn>
                  <a:cxn ang="T150">
                    <a:pos x="T68" y="T69"/>
                  </a:cxn>
                  <a:cxn ang="T151">
                    <a:pos x="T70" y="T71"/>
                  </a:cxn>
                  <a:cxn ang="T152">
                    <a:pos x="T72" y="T73"/>
                  </a:cxn>
                  <a:cxn ang="T153">
                    <a:pos x="T74" y="T75"/>
                  </a:cxn>
                  <a:cxn ang="T154">
                    <a:pos x="T76" y="T77"/>
                  </a:cxn>
                  <a:cxn ang="T155">
                    <a:pos x="T78" y="T79"/>
                  </a:cxn>
                  <a:cxn ang="T156">
                    <a:pos x="T80" y="T81"/>
                  </a:cxn>
                  <a:cxn ang="T157">
                    <a:pos x="T82" y="T83"/>
                  </a:cxn>
                  <a:cxn ang="T158">
                    <a:pos x="T84" y="T85"/>
                  </a:cxn>
                  <a:cxn ang="T159">
                    <a:pos x="T86" y="T87"/>
                  </a:cxn>
                  <a:cxn ang="T160">
                    <a:pos x="T88" y="T89"/>
                  </a:cxn>
                  <a:cxn ang="T161">
                    <a:pos x="T90" y="T91"/>
                  </a:cxn>
                  <a:cxn ang="T162">
                    <a:pos x="T92" y="T93"/>
                  </a:cxn>
                  <a:cxn ang="T163">
                    <a:pos x="T94" y="T95"/>
                  </a:cxn>
                  <a:cxn ang="T164">
                    <a:pos x="T96" y="T97"/>
                  </a:cxn>
                  <a:cxn ang="T165">
                    <a:pos x="T98" y="T99"/>
                  </a:cxn>
                  <a:cxn ang="T166">
                    <a:pos x="T100" y="T101"/>
                  </a:cxn>
                  <a:cxn ang="T167">
                    <a:pos x="T102" y="T103"/>
                  </a:cxn>
                  <a:cxn ang="T168">
                    <a:pos x="T104" y="T105"/>
                  </a:cxn>
                  <a:cxn ang="T169">
                    <a:pos x="T106" y="T107"/>
                  </a:cxn>
                  <a:cxn ang="T170">
                    <a:pos x="T108" y="T109"/>
                  </a:cxn>
                  <a:cxn ang="T171">
                    <a:pos x="T110" y="T111"/>
                  </a:cxn>
                  <a:cxn ang="T172">
                    <a:pos x="T112" y="T113"/>
                  </a:cxn>
                  <a:cxn ang="T173">
                    <a:pos x="T114" y="T115"/>
                  </a:cxn>
                </a:cxnLst>
                <a:rect l="T174" t="T175" r="T176" b="T177"/>
                <a:pathLst>
                  <a:path w="12" h="15">
                    <a:moveTo>
                      <a:pt x="0" y="15"/>
                    </a:moveTo>
                    <a:lnTo>
                      <a:pt x="0" y="15"/>
                    </a:lnTo>
                    <a:lnTo>
                      <a:pt x="0" y="13"/>
                    </a:lnTo>
                    <a:lnTo>
                      <a:pt x="2" y="13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2" y="5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2" y="3"/>
                    </a:lnTo>
                    <a:lnTo>
                      <a:pt x="5" y="3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7" y="8"/>
                    </a:lnTo>
                    <a:lnTo>
                      <a:pt x="10" y="8"/>
                    </a:lnTo>
                    <a:lnTo>
                      <a:pt x="10" y="10"/>
                    </a:lnTo>
                    <a:lnTo>
                      <a:pt x="12" y="10"/>
                    </a:lnTo>
                    <a:lnTo>
                      <a:pt x="12" y="13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71" name="Freeform 128">
                <a:extLst>
                  <a:ext uri="{FF2B5EF4-FFF2-40B4-BE49-F238E27FC236}">
                    <a16:creationId xmlns:a16="http://schemas.microsoft.com/office/drawing/2014/main" id="{00000000-0008-0000-0400-0000EB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55"/>
                <a:ext cx="20" cy="18"/>
              </a:xfrm>
              <a:custGeom>
                <a:avLst/>
                <a:gdLst>
                  <a:gd name="T0" fmla="*/ 10 w 20"/>
                  <a:gd name="T1" fmla="*/ 18 h 18"/>
                  <a:gd name="T2" fmla="*/ 7 w 20"/>
                  <a:gd name="T3" fmla="*/ 18 h 18"/>
                  <a:gd name="T4" fmla="*/ 10 w 20"/>
                  <a:gd name="T5" fmla="*/ 13 h 18"/>
                  <a:gd name="T6" fmla="*/ 7 w 20"/>
                  <a:gd name="T7" fmla="*/ 13 h 18"/>
                  <a:gd name="T8" fmla="*/ 7 w 20"/>
                  <a:gd name="T9" fmla="*/ 13 h 18"/>
                  <a:gd name="T10" fmla="*/ 0 w 20"/>
                  <a:gd name="T11" fmla="*/ 3 h 18"/>
                  <a:gd name="T12" fmla="*/ 7 w 20"/>
                  <a:gd name="T13" fmla="*/ 0 h 18"/>
                  <a:gd name="T14" fmla="*/ 10 w 20"/>
                  <a:gd name="T15" fmla="*/ 0 h 18"/>
                  <a:gd name="T16" fmla="*/ 12 w 20"/>
                  <a:gd name="T17" fmla="*/ 3 h 18"/>
                  <a:gd name="T18" fmla="*/ 17 w 20"/>
                  <a:gd name="T19" fmla="*/ 10 h 18"/>
                  <a:gd name="T20" fmla="*/ 20 w 20"/>
                  <a:gd name="T21" fmla="*/ 10 h 18"/>
                  <a:gd name="T22" fmla="*/ 15 w 20"/>
                  <a:gd name="T23" fmla="*/ 10 h 18"/>
                  <a:gd name="T24" fmla="*/ 10 w 20"/>
                  <a:gd name="T25" fmla="*/ 18 h 1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20"/>
                  <a:gd name="T40" fmla="*/ 0 h 18"/>
                  <a:gd name="T41" fmla="*/ 20 w 20"/>
                  <a:gd name="T42" fmla="*/ 18 h 1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20" h="18">
                    <a:moveTo>
                      <a:pt x="10" y="18"/>
                    </a:moveTo>
                    <a:lnTo>
                      <a:pt x="7" y="18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0" y="3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3"/>
                    </a:lnTo>
                    <a:lnTo>
                      <a:pt x="17" y="10"/>
                    </a:lnTo>
                    <a:lnTo>
                      <a:pt x="20" y="10"/>
                    </a:lnTo>
                    <a:lnTo>
                      <a:pt x="15" y="10"/>
                    </a:lnTo>
                    <a:lnTo>
                      <a:pt x="1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72" name="Freeform 129">
                <a:extLst>
                  <a:ext uri="{FF2B5EF4-FFF2-40B4-BE49-F238E27FC236}">
                    <a16:creationId xmlns:a16="http://schemas.microsoft.com/office/drawing/2014/main" id="{00000000-0008-0000-0400-0000EC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2" y="96"/>
                <a:ext cx="162" cy="98"/>
              </a:xfrm>
              <a:custGeom>
                <a:avLst/>
                <a:gdLst>
                  <a:gd name="T0" fmla="*/ 7 w 162"/>
                  <a:gd name="T1" fmla="*/ 23 h 98"/>
                  <a:gd name="T2" fmla="*/ 19 w 162"/>
                  <a:gd name="T3" fmla="*/ 50 h 98"/>
                  <a:gd name="T4" fmla="*/ 32 w 162"/>
                  <a:gd name="T5" fmla="*/ 91 h 98"/>
                  <a:gd name="T6" fmla="*/ 37 w 162"/>
                  <a:gd name="T7" fmla="*/ 91 h 98"/>
                  <a:gd name="T8" fmla="*/ 42 w 162"/>
                  <a:gd name="T9" fmla="*/ 88 h 98"/>
                  <a:gd name="T10" fmla="*/ 54 w 162"/>
                  <a:gd name="T11" fmla="*/ 86 h 98"/>
                  <a:gd name="T12" fmla="*/ 69 w 162"/>
                  <a:gd name="T13" fmla="*/ 86 h 98"/>
                  <a:gd name="T14" fmla="*/ 76 w 162"/>
                  <a:gd name="T15" fmla="*/ 88 h 98"/>
                  <a:gd name="T16" fmla="*/ 81 w 162"/>
                  <a:gd name="T17" fmla="*/ 93 h 98"/>
                  <a:gd name="T18" fmla="*/ 86 w 162"/>
                  <a:gd name="T19" fmla="*/ 96 h 98"/>
                  <a:gd name="T20" fmla="*/ 91 w 162"/>
                  <a:gd name="T21" fmla="*/ 96 h 98"/>
                  <a:gd name="T22" fmla="*/ 96 w 162"/>
                  <a:gd name="T23" fmla="*/ 96 h 98"/>
                  <a:gd name="T24" fmla="*/ 103 w 162"/>
                  <a:gd name="T25" fmla="*/ 96 h 98"/>
                  <a:gd name="T26" fmla="*/ 110 w 162"/>
                  <a:gd name="T27" fmla="*/ 93 h 98"/>
                  <a:gd name="T28" fmla="*/ 125 w 162"/>
                  <a:gd name="T29" fmla="*/ 83 h 98"/>
                  <a:gd name="T30" fmla="*/ 132 w 162"/>
                  <a:gd name="T31" fmla="*/ 81 h 98"/>
                  <a:gd name="T32" fmla="*/ 142 w 162"/>
                  <a:gd name="T33" fmla="*/ 78 h 98"/>
                  <a:gd name="T34" fmla="*/ 150 w 162"/>
                  <a:gd name="T35" fmla="*/ 81 h 98"/>
                  <a:gd name="T36" fmla="*/ 162 w 162"/>
                  <a:gd name="T37" fmla="*/ 96 h 98"/>
                  <a:gd name="T38" fmla="*/ 132 w 162"/>
                  <a:gd name="T39" fmla="*/ 50 h 98"/>
                  <a:gd name="T40" fmla="*/ 125 w 162"/>
                  <a:gd name="T41" fmla="*/ 23 h 98"/>
                  <a:gd name="T42" fmla="*/ 125 w 162"/>
                  <a:gd name="T43" fmla="*/ 10 h 98"/>
                  <a:gd name="T44" fmla="*/ 125 w 162"/>
                  <a:gd name="T45" fmla="*/ 3 h 98"/>
                  <a:gd name="T46" fmla="*/ 115 w 162"/>
                  <a:gd name="T47" fmla="*/ 0 h 98"/>
                  <a:gd name="T48" fmla="*/ 108 w 162"/>
                  <a:gd name="T49" fmla="*/ 3 h 98"/>
                  <a:gd name="T50" fmla="*/ 96 w 162"/>
                  <a:gd name="T51" fmla="*/ 5 h 98"/>
                  <a:gd name="T52" fmla="*/ 78 w 162"/>
                  <a:gd name="T53" fmla="*/ 10 h 98"/>
                  <a:gd name="T54" fmla="*/ 76 w 162"/>
                  <a:gd name="T55" fmla="*/ 13 h 98"/>
                  <a:gd name="T56" fmla="*/ 59 w 162"/>
                  <a:gd name="T57" fmla="*/ 5 h 98"/>
                  <a:gd name="T58" fmla="*/ 49 w 162"/>
                  <a:gd name="T59" fmla="*/ 5 h 98"/>
                  <a:gd name="T60" fmla="*/ 42 w 162"/>
                  <a:gd name="T61" fmla="*/ 3 h 98"/>
                  <a:gd name="T62" fmla="*/ 29 w 162"/>
                  <a:gd name="T63" fmla="*/ 3 h 98"/>
                  <a:gd name="T64" fmla="*/ 17 w 162"/>
                  <a:gd name="T65" fmla="*/ 5 h 98"/>
                  <a:gd name="T66" fmla="*/ 0 w 162"/>
                  <a:gd name="T67" fmla="*/ 10 h 98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62"/>
                  <a:gd name="T103" fmla="*/ 0 h 98"/>
                  <a:gd name="T104" fmla="*/ 162 w 162"/>
                  <a:gd name="T105" fmla="*/ 98 h 98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62" h="98">
                    <a:moveTo>
                      <a:pt x="0" y="10"/>
                    </a:moveTo>
                    <a:lnTo>
                      <a:pt x="7" y="23"/>
                    </a:lnTo>
                    <a:lnTo>
                      <a:pt x="10" y="28"/>
                    </a:lnTo>
                    <a:lnTo>
                      <a:pt x="19" y="50"/>
                    </a:lnTo>
                    <a:lnTo>
                      <a:pt x="27" y="73"/>
                    </a:lnTo>
                    <a:lnTo>
                      <a:pt x="32" y="91"/>
                    </a:lnTo>
                    <a:lnTo>
                      <a:pt x="32" y="96"/>
                    </a:lnTo>
                    <a:lnTo>
                      <a:pt x="37" y="91"/>
                    </a:lnTo>
                    <a:lnTo>
                      <a:pt x="39" y="88"/>
                    </a:lnTo>
                    <a:lnTo>
                      <a:pt x="42" y="88"/>
                    </a:lnTo>
                    <a:lnTo>
                      <a:pt x="44" y="88"/>
                    </a:lnTo>
                    <a:lnTo>
                      <a:pt x="54" y="86"/>
                    </a:lnTo>
                    <a:lnTo>
                      <a:pt x="61" y="86"/>
                    </a:lnTo>
                    <a:lnTo>
                      <a:pt x="69" y="86"/>
                    </a:lnTo>
                    <a:lnTo>
                      <a:pt x="73" y="88"/>
                    </a:lnTo>
                    <a:lnTo>
                      <a:pt x="76" y="88"/>
                    </a:lnTo>
                    <a:lnTo>
                      <a:pt x="78" y="91"/>
                    </a:lnTo>
                    <a:lnTo>
                      <a:pt x="81" y="93"/>
                    </a:lnTo>
                    <a:lnTo>
                      <a:pt x="83" y="93"/>
                    </a:lnTo>
                    <a:lnTo>
                      <a:pt x="86" y="96"/>
                    </a:lnTo>
                    <a:lnTo>
                      <a:pt x="88" y="96"/>
                    </a:lnTo>
                    <a:lnTo>
                      <a:pt x="91" y="96"/>
                    </a:lnTo>
                    <a:lnTo>
                      <a:pt x="93" y="98"/>
                    </a:lnTo>
                    <a:lnTo>
                      <a:pt x="96" y="96"/>
                    </a:lnTo>
                    <a:lnTo>
                      <a:pt x="100" y="96"/>
                    </a:lnTo>
                    <a:lnTo>
                      <a:pt x="103" y="96"/>
                    </a:lnTo>
                    <a:lnTo>
                      <a:pt x="108" y="93"/>
                    </a:lnTo>
                    <a:lnTo>
                      <a:pt x="110" y="93"/>
                    </a:lnTo>
                    <a:lnTo>
                      <a:pt x="123" y="86"/>
                    </a:lnTo>
                    <a:lnTo>
                      <a:pt x="125" y="83"/>
                    </a:lnTo>
                    <a:lnTo>
                      <a:pt x="127" y="81"/>
                    </a:lnTo>
                    <a:lnTo>
                      <a:pt x="132" y="81"/>
                    </a:lnTo>
                    <a:lnTo>
                      <a:pt x="137" y="78"/>
                    </a:lnTo>
                    <a:lnTo>
                      <a:pt x="142" y="78"/>
                    </a:lnTo>
                    <a:lnTo>
                      <a:pt x="142" y="81"/>
                    </a:lnTo>
                    <a:lnTo>
                      <a:pt x="150" y="81"/>
                    </a:lnTo>
                    <a:lnTo>
                      <a:pt x="157" y="86"/>
                    </a:lnTo>
                    <a:lnTo>
                      <a:pt x="162" y="96"/>
                    </a:lnTo>
                    <a:lnTo>
                      <a:pt x="145" y="68"/>
                    </a:lnTo>
                    <a:lnTo>
                      <a:pt x="132" y="50"/>
                    </a:lnTo>
                    <a:lnTo>
                      <a:pt x="132" y="45"/>
                    </a:lnTo>
                    <a:lnTo>
                      <a:pt x="125" y="23"/>
                    </a:lnTo>
                    <a:lnTo>
                      <a:pt x="125" y="18"/>
                    </a:lnTo>
                    <a:lnTo>
                      <a:pt x="125" y="10"/>
                    </a:lnTo>
                    <a:lnTo>
                      <a:pt x="123" y="8"/>
                    </a:lnTo>
                    <a:lnTo>
                      <a:pt x="125" y="3"/>
                    </a:lnTo>
                    <a:lnTo>
                      <a:pt x="120" y="3"/>
                    </a:lnTo>
                    <a:lnTo>
                      <a:pt x="115" y="0"/>
                    </a:lnTo>
                    <a:lnTo>
                      <a:pt x="113" y="0"/>
                    </a:lnTo>
                    <a:lnTo>
                      <a:pt x="108" y="3"/>
                    </a:lnTo>
                    <a:lnTo>
                      <a:pt x="105" y="3"/>
                    </a:lnTo>
                    <a:lnTo>
                      <a:pt x="96" y="5"/>
                    </a:lnTo>
                    <a:lnTo>
                      <a:pt x="81" y="10"/>
                    </a:lnTo>
                    <a:lnTo>
                      <a:pt x="78" y="10"/>
                    </a:lnTo>
                    <a:lnTo>
                      <a:pt x="76" y="13"/>
                    </a:lnTo>
                    <a:lnTo>
                      <a:pt x="73" y="10"/>
                    </a:lnTo>
                    <a:lnTo>
                      <a:pt x="59" y="5"/>
                    </a:lnTo>
                    <a:lnTo>
                      <a:pt x="54" y="5"/>
                    </a:lnTo>
                    <a:lnTo>
                      <a:pt x="49" y="5"/>
                    </a:lnTo>
                    <a:lnTo>
                      <a:pt x="46" y="3"/>
                    </a:lnTo>
                    <a:lnTo>
                      <a:pt x="42" y="3"/>
                    </a:lnTo>
                    <a:lnTo>
                      <a:pt x="34" y="3"/>
                    </a:lnTo>
                    <a:lnTo>
                      <a:pt x="29" y="3"/>
                    </a:lnTo>
                    <a:lnTo>
                      <a:pt x="22" y="5"/>
                    </a:lnTo>
                    <a:lnTo>
                      <a:pt x="17" y="5"/>
                    </a:lnTo>
                    <a:lnTo>
                      <a:pt x="10" y="8"/>
                    </a:lnTo>
                    <a:lnTo>
                      <a:pt x="0" y="10"/>
                    </a:lnTo>
                    <a:close/>
                  </a:path>
                </a:pathLst>
              </a:custGeom>
              <a:solidFill>
                <a:srgbClr val="0000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73" name="Freeform 130">
                <a:extLst>
                  <a:ext uri="{FF2B5EF4-FFF2-40B4-BE49-F238E27FC236}">
                    <a16:creationId xmlns:a16="http://schemas.microsoft.com/office/drawing/2014/main" id="{00000000-0008-0000-0400-0000ED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1" y="106"/>
                <a:ext cx="10" cy="8"/>
              </a:xfrm>
              <a:custGeom>
                <a:avLst/>
                <a:gdLst>
                  <a:gd name="T0" fmla="*/ 3 w 10"/>
                  <a:gd name="T1" fmla="*/ 0 h 8"/>
                  <a:gd name="T2" fmla="*/ 3 w 10"/>
                  <a:gd name="T3" fmla="*/ 3 h 8"/>
                  <a:gd name="T4" fmla="*/ 0 w 10"/>
                  <a:gd name="T5" fmla="*/ 3 h 8"/>
                  <a:gd name="T6" fmla="*/ 3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0 h 8"/>
                  <a:gd name="T18" fmla="*/ 5 w 10"/>
                  <a:gd name="T19" fmla="*/ 3 h 8"/>
                  <a:gd name="T20" fmla="*/ 3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74" name="Freeform 131">
                <a:extLst>
                  <a:ext uri="{FF2B5EF4-FFF2-40B4-BE49-F238E27FC236}">
                    <a16:creationId xmlns:a16="http://schemas.microsoft.com/office/drawing/2014/main" id="{00000000-0008-0000-0400-0000EE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6" y="121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75" name="Freeform 132">
                <a:extLst>
                  <a:ext uri="{FF2B5EF4-FFF2-40B4-BE49-F238E27FC236}">
                    <a16:creationId xmlns:a16="http://schemas.microsoft.com/office/drawing/2014/main" id="{00000000-0008-0000-0400-0000EF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3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3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5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76" name="Freeform 133">
                <a:extLst>
                  <a:ext uri="{FF2B5EF4-FFF2-40B4-BE49-F238E27FC236}">
                    <a16:creationId xmlns:a16="http://schemas.microsoft.com/office/drawing/2014/main" id="{00000000-0008-0000-0400-0000F0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6" y="154"/>
                <a:ext cx="8" cy="8"/>
              </a:xfrm>
              <a:custGeom>
                <a:avLst/>
                <a:gdLst>
                  <a:gd name="T0" fmla="*/ 3 w 8"/>
                  <a:gd name="T1" fmla="*/ 0 h 8"/>
                  <a:gd name="T2" fmla="*/ 3 w 8"/>
                  <a:gd name="T3" fmla="*/ 3 h 8"/>
                  <a:gd name="T4" fmla="*/ 0 w 8"/>
                  <a:gd name="T5" fmla="*/ 3 h 8"/>
                  <a:gd name="T6" fmla="*/ 3 w 8"/>
                  <a:gd name="T7" fmla="*/ 5 h 8"/>
                  <a:gd name="T8" fmla="*/ 3 w 8"/>
                  <a:gd name="T9" fmla="*/ 8 h 8"/>
                  <a:gd name="T10" fmla="*/ 5 w 8"/>
                  <a:gd name="T11" fmla="*/ 5 h 8"/>
                  <a:gd name="T12" fmla="*/ 8 w 8"/>
                  <a:gd name="T13" fmla="*/ 8 h 8"/>
                  <a:gd name="T14" fmla="*/ 8 w 8"/>
                  <a:gd name="T15" fmla="*/ 3 h 8"/>
                  <a:gd name="T16" fmla="*/ 8 w 8"/>
                  <a:gd name="T17" fmla="*/ 0 h 8"/>
                  <a:gd name="T18" fmla="*/ 5 w 8"/>
                  <a:gd name="T19" fmla="*/ 3 h 8"/>
                  <a:gd name="T20" fmla="*/ 3 w 8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8"/>
                  <a:gd name="T35" fmla="*/ 8 w 8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3"/>
                    </a:lnTo>
                    <a:lnTo>
                      <a:pt x="8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77" name="Freeform 134">
                <a:extLst>
                  <a:ext uri="{FF2B5EF4-FFF2-40B4-BE49-F238E27FC236}">
                    <a16:creationId xmlns:a16="http://schemas.microsoft.com/office/drawing/2014/main" id="{00000000-0008-0000-0400-0000F1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69"/>
                <a:ext cx="9" cy="8"/>
              </a:xfrm>
              <a:custGeom>
                <a:avLst/>
                <a:gdLst>
                  <a:gd name="T0" fmla="*/ 5 w 9"/>
                  <a:gd name="T1" fmla="*/ 0 h 8"/>
                  <a:gd name="T2" fmla="*/ 5 w 9"/>
                  <a:gd name="T3" fmla="*/ 3 h 8"/>
                  <a:gd name="T4" fmla="*/ 0 w 9"/>
                  <a:gd name="T5" fmla="*/ 3 h 8"/>
                  <a:gd name="T6" fmla="*/ 5 w 9"/>
                  <a:gd name="T7" fmla="*/ 5 h 8"/>
                  <a:gd name="T8" fmla="*/ 5 w 9"/>
                  <a:gd name="T9" fmla="*/ 8 h 8"/>
                  <a:gd name="T10" fmla="*/ 7 w 9"/>
                  <a:gd name="T11" fmla="*/ 5 h 8"/>
                  <a:gd name="T12" fmla="*/ 9 w 9"/>
                  <a:gd name="T13" fmla="*/ 8 h 8"/>
                  <a:gd name="T14" fmla="*/ 7 w 9"/>
                  <a:gd name="T15" fmla="*/ 3 h 8"/>
                  <a:gd name="T16" fmla="*/ 9 w 9"/>
                  <a:gd name="T17" fmla="*/ 0 h 8"/>
                  <a:gd name="T18" fmla="*/ 7 w 9"/>
                  <a:gd name="T19" fmla="*/ 3 h 8"/>
                  <a:gd name="T20" fmla="*/ 5 w 9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8"/>
                  <a:gd name="T35" fmla="*/ 9 w 9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9" y="8"/>
                    </a:lnTo>
                    <a:lnTo>
                      <a:pt x="7" y="3"/>
                    </a:lnTo>
                    <a:lnTo>
                      <a:pt x="9" y="0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78" name="Freeform 135">
                <a:extLst>
                  <a:ext uri="{FF2B5EF4-FFF2-40B4-BE49-F238E27FC236}">
                    <a16:creationId xmlns:a16="http://schemas.microsoft.com/office/drawing/2014/main" id="{00000000-0008-0000-0400-0000F2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0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7 h 10"/>
                  <a:gd name="T16" fmla="*/ 7 w 7"/>
                  <a:gd name="T17" fmla="*/ 5 h 10"/>
                  <a:gd name="T18" fmla="*/ 5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79" name="Freeform 136">
                <a:extLst>
                  <a:ext uri="{FF2B5EF4-FFF2-40B4-BE49-F238E27FC236}">
                    <a16:creationId xmlns:a16="http://schemas.microsoft.com/office/drawing/2014/main" id="{00000000-0008-0000-0400-0000F3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1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3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80" name="Freeform 137">
                <a:extLst>
                  <a:ext uri="{FF2B5EF4-FFF2-40B4-BE49-F238E27FC236}">
                    <a16:creationId xmlns:a16="http://schemas.microsoft.com/office/drawing/2014/main" id="{00000000-0008-0000-0400-0000F4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4" y="11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4 w 7"/>
                  <a:gd name="T11" fmla="*/ 7 h 10"/>
                  <a:gd name="T12" fmla="*/ 7 w 7"/>
                  <a:gd name="T13" fmla="*/ 10 h 10"/>
                  <a:gd name="T14" fmla="*/ 4 w 7"/>
                  <a:gd name="T15" fmla="*/ 7 h 10"/>
                  <a:gd name="T16" fmla="*/ 7 w 7"/>
                  <a:gd name="T17" fmla="*/ 5 h 10"/>
                  <a:gd name="T18" fmla="*/ 4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4" y="7"/>
                    </a:lnTo>
                    <a:lnTo>
                      <a:pt x="7" y="10"/>
                    </a:lnTo>
                    <a:lnTo>
                      <a:pt x="4" y="7"/>
                    </a:lnTo>
                    <a:lnTo>
                      <a:pt x="7" y="5"/>
                    </a:lnTo>
                    <a:lnTo>
                      <a:pt x="4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81" name="Freeform 138">
                <a:extLst>
                  <a:ext uri="{FF2B5EF4-FFF2-40B4-BE49-F238E27FC236}">
                    <a16:creationId xmlns:a16="http://schemas.microsoft.com/office/drawing/2014/main" id="{00000000-0008-0000-0400-0000F5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26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82" name="Freeform 139">
                <a:extLst>
                  <a:ext uri="{FF2B5EF4-FFF2-40B4-BE49-F238E27FC236}">
                    <a16:creationId xmlns:a16="http://schemas.microsoft.com/office/drawing/2014/main" id="{00000000-0008-0000-0400-0000F6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34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2 h 10"/>
                  <a:gd name="T4" fmla="*/ 0 w 8"/>
                  <a:gd name="T5" fmla="*/ 2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7 h 10"/>
                  <a:gd name="T12" fmla="*/ 8 w 8"/>
                  <a:gd name="T13" fmla="*/ 10 h 10"/>
                  <a:gd name="T14" fmla="*/ 5 w 8"/>
                  <a:gd name="T15" fmla="*/ 5 h 10"/>
                  <a:gd name="T16" fmla="*/ 8 w 8"/>
                  <a:gd name="T17" fmla="*/ 2 h 10"/>
                  <a:gd name="T18" fmla="*/ 5 w 8"/>
                  <a:gd name="T19" fmla="*/ 2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7"/>
                    </a:lnTo>
                    <a:lnTo>
                      <a:pt x="8" y="10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83" name="Freeform 140">
                <a:extLst>
                  <a:ext uri="{FF2B5EF4-FFF2-40B4-BE49-F238E27FC236}">
                    <a16:creationId xmlns:a16="http://schemas.microsoft.com/office/drawing/2014/main" id="{00000000-0008-0000-0400-0000F7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1" y="144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2 h 8"/>
                  <a:gd name="T4" fmla="*/ 0 w 10"/>
                  <a:gd name="T5" fmla="*/ 2 h 8"/>
                  <a:gd name="T6" fmla="*/ 5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2 h 8"/>
                  <a:gd name="T18" fmla="*/ 5 w 10"/>
                  <a:gd name="T19" fmla="*/ 2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84" name="Freeform 141">
                <a:extLst>
                  <a:ext uri="{FF2B5EF4-FFF2-40B4-BE49-F238E27FC236}">
                    <a16:creationId xmlns:a16="http://schemas.microsoft.com/office/drawing/2014/main" id="{00000000-0008-0000-0400-0000F8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52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2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85" name="Freeform 142">
                <a:extLst>
                  <a:ext uri="{FF2B5EF4-FFF2-40B4-BE49-F238E27FC236}">
                    <a16:creationId xmlns:a16="http://schemas.microsoft.com/office/drawing/2014/main" id="{00000000-0008-0000-0400-0000F9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6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7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3 h 8"/>
                  <a:gd name="T18" fmla="*/ 7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86" name="Freeform 143">
                <a:extLst>
                  <a:ext uri="{FF2B5EF4-FFF2-40B4-BE49-F238E27FC236}">
                    <a16:creationId xmlns:a16="http://schemas.microsoft.com/office/drawing/2014/main" id="{00000000-0008-0000-0400-0000FA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67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7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2 h 7"/>
                  <a:gd name="T18" fmla="*/ 7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87" name="Freeform 144">
                <a:extLst>
                  <a:ext uri="{FF2B5EF4-FFF2-40B4-BE49-F238E27FC236}">
                    <a16:creationId xmlns:a16="http://schemas.microsoft.com/office/drawing/2014/main" id="{00000000-0008-0000-0400-0000FB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0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10 h 10"/>
                  <a:gd name="T14" fmla="*/ 7 w 10"/>
                  <a:gd name="T15" fmla="*/ 7 h 10"/>
                  <a:gd name="T16" fmla="*/ 10 w 10"/>
                  <a:gd name="T17" fmla="*/ 5 h 10"/>
                  <a:gd name="T18" fmla="*/ 5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10"/>
                    </a:lnTo>
                    <a:lnTo>
                      <a:pt x="7" y="7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88" name="Freeform 145">
                <a:extLst>
                  <a:ext uri="{FF2B5EF4-FFF2-40B4-BE49-F238E27FC236}">
                    <a16:creationId xmlns:a16="http://schemas.microsoft.com/office/drawing/2014/main" id="{00000000-0008-0000-0400-0000FC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1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89" name="Freeform 146">
                <a:extLst>
                  <a:ext uri="{FF2B5EF4-FFF2-40B4-BE49-F238E27FC236}">
                    <a16:creationId xmlns:a16="http://schemas.microsoft.com/office/drawing/2014/main" id="{00000000-0008-0000-0400-0000FD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1" y="12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7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5 h 10"/>
                  <a:gd name="T16" fmla="*/ 7 w 7"/>
                  <a:gd name="T17" fmla="*/ 5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90" name="Freeform 147">
                <a:extLst>
                  <a:ext uri="{FF2B5EF4-FFF2-40B4-BE49-F238E27FC236}">
                    <a16:creationId xmlns:a16="http://schemas.microsoft.com/office/drawing/2014/main" id="{00000000-0008-0000-0400-0000FE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2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2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91" name="Freeform 148">
                <a:extLst>
                  <a:ext uri="{FF2B5EF4-FFF2-40B4-BE49-F238E27FC236}">
                    <a16:creationId xmlns:a16="http://schemas.microsoft.com/office/drawing/2014/main" id="{00000000-0008-0000-0400-0000FF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36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3 h 10"/>
                  <a:gd name="T4" fmla="*/ 0 w 10"/>
                  <a:gd name="T5" fmla="*/ 3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8 h 10"/>
                  <a:gd name="T16" fmla="*/ 10 w 10"/>
                  <a:gd name="T17" fmla="*/ 5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8"/>
                    </a:lnTo>
                    <a:lnTo>
                      <a:pt x="10" y="5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92" name="Freeform 149">
                <a:extLst>
                  <a:ext uri="{FF2B5EF4-FFF2-40B4-BE49-F238E27FC236}">
                    <a16:creationId xmlns:a16="http://schemas.microsoft.com/office/drawing/2014/main" id="{00000000-0008-0000-0400-000000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8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93" name="Freeform 150">
                <a:extLst>
                  <a:ext uri="{FF2B5EF4-FFF2-40B4-BE49-F238E27FC236}">
                    <a16:creationId xmlns:a16="http://schemas.microsoft.com/office/drawing/2014/main" id="{00000000-0008-0000-0400-000001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5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8 h 10"/>
                  <a:gd name="T10" fmla="*/ 4 w 7"/>
                  <a:gd name="T11" fmla="*/ 8 h 10"/>
                  <a:gd name="T12" fmla="*/ 7 w 7"/>
                  <a:gd name="T13" fmla="*/ 10 h 10"/>
                  <a:gd name="T14" fmla="*/ 4 w 7"/>
                  <a:gd name="T15" fmla="*/ 5 h 10"/>
                  <a:gd name="T16" fmla="*/ 7 w 7"/>
                  <a:gd name="T17" fmla="*/ 5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4" y="8"/>
                    </a:lnTo>
                    <a:lnTo>
                      <a:pt x="7" y="10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94" name="Freeform 151">
                <a:extLst>
                  <a:ext uri="{FF2B5EF4-FFF2-40B4-BE49-F238E27FC236}">
                    <a16:creationId xmlns:a16="http://schemas.microsoft.com/office/drawing/2014/main" id="{00000000-0008-0000-0400-000002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3 h 8"/>
                  <a:gd name="T18" fmla="*/ 5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95" name="Freeform 152">
                <a:extLst>
                  <a:ext uri="{FF2B5EF4-FFF2-40B4-BE49-F238E27FC236}">
                    <a16:creationId xmlns:a16="http://schemas.microsoft.com/office/drawing/2014/main" id="{00000000-0008-0000-0400-000003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69"/>
                <a:ext cx="10" cy="13"/>
              </a:xfrm>
              <a:custGeom>
                <a:avLst/>
                <a:gdLst>
                  <a:gd name="T0" fmla="*/ 5 w 10"/>
                  <a:gd name="T1" fmla="*/ 0 h 13"/>
                  <a:gd name="T2" fmla="*/ 5 w 10"/>
                  <a:gd name="T3" fmla="*/ 3 h 13"/>
                  <a:gd name="T4" fmla="*/ 0 w 10"/>
                  <a:gd name="T5" fmla="*/ 3 h 13"/>
                  <a:gd name="T6" fmla="*/ 5 w 10"/>
                  <a:gd name="T7" fmla="*/ 5 h 13"/>
                  <a:gd name="T8" fmla="*/ 5 w 10"/>
                  <a:gd name="T9" fmla="*/ 10 h 13"/>
                  <a:gd name="T10" fmla="*/ 7 w 10"/>
                  <a:gd name="T11" fmla="*/ 8 h 13"/>
                  <a:gd name="T12" fmla="*/ 10 w 10"/>
                  <a:gd name="T13" fmla="*/ 13 h 13"/>
                  <a:gd name="T14" fmla="*/ 7 w 10"/>
                  <a:gd name="T15" fmla="*/ 8 h 13"/>
                  <a:gd name="T16" fmla="*/ 10 w 10"/>
                  <a:gd name="T17" fmla="*/ 5 h 13"/>
                  <a:gd name="T18" fmla="*/ 7 w 10"/>
                  <a:gd name="T19" fmla="*/ 5 h 13"/>
                  <a:gd name="T20" fmla="*/ 5 w 10"/>
                  <a:gd name="T21" fmla="*/ 0 h 13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3"/>
                  <a:gd name="T35" fmla="*/ 10 w 10"/>
                  <a:gd name="T36" fmla="*/ 13 h 13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3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3"/>
                    </a:lnTo>
                    <a:lnTo>
                      <a:pt x="7" y="8"/>
                    </a:lnTo>
                    <a:lnTo>
                      <a:pt x="10" y="5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96" name="Freeform 153">
                <a:extLst>
                  <a:ext uri="{FF2B5EF4-FFF2-40B4-BE49-F238E27FC236}">
                    <a16:creationId xmlns:a16="http://schemas.microsoft.com/office/drawing/2014/main" id="{00000000-0008-0000-0400-000004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11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97" name="Freeform 154">
                <a:extLst>
                  <a:ext uri="{FF2B5EF4-FFF2-40B4-BE49-F238E27FC236}">
                    <a16:creationId xmlns:a16="http://schemas.microsoft.com/office/drawing/2014/main" id="{00000000-0008-0000-0400-000005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6" y="119"/>
                <a:ext cx="9" cy="10"/>
              </a:xfrm>
              <a:custGeom>
                <a:avLst/>
                <a:gdLst>
                  <a:gd name="T0" fmla="*/ 5 w 9"/>
                  <a:gd name="T1" fmla="*/ 0 h 10"/>
                  <a:gd name="T2" fmla="*/ 5 w 9"/>
                  <a:gd name="T3" fmla="*/ 2 h 10"/>
                  <a:gd name="T4" fmla="*/ 0 w 9"/>
                  <a:gd name="T5" fmla="*/ 0 h 10"/>
                  <a:gd name="T6" fmla="*/ 5 w 9"/>
                  <a:gd name="T7" fmla="*/ 5 h 10"/>
                  <a:gd name="T8" fmla="*/ 5 w 9"/>
                  <a:gd name="T9" fmla="*/ 7 h 10"/>
                  <a:gd name="T10" fmla="*/ 7 w 9"/>
                  <a:gd name="T11" fmla="*/ 7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2 h 10"/>
                  <a:gd name="T18" fmla="*/ 7 w 9"/>
                  <a:gd name="T19" fmla="*/ 2 h 10"/>
                  <a:gd name="T20" fmla="*/ 5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7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98" name="Freeform 155">
                <a:extLst>
                  <a:ext uri="{FF2B5EF4-FFF2-40B4-BE49-F238E27FC236}">
                    <a16:creationId xmlns:a16="http://schemas.microsoft.com/office/drawing/2014/main" id="{00000000-0008-0000-0400-000006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2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5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10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5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5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10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5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399" name="Freeform 156">
                <a:extLst>
                  <a:ext uri="{FF2B5EF4-FFF2-40B4-BE49-F238E27FC236}">
                    <a16:creationId xmlns:a16="http://schemas.microsoft.com/office/drawing/2014/main" id="{00000000-0008-0000-0400-000007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31"/>
                <a:ext cx="9" cy="10"/>
              </a:xfrm>
              <a:custGeom>
                <a:avLst/>
                <a:gdLst>
                  <a:gd name="T0" fmla="*/ 2 w 9"/>
                  <a:gd name="T1" fmla="*/ 0 h 10"/>
                  <a:gd name="T2" fmla="*/ 2 w 9"/>
                  <a:gd name="T3" fmla="*/ 3 h 10"/>
                  <a:gd name="T4" fmla="*/ 0 w 9"/>
                  <a:gd name="T5" fmla="*/ 5 h 10"/>
                  <a:gd name="T6" fmla="*/ 2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2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00" name="Freeform 157">
                <a:extLst>
                  <a:ext uri="{FF2B5EF4-FFF2-40B4-BE49-F238E27FC236}">
                    <a16:creationId xmlns:a16="http://schemas.microsoft.com/office/drawing/2014/main" id="{00000000-0008-0000-0400-000008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3" y="141"/>
                <a:ext cx="10" cy="11"/>
              </a:xfrm>
              <a:custGeom>
                <a:avLst/>
                <a:gdLst>
                  <a:gd name="T0" fmla="*/ 2 w 10"/>
                  <a:gd name="T1" fmla="*/ 0 h 11"/>
                  <a:gd name="T2" fmla="*/ 2 w 10"/>
                  <a:gd name="T3" fmla="*/ 3 h 11"/>
                  <a:gd name="T4" fmla="*/ 0 w 10"/>
                  <a:gd name="T5" fmla="*/ 3 h 11"/>
                  <a:gd name="T6" fmla="*/ 2 w 10"/>
                  <a:gd name="T7" fmla="*/ 5 h 11"/>
                  <a:gd name="T8" fmla="*/ 2 w 10"/>
                  <a:gd name="T9" fmla="*/ 11 h 11"/>
                  <a:gd name="T10" fmla="*/ 5 w 10"/>
                  <a:gd name="T11" fmla="*/ 8 h 11"/>
                  <a:gd name="T12" fmla="*/ 10 w 10"/>
                  <a:gd name="T13" fmla="*/ 11 h 11"/>
                  <a:gd name="T14" fmla="*/ 7 w 10"/>
                  <a:gd name="T15" fmla="*/ 5 h 11"/>
                  <a:gd name="T16" fmla="*/ 10 w 10"/>
                  <a:gd name="T17" fmla="*/ 5 h 11"/>
                  <a:gd name="T18" fmla="*/ 5 w 10"/>
                  <a:gd name="T19" fmla="*/ 3 h 11"/>
                  <a:gd name="T20" fmla="*/ 2 w 10"/>
                  <a:gd name="T21" fmla="*/ 0 h 11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1"/>
                  <a:gd name="T35" fmla="*/ 10 w 10"/>
                  <a:gd name="T36" fmla="*/ 11 h 11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1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1"/>
                    </a:lnTo>
                    <a:lnTo>
                      <a:pt x="5" y="8"/>
                    </a:lnTo>
                    <a:lnTo>
                      <a:pt x="10" y="11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01" name="Freeform 158">
                <a:extLst>
                  <a:ext uri="{FF2B5EF4-FFF2-40B4-BE49-F238E27FC236}">
                    <a16:creationId xmlns:a16="http://schemas.microsoft.com/office/drawing/2014/main" id="{00000000-0008-0000-0400-000009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8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3 h 10"/>
                  <a:gd name="T6" fmla="*/ 2 w 7"/>
                  <a:gd name="T7" fmla="*/ 5 h 10"/>
                  <a:gd name="T8" fmla="*/ 2 w 7"/>
                  <a:gd name="T9" fmla="*/ 8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8 h 10"/>
                  <a:gd name="T16" fmla="*/ 7 w 7"/>
                  <a:gd name="T17" fmla="*/ 5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02" name="Freeform 159">
                <a:extLst>
                  <a:ext uri="{FF2B5EF4-FFF2-40B4-BE49-F238E27FC236}">
                    <a16:creationId xmlns:a16="http://schemas.microsoft.com/office/drawing/2014/main" id="{00000000-0008-0000-0400-00000A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3 h 10"/>
                  <a:gd name="T4" fmla="*/ 0 w 10"/>
                  <a:gd name="T5" fmla="*/ 3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5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03" name="Freeform 160">
                <a:extLst>
                  <a:ext uri="{FF2B5EF4-FFF2-40B4-BE49-F238E27FC236}">
                    <a16:creationId xmlns:a16="http://schemas.microsoft.com/office/drawing/2014/main" id="{00000000-0008-0000-0400-00000B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6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3 w 10"/>
                  <a:gd name="T3" fmla="*/ 3 h 10"/>
                  <a:gd name="T4" fmla="*/ 0 w 10"/>
                  <a:gd name="T5" fmla="*/ 0 h 10"/>
                  <a:gd name="T6" fmla="*/ 5 w 10"/>
                  <a:gd name="T7" fmla="*/ 5 h 10"/>
                  <a:gd name="T8" fmla="*/ 3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3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3" y="3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04" name="Freeform 161">
                <a:extLst>
                  <a:ext uri="{FF2B5EF4-FFF2-40B4-BE49-F238E27FC236}">
                    <a16:creationId xmlns:a16="http://schemas.microsoft.com/office/drawing/2014/main" id="{00000000-0008-0000-0400-00000C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3" y="177"/>
                <a:ext cx="9" cy="7"/>
              </a:xfrm>
              <a:custGeom>
                <a:avLst/>
                <a:gdLst>
                  <a:gd name="T0" fmla="*/ 5 w 9"/>
                  <a:gd name="T1" fmla="*/ 0 h 7"/>
                  <a:gd name="T2" fmla="*/ 5 w 9"/>
                  <a:gd name="T3" fmla="*/ 2 h 7"/>
                  <a:gd name="T4" fmla="*/ 0 w 9"/>
                  <a:gd name="T5" fmla="*/ 2 h 7"/>
                  <a:gd name="T6" fmla="*/ 5 w 9"/>
                  <a:gd name="T7" fmla="*/ 5 h 7"/>
                  <a:gd name="T8" fmla="*/ 5 w 9"/>
                  <a:gd name="T9" fmla="*/ 7 h 7"/>
                  <a:gd name="T10" fmla="*/ 5 w 9"/>
                  <a:gd name="T11" fmla="*/ 5 h 7"/>
                  <a:gd name="T12" fmla="*/ 9 w 9"/>
                  <a:gd name="T13" fmla="*/ 7 h 7"/>
                  <a:gd name="T14" fmla="*/ 7 w 9"/>
                  <a:gd name="T15" fmla="*/ 5 h 7"/>
                  <a:gd name="T16" fmla="*/ 9 w 9"/>
                  <a:gd name="T17" fmla="*/ 2 h 7"/>
                  <a:gd name="T18" fmla="*/ 5 w 9"/>
                  <a:gd name="T19" fmla="*/ 2 h 7"/>
                  <a:gd name="T20" fmla="*/ 5 w 9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7"/>
                  <a:gd name="T35" fmla="*/ 9 w 9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9" y="7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05" name="Freeform 162">
                <a:extLst>
                  <a:ext uri="{FF2B5EF4-FFF2-40B4-BE49-F238E27FC236}">
                    <a16:creationId xmlns:a16="http://schemas.microsoft.com/office/drawing/2014/main" id="{00000000-0008-0000-0400-00000D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0" y="10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5 h 7"/>
                  <a:gd name="T14" fmla="*/ 5 w 8"/>
                  <a:gd name="T15" fmla="*/ 2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5"/>
                    </a:lnTo>
                    <a:lnTo>
                      <a:pt x="5" y="2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06" name="Freeform 163">
                <a:extLst>
                  <a:ext uri="{FF2B5EF4-FFF2-40B4-BE49-F238E27FC236}">
                    <a16:creationId xmlns:a16="http://schemas.microsoft.com/office/drawing/2014/main" id="{00000000-0008-0000-0400-00000E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5" y="11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07" name="Freeform 164">
                <a:extLst>
                  <a:ext uri="{FF2B5EF4-FFF2-40B4-BE49-F238E27FC236}">
                    <a16:creationId xmlns:a16="http://schemas.microsoft.com/office/drawing/2014/main" id="{00000000-0008-0000-0400-00000F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24"/>
                <a:ext cx="7" cy="10"/>
              </a:xfrm>
              <a:custGeom>
                <a:avLst/>
                <a:gdLst>
                  <a:gd name="T0" fmla="*/ 3 w 7"/>
                  <a:gd name="T1" fmla="*/ 0 h 10"/>
                  <a:gd name="T2" fmla="*/ 3 w 7"/>
                  <a:gd name="T3" fmla="*/ 2 h 10"/>
                  <a:gd name="T4" fmla="*/ 0 w 7"/>
                  <a:gd name="T5" fmla="*/ 5 h 10"/>
                  <a:gd name="T6" fmla="*/ 3 w 7"/>
                  <a:gd name="T7" fmla="*/ 5 h 10"/>
                  <a:gd name="T8" fmla="*/ 3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0 h 10"/>
                  <a:gd name="T18" fmla="*/ 5 w 7"/>
                  <a:gd name="T19" fmla="*/ 2 h 10"/>
                  <a:gd name="T20" fmla="*/ 3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08" name="Freeform 165">
                <a:extLst>
                  <a:ext uri="{FF2B5EF4-FFF2-40B4-BE49-F238E27FC236}">
                    <a16:creationId xmlns:a16="http://schemas.microsoft.com/office/drawing/2014/main" id="{00000000-0008-0000-0400-000010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3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5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09" name="Freeform 166">
                <a:extLst>
                  <a:ext uri="{FF2B5EF4-FFF2-40B4-BE49-F238E27FC236}">
                    <a16:creationId xmlns:a16="http://schemas.microsoft.com/office/drawing/2014/main" id="{00000000-0008-0000-0400-000011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3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2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2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10" name="Freeform 167">
                <a:extLst>
                  <a:ext uri="{FF2B5EF4-FFF2-40B4-BE49-F238E27FC236}">
                    <a16:creationId xmlns:a16="http://schemas.microsoft.com/office/drawing/2014/main" id="{00000000-0008-0000-0400-000012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52"/>
                <a:ext cx="7" cy="7"/>
              </a:xfrm>
              <a:custGeom>
                <a:avLst/>
                <a:gdLst>
                  <a:gd name="T0" fmla="*/ 3 w 7"/>
                  <a:gd name="T1" fmla="*/ 0 h 7"/>
                  <a:gd name="T2" fmla="*/ 3 w 7"/>
                  <a:gd name="T3" fmla="*/ 2 h 7"/>
                  <a:gd name="T4" fmla="*/ 0 w 7"/>
                  <a:gd name="T5" fmla="*/ 2 h 7"/>
                  <a:gd name="T6" fmla="*/ 3 w 7"/>
                  <a:gd name="T7" fmla="*/ 5 h 7"/>
                  <a:gd name="T8" fmla="*/ 3 w 7"/>
                  <a:gd name="T9" fmla="*/ 7 h 7"/>
                  <a:gd name="T10" fmla="*/ 5 w 7"/>
                  <a:gd name="T11" fmla="*/ 5 h 7"/>
                  <a:gd name="T12" fmla="*/ 7 w 7"/>
                  <a:gd name="T13" fmla="*/ 7 h 7"/>
                  <a:gd name="T14" fmla="*/ 5 w 7"/>
                  <a:gd name="T15" fmla="*/ 5 h 7"/>
                  <a:gd name="T16" fmla="*/ 7 w 7"/>
                  <a:gd name="T17" fmla="*/ 0 h 7"/>
                  <a:gd name="T18" fmla="*/ 5 w 7"/>
                  <a:gd name="T19" fmla="*/ 2 h 7"/>
                  <a:gd name="T20" fmla="*/ 3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5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11" name="Freeform 168">
                <a:extLst>
                  <a:ext uri="{FF2B5EF4-FFF2-40B4-BE49-F238E27FC236}">
                    <a16:creationId xmlns:a16="http://schemas.microsoft.com/office/drawing/2014/main" id="{00000000-0008-0000-0400-000013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57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12" name="Freeform 169">
                <a:extLst>
                  <a:ext uri="{FF2B5EF4-FFF2-40B4-BE49-F238E27FC236}">
                    <a16:creationId xmlns:a16="http://schemas.microsoft.com/office/drawing/2014/main" id="{00000000-0008-0000-0400-000014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8" y="164"/>
                <a:ext cx="9" cy="10"/>
              </a:xfrm>
              <a:custGeom>
                <a:avLst/>
                <a:gdLst>
                  <a:gd name="T0" fmla="*/ 4 w 9"/>
                  <a:gd name="T1" fmla="*/ 0 h 10"/>
                  <a:gd name="T2" fmla="*/ 4 w 9"/>
                  <a:gd name="T3" fmla="*/ 3 h 10"/>
                  <a:gd name="T4" fmla="*/ 0 w 9"/>
                  <a:gd name="T5" fmla="*/ 5 h 10"/>
                  <a:gd name="T6" fmla="*/ 4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4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4" y="0"/>
                    </a:moveTo>
                    <a:lnTo>
                      <a:pt x="4" y="3"/>
                    </a:lnTo>
                    <a:lnTo>
                      <a:pt x="0" y="5"/>
                    </a:lnTo>
                    <a:lnTo>
                      <a:pt x="4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4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13" name="Freeform 170">
                <a:extLst>
                  <a:ext uri="{FF2B5EF4-FFF2-40B4-BE49-F238E27FC236}">
                    <a16:creationId xmlns:a16="http://schemas.microsoft.com/office/drawing/2014/main" id="{00000000-0008-0000-0400-000015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72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14" name="Freeform 171">
                <a:extLst>
                  <a:ext uri="{FF2B5EF4-FFF2-40B4-BE49-F238E27FC236}">
                    <a16:creationId xmlns:a16="http://schemas.microsoft.com/office/drawing/2014/main" id="{00000000-0008-0000-0400-000016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0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8 h 10"/>
                  <a:gd name="T8" fmla="*/ 5 w 10"/>
                  <a:gd name="T9" fmla="*/ 10 h 10"/>
                  <a:gd name="T10" fmla="*/ 7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7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8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15" name="Freeform 172">
                <a:extLst>
                  <a:ext uri="{FF2B5EF4-FFF2-40B4-BE49-F238E27FC236}">
                    <a16:creationId xmlns:a16="http://schemas.microsoft.com/office/drawing/2014/main" id="{00000000-0008-0000-0400-000017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1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16" name="Freeform 173">
                <a:extLst>
                  <a:ext uri="{FF2B5EF4-FFF2-40B4-BE49-F238E27FC236}">
                    <a16:creationId xmlns:a16="http://schemas.microsoft.com/office/drawing/2014/main" id="{00000000-0008-0000-0400-000018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1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7 w 10"/>
                  <a:gd name="T11" fmla="*/ 5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7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17" name="Freeform 174">
                <a:extLst>
                  <a:ext uri="{FF2B5EF4-FFF2-40B4-BE49-F238E27FC236}">
                    <a16:creationId xmlns:a16="http://schemas.microsoft.com/office/drawing/2014/main" id="{00000000-0008-0000-0400-000019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29"/>
                <a:ext cx="10" cy="7"/>
              </a:xfrm>
              <a:custGeom>
                <a:avLst/>
                <a:gdLst>
                  <a:gd name="T0" fmla="*/ 2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2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18" name="Freeform 175">
                <a:extLst>
                  <a:ext uri="{FF2B5EF4-FFF2-40B4-BE49-F238E27FC236}">
                    <a16:creationId xmlns:a16="http://schemas.microsoft.com/office/drawing/2014/main" id="{00000000-0008-0000-0400-00001A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3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19" name="Freeform 176">
                <a:extLst>
                  <a:ext uri="{FF2B5EF4-FFF2-40B4-BE49-F238E27FC236}">
                    <a16:creationId xmlns:a16="http://schemas.microsoft.com/office/drawing/2014/main" id="{00000000-0008-0000-0400-00001B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8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20" name="Freeform 177">
                <a:extLst>
                  <a:ext uri="{FF2B5EF4-FFF2-40B4-BE49-F238E27FC236}">
                    <a16:creationId xmlns:a16="http://schemas.microsoft.com/office/drawing/2014/main" id="{00000000-0008-0000-0400-00001C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0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8 h 10"/>
                  <a:gd name="T14" fmla="*/ 7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21" name="Freeform 178">
                <a:extLst>
                  <a:ext uri="{FF2B5EF4-FFF2-40B4-BE49-F238E27FC236}">
                    <a16:creationId xmlns:a16="http://schemas.microsoft.com/office/drawing/2014/main" id="{00000000-0008-0000-0400-00001D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7 w 10"/>
                  <a:gd name="T13" fmla="*/ 8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3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422" name="Freeform 179">
                <a:extLst>
                  <a:ext uri="{FF2B5EF4-FFF2-40B4-BE49-F238E27FC236}">
                    <a16:creationId xmlns:a16="http://schemas.microsoft.com/office/drawing/2014/main" id="{00000000-0008-0000-0400-00001E29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5" y="16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4 w 7"/>
                  <a:gd name="T11" fmla="*/ 8 h 10"/>
                  <a:gd name="T12" fmla="*/ 7 w 7"/>
                  <a:gd name="T13" fmla="*/ 8 h 10"/>
                  <a:gd name="T14" fmla="*/ 4 w 7"/>
                  <a:gd name="T15" fmla="*/ 5 h 10"/>
                  <a:gd name="T16" fmla="*/ 7 w 7"/>
                  <a:gd name="T17" fmla="*/ 3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7" y="8"/>
                    </a:lnTo>
                    <a:lnTo>
                      <a:pt x="4" y="5"/>
                    </a:lnTo>
                    <a:lnTo>
                      <a:pt x="7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</xdr:grpSp>
      </xdr:grpSp>
    </xdr:grpSp>
    <xdr:clientData/>
  </xdr:twoCellAnchor>
  <xdr:twoCellAnchor>
    <xdr:from>
      <xdr:col>0</xdr:col>
      <xdr:colOff>209550</xdr:colOff>
      <xdr:row>2</xdr:row>
      <xdr:rowOff>0</xdr:rowOff>
    </xdr:from>
    <xdr:to>
      <xdr:col>4</xdr:col>
      <xdr:colOff>0</xdr:colOff>
      <xdr:row>5</xdr:row>
      <xdr:rowOff>0</xdr:rowOff>
    </xdr:to>
    <xdr:grpSp>
      <xdr:nvGrpSpPr>
        <xdr:cNvPr id="731140" name="Group 182">
          <a:extLst>
            <a:ext uri="{FF2B5EF4-FFF2-40B4-BE49-F238E27FC236}">
              <a16:creationId xmlns:a16="http://schemas.microsoft.com/office/drawing/2014/main" id="{00000000-0008-0000-0400-000004280B00}"/>
            </a:ext>
          </a:extLst>
        </xdr:cNvPr>
        <xdr:cNvGrpSpPr>
          <a:grpSpLocks/>
        </xdr:cNvGrpSpPr>
      </xdr:nvGrpSpPr>
      <xdr:grpSpPr bwMode="auto">
        <a:xfrm>
          <a:off x="209550" y="571500"/>
          <a:ext cx="5029200" cy="1000125"/>
          <a:chOff x="16" y="14"/>
          <a:chExt cx="298" cy="128"/>
        </a:xfrm>
      </xdr:grpSpPr>
      <xdr:grpSp>
        <xdr:nvGrpSpPr>
          <xdr:cNvPr id="731141" name="Group 8">
            <a:extLst>
              <a:ext uri="{FF2B5EF4-FFF2-40B4-BE49-F238E27FC236}">
                <a16:creationId xmlns:a16="http://schemas.microsoft.com/office/drawing/2014/main" id="{00000000-0008-0000-0400-000005280B00}"/>
              </a:ext>
            </a:extLst>
          </xdr:cNvPr>
          <xdr:cNvGrpSpPr>
            <a:grpSpLocks/>
          </xdr:cNvGrpSpPr>
        </xdr:nvGrpSpPr>
        <xdr:grpSpPr bwMode="auto">
          <a:xfrm>
            <a:off x="14" y="20"/>
            <a:ext cx="121" cy="25"/>
            <a:chOff x="101" y="149"/>
            <a:chExt cx="334" cy="58"/>
          </a:xfrm>
        </xdr:grpSpPr>
        <xdr:sp macro="" textlink="">
          <xdr:nvSpPr>
            <xdr:cNvPr id="731307" name="Freeform 9">
              <a:extLst>
                <a:ext uri="{FF2B5EF4-FFF2-40B4-BE49-F238E27FC236}">
                  <a16:creationId xmlns:a16="http://schemas.microsoft.com/office/drawing/2014/main" id="{00000000-0008-0000-0400-0000AB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3" y="157"/>
              <a:ext cx="58" cy="42"/>
            </a:xfrm>
            <a:custGeom>
              <a:avLst/>
              <a:gdLst>
                <a:gd name="T0" fmla="*/ 37 w 58"/>
                <a:gd name="T1" fmla="*/ 39 h 42"/>
                <a:gd name="T2" fmla="*/ 46 w 58"/>
                <a:gd name="T3" fmla="*/ 35 h 42"/>
                <a:gd name="T4" fmla="*/ 52 w 58"/>
                <a:gd name="T5" fmla="*/ 27 h 42"/>
                <a:gd name="T6" fmla="*/ 56 w 58"/>
                <a:gd name="T7" fmla="*/ 20 h 42"/>
                <a:gd name="T8" fmla="*/ 52 w 58"/>
                <a:gd name="T9" fmla="*/ 10 h 42"/>
                <a:gd name="T10" fmla="*/ 44 w 58"/>
                <a:gd name="T11" fmla="*/ 6 h 42"/>
                <a:gd name="T12" fmla="*/ 37 w 58"/>
                <a:gd name="T13" fmla="*/ 10 h 42"/>
                <a:gd name="T14" fmla="*/ 33 w 58"/>
                <a:gd name="T15" fmla="*/ 25 h 42"/>
                <a:gd name="T16" fmla="*/ 27 w 58"/>
                <a:gd name="T17" fmla="*/ 37 h 42"/>
                <a:gd name="T18" fmla="*/ 16 w 58"/>
                <a:gd name="T19" fmla="*/ 42 h 42"/>
                <a:gd name="T20" fmla="*/ 6 w 58"/>
                <a:gd name="T21" fmla="*/ 39 h 42"/>
                <a:gd name="T22" fmla="*/ 0 w 58"/>
                <a:gd name="T23" fmla="*/ 27 h 42"/>
                <a:gd name="T24" fmla="*/ 2 w 58"/>
                <a:gd name="T25" fmla="*/ 14 h 42"/>
                <a:gd name="T26" fmla="*/ 0 w 58"/>
                <a:gd name="T27" fmla="*/ 8 h 42"/>
                <a:gd name="T28" fmla="*/ 17 w 58"/>
                <a:gd name="T29" fmla="*/ 8 h 42"/>
                <a:gd name="T30" fmla="*/ 6 w 58"/>
                <a:gd name="T31" fmla="*/ 18 h 42"/>
                <a:gd name="T32" fmla="*/ 2 w 58"/>
                <a:gd name="T33" fmla="*/ 27 h 42"/>
                <a:gd name="T34" fmla="*/ 8 w 58"/>
                <a:gd name="T35" fmla="*/ 37 h 42"/>
                <a:gd name="T36" fmla="*/ 16 w 58"/>
                <a:gd name="T37" fmla="*/ 37 h 42"/>
                <a:gd name="T38" fmla="*/ 21 w 58"/>
                <a:gd name="T39" fmla="*/ 27 h 42"/>
                <a:gd name="T40" fmla="*/ 25 w 58"/>
                <a:gd name="T41" fmla="*/ 10 h 42"/>
                <a:gd name="T42" fmla="*/ 31 w 58"/>
                <a:gd name="T43" fmla="*/ 4 h 42"/>
                <a:gd name="T44" fmla="*/ 40 w 58"/>
                <a:gd name="T45" fmla="*/ 0 h 42"/>
                <a:gd name="T46" fmla="*/ 48 w 58"/>
                <a:gd name="T47" fmla="*/ 4 h 42"/>
                <a:gd name="T48" fmla="*/ 54 w 58"/>
                <a:gd name="T49" fmla="*/ 10 h 42"/>
                <a:gd name="T50" fmla="*/ 58 w 58"/>
                <a:gd name="T51" fmla="*/ 20 h 42"/>
                <a:gd name="T52" fmla="*/ 56 w 58"/>
                <a:gd name="T53" fmla="*/ 29 h 42"/>
                <a:gd name="T54" fmla="*/ 56 w 58"/>
                <a:gd name="T55" fmla="*/ 41 h 42"/>
                <a:gd name="T56" fmla="*/ 37 w 58"/>
                <a:gd name="T57" fmla="*/ 42 h 42"/>
                <a:gd name="T58" fmla="*/ 4 w 58"/>
                <a:gd name="T59" fmla="*/ 12 h 42"/>
                <a:gd name="T60" fmla="*/ 4 w 58"/>
                <a:gd name="T61" fmla="*/ 18 h 42"/>
                <a:gd name="T62" fmla="*/ 10 w 58"/>
                <a:gd name="T63" fmla="*/ 12 h 42"/>
                <a:gd name="T64" fmla="*/ 12 w 58"/>
                <a:gd name="T65" fmla="*/ 10 h 42"/>
                <a:gd name="T66" fmla="*/ 54 w 58"/>
                <a:gd name="T67" fmla="*/ 41 h 42"/>
                <a:gd name="T68" fmla="*/ 52 w 58"/>
                <a:gd name="T69" fmla="*/ 35 h 42"/>
                <a:gd name="T70" fmla="*/ 48 w 58"/>
                <a:gd name="T71" fmla="*/ 39 h 42"/>
                <a:gd name="T72" fmla="*/ 44 w 58"/>
                <a:gd name="T73" fmla="*/ 41 h 42"/>
                <a:gd name="T74" fmla="*/ 16 w 58"/>
                <a:gd name="T75" fmla="*/ 41 h 42"/>
                <a:gd name="T76" fmla="*/ 25 w 58"/>
                <a:gd name="T77" fmla="*/ 39 h 42"/>
                <a:gd name="T78" fmla="*/ 31 w 58"/>
                <a:gd name="T79" fmla="*/ 31 h 42"/>
                <a:gd name="T80" fmla="*/ 33 w 58"/>
                <a:gd name="T81" fmla="*/ 14 h 42"/>
                <a:gd name="T82" fmla="*/ 37 w 58"/>
                <a:gd name="T83" fmla="*/ 8 h 42"/>
                <a:gd name="T84" fmla="*/ 44 w 58"/>
                <a:gd name="T85" fmla="*/ 6 h 42"/>
                <a:gd name="T86" fmla="*/ 46 w 58"/>
                <a:gd name="T87" fmla="*/ 4 h 42"/>
                <a:gd name="T88" fmla="*/ 39 w 58"/>
                <a:gd name="T89" fmla="*/ 4 h 42"/>
                <a:gd name="T90" fmla="*/ 31 w 58"/>
                <a:gd name="T91" fmla="*/ 14 h 42"/>
                <a:gd name="T92" fmla="*/ 27 w 58"/>
                <a:gd name="T93" fmla="*/ 29 h 42"/>
                <a:gd name="T94" fmla="*/ 21 w 58"/>
                <a:gd name="T95" fmla="*/ 37 h 42"/>
                <a:gd name="T96" fmla="*/ 14 w 58"/>
                <a:gd name="T97" fmla="*/ 41 h 42"/>
                <a:gd name="T98" fmla="*/ 12 w 58"/>
                <a:gd name="T99" fmla="*/ 41 h 42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8"/>
                <a:gd name="T151" fmla="*/ 0 h 42"/>
                <a:gd name="T152" fmla="*/ 58 w 58"/>
                <a:gd name="T153" fmla="*/ 42 h 42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8" h="42">
                  <a:moveTo>
                    <a:pt x="37" y="42"/>
                  </a:moveTo>
                  <a:lnTo>
                    <a:pt x="37" y="39"/>
                  </a:lnTo>
                  <a:lnTo>
                    <a:pt x="42" y="37"/>
                  </a:lnTo>
                  <a:lnTo>
                    <a:pt x="46" y="35"/>
                  </a:lnTo>
                  <a:lnTo>
                    <a:pt x="50" y="31"/>
                  </a:lnTo>
                  <a:lnTo>
                    <a:pt x="52" y="27"/>
                  </a:lnTo>
                  <a:lnTo>
                    <a:pt x="54" y="23"/>
                  </a:lnTo>
                  <a:lnTo>
                    <a:pt x="56" y="20"/>
                  </a:lnTo>
                  <a:lnTo>
                    <a:pt x="54" y="14"/>
                  </a:lnTo>
                  <a:lnTo>
                    <a:pt x="52" y="10"/>
                  </a:lnTo>
                  <a:lnTo>
                    <a:pt x="48" y="8"/>
                  </a:lnTo>
                  <a:lnTo>
                    <a:pt x="44" y="6"/>
                  </a:lnTo>
                  <a:lnTo>
                    <a:pt x="40" y="8"/>
                  </a:lnTo>
                  <a:lnTo>
                    <a:pt x="37" y="10"/>
                  </a:lnTo>
                  <a:lnTo>
                    <a:pt x="35" y="16"/>
                  </a:lnTo>
                  <a:lnTo>
                    <a:pt x="33" y="25"/>
                  </a:lnTo>
                  <a:lnTo>
                    <a:pt x="31" y="33"/>
                  </a:lnTo>
                  <a:lnTo>
                    <a:pt x="27" y="37"/>
                  </a:lnTo>
                  <a:lnTo>
                    <a:pt x="23" y="41"/>
                  </a:lnTo>
                  <a:lnTo>
                    <a:pt x="16" y="42"/>
                  </a:lnTo>
                  <a:lnTo>
                    <a:pt x="10" y="42"/>
                  </a:lnTo>
                  <a:lnTo>
                    <a:pt x="6" y="39"/>
                  </a:lnTo>
                  <a:lnTo>
                    <a:pt x="2" y="33"/>
                  </a:lnTo>
                  <a:lnTo>
                    <a:pt x="0" y="27"/>
                  </a:lnTo>
                  <a:lnTo>
                    <a:pt x="0" y="20"/>
                  </a:lnTo>
                  <a:lnTo>
                    <a:pt x="2" y="14"/>
                  </a:lnTo>
                  <a:lnTo>
                    <a:pt x="0" y="10"/>
                  </a:lnTo>
                  <a:lnTo>
                    <a:pt x="0" y="8"/>
                  </a:lnTo>
                  <a:lnTo>
                    <a:pt x="17" y="6"/>
                  </a:lnTo>
                  <a:lnTo>
                    <a:pt x="17" y="8"/>
                  </a:lnTo>
                  <a:lnTo>
                    <a:pt x="10" y="12"/>
                  </a:lnTo>
                  <a:lnTo>
                    <a:pt x="6" y="18"/>
                  </a:lnTo>
                  <a:lnTo>
                    <a:pt x="2" y="21"/>
                  </a:lnTo>
                  <a:lnTo>
                    <a:pt x="2" y="27"/>
                  </a:lnTo>
                  <a:lnTo>
                    <a:pt x="4" y="33"/>
                  </a:lnTo>
                  <a:lnTo>
                    <a:pt x="8" y="37"/>
                  </a:lnTo>
                  <a:lnTo>
                    <a:pt x="12" y="39"/>
                  </a:lnTo>
                  <a:lnTo>
                    <a:pt x="16" y="37"/>
                  </a:lnTo>
                  <a:lnTo>
                    <a:pt x="17" y="35"/>
                  </a:lnTo>
                  <a:lnTo>
                    <a:pt x="21" y="27"/>
                  </a:lnTo>
                  <a:lnTo>
                    <a:pt x="23" y="18"/>
                  </a:lnTo>
                  <a:lnTo>
                    <a:pt x="25" y="10"/>
                  </a:lnTo>
                  <a:lnTo>
                    <a:pt x="27" y="6"/>
                  </a:lnTo>
                  <a:lnTo>
                    <a:pt x="31" y="4"/>
                  </a:lnTo>
                  <a:lnTo>
                    <a:pt x="35" y="2"/>
                  </a:lnTo>
                  <a:lnTo>
                    <a:pt x="40" y="0"/>
                  </a:lnTo>
                  <a:lnTo>
                    <a:pt x="44" y="2"/>
                  </a:lnTo>
                  <a:lnTo>
                    <a:pt x="48" y="4"/>
                  </a:lnTo>
                  <a:lnTo>
                    <a:pt x="52" y="6"/>
                  </a:lnTo>
                  <a:lnTo>
                    <a:pt x="54" y="10"/>
                  </a:lnTo>
                  <a:lnTo>
                    <a:pt x="56" y="16"/>
                  </a:lnTo>
                  <a:lnTo>
                    <a:pt x="58" y="20"/>
                  </a:lnTo>
                  <a:lnTo>
                    <a:pt x="56" y="25"/>
                  </a:lnTo>
                  <a:lnTo>
                    <a:pt x="56" y="29"/>
                  </a:lnTo>
                  <a:lnTo>
                    <a:pt x="54" y="35"/>
                  </a:lnTo>
                  <a:lnTo>
                    <a:pt x="56" y="41"/>
                  </a:lnTo>
                  <a:lnTo>
                    <a:pt x="56" y="42"/>
                  </a:lnTo>
                  <a:lnTo>
                    <a:pt x="37" y="42"/>
                  </a:lnTo>
                  <a:close/>
                  <a:moveTo>
                    <a:pt x="12" y="10"/>
                  </a:moveTo>
                  <a:lnTo>
                    <a:pt x="4" y="12"/>
                  </a:lnTo>
                  <a:lnTo>
                    <a:pt x="4" y="14"/>
                  </a:lnTo>
                  <a:lnTo>
                    <a:pt x="4" y="18"/>
                  </a:lnTo>
                  <a:lnTo>
                    <a:pt x="6" y="14"/>
                  </a:lnTo>
                  <a:lnTo>
                    <a:pt x="10" y="12"/>
                  </a:lnTo>
                  <a:lnTo>
                    <a:pt x="12" y="10"/>
                  </a:lnTo>
                  <a:close/>
                  <a:moveTo>
                    <a:pt x="44" y="41"/>
                  </a:moveTo>
                  <a:lnTo>
                    <a:pt x="54" y="41"/>
                  </a:lnTo>
                  <a:lnTo>
                    <a:pt x="52" y="39"/>
                  </a:lnTo>
                  <a:lnTo>
                    <a:pt x="52" y="35"/>
                  </a:lnTo>
                  <a:lnTo>
                    <a:pt x="50" y="37"/>
                  </a:lnTo>
                  <a:lnTo>
                    <a:pt x="48" y="39"/>
                  </a:lnTo>
                  <a:lnTo>
                    <a:pt x="44" y="41"/>
                  </a:lnTo>
                  <a:close/>
                  <a:moveTo>
                    <a:pt x="12" y="41"/>
                  </a:moveTo>
                  <a:lnTo>
                    <a:pt x="16" y="41"/>
                  </a:lnTo>
                  <a:lnTo>
                    <a:pt x="21" y="41"/>
                  </a:lnTo>
                  <a:lnTo>
                    <a:pt x="25" y="39"/>
                  </a:lnTo>
                  <a:lnTo>
                    <a:pt x="27" y="35"/>
                  </a:lnTo>
                  <a:lnTo>
                    <a:pt x="31" y="31"/>
                  </a:lnTo>
                  <a:lnTo>
                    <a:pt x="31" y="21"/>
                  </a:lnTo>
                  <a:lnTo>
                    <a:pt x="33" y="14"/>
                  </a:lnTo>
                  <a:lnTo>
                    <a:pt x="35" y="10"/>
                  </a:lnTo>
                  <a:lnTo>
                    <a:pt x="37" y="8"/>
                  </a:lnTo>
                  <a:lnTo>
                    <a:pt x="40" y="6"/>
                  </a:lnTo>
                  <a:lnTo>
                    <a:pt x="44" y="6"/>
                  </a:lnTo>
                  <a:lnTo>
                    <a:pt x="50" y="8"/>
                  </a:lnTo>
                  <a:lnTo>
                    <a:pt x="46" y="4"/>
                  </a:lnTo>
                  <a:lnTo>
                    <a:pt x="42" y="4"/>
                  </a:lnTo>
                  <a:lnTo>
                    <a:pt x="39" y="4"/>
                  </a:lnTo>
                  <a:lnTo>
                    <a:pt x="35" y="6"/>
                  </a:lnTo>
                  <a:lnTo>
                    <a:pt x="31" y="14"/>
                  </a:lnTo>
                  <a:lnTo>
                    <a:pt x="29" y="23"/>
                  </a:lnTo>
                  <a:lnTo>
                    <a:pt x="27" y="29"/>
                  </a:lnTo>
                  <a:lnTo>
                    <a:pt x="25" y="35"/>
                  </a:lnTo>
                  <a:lnTo>
                    <a:pt x="21" y="37"/>
                  </a:lnTo>
                  <a:lnTo>
                    <a:pt x="17" y="41"/>
                  </a:lnTo>
                  <a:lnTo>
                    <a:pt x="14" y="41"/>
                  </a:lnTo>
                  <a:lnTo>
                    <a:pt x="12" y="4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308" name="Freeform 10">
              <a:extLst>
                <a:ext uri="{FF2B5EF4-FFF2-40B4-BE49-F238E27FC236}">
                  <a16:creationId xmlns:a16="http://schemas.microsoft.com/office/drawing/2014/main" id="{00000000-0008-0000-0400-0000AC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39" y="154"/>
              <a:ext cx="56" cy="46"/>
            </a:xfrm>
            <a:custGeom>
              <a:avLst/>
              <a:gdLst>
                <a:gd name="T0" fmla="*/ 56 w 56"/>
                <a:gd name="T1" fmla="*/ 0 h 46"/>
                <a:gd name="T2" fmla="*/ 54 w 56"/>
                <a:gd name="T3" fmla="*/ 19 h 46"/>
                <a:gd name="T4" fmla="*/ 54 w 56"/>
                <a:gd name="T5" fmla="*/ 15 h 46"/>
                <a:gd name="T6" fmla="*/ 50 w 56"/>
                <a:gd name="T7" fmla="*/ 15 h 46"/>
                <a:gd name="T8" fmla="*/ 27 w 56"/>
                <a:gd name="T9" fmla="*/ 17 h 46"/>
                <a:gd name="T10" fmla="*/ 27 w 56"/>
                <a:gd name="T11" fmla="*/ 24 h 46"/>
                <a:gd name="T12" fmla="*/ 50 w 56"/>
                <a:gd name="T13" fmla="*/ 30 h 46"/>
                <a:gd name="T14" fmla="*/ 54 w 56"/>
                <a:gd name="T15" fmla="*/ 24 h 46"/>
                <a:gd name="T16" fmla="*/ 56 w 56"/>
                <a:gd name="T17" fmla="*/ 44 h 46"/>
                <a:gd name="T18" fmla="*/ 54 w 56"/>
                <a:gd name="T19" fmla="*/ 40 h 46"/>
                <a:gd name="T20" fmla="*/ 14 w 56"/>
                <a:gd name="T21" fmla="*/ 38 h 46"/>
                <a:gd name="T22" fmla="*/ 6 w 56"/>
                <a:gd name="T23" fmla="*/ 46 h 46"/>
                <a:gd name="T24" fmla="*/ 0 w 56"/>
                <a:gd name="T25" fmla="*/ 32 h 46"/>
                <a:gd name="T26" fmla="*/ 27 w 56"/>
                <a:gd name="T27" fmla="*/ 30 h 46"/>
                <a:gd name="T28" fmla="*/ 21 w 56"/>
                <a:gd name="T29" fmla="*/ 17 h 46"/>
                <a:gd name="T30" fmla="*/ 27 w 56"/>
                <a:gd name="T31" fmla="*/ 7 h 46"/>
                <a:gd name="T32" fmla="*/ 48 w 56"/>
                <a:gd name="T33" fmla="*/ 5 h 46"/>
                <a:gd name="T34" fmla="*/ 54 w 56"/>
                <a:gd name="T35" fmla="*/ 3 h 46"/>
                <a:gd name="T36" fmla="*/ 54 w 56"/>
                <a:gd name="T37" fmla="*/ 0 h 46"/>
                <a:gd name="T38" fmla="*/ 50 w 56"/>
                <a:gd name="T39" fmla="*/ 13 h 46"/>
                <a:gd name="T40" fmla="*/ 54 w 56"/>
                <a:gd name="T41" fmla="*/ 15 h 46"/>
                <a:gd name="T42" fmla="*/ 50 w 56"/>
                <a:gd name="T43" fmla="*/ 9 h 46"/>
                <a:gd name="T44" fmla="*/ 29 w 56"/>
                <a:gd name="T45" fmla="*/ 11 h 46"/>
                <a:gd name="T46" fmla="*/ 23 w 56"/>
                <a:gd name="T47" fmla="*/ 17 h 46"/>
                <a:gd name="T48" fmla="*/ 31 w 56"/>
                <a:gd name="T49" fmla="*/ 13 h 46"/>
                <a:gd name="T50" fmla="*/ 14 w 56"/>
                <a:gd name="T51" fmla="*/ 38 h 46"/>
                <a:gd name="T52" fmla="*/ 52 w 56"/>
                <a:gd name="T53" fmla="*/ 38 h 46"/>
                <a:gd name="T54" fmla="*/ 54 w 56"/>
                <a:gd name="T55" fmla="*/ 38 h 46"/>
                <a:gd name="T56" fmla="*/ 50 w 56"/>
                <a:gd name="T57" fmla="*/ 34 h 46"/>
                <a:gd name="T58" fmla="*/ 10 w 56"/>
                <a:gd name="T59" fmla="*/ 36 h 46"/>
                <a:gd name="T60" fmla="*/ 6 w 56"/>
                <a:gd name="T61" fmla="*/ 40 h 46"/>
                <a:gd name="T62" fmla="*/ 10 w 56"/>
                <a:gd name="T63" fmla="*/ 38 h 46"/>
                <a:gd name="T64" fmla="*/ 14 w 56"/>
                <a:gd name="T65" fmla="*/ 38 h 4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56"/>
                <a:gd name="T100" fmla="*/ 0 h 46"/>
                <a:gd name="T101" fmla="*/ 56 w 56"/>
                <a:gd name="T102" fmla="*/ 46 h 46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56" h="46">
                  <a:moveTo>
                    <a:pt x="54" y="0"/>
                  </a:moveTo>
                  <a:lnTo>
                    <a:pt x="56" y="0"/>
                  </a:lnTo>
                  <a:lnTo>
                    <a:pt x="56" y="19"/>
                  </a:lnTo>
                  <a:lnTo>
                    <a:pt x="54" y="19"/>
                  </a:lnTo>
                  <a:lnTo>
                    <a:pt x="54" y="17"/>
                  </a:lnTo>
                  <a:lnTo>
                    <a:pt x="54" y="15"/>
                  </a:lnTo>
                  <a:lnTo>
                    <a:pt x="52" y="15"/>
                  </a:lnTo>
                  <a:lnTo>
                    <a:pt x="50" y="15"/>
                  </a:lnTo>
                  <a:lnTo>
                    <a:pt x="33" y="15"/>
                  </a:lnTo>
                  <a:lnTo>
                    <a:pt x="27" y="17"/>
                  </a:lnTo>
                  <a:lnTo>
                    <a:pt x="25" y="21"/>
                  </a:lnTo>
                  <a:lnTo>
                    <a:pt x="27" y="24"/>
                  </a:lnTo>
                  <a:lnTo>
                    <a:pt x="31" y="30"/>
                  </a:lnTo>
                  <a:lnTo>
                    <a:pt x="50" y="30"/>
                  </a:lnTo>
                  <a:lnTo>
                    <a:pt x="54" y="28"/>
                  </a:lnTo>
                  <a:lnTo>
                    <a:pt x="54" y="24"/>
                  </a:lnTo>
                  <a:lnTo>
                    <a:pt x="56" y="24"/>
                  </a:lnTo>
                  <a:lnTo>
                    <a:pt x="56" y="44"/>
                  </a:lnTo>
                  <a:lnTo>
                    <a:pt x="54" y="44"/>
                  </a:lnTo>
                  <a:lnTo>
                    <a:pt x="54" y="40"/>
                  </a:lnTo>
                  <a:lnTo>
                    <a:pt x="50" y="38"/>
                  </a:lnTo>
                  <a:lnTo>
                    <a:pt x="14" y="38"/>
                  </a:lnTo>
                  <a:lnTo>
                    <a:pt x="10" y="40"/>
                  </a:lnTo>
                  <a:lnTo>
                    <a:pt x="6" y="46"/>
                  </a:lnTo>
                  <a:lnTo>
                    <a:pt x="0" y="32"/>
                  </a:lnTo>
                  <a:lnTo>
                    <a:pt x="0" y="30"/>
                  </a:lnTo>
                  <a:lnTo>
                    <a:pt x="27" y="30"/>
                  </a:lnTo>
                  <a:lnTo>
                    <a:pt x="23" y="23"/>
                  </a:lnTo>
                  <a:lnTo>
                    <a:pt x="21" y="17"/>
                  </a:lnTo>
                  <a:lnTo>
                    <a:pt x="23" y="11"/>
                  </a:lnTo>
                  <a:lnTo>
                    <a:pt x="27" y="7"/>
                  </a:lnTo>
                  <a:lnTo>
                    <a:pt x="33" y="5"/>
                  </a:lnTo>
                  <a:lnTo>
                    <a:pt x="48" y="5"/>
                  </a:lnTo>
                  <a:lnTo>
                    <a:pt x="52" y="5"/>
                  </a:lnTo>
                  <a:lnTo>
                    <a:pt x="54" y="3"/>
                  </a:lnTo>
                  <a:lnTo>
                    <a:pt x="54" y="2"/>
                  </a:lnTo>
                  <a:lnTo>
                    <a:pt x="54" y="0"/>
                  </a:lnTo>
                  <a:close/>
                  <a:moveTo>
                    <a:pt x="31" y="13"/>
                  </a:moveTo>
                  <a:lnTo>
                    <a:pt x="50" y="13"/>
                  </a:lnTo>
                  <a:lnTo>
                    <a:pt x="52" y="13"/>
                  </a:lnTo>
                  <a:lnTo>
                    <a:pt x="54" y="15"/>
                  </a:lnTo>
                  <a:lnTo>
                    <a:pt x="52" y="11"/>
                  </a:lnTo>
                  <a:lnTo>
                    <a:pt x="50" y="9"/>
                  </a:lnTo>
                  <a:lnTo>
                    <a:pt x="33" y="9"/>
                  </a:lnTo>
                  <a:lnTo>
                    <a:pt x="29" y="11"/>
                  </a:lnTo>
                  <a:lnTo>
                    <a:pt x="25" y="13"/>
                  </a:lnTo>
                  <a:lnTo>
                    <a:pt x="23" y="17"/>
                  </a:lnTo>
                  <a:lnTo>
                    <a:pt x="27" y="15"/>
                  </a:lnTo>
                  <a:lnTo>
                    <a:pt x="31" y="13"/>
                  </a:lnTo>
                  <a:close/>
                  <a:moveTo>
                    <a:pt x="14" y="38"/>
                  </a:moveTo>
                  <a:lnTo>
                    <a:pt x="50" y="38"/>
                  </a:lnTo>
                  <a:lnTo>
                    <a:pt x="52" y="38"/>
                  </a:lnTo>
                  <a:lnTo>
                    <a:pt x="54" y="38"/>
                  </a:lnTo>
                  <a:lnTo>
                    <a:pt x="54" y="36"/>
                  </a:lnTo>
                  <a:lnTo>
                    <a:pt x="50" y="34"/>
                  </a:lnTo>
                  <a:lnTo>
                    <a:pt x="14" y="34"/>
                  </a:lnTo>
                  <a:lnTo>
                    <a:pt x="10" y="36"/>
                  </a:lnTo>
                  <a:lnTo>
                    <a:pt x="6" y="38"/>
                  </a:lnTo>
                  <a:lnTo>
                    <a:pt x="6" y="40"/>
                  </a:lnTo>
                  <a:lnTo>
                    <a:pt x="6" y="44"/>
                  </a:lnTo>
                  <a:lnTo>
                    <a:pt x="10" y="38"/>
                  </a:lnTo>
                  <a:lnTo>
                    <a:pt x="14" y="3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309" name="Freeform 11">
              <a:extLst>
                <a:ext uri="{FF2B5EF4-FFF2-40B4-BE49-F238E27FC236}">
                  <a16:creationId xmlns:a16="http://schemas.microsoft.com/office/drawing/2014/main" id="{00000000-0008-0000-0400-0000AD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91" y="170"/>
              <a:ext cx="37" cy="37"/>
            </a:xfrm>
            <a:custGeom>
              <a:avLst/>
              <a:gdLst>
                <a:gd name="T0" fmla="*/ 14 w 37"/>
                <a:gd name="T1" fmla="*/ 35 h 37"/>
                <a:gd name="T2" fmla="*/ 6 w 37"/>
                <a:gd name="T3" fmla="*/ 31 h 37"/>
                <a:gd name="T4" fmla="*/ 2 w 37"/>
                <a:gd name="T5" fmla="*/ 23 h 37"/>
                <a:gd name="T6" fmla="*/ 2 w 37"/>
                <a:gd name="T7" fmla="*/ 14 h 37"/>
                <a:gd name="T8" fmla="*/ 6 w 37"/>
                <a:gd name="T9" fmla="*/ 6 h 37"/>
                <a:gd name="T10" fmla="*/ 14 w 37"/>
                <a:gd name="T11" fmla="*/ 0 h 37"/>
                <a:gd name="T12" fmla="*/ 25 w 37"/>
                <a:gd name="T13" fmla="*/ 2 h 37"/>
                <a:gd name="T14" fmla="*/ 35 w 37"/>
                <a:gd name="T15" fmla="*/ 12 h 37"/>
                <a:gd name="T16" fmla="*/ 35 w 37"/>
                <a:gd name="T17" fmla="*/ 23 h 37"/>
                <a:gd name="T18" fmla="*/ 31 w 37"/>
                <a:gd name="T19" fmla="*/ 31 h 37"/>
                <a:gd name="T20" fmla="*/ 23 w 37"/>
                <a:gd name="T21" fmla="*/ 35 h 37"/>
                <a:gd name="T22" fmla="*/ 19 w 37"/>
                <a:gd name="T23" fmla="*/ 37 h 37"/>
                <a:gd name="T24" fmla="*/ 31 w 37"/>
                <a:gd name="T25" fmla="*/ 27 h 37"/>
                <a:gd name="T26" fmla="*/ 23 w 37"/>
                <a:gd name="T27" fmla="*/ 31 h 37"/>
                <a:gd name="T28" fmla="*/ 12 w 37"/>
                <a:gd name="T29" fmla="*/ 31 h 37"/>
                <a:gd name="T30" fmla="*/ 2 w 37"/>
                <a:gd name="T31" fmla="*/ 23 h 37"/>
                <a:gd name="T32" fmla="*/ 12 w 37"/>
                <a:gd name="T33" fmla="*/ 33 h 37"/>
                <a:gd name="T34" fmla="*/ 23 w 37"/>
                <a:gd name="T35" fmla="*/ 35 h 37"/>
                <a:gd name="T36" fmla="*/ 33 w 37"/>
                <a:gd name="T37" fmla="*/ 27 h 37"/>
                <a:gd name="T38" fmla="*/ 35 w 37"/>
                <a:gd name="T39" fmla="*/ 21 h 37"/>
                <a:gd name="T40" fmla="*/ 23 w 37"/>
                <a:gd name="T41" fmla="*/ 25 h 37"/>
                <a:gd name="T42" fmla="*/ 33 w 37"/>
                <a:gd name="T43" fmla="*/ 21 h 37"/>
                <a:gd name="T44" fmla="*/ 33 w 37"/>
                <a:gd name="T45" fmla="*/ 14 h 37"/>
                <a:gd name="T46" fmla="*/ 19 w 37"/>
                <a:gd name="T47" fmla="*/ 10 h 37"/>
                <a:gd name="T48" fmla="*/ 8 w 37"/>
                <a:gd name="T49" fmla="*/ 12 h 37"/>
                <a:gd name="T50" fmla="*/ 2 w 37"/>
                <a:gd name="T51" fmla="*/ 18 h 37"/>
                <a:gd name="T52" fmla="*/ 6 w 37"/>
                <a:gd name="T53" fmla="*/ 23 h 37"/>
                <a:gd name="T54" fmla="*/ 16 w 37"/>
                <a:gd name="T55" fmla="*/ 25 h 37"/>
                <a:gd name="T56" fmla="*/ 33 w 37"/>
                <a:gd name="T57" fmla="*/ 12 h 37"/>
                <a:gd name="T58" fmla="*/ 27 w 37"/>
                <a:gd name="T59" fmla="*/ 8 h 37"/>
                <a:gd name="T60" fmla="*/ 19 w 37"/>
                <a:gd name="T61" fmla="*/ 6 h 37"/>
                <a:gd name="T62" fmla="*/ 10 w 37"/>
                <a:gd name="T63" fmla="*/ 8 h 37"/>
                <a:gd name="T64" fmla="*/ 2 w 37"/>
                <a:gd name="T65" fmla="*/ 14 h 37"/>
                <a:gd name="T66" fmla="*/ 10 w 37"/>
                <a:gd name="T67" fmla="*/ 10 h 37"/>
                <a:gd name="T68" fmla="*/ 21 w 37"/>
                <a:gd name="T69" fmla="*/ 8 h 37"/>
                <a:gd name="T70" fmla="*/ 33 w 37"/>
                <a:gd name="T71" fmla="*/ 12 h 37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37"/>
                <a:gd name="T109" fmla="*/ 0 h 37"/>
                <a:gd name="T110" fmla="*/ 37 w 37"/>
                <a:gd name="T111" fmla="*/ 37 h 37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37" h="37">
                  <a:moveTo>
                    <a:pt x="19" y="37"/>
                  </a:moveTo>
                  <a:lnTo>
                    <a:pt x="14" y="35"/>
                  </a:lnTo>
                  <a:lnTo>
                    <a:pt x="10" y="33"/>
                  </a:lnTo>
                  <a:lnTo>
                    <a:pt x="6" y="31"/>
                  </a:lnTo>
                  <a:lnTo>
                    <a:pt x="2" y="27"/>
                  </a:lnTo>
                  <a:lnTo>
                    <a:pt x="2" y="23"/>
                  </a:lnTo>
                  <a:lnTo>
                    <a:pt x="0" y="18"/>
                  </a:lnTo>
                  <a:lnTo>
                    <a:pt x="2" y="14"/>
                  </a:lnTo>
                  <a:lnTo>
                    <a:pt x="2" y="10"/>
                  </a:lnTo>
                  <a:lnTo>
                    <a:pt x="6" y="6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8" y="0"/>
                  </a:lnTo>
                  <a:lnTo>
                    <a:pt x="25" y="2"/>
                  </a:lnTo>
                  <a:lnTo>
                    <a:pt x="31" y="6"/>
                  </a:lnTo>
                  <a:lnTo>
                    <a:pt x="35" y="12"/>
                  </a:lnTo>
                  <a:lnTo>
                    <a:pt x="37" y="18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7"/>
                  </a:lnTo>
                  <a:close/>
                  <a:moveTo>
                    <a:pt x="35" y="21"/>
                  </a:moveTo>
                  <a:lnTo>
                    <a:pt x="31" y="27"/>
                  </a:lnTo>
                  <a:lnTo>
                    <a:pt x="27" y="29"/>
                  </a:lnTo>
                  <a:lnTo>
                    <a:pt x="23" y="31"/>
                  </a:lnTo>
                  <a:lnTo>
                    <a:pt x="18" y="33"/>
                  </a:lnTo>
                  <a:lnTo>
                    <a:pt x="12" y="31"/>
                  </a:lnTo>
                  <a:lnTo>
                    <a:pt x="8" y="27"/>
                  </a:lnTo>
                  <a:lnTo>
                    <a:pt x="2" y="23"/>
                  </a:lnTo>
                  <a:lnTo>
                    <a:pt x="6" y="29"/>
                  </a:lnTo>
                  <a:lnTo>
                    <a:pt x="12" y="33"/>
                  </a:lnTo>
                  <a:lnTo>
                    <a:pt x="19" y="35"/>
                  </a:lnTo>
                  <a:lnTo>
                    <a:pt x="23" y="35"/>
                  </a:lnTo>
                  <a:lnTo>
                    <a:pt x="29" y="31"/>
                  </a:lnTo>
                  <a:lnTo>
                    <a:pt x="33" y="27"/>
                  </a:lnTo>
                  <a:lnTo>
                    <a:pt x="35" y="21"/>
                  </a:lnTo>
                  <a:close/>
                  <a:moveTo>
                    <a:pt x="16" y="25"/>
                  </a:moveTo>
                  <a:lnTo>
                    <a:pt x="23" y="25"/>
                  </a:lnTo>
                  <a:lnTo>
                    <a:pt x="29" y="23"/>
                  </a:lnTo>
                  <a:lnTo>
                    <a:pt x="33" y="21"/>
                  </a:lnTo>
                  <a:lnTo>
                    <a:pt x="35" y="18"/>
                  </a:lnTo>
                  <a:lnTo>
                    <a:pt x="33" y="14"/>
                  </a:lnTo>
                  <a:lnTo>
                    <a:pt x="27" y="10"/>
                  </a:lnTo>
                  <a:lnTo>
                    <a:pt x="19" y="10"/>
                  </a:lnTo>
                  <a:lnTo>
                    <a:pt x="14" y="10"/>
                  </a:lnTo>
                  <a:lnTo>
                    <a:pt x="8" y="12"/>
                  </a:lnTo>
                  <a:lnTo>
                    <a:pt x="4" y="16"/>
                  </a:lnTo>
                  <a:lnTo>
                    <a:pt x="2" y="18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0" y="25"/>
                  </a:lnTo>
                  <a:lnTo>
                    <a:pt x="16" y="25"/>
                  </a:lnTo>
                  <a:close/>
                  <a:moveTo>
                    <a:pt x="33" y="12"/>
                  </a:moveTo>
                  <a:lnTo>
                    <a:pt x="31" y="10"/>
                  </a:lnTo>
                  <a:lnTo>
                    <a:pt x="27" y="8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4" y="6"/>
                  </a:lnTo>
                  <a:lnTo>
                    <a:pt x="10" y="8"/>
                  </a:lnTo>
                  <a:lnTo>
                    <a:pt x="6" y="10"/>
                  </a:lnTo>
                  <a:lnTo>
                    <a:pt x="2" y="14"/>
                  </a:lnTo>
                  <a:lnTo>
                    <a:pt x="6" y="12"/>
                  </a:lnTo>
                  <a:lnTo>
                    <a:pt x="10" y="10"/>
                  </a:lnTo>
                  <a:lnTo>
                    <a:pt x="14" y="8"/>
                  </a:lnTo>
                  <a:lnTo>
                    <a:pt x="21" y="8"/>
                  </a:lnTo>
                  <a:lnTo>
                    <a:pt x="27" y="10"/>
                  </a:lnTo>
                  <a:lnTo>
                    <a:pt x="33" y="12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310" name="Freeform 12">
              <a:extLst>
                <a:ext uri="{FF2B5EF4-FFF2-40B4-BE49-F238E27FC236}">
                  <a16:creationId xmlns:a16="http://schemas.microsoft.com/office/drawing/2014/main" id="{00000000-0008-0000-0400-0000AE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5" y="159"/>
              <a:ext cx="35" cy="62"/>
            </a:xfrm>
            <a:custGeom>
              <a:avLst/>
              <a:gdLst>
                <a:gd name="T0" fmla="*/ 35 w 35"/>
                <a:gd name="T1" fmla="*/ 20 h 62"/>
                <a:gd name="T2" fmla="*/ 16 w 35"/>
                <a:gd name="T3" fmla="*/ 31 h 62"/>
                <a:gd name="T4" fmla="*/ 35 w 35"/>
                <a:gd name="T5" fmla="*/ 42 h 62"/>
                <a:gd name="T6" fmla="*/ 4 w 35"/>
                <a:gd name="T7" fmla="*/ 60 h 62"/>
                <a:gd name="T8" fmla="*/ 0 w 35"/>
                <a:gd name="T9" fmla="*/ 62 h 62"/>
                <a:gd name="T10" fmla="*/ 2 w 35"/>
                <a:gd name="T11" fmla="*/ 44 h 62"/>
                <a:gd name="T12" fmla="*/ 6 w 35"/>
                <a:gd name="T13" fmla="*/ 46 h 62"/>
                <a:gd name="T14" fmla="*/ 8 w 35"/>
                <a:gd name="T15" fmla="*/ 44 h 62"/>
                <a:gd name="T16" fmla="*/ 14 w 35"/>
                <a:gd name="T17" fmla="*/ 33 h 62"/>
                <a:gd name="T18" fmla="*/ 4 w 35"/>
                <a:gd name="T19" fmla="*/ 39 h 62"/>
                <a:gd name="T20" fmla="*/ 0 w 35"/>
                <a:gd name="T21" fmla="*/ 41 h 62"/>
                <a:gd name="T22" fmla="*/ 2 w 35"/>
                <a:gd name="T23" fmla="*/ 21 h 62"/>
                <a:gd name="T24" fmla="*/ 4 w 35"/>
                <a:gd name="T25" fmla="*/ 25 h 62"/>
                <a:gd name="T26" fmla="*/ 10 w 35"/>
                <a:gd name="T27" fmla="*/ 23 h 62"/>
                <a:gd name="T28" fmla="*/ 14 w 35"/>
                <a:gd name="T29" fmla="*/ 14 h 62"/>
                <a:gd name="T30" fmla="*/ 10 w 35"/>
                <a:gd name="T31" fmla="*/ 12 h 62"/>
                <a:gd name="T32" fmla="*/ 4 w 35"/>
                <a:gd name="T33" fmla="*/ 12 h 62"/>
                <a:gd name="T34" fmla="*/ 0 w 35"/>
                <a:gd name="T35" fmla="*/ 16 h 62"/>
                <a:gd name="T36" fmla="*/ 2 w 35"/>
                <a:gd name="T37" fmla="*/ 0 h 62"/>
                <a:gd name="T38" fmla="*/ 12 w 35"/>
                <a:gd name="T39" fmla="*/ 10 h 62"/>
                <a:gd name="T40" fmla="*/ 2 w 35"/>
                <a:gd name="T41" fmla="*/ 6 h 62"/>
                <a:gd name="T42" fmla="*/ 4 w 35"/>
                <a:gd name="T43" fmla="*/ 10 h 62"/>
                <a:gd name="T44" fmla="*/ 4 w 35"/>
                <a:gd name="T45" fmla="*/ 8 h 62"/>
                <a:gd name="T46" fmla="*/ 2 w 35"/>
                <a:gd name="T47" fmla="*/ 6 h 62"/>
                <a:gd name="T48" fmla="*/ 33 w 35"/>
                <a:gd name="T49" fmla="*/ 21 h 62"/>
                <a:gd name="T50" fmla="*/ 31 w 35"/>
                <a:gd name="T51" fmla="*/ 21 h 62"/>
                <a:gd name="T52" fmla="*/ 25 w 35"/>
                <a:gd name="T53" fmla="*/ 21 h 62"/>
                <a:gd name="T54" fmla="*/ 4 w 35"/>
                <a:gd name="T55" fmla="*/ 33 h 62"/>
                <a:gd name="T56" fmla="*/ 2 w 35"/>
                <a:gd name="T57" fmla="*/ 39 h 62"/>
                <a:gd name="T58" fmla="*/ 8 w 35"/>
                <a:gd name="T59" fmla="*/ 35 h 62"/>
                <a:gd name="T60" fmla="*/ 10 w 35"/>
                <a:gd name="T61" fmla="*/ 54 h 62"/>
                <a:gd name="T62" fmla="*/ 33 w 35"/>
                <a:gd name="T63" fmla="*/ 42 h 62"/>
                <a:gd name="T64" fmla="*/ 25 w 35"/>
                <a:gd name="T65" fmla="*/ 44 h 62"/>
                <a:gd name="T66" fmla="*/ 4 w 35"/>
                <a:gd name="T67" fmla="*/ 54 h 62"/>
                <a:gd name="T68" fmla="*/ 2 w 35"/>
                <a:gd name="T69" fmla="*/ 58 h 62"/>
                <a:gd name="T70" fmla="*/ 6 w 35"/>
                <a:gd name="T71" fmla="*/ 56 h 62"/>
                <a:gd name="T72" fmla="*/ 10 w 35"/>
                <a:gd name="T73" fmla="*/ 54 h 62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35"/>
                <a:gd name="T112" fmla="*/ 0 h 62"/>
                <a:gd name="T113" fmla="*/ 35 w 35"/>
                <a:gd name="T114" fmla="*/ 62 h 62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35" h="62">
                  <a:moveTo>
                    <a:pt x="12" y="10"/>
                  </a:moveTo>
                  <a:lnTo>
                    <a:pt x="35" y="20"/>
                  </a:lnTo>
                  <a:lnTo>
                    <a:pt x="35" y="23"/>
                  </a:lnTo>
                  <a:lnTo>
                    <a:pt x="16" y="31"/>
                  </a:lnTo>
                  <a:lnTo>
                    <a:pt x="35" y="41"/>
                  </a:lnTo>
                  <a:lnTo>
                    <a:pt x="35" y="42"/>
                  </a:lnTo>
                  <a:lnTo>
                    <a:pt x="8" y="56"/>
                  </a:lnTo>
                  <a:lnTo>
                    <a:pt x="4" y="60"/>
                  </a:lnTo>
                  <a:lnTo>
                    <a:pt x="2" y="62"/>
                  </a:lnTo>
                  <a:lnTo>
                    <a:pt x="0" y="62"/>
                  </a:lnTo>
                  <a:lnTo>
                    <a:pt x="0" y="44"/>
                  </a:lnTo>
                  <a:lnTo>
                    <a:pt x="2" y="44"/>
                  </a:lnTo>
                  <a:lnTo>
                    <a:pt x="4" y="46"/>
                  </a:lnTo>
                  <a:lnTo>
                    <a:pt x="6" y="46"/>
                  </a:lnTo>
                  <a:lnTo>
                    <a:pt x="8" y="46"/>
                  </a:lnTo>
                  <a:lnTo>
                    <a:pt x="8" y="44"/>
                  </a:lnTo>
                  <a:lnTo>
                    <a:pt x="23" y="39"/>
                  </a:lnTo>
                  <a:lnTo>
                    <a:pt x="14" y="33"/>
                  </a:lnTo>
                  <a:lnTo>
                    <a:pt x="8" y="35"/>
                  </a:lnTo>
                  <a:lnTo>
                    <a:pt x="4" y="39"/>
                  </a:lnTo>
                  <a:lnTo>
                    <a:pt x="2" y="41"/>
                  </a:lnTo>
                  <a:lnTo>
                    <a:pt x="0" y="41"/>
                  </a:lnTo>
                  <a:lnTo>
                    <a:pt x="0" y="21"/>
                  </a:lnTo>
                  <a:lnTo>
                    <a:pt x="2" y="21"/>
                  </a:lnTo>
                  <a:lnTo>
                    <a:pt x="2" y="25"/>
                  </a:lnTo>
                  <a:lnTo>
                    <a:pt x="4" y="25"/>
                  </a:lnTo>
                  <a:lnTo>
                    <a:pt x="6" y="25"/>
                  </a:lnTo>
                  <a:lnTo>
                    <a:pt x="10" y="23"/>
                  </a:lnTo>
                  <a:lnTo>
                    <a:pt x="23" y="18"/>
                  </a:lnTo>
                  <a:lnTo>
                    <a:pt x="14" y="14"/>
                  </a:lnTo>
                  <a:lnTo>
                    <a:pt x="12" y="12"/>
                  </a:lnTo>
                  <a:lnTo>
                    <a:pt x="10" y="12"/>
                  </a:lnTo>
                  <a:lnTo>
                    <a:pt x="6" y="12"/>
                  </a:lnTo>
                  <a:lnTo>
                    <a:pt x="4" y="12"/>
                  </a:lnTo>
                  <a:lnTo>
                    <a:pt x="2" y="16"/>
                  </a:lnTo>
                  <a:lnTo>
                    <a:pt x="0" y="16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12" y="10"/>
                  </a:lnTo>
                  <a:close/>
                  <a:moveTo>
                    <a:pt x="2" y="6"/>
                  </a:moveTo>
                  <a:lnTo>
                    <a:pt x="2" y="12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4" y="8"/>
                  </a:lnTo>
                  <a:lnTo>
                    <a:pt x="2" y="6"/>
                  </a:lnTo>
                  <a:close/>
                  <a:moveTo>
                    <a:pt x="8" y="35"/>
                  </a:moveTo>
                  <a:lnTo>
                    <a:pt x="33" y="21"/>
                  </a:lnTo>
                  <a:lnTo>
                    <a:pt x="31" y="21"/>
                  </a:lnTo>
                  <a:lnTo>
                    <a:pt x="29" y="21"/>
                  </a:lnTo>
                  <a:lnTo>
                    <a:pt x="25" y="21"/>
                  </a:lnTo>
                  <a:lnTo>
                    <a:pt x="8" y="31"/>
                  </a:lnTo>
                  <a:lnTo>
                    <a:pt x="4" y="33"/>
                  </a:lnTo>
                  <a:lnTo>
                    <a:pt x="2" y="35"/>
                  </a:lnTo>
                  <a:lnTo>
                    <a:pt x="2" y="39"/>
                  </a:lnTo>
                  <a:lnTo>
                    <a:pt x="4" y="37"/>
                  </a:lnTo>
                  <a:lnTo>
                    <a:pt x="8" y="35"/>
                  </a:lnTo>
                  <a:close/>
                  <a:moveTo>
                    <a:pt x="10" y="54"/>
                  </a:moveTo>
                  <a:lnTo>
                    <a:pt x="33" y="42"/>
                  </a:lnTo>
                  <a:lnTo>
                    <a:pt x="31" y="41"/>
                  </a:lnTo>
                  <a:lnTo>
                    <a:pt x="25" y="44"/>
                  </a:lnTo>
                  <a:lnTo>
                    <a:pt x="8" y="52"/>
                  </a:lnTo>
                  <a:lnTo>
                    <a:pt x="4" y="54"/>
                  </a:lnTo>
                  <a:lnTo>
                    <a:pt x="2" y="56"/>
                  </a:lnTo>
                  <a:lnTo>
                    <a:pt x="2" y="58"/>
                  </a:lnTo>
                  <a:lnTo>
                    <a:pt x="4" y="58"/>
                  </a:lnTo>
                  <a:lnTo>
                    <a:pt x="6" y="56"/>
                  </a:lnTo>
                  <a:lnTo>
                    <a:pt x="10" y="5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311" name="Freeform 13">
              <a:extLst>
                <a:ext uri="{FF2B5EF4-FFF2-40B4-BE49-F238E27FC236}">
                  <a16:creationId xmlns:a16="http://schemas.microsoft.com/office/drawing/2014/main" id="{00000000-0008-0000-0400-0000AF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4" y="172"/>
              <a:ext cx="37" cy="34"/>
            </a:xfrm>
            <a:custGeom>
              <a:avLst/>
              <a:gdLst>
                <a:gd name="T0" fmla="*/ 4 w 37"/>
                <a:gd name="T1" fmla="*/ 12 h 34"/>
                <a:gd name="T2" fmla="*/ 4 w 37"/>
                <a:gd name="T3" fmla="*/ 19 h 34"/>
                <a:gd name="T4" fmla="*/ 16 w 37"/>
                <a:gd name="T5" fmla="*/ 25 h 34"/>
                <a:gd name="T6" fmla="*/ 27 w 37"/>
                <a:gd name="T7" fmla="*/ 19 h 34"/>
                <a:gd name="T8" fmla="*/ 27 w 37"/>
                <a:gd name="T9" fmla="*/ 8 h 34"/>
                <a:gd name="T10" fmla="*/ 27 w 37"/>
                <a:gd name="T11" fmla="*/ 0 h 34"/>
                <a:gd name="T12" fmla="*/ 35 w 37"/>
                <a:gd name="T13" fmla="*/ 10 h 34"/>
                <a:gd name="T14" fmla="*/ 37 w 37"/>
                <a:gd name="T15" fmla="*/ 17 h 34"/>
                <a:gd name="T16" fmla="*/ 35 w 37"/>
                <a:gd name="T17" fmla="*/ 27 h 34"/>
                <a:gd name="T18" fmla="*/ 27 w 37"/>
                <a:gd name="T19" fmla="*/ 33 h 34"/>
                <a:gd name="T20" fmla="*/ 19 w 37"/>
                <a:gd name="T21" fmla="*/ 34 h 34"/>
                <a:gd name="T22" fmla="*/ 6 w 37"/>
                <a:gd name="T23" fmla="*/ 29 h 34"/>
                <a:gd name="T24" fmla="*/ 0 w 37"/>
                <a:gd name="T25" fmla="*/ 15 h 34"/>
                <a:gd name="T26" fmla="*/ 4 w 37"/>
                <a:gd name="T27" fmla="*/ 4 h 34"/>
                <a:gd name="T28" fmla="*/ 12 w 37"/>
                <a:gd name="T29" fmla="*/ 4 h 34"/>
                <a:gd name="T30" fmla="*/ 12 w 37"/>
                <a:gd name="T31" fmla="*/ 10 h 34"/>
                <a:gd name="T32" fmla="*/ 8 w 37"/>
                <a:gd name="T33" fmla="*/ 12 h 34"/>
                <a:gd name="T34" fmla="*/ 6 w 37"/>
                <a:gd name="T35" fmla="*/ 12 h 34"/>
                <a:gd name="T36" fmla="*/ 12 w 37"/>
                <a:gd name="T37" fmla="*/ 10 h 34"/>
                <a:gd name="T38" fmla="*/ 12 w 37"/>
                <a:gd name="T39" fmla="*/ 4 h 34"/>
                <a:gd name="T40" fmla="*/ 8 w 37"/>
                <a:gd name="T41" fmla="*/ 8 h 34"/>
                <a:gd name="T42" fmla="*/ 4 w 37"/>
                <a:gd name="T43" fmla="*/ 8 h 34"/>
                <a:gd name="T44" fmla="*/ 6 w 37"/>
                <a:gd name="T45" fmla="*/ 10 h 34"/>
                <a:gd name="T46" fmla="*/ 10 w 37"/>
                <a:gd name="T47" fmla="*/ 10 h 34"/>
                <a:gd name="T48" fmla="*/ 2 w 37"/>
                <a:gd name="T49" fmla="*/ 21 h 34"/>
                <a:gd name="T50" fmla="*/ 14 w 37"/>
                <a:gd name="T51" fmla="*/ 33 h 34"/>
                <a:gd name="T52" fmla="*/ 23 w 37"/>
                <a:gd name="T53" fmla="*/ 33 h 34"/>
                <a:gd name="T54" fmla="*/ 31 w 37"/>
                <a:gd name="T55" fmla="*/ 29 h 34"/>
                <a:gd name="T56" fmla="*/ 35 w 37"/>
                <a:gd name="T57" fmla="*/ 21 h 34"/>
                <a:gd name="T58" fmla="*/ 35 w 37"/>
                <a:gd name="T59" fmla="*/ 12 h 34"/>
                <a:gd name="T60" fmla="*/ 33 w 37"/>
                <a:gd name="T61" fmla="*/ 15 h 34"/>
                <a:gd name="T62" fmla="*/ 25 w 37"/>
                <a:gd name="T63" fmla="*/ 29 h 34"/>
                <a:gd name="T64" fmla="*/ 16 w 37"/>
                <a:gd name="T65" fmla="*/ 31 h 34"/>
                <a:gd name="T66" fmla="*/ 6 w 37"/>
                <a:gd name="T67" fmla="*/ 25 h 34"/>
                <a:gd name="T68" fmla="*/ 2 w 37"/>
                <a:gd name="T69" fmla="*/ 21 h 34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34"/>
                <a:gd name="T107" fmla="*/ 37 w 37"/>
                <a:gd name="T108" fmla="*/ 34 h 34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34">
                  <a:moveTo>
                    <a:pt x="6" y="12"/>
                  </a:moveTo>
                  <a:lnTo>
                    <a:pt x="4" y="12"/>
                  </a:lnTo>
                  <a:lnTo>
                    <a:pt x="2" y="13"/>
                  </a:lnTo>
                  <a:lnTo>
                    <a:pt x="4" y="19"/>
                  </a:lnTo>
                  <a:lnTo>
                    <a:pt x="10" y="23"/>
                  </a:lnTo>
                  <a:lnTo>
                    <a:pt x="16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3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5" y="10"/>
                  </a:lnTo>
                  <a:lnTo>
                    <a:pt x="35" y="13"/>
                  </a:lnTo>
                  <a:lnTo>
                    <a:pt x="37" y="17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4"/>
                  </a:lnTo>
                  <a:lnTo>
                    <a:pt x="19" y="34"/>
                  </a:lnTo>
                  <a:lnTo>
                    <a:pt x="14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4" y="8"/>
                  </a:lnTo>
                  <a:lnTo>
                    <a:pt x="12" y="10"/>
                  </a:lnTo>
                  <a:lnTo>
                    <a:pt x="10" y="12"/>
                  </a:lnTo>
                  <a:lnTo>
                    <a:pt x="8" y="12"/>
                  </a:lnTo>
                  <a:lnTo>
                    <a:pt x="6" y="12"/>
                  </a:lnTo>
                  <a:close/>
                  <a:moveTo>
                    <a:pt x="10" y="10"/>
                  </a:moveTo>
                  <a:lnTo>
                    <a:pt x="12" y="10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6"/>
                  </a:lnTo>
                  <a:lnTo>
                    <a:pt x="4" y="8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8" y="10"/>
                  </a:lnTo>
                  <a:lnTo>
                    <a:pt x="10" y="10"/>
                  </a:lnTo>
                  <a:close/>
                  <a:moveTo>
                    <a:pt x="2" y="21"/>
                  </a:moveTo>
                  <a:lnTo>
                    <a:pt x="8" y="29"/>
                  </a:lnTo>
                  <a:lnTo>
                    <a:pt x="14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5" y="12"/>
                  </a:lnTo>
                  <a:lnTo>
                    <a:pt x="31" y="8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6" y="31"/>
                  </a:lnTo>
                  <a:lnTo>
                    <a:pt x="12" y="29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312" name="Freeform 14">
              <a:extLst>
                <a:ext uri="{FF2B5EF4-FFF2-40B4-BE49-F238E27FC236}">
                  <a16:creationId xmlns:a16="http://schemas.microsoft.com/office/drawing/2014/main" id="{00000000-0008-0000-0400-0000B0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9" y="173"/>
              <a:ext cx="37" cy="32"/>
            </a:xfrm>
            <a:custGeom>
              <a:avLst/>
              <a:gdLst>
                <a:gd name="T0" fmla="*/ 6 w 37"/>
                <a:gd name="T1" fmla="*/ 23 h 32"/>
                <a:gd name="T2" fmla="*/ 12 w 37"/>
                <a:gd name="T3" fmla="*/ 23 h 32"/>
                <a:gd name="T4" fmla="*/ 12 w 37"/>
                <a:gd name="T5" fmla="*/ 30 h 32"/>
                <a:gd name="T6" fmla="*/ 6 w 37"/>
                <a:gd name="T7" fmla="*/ 28 h 32"/>
                <a:gd name="T8" fmla="*/ 0 w 37"/>
                <a:gd name="T9" fmla="*/ 15 h 32"/>
                <a:gd name="T10" fmla="*/ 6 w 37"/>
                <a:gd name="T11" fmla="*/ 5 h 32"/>
                <a:gd name="T12" fmla="*/ 29 w 37"/>
                <a:gd name="T13" fmla="*/ 3 h 32"/>
                <a:gd name="T14" fmla="*/ 31 w 37"/>
                <a:gd name="T15" fmla="*/ 0 h 32"/>
                <a:gd name="T16" fmla="*/ 35 w 37"/>
                <a:gd name="T17" fmla="*/ 2 h 32"/>
                <a:gd name="T18" fmla="*/ 35 w 37"/>
                <a:gd name="T19" fmla="*/ 11 h 32"/>
                <a:gd name="T20" fmla="*/ 35 w 37"/>
                <a:gd name="T21" fmla="*/ 19 h 32"/>
                <a:gd name="T22" fmla="*/ 35 w 37"/>
                <a:gd name="T23" fmla="*/ 30 h 32"/>
                <a:gd name="T24" fmla="*/ 25 w 37"/>
                <a:gd name="T25" fmla="*/ 30 h 32"/>
                <a:gd name="T26" fmla="*/ 18 w 37"/>
                <a:gd name="T27" fmla="*/ 21 h 32"/>
                <a:gd name="T28" fmla="*/ 8 w 37"/>
                <a:gd name="T29" fmla="*/ 13 h 32"/>
                <a:gd name="T30" fmla="*/ 2 w 37"/>
                <a:gd name="T31" fmla="*/ 19 h 32"/>
                <a:gd name="T32" fmla="*/ 6 w 37"/>
                <a:gd name="T33" fmla="*/ 23 h 32"/>
                <a:gd name="T34" fmla="*/ 12 w 37"/>
                <a:gd name="T35" fmla="*/ 11 h 32"/>
                <a:gd name="T36" fmla="*/ 33 w 37"/>
                <a:gd name="T37" fmla="*/ 11 h 32"/>
                <a:gd name="T38" fmla="*/ 35 w 37"/>
                <a:gd name="T39" fmla="*/ 5 h 32"/>
                <a:gd name="T40" fmla="*/ 29 w 37"/>
                <a:gd name="T41" fmla="*/ 9 h 32"/>
                <a:gd name="T42" fmla="*/ 4 w 37"/>
                <a:gd name="T43" fmla="*/ 9 h 32"/>
                <a:gd name="T44" fmla="*/ 6 w 37"/>
                <a:gd name="T45" fmla="*/ 13 h 32"/>
                <a:gd name="T46" fmla="*/ 12 w 37"/>
                <a:gd name="T47" fmla="*/ 11 h 32"/>
                <a:gd name="T48" fmla="*/ 16 w 37"/>
                <a:gd name="T49" fmla="*/ 13 h 32"/>
                <a:gd name="T50" fmla="*/ 27 w 37"/>
                <a:gd name="T51" fmla="*/ 23 h 32"/>
                <a:gd name="T52" fmla="*/ 31 w 37"/>
                <a:gd name="T53" fmla="*/ 19 h 32"/>
                <a:gd name="T54" fmla="*/ 29 w 37"/>
                <a:gd name="T55" fmla="*/ 13 h 32"/>
                <a:gd name="T56" fmla="*/ 33 w 37"/>
                <a:gd name="T57" fmla="*/ 26 h 32"/>
                <a:gd name="T58" fmla="*/ 25 w 37"/>
                <a:gd name="T59" fmla="*/ 26 h 32"/>
                <a:gd name="T60" fmla="*/ 25 w 37"/>
                <a:gd name="T61" fmla="*/ 28 h 32"/>
                <a:gd name="T62" fmla="*/ 33 w 37"/>
                <a:gd name="T63" fmla="*/ 28 h 32"/>
                <a:gd name="T64" fmla="*/ 35 w 37"/>
                <a:gd name="T65" fmla="*/ 21 h 32"/>
                <a:gd name="T66" fmla="*/ 10 w 37"/>
                <a:gd name="T67" fmla="*/ 25 h 32"/>
                <a:gd name="T68" fmla="*/ 8 w 37"/>
                <a:gd name="T69" fmla="*/ 26 h 32"/>
                <a:gd name="T70" fmla="*/ 2 w 37"/>
                <a:gd name="T71" fmla="*/ 25 h 32"/>
                <a:gd name="T72" fmla="*/ 10 w 37"/>
                <a:gd name="T73" fmla="*/ 30 h 32"/>
                <a:gd name="T74" fmla="*/ 12 w 37"/>
                <a:gd name="T75" fmla="*/ 26 h 32"/>
                <a:gd name="T76" fmla="*/ 10 w 37"/>
                <a:gd name="T77" fmla="*/ 25 h 32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7"/>
                <a:gd name="T118" fmla="*/ 0 h 32"/>
                <a:gd name="T119" fmla="*/ 37 w 37"/>
                <a:gd name="T120" fmla="*/ 32 h 32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7" h="32">
                  <a:moveTo>
                    <a:pt x="6" y="23"/>
                  </a:moveTo>
                  <a:lnTo>
                    <a:pt x="6" y="23"/>
                  </a:lnTo>
                  <a:lnTo>
                    <a:pt x="8" y="21"/>
                  </a:lnTo>
                  <a:lnTo>
                    <a:pt x="12" y="23"/>
                  </a:lnTo>
                  <a:lnTo>
                    <a:pt x="12" y="26"/>
                  </a:lnTo>
                  <a:lnTo>
                    <a:pt x="12" y="30"/>
                  </a:lnTo>
                  <a:lnTo>
                    <a:pt x="10" y="30"/>
                  </a:lnTo>
                  <a:lnTo>
                    <a:pt x="6" y="28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5"/>
                  </a:lnTo>
                  <a:lnTo>
                    <a:pt x="10" y="3"/>
                  </a:lnTo>
                  <a:lnTo>
                    <a:pt x="29" y="3"/>
                  </a:lnTo>
                  <a:lnTo>
                    <a:pt x="33" y="2"/>
                  </a:lnTo>
                  <a:lnTo>
                    <a:pt x="31" y="0"/>
                  </a:lnTo>
                  <a:lnTo>
                    <a:pt x="33" y="0"/>
                  </a:lnTo>
                  <a:lnTo>
                    <a:pt x="35" y="2"/>
                  </a:lnTo>
                  <a:lnTo>
                    <a:pt x="37" y="7"/>
                  </a:lnTo>
                  <a:lnTo>
                    <a:pt x="35" y="11"/>
                  </a:lnTo>
                  <a:lnTo>
                    <a:pt x="31" y="13"/>
                  </a:lnTo>
                  <a:lnTo>
                    <a:pt x="35" y="19"/>
                  </a:lnTo>
                  <a:lnTo>
                    <a:pt x="37" y="25"/>
                  </a:lnTo>
                  <a:lnTo>
                    <a:pt x="35" y="30"/>
                  </a:lnTo>
                  <a:lnTo>
                    <a:pt x="29" y="32"/>
                  </a:lnTo>
                  <a:lnTo>
                    <a:pt x="25" y="30"/>
                  </a:lnTo>
                  <a:lnTo>
                    <a:pt x="21" y="26"/>
                  </a:lnTo>
                  <a:lnTo>
                    <a:pt x="18" y="21"/>
                  </a:lnTo>
                  <a:lnTo>
                    <a:pt x="14" y="13"/>
                  </a:lnTo>
                  <a:lnTo>
                    <a:pt x="8" y="13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6" y="23"/>
                  </a:lnTo>
                  <a:close/>
                  <a:moveTo>
                    <a:pt x="12" y="11"/>
                  </a:moveTo>
                  <a:lnTo>
                    <a:pt x="25" y="11"/>
                  </a:lnTo>
                  <a:lnTo>
                    <a:pt x="33" y="11"/>
                  </a:lnTo>
                  <a:lnTo>
                    <a:pt x="35" y="7"/>
                  </a:lnTo>
                  <a:lnTo>
                    <a:pt x="35" y="5"/>
                  </a:lnTo>
                  <a:lnTo>
                    <a:pt x="33" y="7"/>
                  </a:lnTo>
                  <a:lnTo>
                    <a:pt x="29" y="9"/>
                  </a:lnTo>
                  <a:lnTo>
                    <a:pt x="10" y="9"/>
                  </a:lnTo>
                  <a:lnTo>
                    <a:pt x="4" y="9"/>
                  </a:lnTo>
                  <a:lnTo>
                    <a:pt x="2" y="15"/>
                  </a:lnTo>
                  <a:lnTo>
                    <a:pt x="6" y="13"/>
                  </a:lnTo>
                  <a:lnTo>
                    <a:pt x="12" y="11"/>
                  </a:lnTo>
                  <a:close/>
                  <a:moveTo>
                    <a:pt x="29" y="13"/>
                  </a:moveTo>
                  <a:lnTo>
                    <a:pt x="16" y="13"/>
                  </a:lnTo>
                  <a:lnTo>
                    <a:pt x="21" y="21"/>
                  </a:lnTo>
                  <a:lnTo>
                    <a:pt x="27" y="23"/>
                  </a:lnTo>
                  <a:lnTo>
                    <a:pt x="31" y="21"/>
                  </a:lnTo>
                  <a:lnTo>
                    <a:pt x="31" y="19"/>
                  </a:lnTo>
                  <a:lnTo>
                    <a:pt x="29" y="13"/>
                  </a:lnTo>
                  <a:close/>
                  <a:moveTo>
                    <a:pt x="35" y="21"/>
                  </a:moveTo>
                  <a:lnTo>
                    <a:pt x="33" y="26"/>
                  </a:lnTo>
                  <a:lnTo>
                    <a:pt x="29" y="28"/>
                  </a:lnTo>
                  <a:lnTo>
                    <a:pt x="25" y="26"/>
                  </a:lnTo>
                  <a:lnTo>
                    <a:pt x="21" y="25"/>
                  </a:lnTo>
                  <a:lnTo>
                    <a:pt x="25" y="28"/>
                  </a:lnTo>
                  <a:lnTo>
                    <a:pt x="29" y="30"/>
                  </a:lnTo>
                  <a:lnTo>
                    <a:pt x="33" y="28"/>
                  </a:lnTo>
                  <a:lnTo>
                    <a:pt x="35" y="25"/>
                  </a:lnTo>
                  <a:lnTo>
                    <a:pt x="35" y="21"/>
                  </a:lnTo>
                  <a:close/>
                  <a:moveTo>
                    <a:pt x="10" y="25"/>
                  </a:moveTo>
                  <a:lnTo>
                    <a:pt x="10" y="26"/>
                  </a:lnTo>
                  <a:lnTo>
                    <a:pt x="8" y="26"/>
                  </a:lnTo>
                  <a:lnTo>
                    <a:pt x="6" y="26"/>
                  </a:lnTo>
                  <a:lnTo>
                    <a:pt x="2" y="25"/>
                  </a:lnTo>
                  <a:lnTo>
                    <a:pt x="6" y="28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2" y="26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313" name="Freeform 15">
              <a:extLst>
                <a:ext uri="{FF2B5EF4-FFF2-40B4-BE49-F238E27FC236}">
                  <a16:creationId xmlns:a16="http://schemas.microsoft.com/office/drawing/2014/main" id="{00000000-0008-0000-0400-0000B1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63" y="174"/>
              <a:ext cx="37" cy="29"/>
            </a:xfrm>
            <a:custGeom>
              <a:avLst/>
              <a:gdLst>
                <a:gd name="T0" fmla="*/ 23 w 37"/>
                <a:gd name="T1" fmla="*/ 29 h 29"/>
                <a:gd name="T2" fmla="*/ 29 w 37"/>
                <a:gd name="T3" fmla="*/ 23 h 29"/>
                <a:gd name="T4" fmla="*/ 33 w 37"/>
                <a:gd name="T5" fmla="*/ 15 h 29"/>
                <a:gd name="T6" fmla="*/ 33 w 37"/>
                <a:gd name="T7" fmla="*/ 10 h 29"/>
                <a:gd name="T8" fmla="*/ 27 w 37"/>
                <a:gd name="T9" fmla="*/ 10 h 29"/>
                <a:gd name="T10" fmla="*/ 19 w 37"/>
                <a:gd name="T11" fmla="*/ 23 h 29"/>
                <a:gd name="T12" fmla="*/ 14 w 37"/>
                <a:gd name="T13" fmla="*/ 27 h 29"/>
                <a:gd name="T14" fmla="*/ 8 w 37"/>
                <a:gd name="T15" fmla="*/ 27 h 29"/>
                <a:gd name="T16" fmla="*/ 2 w 37"/>
                <a:gd name="T17" fmla="*/ 21 h 29"/>
                <a:gd name="T18" fmla="*/ 2 w 37"/>
                <a:gd name="T19" fmla="*/ 10 h 29"/>
                <a:gd name="T20" fmla="*/ 12 w 37"/>
                <a:gd name="T21" fmla="*/ 2 h 29"/>
                <a:gd name="T22" fmla="*/ 8 w 37"/>
                <a:gd name="T23" fmla="*/ 10 h 29"/>
                <a:gd name="T24" fmla="*/ 4 w 37"/>
                <a:gd name="T25" fmla="*/ 15 h 29"/>
                <a:gd name="T26" fmla="*/ 4 w 37"/>
                <a:gd name="T27" fmla="*/ 21 h 29"/>
                <a:gd name="T28" fmla="*/ 10 w 37"/>
                <a:gd name="T29" fmla="*/ 21 h 29"/>
                <a:gd name="T30" fmla="*/ 18 w 37"/>
                <a:gd name="T31" fmla="*/ 6 h 29"/>
                <a:gd name="T32" fmla="*/ 25 w 37"/>
                <a:gd name="T33" fmla="*/ 0 h 29"/>
                <a:gd name="T34" fmla="*/ 35 w 37"/>
                <a:gd name="T35" fmla="*/ 8 h 29"/>
                <a:gd name="T36" fmla="*/ 35 w 37"/>
                <a:gd name="T37" fmla="*/ 21 h 29"/>
                <a:gd name="T38" fmla="*/ 33 w 37"/>
                <a:gd name="T39" fmla="*/ 29 h 29"/>
                <a:gd name="T40" fmla="*/ 31 w 37"/>
                <a:gd name="T41" fmla="*/ 27 h 29"/>
                <a:gd name="T42" fmla="*/ 31 w 37"/>
                <a:gd name="T43" fmla="*/ 23 h 29"/>
                <a:gd name="T44" fmla="*/ 27 w 37"/>
                <a:gd name="T45" fmla="*/ 27 h 29"/>
                <a:gd name="T46" fmla="*/ 29 w 37"/>
                <a:gd name="T47" fmla="*/ 6 h 29"/>
                <a:gd name="T48" fmla="*/ 23 w 37"/>
                <a:gd name="T49" fmla="*/ 6 h 29"/>
                <a:gd name="T50" fmla="*/ 18 w 37"/>
                <a:gd name="T51" fmla="*/ 19 h 29"/>
                <a:gd name="T52" fmla="*/ 10 w 37"/>
                <a:gd name="T53" fmla="*/ 25 h 29"/>
                <a:gd name="T54" fmla="*/ 8 w 37"/>
                <a:gd name="T55" fmla="*/ 27 h 29"/>
                <a:gd name="T56" fmla="*/ 14 w 37"/>
                <a:gd name="T57" fmla="*/ 27 h 29"/>
                <a:gd name="T58" fmla="*/ 21 w 37"/>
                <a:gd name="T59" fmla="*/ 17 h 29"/>
                <a:gd name="T60" fmla="*/ 29 w 37"/>
                <a:gd name="T61" fmla="*/ 6 h 29"/>
                <a:gd name="T62" fmla="*/ 31 w 37"/>
                <a:gd name="T63" fmla="*/ 8 h 29"/>
                <a:gd name="T64" fmla="*/ 4 w 37"/>
                <a:gd name="T65" fmla="*/ 8 h 29"/>
                <a:gd name="T66" fmla="*/ 2 w 37"/>
                <a:gd name="T67" fmla="*/ 15 h 29"/>
                <a:gd name="T68" fmla="*/ 10 w 37"/>
                <a:gd name="T69" fmla="*/ 8 h 2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29"/>
                <a:gd name="T107" fmla="*/ 37 w 37"/>
                <a:gd name="T108" fmla="*/ 29 h 2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29">
                  <a:moveTo>
                    <a:pt x="33" y="29"/>
                  </a:moveTo>
                  <a:lnTo>
                    <a:pt x="23" y="29"/>
                  </a:lnTo>
                  <a:lnTo>
                    <a:pt x="23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33" y="15"/>
                  </a:lnTo>
                  <a:lnTo>
                    <a:pt x="35" y="14"/>
                  </a:lnTo>
                  <a:lnTo>
                    <a:pt x="33" y="10"/>
                  </a:lnTo>
                  <a:lnTo>
                    <a:pt x="29" y="8"/>
                  </a:lnTo>
                  <a:lnTo>
                    <a:pt x="27" y="10"/>
                  </a:lnTo>
                  <a:lnTo>
                    <a:pt x="21" y="17"/>
                  </a:lnTo>
                  <a:lnTo>
                    <a:pt x="19" y="23"/>
                  </a:lnTo>
                  <a:lnTo>
                    <a:pt x="18" y="25"/>
                  </a:lnTo>
                  <a:lnTo>
                    <a:pt x="14" y="27"/>
                  </a:lnTo>
                  <a:lnTo>
                    <a:pt x="12" y="29"/>
                  </a:lnTo>
                  <a:lnTo>
                    <a:pt x="8" y="27"/>
                  </a:lnTo>
                  <a:lnTo>
                    <a:pt x="4" y="25"/>
                  </a:lnTo>
                  <a:lnTo>
                    <a:pt x="2" y="21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2" y="2"/>
                  </a:lnTo>
                  <a:lnTo>
                    <a:pt x="12" y="2"/>
                  </a:lnTo>
                  <a:lnTo>
                    <a:pt x="12" y="6"/>
                  </a:lnTo>
                  <a:lnTo>
                    <a:pt x="8" y="10"/>
                  </a:lnTo>
                  <a:lnTo>
                    <a:pt x="6" y="14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8" y="23"/>
                  </a:lnTo>
                  <a:lnTo>
                    <a:pt x="10" y="21"/>
                  </a:lnTo>
                  <a:lnTo>
                    <a:pt x="14" y="15"/>
                  </a:lnTo>
                  <a:lnTo>
                    <a:pt x="18" y="6"/>
                  </a:lnTo>
                  <a:lnTo>
                    <a:pt x="21" y="0"/>
                  </a:lnTo>
                  <a:lnTo>
                    <a:pt x="25" y="0"/>
                  </a:lnTo>
                  <a:lnTo>
                    <a:pt x="31" y="2"/>
                  </a:lnTo>
                  <a:lnTo>
                    <a:pt x="35" y="8"/>
                  </a:lnTo>
                  <a:lnTo>
                    <a:pt x="37" y="15"/>
                  </a:lnTo>
                  <a:lnTo>
                    <a:pt x="35" y="21"/>
                  </a:lnTo>
                  <a:lnTo>
                    <a:pt x="33" y="29"/>
                  </a:lnTo>
                  <a:close/>
                  <a:moveTo>
                    <a:pt x="27" y="27"/>
                  </a:moveTo>
                  <a:lnTo>
                    <a:pt x="31" y="27"/>
                  </a:lnTo>
                  <a:lnTo>
                    <a:pt x="35" y="19"/>
                  </a:lnTo>
                  <a:lnTo>
                    <a:pt x="31" y="23"/>
                  </a:lnTo>
                  <a:lnTo>
                    <a:pt x="27" y="27"/>
                  </a:lnTo>
                  <a:close/>
                  <a:moveTo>
                    <a:pt x="31" y="8"/>
                  </a:moveTo>
                  <a:lnTo>
                    <a:pt x="29" y="6"/>
                  </a:lnTo>
                  <a:lnTo>
                    <a:pt x="27" y="2"/>
                  </a:lnTo>
                  <a:lnTo>
                    <a:pt x="23" y="6"/>
                  </a:lnTo>
                  <a:lnTo>
                    <a:pt x="21" y="12"/>
                  </a:lnTo>
                  <a:lnTo>
                    <a:pt x="18" y="19"/>
                  </a:lnTo>
                  <a:lnTo>
                    <a:pt x="14" y="25"/>
                  </a:lnTo>
                  <a:lnTo>
                    <a:pt x="10" y="25"/>
                  </a:lnTo>
                  <a:lnTo>
                    <a:pt x="4" y="25"/>
                  </a:lnTo>
                  <a:lnTo>
                    <a:pt x="8" y="27"/>
                  </a:lnTo>
                  <a:lnTo>
                    <a:pt x="12" y="27"/>
                  </a:lnTo>
                  <a:lnTo>
                    <a:pt x="14" y="27"/>
                  </a:lnTo>
                  <a:lnTo>
                    <a:pt x="18" y="25"/>
                  </a:lnTo>
                  <a:lnTo>
                    <a:pt x="21" y="17"/>
                  </a:lnTo>
                  <a:lnTo>
                    <a:pt x="25" y="10"/>
                  </a:lnTo>
                  <a:lnTo>
                    <a:pt x="29" y="6"/>
                  </a:lnTo>
                  <a:lnTo>
                    <a:pt x="31" y="8"/>
                  </a:lnTo>
                  <a:close/>
                  <a:moveTo>
                    <a:pt x="10" y="8"/>
                  </a:moveTo>
                  <a:lnTo>
                    <a:pt x="4" y="8"/>
                  </a:lnTo>
                  <a:lnTo>
                    <a:pt x="2" y="12"/>
                  </a:lnTo>
                  <a:lnTo>
                    <a:pt x="2" y="15"/>
                  </a:lnTo>
                  <a:lnTo>
                    <a:pt x="4" y="12"/>
                  </a:lnTo>
                  <a:lnTo>
                    <a:pt x="10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314" name="Freeform 16">
              <a:extLst>
                <a:ext uri="{FF2B5EF4-FFF2-40B4-BE49-F238E27FC236}">
                  <a16:creationId xmlns:a16="http://schemas.microsoft.com/office/drawing/2014/main" id="{00000000-0008-0000-0400-0000B2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00" y="173"/>
              <a:ext cx="37" cy="32"/>
            </a:xfrm>
            <a:custGeom>
              <a:avLst/>
              <a:gdLst>
                <a:gd name="T0" fmla="*/ 27 w 37"/>
                <a:gd name="T1" fmla="*/ 0 h 32"/>
                <a:gd name="T2" fmla="*/ 35 w 37"/>
                <a:gd name="T3" fmla="*/ 11 h 32"/>
                <a:gd name="T4" fmla="*/ 35 w 37"/>
                <a:gd name="T5" fmla="*/ 21 h 32"/>
                <a:gd name="T6" fmla="*/ 31 w 37"/>
                <a:gd name="T7" fmla="*/ 29 h 32"/>
                <a:gd name="T8" fmla="*/ 25 w 37"/>
                <a:gd name="T9" fmla="*/ 32 h 32"/>
                <a:gd name="T10" fmla="*/ 12 w 37"/>
                <a:gd name="T11" fmla="*/ 32 h 32"/>
                <a:gd name="T12" fmla="*/ 2 w 37"/>
                <a:gd name="T13" fmla="*/ 23 h 32"/>
                <a:gd name="T14" fmla="*/ 2 w 37"/>
                <a:gd name="T15" fmla="*/ 9 h 32"/>
                <a:gd name="T16" fmla="*/ 10 w 37"/>
                <a:gd name="T17" fmla="*/ 2 h 32"/>
                <a:gd name="T18" fmla="*/ 14 w 37"/>
                <a:gd name="T19" fmla="*/ 25 h 32"/>
                <a:gd name="T20" fmla="*/ 25 w 37"/>
                <a:gd name="T21" fmla="*/ 21 h 32"/>
                <a:gd name="T22" fmla="*/ 29 w 37"/>
                <a:gd name="T23" fmla="*/ 11 h 32"/>
                <a:gd name="T24" fmla="*/ 25 w 37"/>
                <a:gd name="T25" fmla="*/ 2 h 32"/>
                <a:gd name="T26" fmla="*/ 12 w 37"/>
                <a:gd name="T27" fmla="*/ 9 h 32"/>
                <a:gd name="T28" fmla="*/ 6 w 37"/>
                <a:gd name="T29" fmla="*/ 8 h 32"/>
                <a:gd name="T30" fmla="*/ 6 w 37"/>
                <a:gd name="T31" fmla="*/ 9 h 32"/>
                <a:gd name="T32" fmla="*/ 12 w 37"/>
                <a:gd name="T33" fmla="*/ 9 h 32"/>
                <a:gd name="T34" fmla="*/ 12 w 37"/>
                <a:gd name="T35" fmla="*/ 9 h 32"/>
                <a:gd name="T36" fmla="*/ 8 w 37"/>
                <a:gd name="T37" fmla="*/ 11 h 32"/>
                <a:gd name="T38" fmla="*/ 2 w 37"/>
                <a:gd name="T39" fmla="*/ 17 h 32"/>
                <a:gd name="T40" fmla="*/ 6 w 37"/>
                <a:gd name="T41" fmla="*/ 23 h 32"/>
                <a:gd name="T42" fmla="*/ 12 w 37"/>
                <a:gd name="T43" fmla="*/ 25 h 32"/>
                <a:gd name="T44" fmla="*/ 8 w 37"/>
                <a:gd name="T45" fmla="*/ 27 h 32"/>
                <a:gd name="T46" fmla="*/ 16 w 37"/>
                <a:gd name="T47" fmla="*/ 31 h 32"/>
                <a:gd name="T48" fmla="*/ 25 w 37"/>
                <a:gd name="T49" fmla="*/ 31 h 32"/>
                <a:gd name="T50" fmla="*/ 35 w 37"/>
                <a:gd name="T51" fmla="*/ 23 h 32"/>
                <a:gd name="T52" fmla="*/ 35 w 37"/>
                <a:gd name="T53" fmla="*/ 9 h 32"/>
                <a:gd name="T54" fmla="*/ 31 w 37"/>
                <a:gd name="T55" fmla="*/ 9 h 32"/>
                <a:gd name="T56" fmla="*/ 31 w 37"/>
                <a:gd name="T57" fmla="*/ 21 h 32"/>
                <a:gd name="T58" fmla="*/ 23 w 37"/>
                <a:gd name="T59" fmla="*/ 29 h 32"/>
                <a:gd name="T60" fmla="*/ 12 w 37"/>
                <a:gd name="T61" fmla="*/ 29 h 32"/>
                <a:gd name="T62" fmla="*/ 4 w 37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7"/>
                <a:gd name="T97" fmla="*/ 0 h 32"/>
                <a:gd name="T98" fmla="*/ 37 w 37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7" h="32">
                  <a:moveTo>
                    <a:pt x="25" y="2"/>
                  </a:moveTo>
                  <a:lnTo>
                    <a:pt x="27" y="0"/>
                  </a:lnTo>
                  <a:lnTo>
                    <a:pt x="33" y="6"/>
                  </a:lnTo>
                  <a:lnTo>
                    <a:pt x="35" y="11"/>
                  </a:lnTo>
                  <a:lnTo>
                    <a:pt x="37" y="17"/>
                  </a:lnTo>
                  <a:lnTo>
                    <a:pt x="35" y="21"/>
                  </a:lnTo>
                  <a:lnTo>
                    <a:pt x="35" y="25"/>
                  </a:lnTo>
                  <a:lnTo>
                    <a:pt x="31" y="29"/>
                  </a:lnTo>
                  <a:lnTo>
                    <a:pt x="29" y="31"/>
                  </a:lnTo>
                  <a:lnTo>
                    <a:pt x="25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4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9" y="15"/>
                  </a:lnTo>
                  <a:lnTo>
                    <a:pt x="29" y="11"/>
                  </a:lnTo>
                  <a:lnTo>
                    <a:pt x="27" y="8"/>
                  </a:lnTo>
                  <a:lnTo>
                    <a:pt x="25" y="2"/>
                  </a:lnTo>
                  <a:close/>
                  <a:moveTo>
                    <a:pt x="12" y="9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9"/>
                  </a:lnTo>
                  <a:lnTo>
                    <a:pt x="12" y="9"/>
                  </a:lnTo>
                  <a:close/>
                  <a:moveTo>
                    <a:pt x="12" y="25"/>
                  </a:moveTo>
                  <a:lnTo>
                    <a:pt x="12" y="9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2" y="31"/>
                  </a:lnTo>
                  <a:lnTo>
                    <a:pt x="16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5" y="23"/>
                  </a:lnTo>
                  <a:lnTo>
                    <a:pt x="35" y="17"/>
                  </a:lnTo>
                  <a:lnTo>
                    <a:pt x="35" y="9"/>
                  </a:lnTo>
                  <a:lnTo>
                    <a:pt x="29" y="4"/>
                  </a:lnTo>
                  <a:lnTo>
                    <a:pt x="31" y="9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8" y="29"/>
                  </a:lnTo>
                  <a:lnTo>
                    <a:pt x="12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31142" name="Group 17">
            <a:extLst>
              <a:ext uri="{FF2B5EF4-FFF2-40B4-BE49-F238E27FC236}">
                <a16:creationId xmlns:a16="http://schemas.microsoft.com/office/drawing/2014/main" id="{00000000-0008-0000-0400-000006280B00}"/>
              </a:ext>
            </a:extLst>
          </xdr:cNvPr>
          <xdr:cNvGrpSpPr>
            <a:grpSpLocks/>
          </xdr:cNvGrpSpPr>
        </xdr:nvGrpSpPr>
        <xdr:grpSpPr bwMode="auto">
          <a:xfrm>
            <a:off x="16" y="60"/>
            <a:ext cx="109" cy="24"/>
            <a:chOff x="96" y="243"/>
            <a:chExt cx="293" cy="56"/>
          </a:xfrm>
        </xdr:grpSpPr>
        <xdr:sp macro="" textlink="">
          <xdr:nvSpPr>
            <xdr:cNvPr id="731300" name="Freeform 18">
              <a:extLst>
                <a:ext uri="{FF2B5EF4-FFF2-40B4-BE49-F238E27FC236}">
                  <a16:creationId xmlns:a16="http://schemas.microsoft.com/office/drawing/2014/main" id="{00000000-0008-0000-0400-0000A4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7" y="242"/>
              <a:ext cx="56" cy="57"/>
            </a:xfrm>
            <a:custGeom>
              <a:avLst/>
              <a:gdLst>
                <a:gd name="T0" fmla="*/ 46 w 56"/>
                <a:gd name="T1" fmla="*/ 17 h 57"/>
                <a:gd name="T2" fmla="*/ 34 w 56"/>
                <a:gd name="T3" fmla="*/ 23 h 57"/>
                <a:gd name="T4" fmla="*/ 34 w 56"/>
                <a:gd name="T5" fmla="*/ 42 h 57"/>
                <a:gd name="T6" fmla="*/ 42 w 56"/>
                <a:gd name="T7" fmla="*/ 44 h 57"/>
                <a:gd name="T8" fmla="*/ 46 w 56"/>
                <a:gd name="T9" fmla="*/ 46 h 57"/>
                <a:gd name="T10" fmla="*/ 52 w 56"/>
                <a:gd name="T11" fmla="*/ 44 h 57"/>
                <a:gd name="T12" fmla="*/ 54 w 56"/>
                <a:gd name="T13" fmla="*/ 38 h 57"/>
                <a:gd name="T14" fmla="*/ 56 w 56"/>
                <a:gd name="T15" fmla="*/ 38 h 57"/>
                <a:gd name="T16" fmla="*/ 56 w 56"/>
                <a:gd name="T17" fmla="*/ 57 h 57"/>
                <a:gd name="T18" fmla="*/ 54 w 56"/>
                <a:gd name="T19" fmla="*/ 57 h 57"/>
                <a:gd name="T20" fmla="*/ 50 w 56"/>
                <a:gd name="T21" fmla="*/ 52 h 57"/>
                <a:gd name="T22" fmla="*/ 44 w 56"/>
                <a:gd name="T23" fmla="*/ 48 h 57"/>
                <a:gd name="T24" fmla="*/ 10 w 56"/>
                <a:gd name="T25" fmla="*/ 34 h 57"/>
                <a:gd name="T26" fmla="*/ 6 w 56"/>
                <a:gd name="T27" fmla="*/ 36 h 57"/>
                <a:gd name="T28" fmla="*/ 6 w 56"/>
                <a:gd name="T29" fmla="*/ 40 h 57"/>
                <a:gd name="T30" fmla="*/ 4 w 56"/>
                <a:gd name="T31" fmla="*/ 40 h 57"/>
                <a:gd name="T32" fmla="*/ 0 w 56"/>
                <a:gd name="T33" fmla="*/ 31 h 57"/>
                <a:gd name="T34" fmla="*/ 0 w 56"/>
                <a:gd name="T35" fmla="*/ 27 h 57"/>
                <a:gd name="T36" fmla="*/ 46 w 56"/>
                <a:gd name="T37" fmla="*/ 8 h 57"/>
                <a:gd name="T38" fmla="*/ 52 w 56"/>
                <a:gd name="T39" fmla="*/ 4 h 57"/>
                <a:gd name="T40" fmla="*/ 54 w 56"/>
                <a:gd name="T41" fmla="*/ 0 h 57"/>
                <a:gd name="T42" fmla="*/ 56 w 56"/>
                <a:gd name="T43" fmla="*/ 0 h 57"/>
                <a:gd name="T44" fmla="*/ 56 w 56"/>
                <a:gd name="T45" fmla="*/ 23 h 57"/>
                <a:gd name="T46" fmla="*/ 54 w 56"/>
                <a:gd name="T47" fmla="*/ 23 h 57"/>
                <a:gd name="T48" fmla="*/ 52 w 56"/>
                <a:gd name="T49" fmla="*/ 19 h 57"/>
                <a:gd name="T50" fmla="*/ 50 w 56"/>
                <a:gd name="T51" fmla="*/ 17 h 57"/>
                <a:gd name="T52" fmla="*/ 46 w 56"/>
                <a:gd name="T53" fmla="*/ 17 h 57"/>
                <a:gd name="T54" fmla="*/ 46 w 56"/>
                <a:gd name="T55" fmla="*/ 17 h 57"/>
                <a:gd name="T56" fmla="*/ 33 w 56"/>
                <a:gd name="T57" fmla="*/ 40 h 57"/>
                <a:gd name="T58" fmla="*/ 33 w 56"/>
                <a:gd name="T59" fmla="*/ 23 h 57"/>
                <a:gd name="T60" fmla="*/ 11 w 56"/>
                <a:gd name="T61" fmla="*/ 32 h 57"/>
                <a:gd name="T62" fmla="*/ 33 w 56"/>
                <a:gd name="T63" fmla="*/ 40 h 57"/>
                <a:gd name="T64" fmla="*/ 44 w 56"/>
                <a:gd name="T65" fmla="*/ 15 h 57"/>
                <a:gd name="T66" fmla="*/ 10 w 56"/>
                <a:gd name="T67" fmla="*/ 29 h 57"/>
                <a:gd name="T68" fmla="*/ 6 w 56"/>
                <a:gd name="T69" fmla="*/ 31 h 57"/>
                <a:gd name="T70" fmla="*/ 6 w 56"/>
                <a:gd name="T71" fmla="*/ 34 h 57"/>
                <a:gd name="T72" fmla="*/ 6 w 56"/>
                <a:gd name="T73" fmla="*/ 36 h 57"/>
                <a:gd name="T74" fmla="*/ 8 w 56"/>
                <a:gd name="T75" fmla="*/ 32 h 57"/>
                <a:gd name="T76" fmla="*/ 10 w 56"/>
                <a:gd name="T77" fmla="*/ 31 h 57"/>
                <a:gd name="T78" fmla="*/ 46 w 56"/>
                <a:gd name="T79" fmla="*/ 17 h 57"/>
                <a:gd name="T80" fmla="*/ 50 w 56"/>
                <a:gd name="T81" fmla="*/ 15 h 57"/>
                <a:gd name="T82" fmla="*/ 52 w 56"/>
                <a:gd name="T83" fmla="*/ 17 h 57"/>
                <a:gd name="T84" fmla="*/ 54 w 56"/>
                <a:gd name="T85" fmla="*/ 17 h 57"/>
                <a:gd name="T86" fmla="*/ 54 w 56"/>
                <a:gd name="T87" fmla="*/ 17 h 57"/>
                <a:gd name="T88" fmla="*/ 52 w 56"/>
                <a:gd name="T89" fmla="*/ 15 h 57"/>
                <a:gd name="T90" fmla="*/ 50 w 56"/>
                <a:gd name="T91" fmla="*/ 13 h 57"/>
                <a:gd name="T92" fmla="*/ 44 w 56"/>
                <a:gd name="T93" fmla="*/ 15 h 57"/>
                <a:gd name="T94" fmla="*/ 44 w 56"/>
                <a:gd name="T95" fmla="*/ 15 h 57"/>
                <a:gd name="T96" fmla="*/ 54 w 56"/>
                <a:gd name="T97" fmla="*/ 53 h 57"/>
                <a:gd name="T98" fmla="*/ 54 w 56"/>
                <a:gd name="T99" fmla="*/ 46 h 57"/>
                <a:gd name="T100" fmla="*/ 48 w 56"/>
                <a:gd name="T101" fmla="*/ 48 h 57"/>
                <a:gd name="T102" fmla="*/ 48 w 56"/>
                <a:gd name="T103" fmla="*/ 48 h 57"/>
                <a:gd name="T104" fmla="*/ 52 w 56"/>
                <a:gd name="T105" fmla="*/ 50 h 57"/>
                <a:gd name="T106" fmla="*/ 54 w 56"/>
                <a:gd name="T107" fmla="*/ 53 h 57"/>
                <a:gd name="T108" fmla="*/ 54 w 56"/>
                <a:gd name="T109" fmla="*/ 53 h 57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56"/>
                <a:gd name="T166" fmla="*/ 0 h 57"/>
                <a:gd name="T167" fmla="*/ 56 w 56"/>
                <a:gd name="T168" fmla="*/ 57 h 57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56" h="57">
                  <a:moveTo>
                    <a:pt x="46" y="17"/>
                  </a:moveTo>
                  <a:lnTo>
                    <a:pt x="34" y="23"/>
                  </a:lnTo>
                  <a:lnTo>
                    <a:pt x="34" y="42"/>
                  </a:lnTo>
                  <a:lnTo>
                    <a:pt x="42" y="44"/>
                  </a:lnTo>
                  <a:lnTo>
                    <a:pt x="46" y="46"/>
                  </a:lnTo>
                  <a:lnTo>
                    <a:pt x="52" y="44"/>
                  </a:lnTo>
                  <a:lnTo>
                    <a:pt x="54" y="38"/>
                  </a:lnTo>
                  <a:lnTo>
                    <a:pt x="56" y="38"/>
                  </a:lnTo>
                  <a:lnTo>
                    <a:pt x="56" y="57"/>
                  </a:lnTo>
                  <a:lnTo>
                    <a:pt x="54" y="57"/>
                  </a:lnTo>
                  <a:lnTo>
                    <a:pt x="50" y="52"/>
                  </a:lnTo>
                  <a:lnTo>
                    <a:pt x="44" y="48"/>
                  </a:lnTo>
                  <a:lnTo>
                    <a:pt x="10" y="34"/>
                  </a:lnTo>
                  <a:lnTo>
                    <a:pt x="6" y="36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0" y="31"/>
                  </a:lnTo>
                  <a:lnTo>
                    <a:pt x="0" y="27"/>
                  </a:lnTo>
                  <a:lnTo>
                    <a:pt x="46" y="8"/>
                  </a:lnTo>
                  <a:lnTo>
                    <a:pt x="52" y="4"/>
                  </a:lnTo>
                  <a:lnTo>
                    <a:pt x="54" y="0"/>
                  </a:lnTo>
                  <a:lnTo>
                    <a:pt x="56" y="0"/>
                  </a:lnTo>
                  <a:lnTo>
                    <a:pt x="56" y="23"/>
                  </a:lnTo>
                  <a:lnTo>
                    <a:pt x="54" y="23"/>
                  </a:lnTo>
                  <a:lnTo>
                    <a:pt x="52" y="19"/>
                  </a:lnTo>
                  <a:lnTo>
                    <a:pt x="50" y="17"/>
                  </a:lnTo>
                  <a:lnTo>
                    <a:pt x="46" y="17"/>
                  </a:lnTo>
                  <a:close/>
                  <a:moveTo>
                    <a:pt x="33" y="40"/>
                  </a:moveTo>
                  <a:lnTo>
                    <a:pt x="33" y="23"/>
                  </a:lnTo>
                  <a:lnTo>
                    <a:pt x="11" y="32"/>
                  </a:lnTo>
                  <a:lnTo>
                    <a:pt x="33" y="40"/>
                  </a:lnTo>
                  <a:close/>
                  <a:moveTo>
                    <a:pt x="44" y="15"/>
                  </a:moveTo>
                  <a:lnTo>
                    <a:pt x="10" y="29"/>
                  </a:lnTo>
                  <a:lnTo>
                    <a:pt x="6" y="31"/>
                  </a:lnTo>
                  <a:lnTo>
                    <a:pt x="6" y="34"/>
                  </a:lnTo>
                  <a:lnTo>
                    <a:pt x="6" y="36"/>
                  </a:lnTo>
                  <a:lnTo>
                    <a:pt x="8" y="32"/>
                  </a:lnTo>
                  <a:lnTo>
                    <a:pt x="10" y="31"/>
                  </a:lnTo>
                  <a:lnTo>
                    <a:pt x="46" y="17"/>
                  </a:lnTo>
                  <a:lnTo>
                    <a:pt x="50" y="15"/>
                  </a:lnTo>
                  <a:lnTo>
                    <a:pt x="52" y="17"/>
                  </a:lnTo>
                  <a:lnTo>
                    <a:pt x="54" y="17"/>
                  </a:lnTo>
                  <a:lnTo>
                    <a:pt x="52" y="15"/>
                  </a:lnTo>
                  <a:lnTo>
                    <a:pt x="50" y="13"/>
                  </a:lnTo>
                  <a:lnTo>
                    <a:pt x="44" y="15"/>
                  </a:lnTo>
                  <a:close/>
                  <a:moveTo>
                    <a:pt x="54" y="53"/>
                  </a:moveTo>
                  <a:lnTo>
                    <a:pt x="54" y="46"/>
                  </a:lnTo>
                  <a:lnTo>
                    <a:pt x="48" y="48"/>
                  </a:lnTo>
                  <a:lnTo>
                    <a:pt x="52" y="50"/>
                  </a:lnTo>
                  <a:lnTo>
                    <a:pt x="54" y="5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301" name="Freeform 19">
              <a:extLst>
                <a:ext uri="{FF2B5EF4-FFF2-40B4-BE49-F238E27FC236}">
                  <a16:creationId xmlns:a16="http://schemas.microsoft.com/office/drawing/2014/main" id="{00000000-0008-0000-0400-0000A5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4" y="247"/>
              <a:ext cx="35" cy="69"/>
            </a:xfrm>
            <a:custGeom>
              <a:avLst/>
              <a:gdLst>
                <a:gd name="T0" fmla="*/ 29 w 35"/>
                <a:gd name="T1" fmla="*/ 31 h 69"/>
                <a:gd name="T2" fmla="*/ 33 w 35"/>
                <a:gd name="T3" fmla="*/ 27 h 69"/>
                <a:gd name="T4" fmla="*/ 33 w 35"/>
                <a:gd name="T5" fmla="*/ 25 h 69"/>
                <a:gd name="T6" fmla="*/ 35 w 35"/>
                <a:gd name="T7" fmla="*/ 44 h 69"/>
                <a:gd name="T8" fmla="*/ 33 w 35"/>
                <a:gd name="T9" fmla="*/ 40 h 69"/>
                <a:gd name="T10" fmla="*/ 12 w 35"/>
                <a:gd name="T11" fmla="*/ 39 h 69"/>
                <a:gd name="T12" fmla="*/ 4 w 35"/>
                <a:gd name="T13" fmla="*/ 44 h 69"/>
                <a:gd name="T14" fmla="*/ 8 w 35"/>
                <a:gd name="T15" fmla="*/ 54 h 69"/>
                <a:gd name="T16" fmla="*/ 33 w 35"/>
                <a:gd name="T17" fmla="*/ 54 h 69"/>
                <a:gd name="T18" fmla="*/ 35 w 35"/>
                <a:gd name="T19" fmla="*/ 50 h 69"/>
                <a:gd name="T20" fmla="*/ 33 w 35"/>
                <a:gd name="T21" fmla="*/ 69 h 69"/>
                <a:gd name="T22" fmla="*/ 33 w 35"/>
                <a:gd name="T23" fmla="*/ 65 h 69"/>
                <a:gd name="T24" fmla="*/ 29 w 35"/>
                <a:gd name="T25" fmla="*/ 63 h 69"/>
                <a:gd name="T26" fmla="*/ 8 w 35"/>
                <a:gd name="T27" fmla="*/ 65 h 69"/>
                <a:gd name="T28" fmla="*/ 4 w 35"/>
                <a:gd name="T29" fmla="*/ 69 h 69"/>
                <a:gd name="T30" fmla="*/ 0 w 35"/>
                <a:gd name="T31" fmla="*/ 54 h 69"/>
                <a:gd name="T32" fmla="*/ 2 w 35"/>
                <a:gd name="T33" fmla="*/ 48 h 69"/>
                <a:gd name="T34" fmla="*/ 0 w 35"/>
                <a:gd name="T35" fmla="*/ 37 h 69"/>
                <a:gd name="T36" fmla="*/ 6 w 35"/>
                <a:gd name="T37" fmla="*/ 31 h 69"/>
                <a:gd name="T38" fmla="*/ 0 w 35"/>
                <a:gd name="T39" fmla="*/ 18 h 69"/>
                <a:gd name="T40" fmla="*/ 6 w 35"/>
                <a:gd name="T41" fmla="*/ 8 h 69"/>
                <a:gd name="T42" fmla="*/ 29 w 35"/>
                <a:gd name="T43" fmla="*/ 6 h 69"/>
                <a:gd name="T44" fmla="*/ 33 w 35"/>
                <a:gd name="T45" fmla="*/ 4 h 69"/>
                <a:gd name="T46" fmla="*/ 35 w 35"/>
                <a:gd name="T47" fmla="*/ 0 h 69"/>
                <a:gd name="T48" fmla="*/ 33 w 35"/>
                <a:gd name="T49" fmla="*/ 19 h 69"/>
                <a:gd name="T50" fmla="*/ 31 w 35"/>
                <a:gd name="T51" fmla="*/ 16 h 69"/>
                <a:gd name="T52" fmla="*/ 12 w 35"/>
                <a:gd name="T53" fmla="*/ 16 h 69"/>
                <a:gd name="T54" fmla="*/ 4 w 35"/>
                <a:gd name="T55" fmla="*/ 18 h 69"/>
                <a:gd name="T56" fmla="*/ 4 w 35"/>
                <a:gd name="T57" fmla="*/ 25 h 69"/>
                <a:gd name="T58" fmla="*/ 8 w 35"/>
                <a:gd name="T59" fmla="*/ 31 h 69"/>
                <a:gd name="T60" fmla="*/ 10 w 35"/>
                <a:gd name="T61" fmla="*/ 35 h 69"/>
                <a:gd name="T62" fmla="*/ 4 w 35"/>
                <a:gd name="T63" fmla="*/ 37 h 69"/>
                <a:gd name="T64" fmla="*/ 6 w 35"/>
                <a:gd name="T65" fmla="*/ 39 h 69"/>
                <a:gd name="T66" fmla="*/ 29 w 35"/>
                <a:gd name="T67" fmla="*/ 39 h 69"/>
                <a:gd name="T68" fmla="*/ 33 w 35"/>
                <a:gd name="T69" fmla="*/ 40 h 69"/>
                <a:gd name="T70" fmla="*/ 27 w 35"/>
                <a:gd name="T71" fmla="*/ 35 h 69"/>
                <a:gd name="T72" fmla="*/ 27 w 35"/>
                <a:gd name="T73" fmla="*/ 12 h 69"/>
                <a:gd name="T74" fmla="*/ 6 w 35"/>
                <a:gd name="T75" fmla="*/ 12 h 69"/>
                <a:gd name="T76" fmla="*/ 2 w 35"/>
                <a:gd name="T77" fmla="*/ 19 h 69"/>
                <a:gd name="T78" fmla="*/ 10 w 35"/>
                <a:gd name="T79" fmla="*/ 14 h 69"/>
                <a:gd name="T80" fmla="*/ 31 w 35"/>
                <a:gd name="T81" fmla="*/ 14 h 69"/>
                <a:gd name="T82" fmla="*/ 33 w 35"/>
                <a:gd name="T83" fmla="*/ 14 h 69"/>
                <a:gd name="T84" fmla="*/ 27 w 35"/>
                <a:gd name="T85" fmla="*/ 12 h 69"/>
                <a:gd name="T86" fmla="*/ 27 w 35"/>
                <a:gd name="T87" fmla="*/ 60 h 69"/>
                <a:gd name="T88" fmla="*/ 8 w 35"/>
                <a:gd name="T89" fmla="*/ 61 h 69"/>
                <a:gd name="T90" fmla="*/ 6 w 35"/>
                <a:gd name="T91" fmla="*/ 67 h 69"/>
                <a:gd name="T92" fmla="*/ 13 w 35"/>
                <a:gd name="T93" fmla="*/ 61 h 69"/>
                <a:gd name="T94" fmla="*/ 31 w 35"/>
                <a:gd name="T95" fmla="*/ 63 h 69"/>
                <a:gd name="T96" fmla="*/ 31 w 35"/>
                <a:gd name="T97" fmla="*/ 60 h 69"/>
                <a:gd name="T98" fmla="*/ 27 w 35"/>
                <a:gd name="T99" fmla="*/ 60 h 69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35"/>
                <a:gd name="T151" fmla="*/ 0 h 69"/>
                <a:gd name="T152" fmla="*/ 35 w 35"/>
                <a:gd name="T153" fmla="*/ 69 h 69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35" h="69">
                  <a:moveTo>
                    <a:pt x="8" y="31"/>
                  </a:moveTo>
                  <a:lnTo>
                    <a:pt x="29" y="31"/>
                  </a:lnTo>
                  <a:lnTo>
                    <a:pt x="31" y="29"/>
                  </a:lnTo>
                  <a:lnTo>
                    <a:pt x="33" y="27"/>
                  </a:lnTo>
                  <a:lnTo>
                    <a:pt x="33" y="25"/>
                  </a:lnTo>
                  <a:lnTo>
                    <a:pt x="35" y="25"/>
                  </a:lnTo>
                  <a:lnTo>
                    <a:pt x="35" y="44"/>
                  </a:lnTo>
                  <a:lnTo>
                    <a:pt x="33" y="44"/>
                  </a:lnTo>
                  <a:lnTo>
                    <a:pt x="33" y="40"/>
                  </a:lnTo>
                  <a:lnTo>
                    <a:pt x="29" y="39"/>
                  </a:lnTo>
                  <a:lnTo>
                    <a:pt x="12" y="39"/>
                  </a:lnTo>
                  <a:lnTo>
                    <a:pt x="6" y="40"/>
                  </a:lnTo>
                  <a:lnTo>
                    <a:pt x="4" y="44"/>
                  </a:lnTo>
                  <a:lnTo>
                    <a:pt x="4" y="50"/>
                  </a:lnTo>
                  <a:lnTo>
                    <a:pt x="8" y="54"/>
                  </a:lnTo>
                  <a:lnTo>
                    <a:pt x="29" y="54"/>
                  </a:lnTo>
                  <a:lnTo>
                    <a:pt x="33" y="54"/>
                  </a:lnTo>
                  <a:lnTo>
                    <a:pt x="33" y="50"/>
                  </a:lnTo>
                  <a:lnTo>
                    <a:pt x="35" y="50"/>
                  </a:lnTo>
                  <a:lnTo>
                    <a:pt x="35" y="69"/>
                  </a:lnTo>
                  <a:lnTo>
                    <a:pt x="33" y="69"/>
                  </a:lnTo>
                  <a:lnTo>
                    <a:pt x="33" y="65"/>
                  </a:lnTo>
                  <a:lnTo>
                    <a:pt x="31" y="63"/>
                  </a:lnTo>
                  <a:lnTo>
                    <a:pt x="29" y="63"/>
                  </a:lnTo>
                  <a:lnTo>
                    <a:pt x="12" y="63"/>
                  </a:lnTo>
                  <a:lnTo>
                    <a:pt x="8" y="65"/>
                  </a:lnTo>
                  <a:lnTo>
                    <a:pt x="6" y="69"/>
                  </a:lnTo>
                  <a:lnTo>
                    <a:pt x="4" y="69"/>
                  </a:lnTo>
                  <a:lnTo>
                    <a:pt x="0" y="56"/>
                  </a:lnTo>
                  <a:lnTo>
                    <a:pt x="0" y="54"/>
                  </a:lnTo>
                  <a:lnTo>
                    <a:pt x="6" y="54"/>
                  </a:lnTo>
                  <a:lnTo>
                    <a:pt x="2" y="48"/>
                  </a:lnTo>
                  <a:lnTo>
                    <a:pt x="0" y="42"/>
                  </a:lnTo>
                  <a:lnTo>
                    <a:pt x="0" y="37"/>
                  </a:lnTo>
                  <a:lnTo>
                    <a:pt x="2" y="35"/>
                  </a:lnTo>
                  <a:lnTo>
                    <a:pt x="6" y="31"/>
                  </a:lnTo>
                  <a:lnTo>
                    <a:pt x="2" y="25"/>
                  </a:lnTo>
                  <a:lnTo>
                    <a:pt x="0" y="18"/>
                  </a:lnTo>
                  <a:lnTo>
                    <a:pt x="2" y="12"/>
                  </a:lnTo>
                  <a:lnTo>
                    <a:pt x="6" y="8"/>
                  </a:lnTo>
                  <a:lnTo>
                    <a:pt x="12" y="6"/>
                  </a:lnTo>
                  <a:lnTo>
                    <a:pt x="29" y="6"/>
                  </a:lnTo>
                  <a:lnTo>
                    <a:pt x="31" y="6"/>
                  </a:lnTo>
                  <a:lnTo>
                    <a:pt x="33" y="4"/>
                  </a:lnTo>
                  <a:lnTo>
                    <a:pt x="33" y="0"/>
                  </a:lnTo>
                  <a:lnTo>
                    <a:pt x="35" y="0"/>
                  </a:lnTo>
                  <a:lnTo>
                    <a:pt x="35" y="19"/>
                  </a:lnTo>
                  <a:lnTo>
                    <a:pt x="33" y="19"/>
                  </a:lnTo>
                  <a:lnTo>
                    <a:pt x="31" y="16"/>
                  </a:lnTo>
                  <a:lnTo>
                    <a:pt x="29" y="16"/>
                  </a:lnTo>
                  <a:lnTo>
                    <a:pt x="12" y="16"/>
                  </a:lnTo>
                  <a:lnTo>
                    <a:pt x="6" y="16"/>
                  </a:lnTo>
                  <a:lnTo>
                    <a:pt x="4" y="18"/>
                  </a:lnTo>
                  <a:lnTo>
                    <a:pt x="4" y="21"/>
                  </a:lnTo>
                  <a:lnTo>
                    <a:pt x="4" y="25"/>
                  </a:lnTo>
                  <a:lnTo>
                    <a:pt x="8" y="31"/>
                  </a:lnTo>
                  <a:close/>
                  <a:moveTo>
                    <a:pt x="27" y="35"/>
                  </a:moveTo>
                  <a:lnTo>
                    <a:pt x="10" y="35"/>
                  </a:lnTo>
                  <a:lnTo>
                    <a:pt x="6" y="37"/>
                  </a:lnTo>
                  <a:lnTo>
                    <a:pt x="4" y="37"/>
                  </a:lnTo>
                  <a:lnTo>
                    <a:pt x="2" y="42"/>
                  </a:lnTo>
                  <a:lnTo>
                    <a:pt x="6" y="39"/>
                  </a:lnTo>
                  <a:lnTo>
                    <a:pt x="12" y="39"/>
                  </a:lnTo>
                  <a:lnTo>
                    <a:pt x="29" y="39"/>
                  </a:lnTo>
                  <a:lnTo>
                    <a:pt x="31" y="39"/>
                  </a:lnTo>
                  <a:lnTo>
                    <a:pt x="33" y="40"/>
                  </a:lnTo>
                  <a:lnTo>
                    <a:pt x="31" y="37"/>
                  </a:lnTo>
                  <a:lnTo>
                    <a:pt x="27" y="35"/>
                  </a:lnTo>
                  <a:close/>
                  <a:moveTo>
                    <a:pt x="27" y="12"/>
                  </a:moveTo>
                  <a:lnTo>
                    <a:pt x="10" y="12"/>
                  </a:lnTo>
                  <a:lnTo>
                    <a:pt x="6" y="12"/>
                  </a:lnTo>
                  <a:lnTo>
                    <a:pt x="4" y="14"/>
                  </a:lnTo>
                  <a:lnTo>
                    <a:pt x="2" y="19"/>
                  </a:lnTo>
                  <a:lnTo>
                    <a:pt x="6" y="16"/>
                  </a:lnTo>
                  <a:lnTo>
                    <a:pt x="10" y="14"/>
                  </a:lnTo>
                  <a:lnTo>
                    <a:pt x="27" y="14"/>
                  </a:lnTo>
                  <a:lnTo>
                    <a:pt x="31" y="14"/>
                  </a:lnTo>
                  <a:lnTo>
                    <a:pt x="33" y="16"/>
                  </a:lnTo>
                  <a:lnTo>
                    <a:pt x="33" y="14"/>
                  </a:lnTo>
                  <a:lnTo>
                    <a:pt x="31" y="12"/>
                  </a:lnTo>
                  <a:lnTo>
                    <a:pt x="27" y="12"/>
                  </a:lnTo>
                  <a:close/>
                  <a:moveTo>
                    <a:pt x="27" y="60"/>
                  </a:moveTo>
                  <a:lnTo>
                    <a:pt x="12" y="60"/>
                  </a:lnTo>
                  <a:lnTo>
                    <a:pt x="8" y="61"/>
                  </a:lnTo>
                  <a:lnTo>
                    <a:pt x="6" y="65"/>
                  </a:lnTo>
                  <a:lnTo>
                    <a:pt x="6" y="67"/>
                  </a:lnTo>
                  <a:lnTo>
                    <a:pt x="8" y="63"/>
                  </a:lnTo>
                  <a:lnTo>
                    <a:pt x="13" y="61"/>
                  </a:lnTo>
                  <a:lnTo>
                    <a:pt x="27" y="61"/>
                  </a:lnTo>
                  <a:lnTo>
                    <a:pt x="31" y="63"/>
                  </a:lnTo>
                  <a:lnTo>
                    <a:pt x="33" y="63"/>
                  </a:lnTo>
                  <a:lnTo>
                    <a:pt x="31" y="60"/>
                  </a:lnTo>
                  <a:lnTo>
                    <a:pt x="27" y="6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302" name="Freeform 20">
              <a:extLst>
                <a:ext uri="{FF2B5EF4-FFF2-40B4-BE49-F238E27FC236}">
                  <a16:creationId xmlns:a16="http://schemas.microsoft.com/office/drawing/2014/main" id="{00000000-0008-0000-0400-0000A6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29" y="266"/>
              <a:ext cx="35" cy="32"/>
            </a:xfrm>
            <a:custGeom>
              <a:avLst/>
              <a:gdLst>
                <a:gd name="T0" fmla="*/ 25 w 35"/>
                <a:gd name="T1" fmla="*/ 0 h 32"/>
                <a:gd name="T2" fmla="*/ 35 w 35"/>
                <a:gd name="T3" fmla="*/ 11 h 32"/>
                <a:gd name="T4" fmla="*/ 35 w 35"/>
                <a:gd name="T5" fmla="*/ 21 h 32"/>
                <a:gd name="T6" fmla="*/ 31 w 35"/>
                <a:gd name="T7" fmla="*/ 29 h 32"/>
                <a:gd name="T8" fmla="*/ 23 w 35"/>
                <a:gd name="T9" fmla="*/ 32 h 32"/>
                <a:gd name="T10" fmla="*/ 12 w 35"/>
                <a:gd name="T11" fmla="*/ 32 h 32"/>
                <a:gd name="T12" fmla="*/ 2 w 35"/>
                <a:gd name="T13" fmla="*/ 23 h 32"/>
                <a:gd name="T14" fmla="*/ 2 w 35"/>
                <a:gd name="T15" fmla="*/ 10 h 32"/>
                <a:gd name="T16" fmla="*/ 10 w 35"/>
                <a:gd name="T17" fmla="*/ 2 h 32"/>
                <a:gd name="T18" fmla="*/ 13 w 35"/>
                <a:gd name="T19" fmla="*/ 25 h 32"/>
                <a:gd name="T20" fmla="*/ 25 w 35"/>
                <a:gd name="T21" fmla="*/ 21 h 32"/>
                <a:gd name="T22" fmla="*/ 29 w 35"/>
                <a:gd name="T23" fmla="*/ 11 h 32"/>
                <a:gd name="T24" fmla="*/ 25 w 35"/>
                <a:gd name="T25" fmla="*/ 2 h 32"/>
                <a:gd name="T26" fmla="*/ 12 w 35"/>
                <a:gd name="T27" fmla="*/ 10 h 32"/>
                <a:gd name="T28" fmla="*/ 6 w 35"/>
                <a:gd name="T29" fmla="*/ 8 h 32"/>
                <a:gd name="T30" fmla="*/ 6 w 35"/>
                <a:gd name="T31" fmla="*/ 10 h 32"/>
                <a:gd name="T32" fmla="*/ 12 w 35"/>
                <a:gd name="T33" fmla="*/ 10 h 32"/>
                <a:gd name="T34" fmla="*/ 12 w 35"/>
                <a:gd name="T35" fmla="*/ 10 h 32"/>
                <a:gd name="T36" fmla="*/ 6 w 35"/>
                <a:gd name="T37" fmla="*/ 11 h 32"/>
                <a:gd name="T38" fmla="*/ 2 w 35"/>
                <a:gd name="T39" fmla="*/ 17 h 32"/>
                <a:gd name="T40" fmla="*/ 6 w 35"/>
                <a:gd name="T41" fmla="*/ 23 h 32"/>
                <a:gd name="T42" fmla="*/ 12 w 35"/>
                <a:gd name="T43" fmla="*/ 25 h 32"/>
                <a:gd name="T44" fmla="*/ 8 w 35"/>
                <a:gd name="T45" fmla="*/ 27 h 32"/>
                <a:gd name="T46" fmla="*/ 15 w 35"/>
                <a:gd name="T47" fmla="*/ 31 h 32"/>
                <a:gd name="T48" fmla="*/ 25 w 35"/>
                <a:gd name="T49" fmla="*/ 31 h 32"/>
                <a:gd name="T50" fmla="*/ 33 w 35"/>
                <a:gd name="T51" fmla="*/ 23 h 32"/>
                <a:gd name="T52" fmla="*/ 33 w 35"/>
                <a:gd name="T53" fmla="*/ 10 h 32"/>
                <a:gd name="T54" fmla="*/ 31 w 35"/>
                <a:gd name="T55" fmla="*/ 10 h 32"/>
                <a:gd name="T56" fmla="*/ 31 w 35"/>
                <a:gd name="T57" fmla="*/ 21 h 32"/>
                <a:gd name="T58" fmla="*/ 23 w 35"/>
                <a:gd name="T59" fmla="*/ 29 h 32"/>
                <a:gd name="T60" fmla="*/ 10 w 35"/>
                <a:gd name="T61" fmla="*/ 29 h 32"/>
                <a:gd name="T62" fmla="*/ 4 w 35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5"/>
                <a:gd name="T97" fmla="*/ 0 h 32"/>
                <a:gd name="T98" fmla="*/ 35 w 35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5" h="32">
                  <a:moveTo>
                    <a:pt x="25" y="2"/>
                  </a:moveTo>
                  <a:lnTo>
                    <a:pt x="25" y="0"/>
                  </a:lnTo>
                  <a:lnTo>
                    <a:pt x="31" y="6"/>
                  </a:lnTo>
                  <a:lnTo>
                    <a:pt x="35" y="11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5"/>
                  </a:lnTo>
                  <a:lnTo>
                    <a:pt x="31" y="29"/>
                  </a:lnTo>
                  <a:lnTo>
                    <a:pt x="27" y="31"/>
                  </a:lnTo>
                  <a:lnTo>
                    <a:pt x="23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3" y="0"/>
                  </a:lnTo>
                  <a:lnTo>
                    <a:pt x="13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7" y="15"/>
                  </a:lnTo>
                  <a:lnTo>
                    <a:pt x="29" y="11"/>
                  </a:lnTo>
                  <a:lnTo>
                    <a:pt x="27" y="6"/>
                  </a:lnTo>
                  <a:lnTo>
                    <a:pt x="25" y="2"/>
                  </a:lnTo>
                  <a:close/>
                  <a:moveTo>
                    <a:pt x="12" y="10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10"/>
                  </a:lnTo>
                  <a:lnTo>
                    <a:pt x="12" y="10"/>
                  </a:lnTo>
                  <a:close/>
                  <a:moveTo>
                    <a:pt x="12" y="25"/>
                  </a:moveTo>
                  <a:lnTo>
                    <a:pt x="12" y="10"/>
                  </a:lnTo>
                  <a:lnTo>
                    <a:pt x="10" y="10"/>
                  </a:lnTo>
                  <a:lnTo>
                    <a:pt x="6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9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0" y="31"/>
                  </a:lnTo>
                  <a:lnTo>
                    <a:pt x="15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3" y="23"/>
                  </a:lnTo>
                  <a:lnTo>
                    <a:pt x="35" y="17"/>
                  </a:lnTo>
                  <a:lnTo>
                    <a:pt x="33" y="10"/>
                  </a:lnTo>
                  <a:lnTo>
                    <a:pt x="29" y="4"/>
                  </a:lnTo>
                  <a:lnTo>
                    <a:pt x="31" y="10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7" y="29"/>
                  </a:lnTo>
                  <a:lnTo>
                    <a:pt x="10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303" name="Freeform 21">
              <a:extLst>
                <a:ext uri="{FF2B5EF4-FFF2-40B4-BE49-F238E27FC236}">
                  <a16:creationId xmlns:a16="http://schemas.microsoft.com/office/drawing/2014/main" id="{00000000-0008-0000-0400-0000A7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1" y="267"/>
              <a:ext cx="35" cy="29"/>
            </a:xfrm>
            <a:custGeom>
              <a:avLst/>
              <a:gdLst>
                <a:gd name="T0" fmla="*/ 0 w 35"/>
                <a:gd name="T1" fmla="*/ 14 h 29"/>
                <a:gd name="T2" fmla="*/ 6 w 35"/>
                <a:gd name="T3" fmla="*/ 14 h 29"/>
                <a:gd name="T4" fmla="*/ 2 w 35"/>
                <a:gd name="T5" fmla="*/ 8 h 29"/>
                <a:gd name="T6" fmla="*/ 0 w 35"/>
                <a:gd name="T7" fmla="*/ 4 h 29"/>
                <a:gd name="T8" fmla="*/ 2 w 35"/>
                <a:gd name="T9" fmla="*/ 0 h 29"/>
                <a:gd name="T10" fmla="*/ 6 w 35"/>
                <a:gd name="T11" fmla="*/ 0 h 29"/>
                <a:gd name="T12" fmla="*/ 8 w 35"/>
                <a:gd name="T13" fmla="*/ 0 h 29"/>
                <a:gd name="T14" fmla="*/ 10 w 35"/>
                <a:gd name="T15" fmla="*/ 4 h 29"/>
                <a:gd name="T16" fmla="*/ 10 w 35"/>
                <a:gd name="T17" fmla="*/ 6 h 29"/>
                <a:gd name="T18" fmla="*/ 10 w 35"/>
                <a:gd name="T19" fmla="*/ 8 h 29"/>
                <a:gd name="T20" fmla="*/ 8 w 35"/>
                <a:gd name="T21" fmla="*/ 8 h 29"/>
                <a:gd name="T22" fmla="*/ 8 w 35"/>
                <a:gd name="T23" fmla="*/ 10 h 29"/>
                <a:gd name="T24" fmla="*/ 8 w 35"/>
                <a:gd name="T25" fmla="*/ 10 h 29"/>
                <a:gd name="T26" fmla="*/ 8 w 35"/>
                <a:gd name="T27" fmla="*/ 12 h 29"/>
                <a:gd name="T28" fmla="*/ 10 w 35"/>
                <a:gd name="T29" fmla="*/ 14 h 29"/>
                <a:gd name="T30" fmla="*/ 29 w 35"/>
                <a:gd name="T31" fmla="*/ 14 h 29"/>
                <a:gd name="T32" fmla="*/ 31 w 35"/>
                <a:gd name="T33" fmla="*/ 12 h 29"/>
                <a:gd name="T34" fmla="*/ 33 w 35"/>
                <a:gd name="T35" fmla="*/ 12 h 29"/>
                <a:gd name="T36" fmla="*/ 33 w 35"/>
                <a:gd name="T37" fmla="*/ 6 h 29"/>
                <a:gd name="T38" fmla="*/ 35 w 35"/>
                <a:gd name="T39" fmla="*/ 6 h 29"/>
                <a:gd name="T40" fmla="*/ 35 w 35"/>
                <a:gd name="T41" fmla="*/ 29 h 29"/>
                <a:gd name="T42" fmla="*/ 33 w 35"/>
                <a:gd name="T43" fmla="*/ 29 h 29"/>
                <a:gd name="T44" fmla="*/ 33 w 35"/>
                <a:gd name="T45" fmla="*/ 27 h 29"/>
                <a:gd name="T46" fmla="*/ 31 w 35"/>
                <a:gd name="T47" fmla="*/ 23 h 29"/>
                <a:gd name="T48" fmla="*/ 29 w 35"/>
                <a:gd name="T49" fmla="*/ 21 h 29"/>
                <a:gd name="T50" fmla="*/ 12 w 35"/>
                <a:gd name="T51" fmla="*/ 21 h 29"/>
                <a:gd name="T52" fmla="*/ 8 w 35"/>
                <a:gd name="T53" fmla="*/ 23 h 29"/>
                <a:gd name="T54" fmla="*/ 6 w 35"/>
                <a:gd name="T55" fmla="*/ 29 h 29"/>
                <a:gd name="T56" fmla="*/ 4 w 35"/>
                <a:gd name="T57" fmla="*/ 29 h 29"/>
                <a:gd name="T58" fmla="*/ 0 w 35"/>
                <a:gd name="T59" fmla="*/ 16 h 29"/>
                <a:gd name="T60" fmla="*/ 0 w 35"/>
                <a:gd name="T61" fmla="*/ 14 h 29"/>
                <a:gd name="T62" fmla="*/ 12 w 35"/>
                <a:gd name="T63" fmla="*/ 21 h 29"/>
                <a:gd name="T64" fmla="*/ 29 w 35"/>
                <a:gd name="T65" fmla="*/ 21 h 29"/>
                <a:gd name="T66" fmla="*/ 31 w 35"/>
                <a:gd name="T67" fmla="*/ 21 h 29"/>
                <a:gd name="T68" fmla="*/ 33 w 35"/>
                <a:gd name="T69" fmla="*/ 23 h 29"/>
                <a:gd name="T70" fmla="*/ 31 w 35"/>
                <a:gd name="T71" fmla="*/ 20 h 29"/>
                <a:gd name="T72" fmla="*/ 29 w 35"/>
                <a:gd name="T73" fmla="*/ 18 h 29"/>
                <a:gd name="T74" fmla="*/ 12 w 35"/>
                <a:gd name="T75" fmla="*/ 18 h 29"/>
                <a:gd name="T76" fmla="*/ 6 w 35"/>
                <a:gd name="T77" fmla="*/ 20 h 29"/>
                <a:gd name="T78" fmla="*/ 6 w 35"/>
                <a:gd name="T79" fmla="*/ 23 h 29"/>
                <a:gd name="T80" fmla="*/ 6 w 35"/>
                <a:gd name="T81" fmla="*/ 25 h 29"/>
                <a:gd name="T82" fmla="*/ 6 w 35"/>
                <a:gd name="T83" fmla="*/ 25 h 29"/>
                <a:gd name="T84" fmla="*/ 8 w 35"/>
                <a:gd name="T85" fmla="*/ 21 h 29"/>
                <a:gd name="T86" fmla="*/ 12 w 35"/>
                <a:gd name="T87" fmla="*/ 21 h 29"/>
                <a:gd name="T88" fmla="*/ 12 w 35"/>
                <a:gd name="T89" fmla="*/ 21 h 29"/>
                <a:gd name="T90" fmla="*/ 6 w 35"/>
                <a:gd name="T91" fmla="*/ 10 h 29"/>
                <a:gd name="T92" fmla="*/ 6 w 35"/>
                <a:gd name="T93" fmla="*/ 8 h 29"/>
                <a:gd name="T94" fmla="*/ 8 w 35"/>
                <a:gd name="T95" fmla="*/ 4 h 29"/>
                <a:gd name="T96" fmla="*/ 6 w 35"/>
                <a:gd name="T97" fmla="*/ 0 h 29"/>
                <a:gd name="T98" fmla="*/ 6 w 35"/>
                <a:gd name="T99" fmla="*/ 2 h 29"/>
                <a:gd name="T100" fmla="*/ 6 w 35"/>
                <a:gd name="T101" fmla="*/ 4 h 29"/>
                <a:gd name="T102" fmla="*/ 4 w 35"/>
                <a:gd name="T103" fmla="*/ 8 h 29"/>
                <a:gd name="T104" fmla="*/ 6 w 35"/>
                <a:gd name="T105" fmla="*/ 10 h 29"/>
                <a:gd name="T106" fmla="*/ 6 w 35"/>
                <a:gd name="T107" fmla="*/ 10 h 29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w 35"/>
                <a:gd name="T163" fmla="*/ 0 h 29"/>
                <a:gd name="T164" fmla="*/ 35 w 35"/>
                <a:gd name="T165" fmla="*/ 29 h 29"/>
              </a:gdLst>
              <a:ahLst/>
              <a:cxnLst>
                <a:cxn ang="T108">
                  <a:pos x="T0" y="T1"/>
                </a:cxn>
                <a:cxn ang="T109">
                  <a:pos x="T2" y="T3"/>
                </a:cxn>
                <a:cxn ang="T110">
                  <a:pos x="T4" y="T5"/>
                </a:cxn>
                <a:cxn ang="T111">
                  <a:pos x="T6" y="T7"/>
                </a:cxn>
                <a:cxn ang="T112">
                  <a:pos x="T8" y="T9"/>
                </a:cxn>
                <a:cxn ang="T113">
                  <a:pos x="T10" y="T11"/>
                </a:cxn>
                <a:cxn ang="T114">
                  <a:pos x="T12" y="T13"/>
                </a:cxn>
                <a:cxn ang="T115">
                  <a:pos x="T14" y="T15"/>
                </a:cxn>
                <a:cxn ang="T116">
                  <a:pos x="T16" y="T17"/>
                </a:cxn>
                <a:cxn ang="T117">
                  <a:pos x="T18" y="T19"/>
                </a:cxn>
                <a:cxn ang="T118">
                  <a:pos x="T20" y="T21"/>
                </a:cxn>
                <a:cxn ang="T119">
                  <a:pos x="T22" y="T23"/>
                </a:cxn>
                <a:cxn ang="T120">
                  <a:pos x="T24" y="T25"/>
                </a:cxn>
                <a:cxn ang="T121">
                  <a:pos x="T26" y="T27"/>
                </a:cxn>
                <a:cxn ang="T122">
                  <a:pos x="T28" y="T29"/>
                </a:cxn>
                <a:cxn ang="T123">
                  <a:pos x="T30" y="T31"/>
                </a:cxn>
                <a:cxn ang="T124">
                  <a:pos x="T32" y="T33"/>
                </a:cxn>
                <a:cxn ang="T125">
                  <a:pos x="T34" y="T35"/>
                </a:cxn>
                <a:cxn ang="T126">
                  <a:pos x="T36" y="T37"/>
                </a:cxn>
                <a:cxn ang="T127">
                  <a:pos x="T38" y="T39"/>
                </a:cxn>
                <a:cxn ang="T128">
                  <a:pos x="T40" y="T41"/>
                </a:cxn>
                <a:cxn ang="T129">
                  <a:pos x="T42" y="T43"/>
                </a:cxn>
                <a:cxn ang="T130">
                  <a:pos x="T44" y="T45"/>
                </a:cxn>
                <a:cxn ang="T131">
                  <a:pos x="T46" y="T47"/>
                </a:cxn>
                <a:cxn ang="T132">
                  <a:pos x="T48" y="T49"/>
                </a:cxn>
                <a:cxn ang="T133">
                  <a:pos x="T50" y="T51"/>
                </a:cxn>
                <a:cxn ang="T134">
                  <a:pos x="T52" y="T53"/>
                </a:cxn>
                <a:cxn ang="T135">
                  <a:pos x="T54" y="T55"/>
                </a:cxn>
                <a:cxn ang="T136">
                  <a:pos x="T56" y="T57"/>
                </a:cxn>
                <a:cxn ang="T137">
                  <a:pos x="T58" y="T59"/>
                </a:cxn>
                <a:cxn ang="T138">
                  <a:pos x="T60" y="T61"/>
                </a:cxn>
                <a:cxn ang="T139">
                  <a:pos x="T62" y="T63"/>
                </a:cxn>
                <a:cxn ang="T140">
                  <a:pos x="T64" y="T65"/>
                </a:cxn>
                <a:cxn ang="T141">
                  <a:pos x="T66" y="T67"/>
                </a:cxn>
                <a:cxn ang="T142">
                  <a:pos x="T68" y="T69"/>
                </a:cxn>
                <a:cxn ang="T143">
                  <a:pos x="T70" y="T71"/>
                </a:cxn>
                <a:cxn ang="T144">
                  <a:pos x="T72" y="T73"/>
                </a:cxn>
                <a:cxn ang="T145">
                  <a:pos x="T74" y="T75"/>
                </a:cxn>
                <a:cxn ang="T146">
                  <a:pos x="T76" y="T77"/>
                </a:cxn>
                <a:cxn ang="T147">
                  <a:pos x="T78" y="T79"/>
                </a:cxn>
                <a:cxn ang="T148">
                  <a:pos x="T80" y="T81"/>
                </a:cxn>
                <a:cxn ang="T149">
                  <a:pos x="T82" y="T83"/>
                </a:cxn>
                <a:cxn ang="T150">
                  <a:pos x="T84" y="T85"/>
                </a:cxn>
                <a:cxn ang="T151">
                  <a:pos x="T86" y="T87"/>
                </a:cxn>
                <a:cxn ang="T152">
                  <a:pos x="T88" y="T89"/>
                </a:cxn>
                <a:cxn ang="T153">
                  <a:pos x="T90" y="T91"/>
                </a:cxn>
                <a:cxn ang="T154">
                  <a:pos x="T92" y="T93"/>
                </a:cxn>
                <a:cxn ang="T155">
                  <a:pos x="T94" y="T95"/>
                </a:cxn>
                <a:cxn ang="T156">
                  <a:pos x="T96" y="T97"/>
                </a:cxn>
                <a:cxn ang="T157">
                  <a:pos x="T98" y="T99"/>
                </a:cxn>
                <a:cxn ang="T158">
                  <a:pos x="T100" y="T101"/>
                </a:cxn>
                <a:cxn ang="T159">
                  <a:pos x="T102" y="T103"/>
                </a:cxn>
                <a:cxn ang="T160">
                  <a:pos x="T104" y="T105"/>
                </a:cxn>
                <a:cxn ang="T161">
                  <a:pos x="T106" y="T107"/>
                </a:cxn>
              </a:cxnLst>
              <a:rect l="T162" t="T163" r="T164" b="T165"/>
              <a:pathLst>
                <a:path w="35" h="29">
                  <a:moveTo>
                    <a:pt x="0" y="14"/>
                  </a:moveTo>
                  <a:lnTo>
                    <a:pt x="6" y="14"/>
                  </a:lnTo>
                  <a:lnTo>
                    <a:pt x="2" y="8"/>
                  </a:lnTo>
                  <a:lnTo>
                    <a:pt x="0" y="4"/>
                  </a:lnTo>
                  <a:lnTo>
                    <a:pt x="2" y="0"/>
                  </a:lnTo>
                  <a:lnTo>
                    <a:pt x="6" y="0"/>
                  </a:lnTo>
                  <a:lnTo>
                    <a:pt x="8" y="0"/>
                  </a:lnTo>
                  <a:lnTo>
                    <a:pt x="10" y="4"/>
                  </a:lnTo>
                  <a:lnTo>
                    <a:pt x="10" y="6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10"/>
                  </a:lnTo>
                  <a:lnTo>
                    <a:pt x="8" y="12"/>
                  </a:lnTo>
                  <a:lnTo>
                    <a:pt x="10" y="14"/>
                  </a:lnTo>
                  <a:lnTo>
                    <a:pt x="29" y="14"/>
                  </a:lnTo>
                  <a:lnTo>
                    <a:pt x="31" y="12"/>
                  </a:lnTo>
                  <a:lnTo>
                    <a:pt x="33" y="12"/>
                  </a:lnTo>
                  <a:lnTo>
                    <a:pt x="33" y="6"/>
                  </a:lnTo>
                  <a:lnTo>
                    <a:pt x="35" y="6"/>
                  </a:lnTo>
                  <a:lnTo>
                    <a:pt x="35" y="29"/>
                  </a:lnTo>
                  <a:lnTo>
                    <a:pt x="33" y="29"/>
                  </a:lnTo>
                  <a:lnTo>
                    <a:pt x="33" y="27"/>
                  </a:lnTo>
                  <a:lnTo>
                    <a:pt x="31" y="23"/>
                  </a:lnTo>
                  <a:lnTo>
                    <a:pt x="29" y="21"/>
                  </a:lnTo>
                  <a:lnTo>
                    <a:pt x="12" y="21"/>
                  </a:lnTo>
                  <a:lnTo>
                    <a:pt x="8" y="23"/>
                  </a:lnTo>
                  <a:lnTo>
                    <a:pt x="6" y="29"/>
                  </a:lnTo>
                  <a:lnTo>
                    <a:pt x="4" y="29"/>
                  </a:lnTo>
                  <a:lnTo>
                    <a:pt x="0" y="16"/>
                  </a:lnTo>
                  <a:lnTo>
                    <a:pt x="0" y="14"/>
                  </a:lnTo>
                  <a:close/>
                  <a:moveTo>
                    <a:pt x="12" y="21"/>
                  </a:moveTo>
                  <a:lnTo>
                    <a:pt x="29" y="21"/>
                  </a:lnTo>
                  <a:lnTo>
                    <a:pt x="31" y="21"/>
                  </a:lnTo>
                  <a:lnTo>
                    <a:pt x="33" y="23"/>
                  </a:lnTo>
                  <a:lnTo>
                    <a:pt x="31" y="20"/>
                  </a:lnTo>
                  <a:lnTo>
                    <a:pt x="29" y="18"/>
                  </a:lnTo>
                  <a:lnTo>
                    <a:pt x="12" y="18"/>
                  </a:lnTo>
                  <a:lnTo>
                    <a:pt x="6" y="20"/>
                  </a:lnTo>
                  <a:lnTo>
                    <a:pt x="6" y="23"/>
                  </a:lnTo>
                  <a:lnTo>
                    <a:pt x="6" y="25"/>
                  </a:lnTo>
                  <a:lnTo>
                    <a:pt x="8" y="21"/>
                  </a:lnTo>
                  <a:lnTo>
                    <a:pt x="12" y="21"/>
                  </a:lnTo>
                  <a:close/>
                  <a:moveTo>
                    <a:pt x="6" y="10"/>
                  </a:moveTo>
                  <a:lnTo>
                    <a:pt x="6" y="8"/>
                  </a:lnTo>
                  <a:lnTo>
                    <a:pt x="8" y="4"/>
                  </a:lnTo>
                  <a:lnTo>
                    <a:pt x="6" y="0"/>
                  </a:lnTo>
                  <a:lnTo>
                    <a:pt x="6" y="2"/>
                  </a:lnTo>
                  <a:lnTo>
                    <a:pt x="6" y="4"/>
                  </a:lnTo>
                  <a:lnTo>
                    <a:pt x="4" y="8"/>
                  </a:lnTo>
                  <a:lnTo>
                    <a:pt x="6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304" name="Freeform 22">
              <a:extLst>
                <a:ext uri="{FF2B5EF4-FFF2-40B4-BE49-F238E27FC236}">
                  <a16:creationId xmlns:a16="http://schemas.microsoft.com/office/drawing/2014/main" id="{00000000-0008-0000-0400-0000A8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80" y="262"/>
              <a:ext cx="54" cy="20"/>
            </a:xfrm>
            <a:custGeom>
              <a:avLst/>
              <a:gdLst>
                <a:gd name="T0" fmla="*/ 19 w 54"/>
                <a:gd name="T1" fmla="*/ 6 h 20"/>
                <a:gd name="T2" fmla="*/ 48 w 54"/>
                <a:gd name="T3" fmla="*/ 6 h 20"/>
                <a:gd name="T4" fmla="*/ 50 w 54"/>
                <a:gd name="T5" fmla="*/ 6 h 20"/>
                <a:gd name="T6" fmla="*/ 52 w 54"/>
                <a:gd name="T7" fmla="*/ 4 h 20"/>
                <a:gd name="T8" fmla="*/ 52 w 54"/>
                <a:gd name="T9" fmla="*/ 0 h 20"/>
                <a:gd name="T10" fmla="*/ 54 w 54"/>
                <a:gd name="T11" fmla="*/ 0 h 20"/>
                <a:gd name="T12" fmla="*/ 54 w 54"/>
                <a:gd name="T13" fmla="*/ 20 h 20"/>
                <a:gd name="T14" fmla="*/ 52 w 54"/>
                <a:gd name="T15" fmla="*/ 20 h 20"/>
                <a:gd name="T16" fmla="*/ 50 w 54"/>
                <a:gd name="T17" fmla="*/ 16 h 20"/>
                <a:gd name="T18" fmla="*/ 48 w 54"/>
                <a:gd name="T19" fmla="*/ 16 h 20"/>
                <a:gd name="T20" fmla="*/ 29 w 54"/>
                <a:gd name="T21" fmla="*/ 16 h 20"/>
                <a:gd name="T22" fmla="*/ 27 w 54"/>
                <a:gd name="T23" fmla="*/ 16 h 20"/>
                <a:gd name="T24" fmla="*/ 25 w 54"/>
                <a:gd name="T25" fmla="*/ 20 h 20"/>
                <a:gd name="T26" fmla="*/ 23 w 54"/>
                <a:gd name="T27" fmla="*/ 20 h 20"/>
                <a:gd name="T28" fmla="*/ 19 w 54"/>
                <a:gd name="T29" fmla="*/ 8 h 20"/>
                <a:gd name="T30" fmla="*/ 19 w 54"/>
                <a:gd name="T31" fmla="*/ 6 h 20"/>
                <a:gd name="T32" fmla="*/ 29 w 54"/>
                <a:gd name="T33" fmla="*/ 14 h 20"/>
                <a:gd name="T34" fmla="*/ 48 w 54"/>
                <a:gd name="T35" fmla="*/ 14 h 20"/>
                <a:gd name="T36" fmla="*/ 52 w 54"/>
                <a:gd name="T37" fmla="*/ 16 h 20"/>
                <a:gd name="T38" fmla="*/ 50 w 54"/>
                <a:gd name="T39" fmla="*/ 12 h 20"/>
                <a:gd name="T40" fmla="*/ 48 w 54"/>
                <a:gd name="T41" fmla="*/ 12 h 20"/>
                <a:gd name="T42" fmla="*/ 29 w 54"/>
                <a:gd name="T43" fmla="*/ 12 h 20"/>
                <a:gd name="T44" fmla="*/ 25 w 54"/>
                <a:gd name="T45" fmla="*/ 12 h 20"/>
                <a:gd name="T46" fmla="*/ 25 w 54"/>
                <a:gd name="T47" fmla="*/ 16 h 20"/>
                <a:gd name="T48" fmla="*/ 25 w 54"/>
                <a:gd name="T49" fmla="*/ 18 h 20"/>
                <a:gd name="T50" fmla="*/ 27 w 54"/>
                <a:gd name="T51" fmla="*/ 14 h 20"/>
                <a:gd name="T52" fmla="*/ 29 w 54"/>
                <a:gd name="T53" fmla="*/ 14 h 20"/>
                <a:gd name="T54" fmla="*/ 29 w 54"/>
                <a:gd name="T55" fmla="*/ 14 h 20"/>
                <a:gd name="T56" fmla="*/ 0 w 54"/>
                <a:gd name="T57" fmla="*/ 12 h 20"/>
                <a:gd name="T58" fmla="*/ 0 w 54"/>
                <a:gd name="T59" fmla="*/ 8 h 20"/>
                <a:gd name="T60" fmla="*/ 4 w 54"/>
                <a:gd name="T61" fmla="*/ 6 h 20"/>
                <a:gd name="T62" fmla="*/ 6 w 54"/>
                <a:gd name="T63" fmla="*/ 6 h 20"/>
                <a:gd name="T64" fmla="*/ 8 w 54"/>
                <a:gd name="T65" fmla="*/ 6 h 20"/>
                <a:gd name="T66" fmla="*/ 9 w 54"/>
                <a:gd name="T67" fmla="*/ 8 h 20"/>
                <a:gd name="T68" fmla="*/ 11 w 54"/>
                <a:gd name="T69" fmla="*/ 12 h 20"/>
                <a:gd name="T70" fmla="*/ 9 w 54"/>
                <a:gd name="T71" fmla="*/ 16 h 20"/>
                <a:gd name="T72" fmla="*/ 6 w 54"/>
                <a:gd name="T73" fmla="*/ 16 h 20"/>
                <a:gd name="T74" fmla="*/ 4 w 54"/>
                <a:gd name="T75" fmla="*/ 16 h 20"/>
                <a:gd name="T76" fmla="*/ 0 w 54"/>
                <a:gd name="T77" fmla="*/ 14 h 20"/>
                <a:gd name="T78" fmla="*/ 0 w 54"/>
                <a:gd name="T79" fmla="*/ 12 h 20"/>
                <a:gd name="T80" fmla="*/ 0 w 54"/>
                <a:gd name="T81" fmla="*/ 12 h 20"/>
                <a:gd name="T82" fmla="*/ 2 w 54"/>
                <a:gd name="T83" fmla="*/ 10 h 20"/>
                <a:gd name="T84" fmla="*/ 2 w 54"/>
                <a:gd name="T85" fmla="*/ 14 h 20"/>
                <a:gd name="T86" fmla="*/ 6 w 54"/>
                <a:gd name="T87" fmla="*/ 16 h 20"/>
                <a:gd name="T88" fmla="*/ 8 w 54"/>
                <a:gd name="T89" fmla="*/ 14 h 20"/>
                <a:gd name="T90" fmla="*/ 9 w 54"/>
                <a:gd name="T91" fmla="*/ 10 h 20"/>
                <a:gd name="T92" fmla="*/ 8 w 54"/>
                <a:gd name="T93" fmla="*/ 12 h 20"/>
                <a:gd name="T94" fmla="*/ 6 w 54"/>
                <a:gd name="T95" fmla="*/ 12 h 20"/>
                <a:gd name="T96" fmla="*/ 2 w 54"/>
                <a:gd name="T97" fmla="*/ 10 h 20"/>
                <a:gd name="T98" fmla="*/ 2 w 54"/>
                <a:gd name="T99" fmla="*/ 10 h 20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4"/>
                <a:gd name="T151" fmla="*/ 0 h 20"/>
                <a:gd name="T152" fmla="*/ 54 w 54"/>
                <a:gd name="T153" fmla="*/ 20 h 20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4" h="20">
                  <a:moveTo>
                    <a:pt x="19" y="6"/>
                  </a:moveTo>
                  <a:lnTo>
                    <a:pt x="48" y="6"/>
                  </a:lnTo>
                  <a:lnTo>
                    <a:pt x="50" y="6"/>
                  </a:lnTo>
                  <a:lnTo>
                    <a:pt x="52" y="4"/>
                  </a:lnTo>
                  <a:lnTo>
                    <a:pt x="52" y="0"/>
                  </a:lnTo>
                  <a:lnTo>
                    <a:pt x="54" y="0"/>
                  </a:lnTo>
                  <a:lnTo>
                    <a:pt x="54" y="20"/>
                  </a:lnTo>
                  <a:lnTo>
                    <a:pt x="52" y="20"/>
                  </a:lnTo>
                  <a:lnTo>
                    <a:pt x="50" y="16"/>
                  </a:lnTo>
                  <a:lnTo>
                    <a:pt x="48" y="16"/>
                  </a:lnTo>
                  <a:lnTo>
                    <a:pt x="29" y="16"/>
                  </a:lnTo>
                  <a:lnTo>
                    <a:pt x="27" y="16"/>
                  </a:lnTo>
                  <a:lnTo>
                    <a:pt x="25" y="20"/>
                  </a:lnTo>
                  <a:lnTo>
                    <a:pt x="23" y="20"/>
                  </a:lnTo>
                  <a:lnTo>
                    <a:pt x="19" y="8"/>
                  </a:lnTo>
                  <a:lnTo>
                    <a:pt x="19" y="6"/>
                  </a:lnTo>
                  <a:close/>
                  <a:moveTo>
                    <a:pt x="29" y="14"/>
                  </a:moveTo>
                  <a:lnTo>
                    <a:pt x="48" y="14"/>
                  </a:lnTo>
                  <a:lnTo>
                    <a:pt x="52" y="16"/>
                  </a:lnTo>
                  <a:lnTo>
                    <a:pt x="50" y="12"/>
                  </a:lnTo>
                  <a:lnTo>
                    <a:pt x="48" y="12"/>
                  </a:lnTo>
                  <a:lnTo>
                    <a:pt x="29" y="12"/>
                  </a:lnTo>
                  <a:lnTo>
                    <a:pt x="25" y="12"/>
                  </a:lnTo>
                  <a:lnTo>
                    <a:pt x="25" y="16"/>
                  </a:lnTo>
                  <a:lnTo>
                    <a:pt x="25" y="18"/>
                  </a:lnTo>
                  <a:lnTo>
                    <a:pt x="27" y="14"/>
                  </a:lnTo>
                  <a:lnTo>
                    <a:pt x="29" y="14"/>
                  </a:lnTo>
                  <a:close/>
                  <a:moveTo>
                    <a:pt x="0" y="12"/>
                  </a:moveTo>
                  <a:lnTo>
                    <a:pt x="0" y="8"/>
                  </a:lnTo>
                  <a:lnTo>
                    <a:pt x="4" y="6"/>
                  </a:lnTo>
                  <a:lnTo>
                    <a:pt x="6" y="6"/>
                  </a:lnTo>
                  <a:lnTo>
                    <a:pt x="8" y="6"/>
                  </a:lnTo>
                  <a:lnTo>
                    <a:pt x="9" y="8"/>
                  </a:lnTo>
                  <a:lnTo>
                    <a:pt x="11" y="12"/>
                  </a:lnTo>
                  <a:lnTo>
                    <a:pt x="9" y="16"/>
                  </a:lnTo>
                  <a:lnTo>
                    <a:pt x="6" y="16"/>
                  </a:lnTo>
                  <a:lnTo>
                    <a:pt x="4" y="16"/>
                  </a:lnTo>
                  <a:lnTo>
                    <a:pt x="0" y="14"/>
                  </a:lnTo>
                  <a:lnTo>
                    <a:pt x="0" y="12"/>
                  </a:lnTo>
                  <a:close/>
                  <a:moveTo>
                    <a:pt x="2" y="10"/>
                  </a:moveTo>
                  <a:lnTo>
                    <a:pt x="2" y="14"/>
                  </a:lnTo>
                  <a:lnTo>
                    <a:pt x="6" y="16"/>
                  </a:lnTo>
                  <a:lnTo>
                    <a:pt x="8" y="14"/>
                  </a:lnTo>
                  <a:lnTo>
                    <a:pt x="9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2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305" name="Freeform 23">
              <a:extLst>
                <a:ext uri="{FF2B5EF4-FFF2-40B4-BE49-F238E27FC236}">
                  <a16:creationId xmlns:a16="http://schemas.microsoft.com/office/drawing/2014/main" id="{00000000-0008-0000-0400-0000A9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17" y="264"/>
              <a:ext cx="35" cy="35"/>
            </a:xfrm>
            <a:custGeom>
              <a:avLst/>
              <a:gdLst>
                <a:gd name="T0" fmla="*/ 2 w 35"/>
                <a:gd name="T1" fmla="*/ 12 h 35"/>
                <a:gd name="T2" fmla="*/ 4 w 35"/>
                <a:gd name="T3" fmla="*/ 19 h 35"/>
                <a:gd name="T4" fmla="*/ 15 w 35"/>
                <a:gd name="T5" fmla="*/ 25 h 35"/>
                <a:gd name="T6" fmla="*/ 27 w 35"/>
                <a:gd name="T7" fmla="*/ 19 h 35"/>
                <a:gd name="T8" fmla="*/ 27 w 35"/>
                <a:gd name="T9" fmla="*/ 8 h 35"/>
                <a:gd name="T10" fmla="*/ 27 w 35"/>
                <a:gd name="T11" fmla="*/ 0 h 35"/>
                <a:gd name="T12" fmla="*/ 33 w 35"/>
                <a:gd name="T13" fmla="*/ 8 h 35"/>
                <a:gd name="T14" fmla="*/ 35 w 35"/>
                <a:gd name="T15" fmla="*/ 17 h 35"/>
                <a:gd name="T16" fmla="*/ 33 w 35"/>
                <a:gd name="T17" fmla="*/ 27 h 35"/>
                <a:gd name="T18" fmla="*/ 27 w 35"/>
                <a:gd name="T19" fmla="*/ 33 h 35"/>
                <a:gd name="T20" fmla="*/ 19 w 35"/>
                <a:gd name="T21" fmla="*/ 35 h 35"/>
                <a:gd name="T22" fmla="*/ 6 w 35"/>
                <a:gd name="T23" fmla="*/ 29 h 35"/>
                <a:gd name="T24" fmla="*/ 0 w 35"/>
                <a:gd name="T25" fmla="*/ 14 h 35"/>
                <a:gd name="T26" fmla="*/ 4 w 35"/>
                <a:gd name="T27" fmla="*/ 4 h 35"/>
                <a:gd name="T28" fmla="*/ 12 w 35"/>
                <a:gd name="T29" fmla="*/ 4 h 35"/>
                <a:gd name="T30" fmla="*/ 12 w 35"/>
                <a:gd name="T31" fmla="*/ 10 h 35"/>
                <a:gd name="T32" fmla="*/ 6 w 35"/>
                <a:gd name="T33" fmla="*/ 12 h 35"/>
                <a:gd name="T34" fmla="*/ 4 w 35"/>
                <a:gd name="T35" fmla="*/ 10 h 35"/>
                <a:gd name="T36" fmla="*/ 10 w 35"/>
                <a:gd name="T37" fmla="*/ 8 h 35"/>
                <a:gd name="T38" fmla="*/ 12 w 35"/>
                <a:gd name="T39" fmla="*/ 4 h 35"/>
                <a:gd name="T40" fmla="*/ 8 w 35"/>
                <a:gd name="T41" fmla="*/ 6 h 35"/>
                <a:gd name="T42" fmla="*/ 4 w 35"/>
                <a:gd name="T43" fmla="*/ 8 h 35"/>
                <a:gd name="T44" fmla="*/ 6 w 35"/>
                <a:gd name="T45" fmla="*/ 8 h 35"/>
                <a:gd name="T46" fmla="*/ 8 w 35"/>
                <a:gd name="T47" fmla="*/ 10 h 35"/>
                <a:gd name="T48" fmla="*/ 2 w 35"/>
                <a:gd name="T49" fmla="*/ 21 h 35"/>
                <a:gd name="T50" fmla="*/ 12 w 35"/>
                <a:gd name="T51" fmla="*/ 33 h 35"/>
                <a:gd name="T52" fmla="*/ 23 w 35"/>
                <a:gd name="T53" fmla="*/ 33 h 35"/>
                <a:gd name="T54" fmla="*/ 31 w 35"/>
                <a:gd name="T55" fmla="*/ 29 h 35"/>
                <a:gd name="T56" fmla="*/ 35 w 35"/>
                <a:gd name="T57" fmla="*/ 21 h 35"/>
                <a:gd name="T58" fmla="*/ 33 w 35"/>
                <a:gd name="T59" fmla="*/ 12 h 35"/>
                <a:gd name="T60" fmla="*/ 33 w 35"/>
                <a:gd name="T61" fmla="*/ 15 h 35"/>
                <a:gd name="T62" fmla="*/ 25 w 35"/>
                <a:gd name="T63" fmla="*/ 29 h 35"/>
                <a:gd name="T64" fmla="*/ 13 w 35"/>
                <a:gd name="T65" fmla="*/ 29 h 35"/>
                <a:gd name="T66" fmla="*/ 6 w 35"/>
                <a:gd name="T67" fmla="*/ 25 h 35"/>
                <a:gd name="T68" fmla="*/ 2 w 35"/>
                <a:gd name="T69" fmla="*/ 21 h 35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5"/>
                <a:gd name="T106" fmla="*/ 0 h 35"/>
                <a:gd name="T107" fmla="*/ 35 w 35"/>
                <a:gd name="T108" fmla="*/ 35 h 35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5" h="35">
                  <a:moveTo>
                    <a:pt x="4" y="10"/>
                  </a:moveTo>
                  <a:lnTo>
                    <a:pt x="2" y="12"/>
                  </a:lnTo>
                  <a:lnTo>
                    <a:pt x="2" y="14"/>
                  </a:lnTo>
                  <a:lnTo>
                    <a:pt x="4" y="19"/>
                  </a:lnTo>
                  <a:lnTo>
                    <a:pt x="8" y="23"/>
                  </a:lnTo>
                  <a:lnTo>
                    <a:pt x="15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4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3" y="8"/>
                  </a:lnTo>
                  <a:lnTo>
                    <a:pt x="35" y="14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7"/>
                  </a:lnTo>
                  <a:lnTo>
                    <a:pt x="31" y="29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5"/>
                  </a:lnTo>
                  <a:lnTo>
                    <a:pt x="12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4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2" y="6"/>
                  </a:lnTo>
                  <a:lnTo>
                    <a:pt x="12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4" y="10"/>
                  </a:lnTo>
                  <a:close/>
                  <a:moveTo>
                    <a:pt x="8" y="10"/>
                  </a:moveTo>
                  <a:lnTo>
                    <a:pt x="10" y="8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8" y="6"/>
                  </a:lnTo>
                  <a:lnTo>
                    <a:pt x="6" y="6"/>
                  </a:lnTo>
                  <a:lnTo>
                    <a:pt x="4" y="8"/>
                  </a:lnTo>
                  <a:lnTo>
                    <a:pt x="2" y="10"/>
                  </a:lnTo>
                  <a:lnTo>
                    <a:pt x="6" y="8"/>
                  </a:lnTo>
                  <a:lnTo>
                    <a:pt x="8" y="10"/>
                  </a:lnTo>
                  <a:close/>
                  <a:moveTo>
                    <a:pt x="2" y="21"/>
                  </a:moveTo>
                  <a:lnTo>
                    <a:pt x="6" y="27"/>
                  </a:lnTo>
                  <a:lnTo>
                    <a:pt x="12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3" y="12"/>
                  </a:lnTo>
                  <a:lnTo>
                    <a:pt x="31" y="6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3" y="29"/>
                  </a:lnTo>
                  <a:lnTo>
                    <a:pt x="10" y="27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306" name="Freeform 24">
              <a:extLst>
                <a:ext uri="{FF2B5EF4-FFF2-40B4-BE49-F238E27FC236}">
                  <a16:creationId xmlns:a16="http://schemas.microsoft.com/office/drawing/2014/main" id="{00000000-0008-0000-0400-0000AA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54" y="265"/>
              <a:ext cx="35" cy="34"/>
            </a:xfrm>
            <a:custGeom>
              <a:avLst/>
              <a:gdLst>
                <a:gd name="T0" fmla="*/ 6 w 35"/>
                <a:gd name="T1" fmla="*/ 25 h 34"/>
                <a:gd name="T2" fmla="*/ 10 w 35"/>
                <a:gd name="T3" fmla="*/ 25 h 34"/>
                <a:gd name="T4" fmla="*/ 10 w 35"/>
                <a:gd name="T5" fmla="*/ 32 h 34"/>
                <a:gd name="T6" fmla="*/ 4 w 35"/>
                <a:gd name="T7" fmla="*/ 30 h 34"/>
                <a:gd name="T8" fmla="*/ 0 w 35"/>
                <a:gd name="T9" fmla="*/ 17 h 34"/>
                <a:gd name="T10" fmla="*/ 4 w 35"/>
                <a:gd name="T11" fmla="*/ 7 h 34"/>
                <a:gd name="T12" fmla="*/ 29 w 35"/>
                <a:gd name="T13" fmla="*/ 6 h 34"/>
                <a:gd name="T14" fmla="*/ 31 w 35"/>
                <a:gd name="T15" fmla="*/ 2 h 34"/>
                <a:gd name="T16" fmla="*/ 35 w 35"/>
                <a:gd name="T17" fmla="*/ 4 h 34"/>
                <a:gd name="T18" fmla="*/ 35 w 35"/>
                <a:gd name="T19" fmla="*/ 13 h 34"/>
                <a:gd name="T20" fmla="*/ 35 w 35"/>
                <a:gd name="T21" fmla="*/ 19 h 34"/>
                <a:gd name="T22" fmla="*/ 33 w 35"/>
                <a:gd name="T23" fmla="*/ 32 h 34"/>
                <a:gd name="T24" fmla="*/ 25 w 35"/>
                <a:gd name="T25" fmla="*/ 32 h 34"/>
                <a:gd name="T26" fmla="*/ 17 w 35"/>
                <a:gd name="T27" fmla="*/ 23 h 34"/>
                <a:gd name="T28" fmla="*/ 8 w 35"/>
                <a:gd name="T29" fmla="*/ 15 h 34"/>
                <a:gd name="T30" fmla="*/ 2 w 35"/>
                <a:gd name="T31" fmla="*/ 19 h 34"/>
                <a:gd name="T32" fmla="*/ 4 w 35"/>
                <a:gd name="T33" fmla="*/ 25 h 34"/>
                <a:gd name="T34" fmla="*/ 10 w 35"/>
                <a:gd name="T35" fmla="*/ 13 h 34"/>
                <a:gd name="T36" fmla="*/ 33 w 35"/>
                <a:gd name="T37" fmla="*/ 13 h 34"/>
                <a:gd name="T38" fmla="*/ 35 w 35"/>
                <a:gd name="T39" fmla="*/ 6 h 34"/>
                <a:gd name="T40" fmla="*/ 27 w 35"/>
                <a:gd name="T41" fmla="*/ 11 h 34"/>
                <a:gd name="T42" fmla="*/ 4 w 35"/>
                <a:gd name="T43" fmla="*/ 11 h 34"/>
                <a:gd name="T44" fmla="*/ 4 w 35"/>
                <a:gd name="T45" fmla="*/ 13 h 34"/>
                <a:gd name="T46" fmla="*/ 10 w 35"/>
                <a:gd name="T47" fmla="*/ 13 h 34"/>
                <a:gd name="T48" fmla="*/ 15 w 35"/>
                <a:gd name="T49" fmla="*/ 15 h 34"/>
                <a:gd name="T50" fmla="*/ 27 w 35"/>
                <a:gd name="T51" fmla="*/ 25 h 34"/>
                <a:gd name="T52" fmla="*/ 31 w 35"/>
                <a:gd name="T53" fmla="*/ 19 h 34"/>
                <a:gd name="T54" fmla="*/ 29 w 35"/>
                <a:gd name="T55" fmla="*/ 15 h 34"/>
                <a:gd name="T56" fmla="*/ 33 w 35"/>
                <a:gd name="T57" fmla="*/ 27 h 34"/>
                <a:gd name="T58" fmla="*/ 25 w 35"/>
                <a:gd name="T59" fmla="*/ 28 h 34"/>
                <a:gd name="T60" fmla="*/ 25 w 35"/>
                <a:gd name="T61" fmla="*/ 30 h 34"/>
                <a:gd name="T62" fmla="*/ 33 w 35"/>
                <a:gd name="T63" fmla="*/ 30 h 34"/>
                <a:gd name="T64" fmla="*/ 33 w 35"/>
                <a:gd name="T65" fmla="*/ 21 h 34"/>
                <a:gd name="T66" fmla="*/ 10 w 35"/>
                <a:gd name="T67" fmla="*/ 25 h 34"/>
                <a:gd name="T68" fmla="*/ 8 w 35"/>
                <a:gd name="T69" fmla="*/ 28 h 34"/>
                <a:gd name="T70" fmla="*/ 2 w 35"/>
                <a:gd name="T71" fmla="*/ 25 h 34"/>
                <a:gd name="T72" fmla="*/ 8 w 35"/>
                <a:gd name="T73" fmla="*/ 30 h 34"/>
                <a:gd name="T74" fmla="*/ 10 w 35"/>
                <a:gd name="T75" fmla="*/ 28 h 34"/>
                <a:gd name="T76" fmla="*/ 10 w 35"/>
                <a:gd name="T77" fmla="*/ 25 h 34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5"/>
                <a:gd name="T118" fmla="*/ 0 h 34"/>
                <a:gd name="T119" fmla="*/ 35 w 35"/>
                <a:gd name="T120" fmla="*/ 34 h 34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5" h="34">
                  <a:moveTo>
                    <a:pt x="4" y="25"/>
                  </a:moveTo>
                  <a:lnTo>
                    <a:pt x="6" y="25"/>
                  </a:lnTo>
                  <a:lnTo>
                    <a:pt x="8" y="23"/>
                  </a:lnTo>
                  <a:lnTo>
                    <a:pt x="10" y="25"/>
                  </a:lnTo>
                  <a:lnTo>
                    <a:pt x="12" y="28"/>
                  </a:lnTo>
                  <a:lnTo>
                    <a:pt x="10" y="32"/>
                  </a:lnTo>
                  <a:lnTo>
                    <a:pt x="8" y="32"/>
                  </a:lnTo>
                  <a:lnTo>
                    <a:pt x="4" y="30"/>
                  </a:lnTo>
                  <a:lnTo>
                    <a:pt x="2" y="25"/>
                  </a:lnTo>
                  <a:lnTo>
                    <a:pt x="0" y="17"/>
                  </a:lnTo>
                  <a:lnTo>
                    <a:pt x="2" y="11"/>
                  </a:lnTo>
                  <a:lnTo>
                    <a:pt x="4" y="7"/>
                  </a:lnTo>
                  <a:lnTo>
                    <a:pt x="10" y="6"/>
                  </a:lnTo>
                  <a:lnTo>
                    <a:pt x="29" y="6"/>
                  </a:lnTo>
                  <a:lnTo>
                    <a:pt x="31" y="4"/>
                  </a:lnTo>
                  <a:lnTo>
                    <a:pt x="31" y="2"/>
                  </a:lnTo>
                  <a:lnTo>
                    <a:pt x="33" y="0"/>
                  </a:lnTo>
                  <a:lnTo>
                    <a:pt x="35" y="4"/>
                  </a:lnTo>
                  <a:lnTo>
                    <a:pt x="35" y="7"/>
                  </a:lnTo>
                  <a:lnTo>
                    <a:pt x="35" y="13"/>
                  </a:lnTo>
                  <a:lnTo>
                    <a:pt x="31" y="15"/>
                  </a:lnTo>
                  <a:lnTo>
                    <a:pt x="35" y="19"/>
                  </a:lnTo>
                  <a:lnTo>
                    <a:pt x="35" y="25"/>
                  </a:lnTo>
                  <a:lnTo>
                    <a:pt x="33" y="32"/>
                  </a:lnTo>
                  <a:lnTo>
                    <a:pt x="29" y="34"/>
                  </a:lnTo>
                  <a:lnTo>
                    <a:pt x="25" y="32"/>
                  </a:lnTo>
                  <a:lnTo>
                    <a:pt x="21" y="28"/>
                  </a:lnTo>
                  <a:lnTo>
                    <a:pt x="17" y="23"/>
                  </a:lnTo>
                  <a:lnTo>
                    <a:pt x="13" y="15"/>
                  </a:lnTo>
                  <a:lnTo>
                    <a:pt x="8" y="15"/>
                  </a:lnTo>
                  <a:lnTo>
                    <a:pt x="4" y="17"/>
                  </a:lnTo>
                  <a:lnTo>
                    <a:pt x="2" y="19"/>
                  </a:lnTo>
                  <a:lnTo>
                    <a:pt x="2" y="23"/>
                  </a:lnTo>
                  <a:lnTo>
                    <a:pt x="4" y="25"/>
                  </a:lnTo>
                  <a:close/>
                  <a:moveTo>
                    <a:pt x="10" y="13"/>
                  </a:moveTo>
                  <a:lnTo>
                    <a:pt x="25" y="13"/>
                  </a:lnTo>
                  <a:lnTo>
                    <a:pt x="33" y="13"/>
                  </a:lnTo>
                  <a:lnTo>
                    <a:pt x="35" y="9"/>
                  </a:lnTo>
                  <a:lnTo>
                    <a:pt x="35" y="6"/>
                  </a:lnTo>
                  <a:lnTo>
                    <a:pt x="33" y="9"/>
                  </a:lnTo>
                  <a:lnTo>
                    <a:pt x="27" y="11"/>
                  </a:lnTo>
                  <a:lnTo>
                    <a:pt x="10" y="11"/>
                  </a:lnTo>
                  <a:lnTo>
                    <a:pt x="4" y="11"/>
                  </a:lnTo>
                  <a:lnTo>
                    <a:pt x="2" y="17"/>
                  </a:lnTo>
                  <a:lnTo>
                    <a:pt x="4" y="13"/>
                  </a:lnTo>
                  <a:lnTo>
                    <a:pt x="10" y="13"/>
                  </a:lnTo>
                  <a:close/>
                  <a:moveTo>
                    <a:pt x="29" y="15"/>
                  </a:moveTo>
                  <a:lnTo>
                    <a:pt x="15" y="15"/>
                  </a:lnTo>
                  <a:lnTo>
                    <a:pt x="21" y="21"/>
                  </a:lnTo>
                  <a:lnTo>
                    <a:pt x="27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29" y="15"/>
                  </a:lnTo>
                  <a:close/>
                  <a:moveTo>
                    <a:pt x="33" y="21"/>
                  </a:moveTo>
                  <a:lnTo>
                    <a:pt x="33" y="27"/>
                  </a:lnTo>
                  <a:lnTo>
                    <a:pt x="29" y="28"/>
                  </a:lnTo>
                  <a:lnTo>
                    <a:pt x="25" y="28"/>
                  </a:lnTo>
                  <a:lnTo>
                    <a:pt x="21" y="25"/>
                  </a:lnTo>
                  <a:lnTo>
                    <a:pt x="25" y="30"/>
                  </a:lnTo>
                  <a:lnTo>
                    <a:pt x="29" y="32"/>
                  </a:lnTo>
                  <a:lnTo>
                    <a:pt x="33" y="30"/>
                  </a:lnTo>
                  <a:lnTo>
                    <a:pt x="35" y="25"/>
                  </a:lnTo>
                  <a:lnTo>
                    <a:pt x="33" y="21"/>
                  </a:lnTo>
                  <a:close/>
                  <a:moveTo>
                    <a:pt x="10" y="25"/>
                  </a:moveTo>
                  <a:lnTo>
                    <a:pt x="10" y="28"/>
                  </a:lnTo>
                  <a:lnTo>
                    <a:pt x="8" y="28"/>
                  </a:lnTo>
                  <a:lnTo>
                    <a:pt x="6" y="28"/>
                  </a:lnTo>
                  <a:lnTo>
                    <a:pt x="2" y="25"/>
                  </a:lnTo>
                  <a:lnTo>
                    <a:pt x="6" y="30"/>
                  </a:lnTo>
                  <a:lnTo>
                    <a:pt x="8" y="30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31143" name="Group 25">
            <a:extLst>
              <a:ext uri="{FF2B5EF4-FFF2-40B4-BE49-F238E27FC236}">
                <a16:creationId xmlns:a16="http://schemas.microsoft.com/office/drawing/2014/main" id="{00000000-0008-0000-0400-000007280B00}"/>
              </a:ext>
            </a:extLst>
          </xdr:cNvPr>
          <xdr:cNvGrpSpPr>
            <a:grpSpLocks/>
          </xdr:cNvGrpSpPr>
        </xdr:nvGrpSpPr>
        <xdr:grpSpPr bwMode="auto">
          <a:xfrm>
            <a:off x="18" y="99"/>
            <a:ext cx="154" cy="21"/>
            <a:chOff x="96" y="333"/>
            <a:chExt cx="437" cy="48"/>
          </a:xfrm>
        </xdr:grpSpPr>
        <xdr:sp macro="" textlink="">
          <xdr:nvSpPr>
            <xdr:cNvPr id="731291" name="Freeform 26">
              <a:extLst>
                <a:ext uri="{FF2B5EF4-FFF2-40B4-BE49-F238E27FC236}">
                  <a16:creationId xmlns:a16="http://schemas.microsoft.com/office/drawing/2014/main" id="{00000000-0008-0000-0400-00009B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00" y="329"/>
              <a:ext cx="46" cy="53"/>
            </a:xfrm>
            <a:custGeom>
              <a:avLst/>
              <a:gdLst>
                <a:gd name="T0" fmla="*/ 8 w 46"/>
                <a:gd name="T1" fmla="*/ 46 h 53"/>
                <a:gd name="T2" fmla="*/ 4 w 46"/>
                <a:gd name="T3" fmla="*/ 48 h 53"/>
                <a:gd name="T4" fmla="*/ 0 w 46"/>
                <a:gd name="T5" fmla="*/ 53 h 53"/>
                <a:gd name="T6" fmla="*/ 2 w 46"/>
                <a:gd name="T7" fmla="*/ 30 h 53"/>
                <a:gd name="T8" fmla="*/ 4 w 46"/>
                <a:gd name="T9" fmla="*/ 36 h 53"/>
                <a:gd name="T10" fmla="*/ 32 w 46"/>
                <a:gd name="T11" fmla="*/ 36 h 53"/>
                <a:gd name="T12" fmla="*/ 42 w 46"/>
                <a:gd name="T13" fmla="*/ 30 h 53"/>
                <a:gd name="T14" fmla="*/ 42 w 46"/>
                <a:gd name="T15" fmla="*/ 15 h 53"/>
                <a:gd name="T16" fmla="*/ 38 w 46"/>
                <a:gd name="T17" fmla="*/ 11 h 53"/>
                <a:gd name="T18" fmla="*/ 31 w 46"/>
                <a:gd name="T19" fmla="*/ 9 h 53"/>
                <a:gd name="T20" fmla="*/ 8 w 46"/>
                <a:gd name="T21" fmla="*/ 9 h 53"/>
                <a:gd name="T22" fmla="*/ 2 w 46"/>
                <a:gd name="T23" fmla="*/ 17 h 53"/>
                <a:gd name="T24" fmla="*/ 0 w 46"/>
                <a:gd name="T25" fmla="*/ 0 h 53"/>
                <a:gd name="T26" fmla="*/ 6 w 46"/>
                <a:gd name="T27" fmla="*/ 6 h 53"/>
                <a:gd name="T28" fmla="*/ 15 w 46"/>
                <a:gd name="T29" fmla="*/ 7 h 53"/>
                <a:gd name="T30" fmla="*/ 38 w 46"/>
                <a:gd name="T31" fmla="*/ 9 h 53"/>
                <a:gd name="T32" fmla="*/ 46 w 46"/>
                <a:gd name="T33" fmla="*/ 19 h 53"/>
                <a:gd name="T34" fmla="*/ 46 w 46"/>
                <a:gd name="T35" fmla="*/ 32 h 53"/>
                <a:gd name="T36" fmla="*/ 44 w 46"/>
                <a:gd name="T37" fmla="*/ 40 h 53"/>
                <a:gd name="T38" fmla="*/ 38 w 46"/>
                <a:gd name="T39" fmla="*/ 44 h 53"/>
                <a:gd name="T40" fmla="*/ 32 w 46"/>
                <a:gd name="T41" fmla="*/ 46 h 53"/>
                <a:gd name="T42" fmla="*/ 8 w 46"/>
                <a:gd name="T43" fmla="*/ 42 h 53"/>
                <a:gd name="T44" fmla="*/ 2 w 46"/>
                <a:gd name="T45" fmla="*/ 48 h 53"/>
                <a:gd name="T46" fmla="*/ 8 w 46"/>
                <a:gd name="T47" fmla="*/ 44 h 53"/>
                <a:gd name="T48" fmla="*/ 38 w 46"/>
                <a:gd name="T49" fmla="*/ 44 h 53"/>
                <a:gd name="T50" fmla="*/ 44 w 46"/>
                <a:gd name="T51" fmla="*/ 36 h 53"/>
                <a:gd name="T52" fmla="*/ 44 w 46"/>
                <a:gd name="T53" fmla="*/ 36 h 53"/>
                <a:gd name="T54" fmla="*/ 38 w 46"/>
                <a:gd name="T55" fmla="*/ 42 h 53"/>
                <a:gd name="T56" fmla="*/ 32 w 46"/>
                <a:gd name="T57" fmla="*/ 42 h 53"/>
                <a:gd name="T58" fmla="*/ 2 w 46"/>
                <a:gd name="T59" fmla="*/ 13 h 53"/>
                <a:gd name="T60" fmla="*/ 8 w 46"/>
                <a:gd name="T61" fmla="*/ 9 h 53"/>
                <a:gd name="T62" fmla="*/ 2 w 46"/>
                <a:gd name="T63" fmla="*/ 6 h 53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46"/>
                <a:gd name="T97" fmla="*/ 0 h 53"/>
                <a:gd name="T98" fmla="*/ 46 w 46"/>
                <a:gd name="T99" fmla="*/ 53 h 53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46" h="53">
                  <a:moveTo>
                    <a:pt x="32" y="46"/>
                  </a:moveTo>
                  <a:lnTo>
                    <a:pt x="8" y="46"/>
                  </a:lnTo>
                  <a:lnTo>
                    <a:pt x="4" y="46"/>
                  </a:lnTo>
                  <a:lnTo>
                    <a:pt x="4" y="48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30"/>
                  </a:lnTo>
                  <a:lnTo>
                    <a:pt x="2" y="30"/>
                  </a:lnTo>
                  <a:lnTo>
                    <a:pt x="4" y="34"/>
                  </a:lnTo>
                  <a:lnTo>
                    <a:pt x="4" y="36"/>
                  </a:lnTo>
                  <a:lnTo>
                    <a:pt x="8" y="36"/>
                  </a:lnTo>
                  <a:lnTo>
                    <a:pt x="32" y="36"/>
                  </a:lnTo>
                  <a:lnTo>
                    <a:pt x="40" y="34"/>
                  </a:lnTo>
                  <a:lnTo>
                    <a:pt x="42" y="30"/>
                  </a:lnTo>
                  <a:lnTo>
                    <a:pt x="44" y="23"/>
                  </a:lnTo>
                  <a:lnTo>
                    <a:pt x="42" y="15"/>
                  </a:lnTo>
                  <a:lnTo>
                    <a:pt x="40" y="13"/>
                  </a:lnTo>
                  <a:lnTo>
                    <a:pt x="38" y="11"/>
                  </a:lnTo>
                  <a:lnTo>
                    <a:pt x="34" y="9"/>
                  </a:lnTo>
                  <a:lnTo>
                    <a:pt x="31" y="9"/>
                  </a:lnTo>
                  <a:lnTo>
                    <a:pt x="15" y="9"/>
                  </a:lnTo>
                  <a:lnTo>
                    <a:pt x="8" y="9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0" y="17"/>
                  </a:lnTo>
                  <a:lnTo>
                    <a:pt x="0" y="0"/>
                  </a:lnTo>
                  <a:lnTo>
                    <a:pt x="2" y="0"/>
                  </a:lnTo>
                  <a:lnTo>
                    <a:pt x="6" y="6"/>
                  </a:lnTo>
                  <a:lnTo>
                    <a:pt x="10" y="7"/>
                  </a:lnTo>
                  <a:lnTo>
                    <a:pt x="15" y="7"/>
                  </a:lnTo>
                  <a:lnTo>
                    <a:pt x="32" y="7"/>
                  </a:lnTo>
                  <a:lnTo>
                    <a:pt x="38" y="9"/>
                  </a:lnTo>
                  <a:lnTo>
                    <a:pt x="42" y="13"/>
                  </a:lnTo>
                  <a:lnTo>
                    <a:pt x="46" y="19"/>
                  </a:lnTo>
                  <a:lnTo>
                    <a:pt x="46" y="27"/>
                  </a:lnTo>
                  <a:lnTo>
                    <a:pt x="46" y="32"/>
                  </a:lnTo>
                  <a:lnTo>
                    <a:pt x="46" y="36"/>
                  </a:lnTo>
                  <a:lnTo>
                    <a:pt x="44" y="40"/>
                  </a:lnTo>
                  <a:lnTo>
                    <a:pt x="40" y="42"/>
                  </a:lnTo>
                  <a:lnTo>
                    <a:pt x="38" y="44"/>
                  </a:lnTo>
                  <a:lnTo>
                    <a:pt x="32" y="46"/>
                  </a:lnTo>
                  <a:close/>
                  <a:moveTo>
                    <a:pt x="32" y="42"/>
                  </a:moveTo>
                  <a:lnTo>
                    <a:pt x="8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4" y="44"/>
                  </a:lnTo>
                  <a:lnTo>
                    <a:pt x="8" y="44"/>
                  </a:lnTo>
                  <a:lnTo>
                    <a:pt x="32" y="44"/>
                  </a:lnTo>
                  <a:lnTo>
                    <a:pt x="38" y="44"/>
                  </a:lnTo>
                  <a:lnTo>
                    <a:pt x="42" y="40"/>
                  </a:lnTo>
                  <a:lnTo>
                    <a:pt x="44" y="36"/>
                  </a:lnTo>
                  <a:lnTo>
                    <a:pt x="46" y="30"/>
                  </a:lnTo>
                  <a:lnTo>
                    <a:pt x="44" y="36"/>
                  </a:lnTo>
                  <a:lnTo>
                    <a:pt x="42" y="38"/>
                  </a:lnTo>
                  <a:lnTo>
                    <a:pt x="38" y="42"/>
                  </a:lnTo>
                  <a:lnTo>
                    <a:pt x="32" y="42"/>
                  </a:lnTo>
                  <a:close/>
                  <a:moveTo>
                    <a:pt x="2" y="6"/>
                  </a:moveTo>
                  <a:lnTo>
                    <a:pt x="2" y="13"/>
                  </a:lnTo>
                  <a:lnTo>
                    <a:pt x="4" y="11"/>
                  </a:lnTo>
                  <a:lnTo>
                    <a:pt x="8" y="9"/>
                  </a:lnTo>
                  <a:lnTo>
                    <a:pt x="6" y="7"/>
                  </a:lnTo>
                  <a:lnTo>
                    <a:pt x="2" y="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292" name="Freeform 27">
              <a:extLst>
                <a:ext uri="{FF2B5EF4-FFF2-40B4-BE49-F238E27FC236}">
                  <a16:creationId xmlns:a16="http://schemas.microsoft.com/office/drawing/2014/main" id="{00000000-0008-0000-0400-00009C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55" y="330"/>
              <a:ext cx="48" cy="54"/>
            </a:xfrm>
            <a:custGeom>
              <a:avLst/>
              <a:gdLst>
                <a:gd name="T0" fmla="*/ 2 w 48"/>
                <a:gd name="T1" fmla="*/ 18 h 54"/>
                <a:gd name="T2" fmla="*/ 0 w 48"/>
                <a:gd name="T3" fmla="*/ 18 h 54"/>
                <a:gd name="T4" fmla="*/ 0 w 48"/>
                <a:gd name="T5" fmla="*/ 0 h 54"/>
                <a:gd name="T6" fmla="*/ 2 w 48"/>
                <a:gd name="T7" fmla="*/ 0 h 54"/>
                <a:gd name="T8" fmla="*/ 4 w 48"/>
                <a:gd name="T9" fmla="*/ 6 h 54"/>
                <a:gd name="T10" fmla="*/ 6 w 48"/>
                <a:gd name="T11" fmla="*/ 8 h 54"/>
                <a:gd name="T12" fmla="*/ 10 w 48"/>
                <a:gd name="T13" fmla="*/ 8 h 54"/>
                <a:gd name="T14" fmla="*/ 48 w 48"/>
                <a:gd name="T15" fmla="*/ 8 h 54"/>
                <a:gd name="T16" fmla="*/ 48 w 48"/>
                <a:gd name="T17" fmla="*/ 10 h 54"/>
                <a:gd name="T18" fmla="*/ 10 w 48"/>
                <a:gd name="T19" fmla="*/ 44 h 54"/>
                <a:gd name="T20" fmla="*/ 34 w 48"/>
                <a:gd name="T21" fmla="*/ 42 h 54"/>
                <a:gd name="T22" fmla="*/ 38 w 48"/>
                <a:gd name="T23" fmla="*/ 42 h 54"/>
                <a:gd name="T24" fmla="*/ 42 w 48"/>
                <a:gd name="T25" fmla="*/ 42 h 54"/>
                <a:gd name="T26" fmla="*/ 44 w 48"/>
                <a:gd name="T27" fmla="*/ 39 h 54"/>
                <a:gd name="T28" fmla="*/ 44 w 48"/>
                <a:gd name="T29" fmla="*/ 35 h 54"/>
                <a:gd name="T30" fmla="*/ 46 w 48"/>
                <a:gd name="T31" fmla="*/ 35 h 54"/>
                <a:gd name="T32" fmla="*/ 46 w 48"/>
                <a:gd name="T33" fmla="*/ 52 h 54"/>
                <a:gd name="T34" fmla="*/ 44 w 48"/>
                <a:gd name="T35" fmla="*/ 52 h 54"/>
                <a:gd name="T36" fmla="*/ 42 w 48"/>
                <a:gd name="T37" fmla="*/ 48 h 54"/>
                <a:gd name="T38" fmla="*/ 38 w 48"/>
                <a:gd name="T39" fmla="*/ 46 h 54"/>
                <a:gd name="T40" fmla="*/ 32 w 48"/>
                <a:gd name="T41" fmla="*/ 44 h 54"/>
                <a:gd name="T42" fmla="*/ 8 w 48"/>
                <a:gd name="T43" fmla="*/ 46 h 54"/>
                <a:gd name="T44" fmla="*/ 4 w 48"/>
                <a:gd name="T45" fmla="*/ 50 h 54"/>
                <a:gd name="T46" fmla="*/ 2 w 48"/>
                <a:gd name="T47" fmla="*/ 54 h 54"/>
                <a:gd name="T48" fmla="*/ 2 w 48"/>
                <a:gd name="T49" fmla="*/ 54 h 54"/>
                <a:gd name="T50" fmla="*/ 0 w 48"/>
                <a:gd name="T51" fmla="*/ 54 h 54"/>
                <a:gd name="T52" fmla="*/ 0 w 48"/>
                <a:gd name="T53" fmla="*/ 40 h 54"/>
                <a:gd name="T54" fmla="*/ 34 w 48"/>
                <a:gd name="T55" fmla="*/ 10 h 54"/>
                <a:gd name="T56" fmla="*/ 11 w 48"/>
                <a:gd name="T57" fmla="*/ 10 h 54"/>
                <a:gd name="T58" fmla="*/ 8 w 48"/>
                <a:gd name="T59" fmla="*/ 10 h 54"/>
                <a:gd name="T60" fmla="*/ 6 w 48"/>
                <a:gd name="T61" fmla="*/ 12 h 54"/>
                <a:gd name="T62" fmla="*/ 4 w 48"/>
                <a:gd name="T63" fmla="*/ 16 h 54"/>
                <a:gd name="T64" fmla="*/ 2 w 48"/>
                <a:gd name="T65" fmla="*/ 18 h 54"/>
                <a:gd name="T66" fmla="*/ 2 w 48"/>
                <a:gd name="T67" fmla="*/ 18 h 54"/>
                <a:gd name="T68" fmla="*/ 2 w 48"/>
                <a:gd name="T69" fmla="*/ 8 h 54"/>
                <a:gd name="T70" fmla="*/ 2 w 48"/>
                <a:gd name="T71" fmla="*/ 14 h 54"/>
                <a:gd name="T72" fmla="*/ 4 w 48"/>
                <a:gd name="T73" fmla="*/ 12 h 54"/>
                <a:gd name="T74" fmla="*/ 8 w 48"/>
                <a:gd name="T75" fmla="*/ 10 h 54"/>
                <a:gd name="T76" fmla="*/ 2 w 48"/>
                <a:gd name="T77" fmla="*/ 8 h 54"/>
                <a:gd name="T78" fmla="*/ 2 w 48"/>
                <a:gd name="T79" fmla="*/ 8 h 54"/>
                <a:gd name="T80" fmla="*/ 40 w 48"/>
                <a:gd name="T81" fmla="*/ 12 h 54"/>
                <a:gd name="T82" fmla="*/ 6 w 48"/>
                <a:gd name="T83" fmla="*/ 42 h 54"/>
                <a:gd name="T84" fmla="*/ 4 w 48"/>
                <a:gd name="T85" fmla="*/ 44 h 54"/>
                <a:gd name="T86" fmla="*/ 2 w 48"/>
                <a:gd name="T87" fmla="*/ 48 h 54"/>
                <a:gd name="T88" fmla="*/ 2 w 48"/>
                <a:gd name="T89" fmla="*/ 50 h 54"/>
                <a:gd name="T90" fmla="*/ 4 w 48"/>
                <a:gd name="T91" fmla="*/ 46 h 54"/>
                <a:gd name="T92" fmla="*/ 8 w 48"/>
                <a:gd name="T93" fmla="*/ 44 h 54"/>
                <a:gd name="T94" fmla="*/ 46 w 48"/>
                <a:gd name="T95" fmla="*/ 10 h 54"/>
                <a:gd name="T96" fmla="*/ 44 w 48"/>
                <a:gd name="T97" fmla="*/ 10 h 54"/>
                <a:gd name="T98" fmla="*/ 42 w 48"/>
                <a:gd name="T99" fmla="*/ 10 h 54"/>
                <a:gd name="T100" fmla="*/ 42 w 48"/>
                <a:gd name="T101" fmla="*/ 10 h 54"/>
                <a:gd name="T102" fmla="*/ 40 w 48"/>
                <a:gd name="T103" fmla="*/ 12 h 54"/>
                <a:gd name="T104" fmla="*/ 40 w 48"/>
                <a:gd name="T105" fmla="*/ 12 h 54"/>
                <a:gd name="T106" fmla="*/ 44 w 48"/>
                <a:gd name="T107" fmla="*/ 48 h 54"/>
                <a:gd name="T108" fmla="*/ 44 w 48"/>
                <a:gd name="T109" fmla="*/ 40 h 54"/>
                <a:gd name="T110" fmla="*/ 42 w 48"/>
                <a:gd name="T111" fmla="*/ 44 h 54"/>
                <a:gd name="T112" fmla="*/ 40 w 48"/>
                <a:gd name="T113" fmla="*/ 44 h 54"/>
                <a:gd name="T114" fmla="*/ 42 w 48"/>
                <a:gd name="T115" fmla="*/ 46 h 54"/>
                <a:gd name="T116" fmla="*/ 44 w 48"/>
                <a:gd name="T117" fmla="*/ 48 h 54"/>
                <a:gd name="T118" fmla="*/ 44 w 48"/>
                <a:gd name="T119" fmla="*/ 48 h 54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48"/>
                <a:gd name="T181" fmla="*/ 0 h 54"/>
                <a:gd name="T182" fmla="*/ 48 w 48"/>
                <a:gd name="T183" fmla="*/ 54 h 54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48" h="54">
                  <a:moveTo>
                    <a:pt x="2" y="18"/>
                  </a:moveTo>
                  <a:lnTo>
                    <a:pt x="0" y="18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10" y="8"/>
                  </a:lnTo>
                  <a:lnTo>
                    <a:pt x="48" y="8"/>
                  </a:lnTo>
                  <a:lnTo>
                    <a:pt x="48" y="10"/>
                  </a:lnTo>
                  <a:lnTo>
                    <a:pt x="10" y="44"/>
                  </a:lnTo>
                  <a:lnTo>
                    <a:pt x="34" y="42"/>
                  </a:lnTo>
                  <a:lnTo>
                    <a:pt x="38" y="42"/>
                  </a:lnTo>
                  <a:lnTo>
                    <a:pt x="42" y="42"/>
                  </a:lnTo>
                  <a:lnTo>
                    <a:pt x="44" y="39"/>
                  </a:lnTo>
                  <a:lnTo>
                    <a:pt x="44" y="35"/>
                  </a:lnTo>
                  <a:lnTo>
                    <a:pt x="46" y="35"/>
                  </a:lnTo>
                  <a:lnTo>
                    <a:pt x="46" y="52"/>
                  </a:lnTo>
                  <a:lnTo>
                    <a:pt x="44" y="52"/>
                  </a:lnTo>
                  <a:lnTo>
                    <a:pt x="42" y="48"/>
                  </a:lnTo>
                  <a:lnTo>
                    <a:pt x="38" y="46"/>
                  </a:lnTo>
                  <a:lnTo>
                    <a:pt x="32" y="44"/>
                  </a:lnTo>
                  <a:lnTo>
                    <a:pt x="8" y="46"/>
                  </a:lnTo>
                  <a:lnTo>
                    <a:pt x="4" y="50"/>
                  </a:lnTo>
                  <a:lnTo>
                    <a:pt x="2" y="54"/>
                  </a:lnTo>
                  <a:lnTo>
                    <a:pt x="0" y="54"/>
                  </a:lnTo>
                  <a:lnTo>
                    <a:pt x="0" y="40"/>
                  </a:lnTo>
                  <a:lnTo>
                    <a:pt x="34" y="10"/>
                  </a:lnTo>
                  <a:lnTo>
                    <a:pt x="11" y="10"/>
                  </a:lnTo>
                  <a:lnTo>
                    <a:pt x="8" y="10"/>
                  </a:lnTo>
                  <a:lnTo>
                    <a:pt x="6" y="12"/>
                  </a:lnTo>
                  <a:lnTo>
                    <a:pt x="4" y="16"/>
                  </a:lnTo>
                  <a:lnTo>
                    <a:pt x="2" y="18"/>
                  </a:lnTo>
                  <a:close/>
                  <a:moveTo>
                    <a:pt x="2" y="8"/>
                  </a:moveTo>
                  <a:lnTo>
                    <a:pt x="2" y="14"/>
                  </a:lnTo>
                  <a:lnTo>
                    <a:pt x="4" y="12"/>
                  </a:lnTo>
                  <a:lnTo>
                    <a:pt x="8" y="10"/>
                  </a:lnTo>
                  <a:lnTo>
                    <a:pt x="2" y="8"/>
                  </a:lnTo>
                  <a:close/>
                  <a:moveTo>
                    <a:pt x="40" y="12"/>
                  </a:moveTo>
                  <a:lnTo>
                    <a:pt x="6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2" y="50"/>
                  </a:lnTo>
                  <a:lnTo>
                    <a:pt x="4" y="46"/>
                  </a:lnTo>
                  <a:lnTo>
                    <a:pt x="8" y="44"/>
                  </a:lnTo>
                  <a:lnTo>
                    <a:pt x="46" y="10"/>
                  </a:lnTo>
                  <a:lnTo>
                    <a:pt x="44" y="10"/>
                  </a:lnTo>
                  <a:lnTo>
                    <a:pt x="42" y="10"/>
                  </a:lnTo>
                  <a:lnTo>
                    <a:pt x="40" y="12"/>
                  </a:lnTo>
                  <a:close/>
                  <a:moveTo>
                    <a:pt x="44" y="48"/>
                  </a:moveTo>
                  <a:lnTo>
                    <a:pt x="44" y="40"/>
                  </a:lnTo>
                  <a:lnTo>
                    <a:pt x="42" y="44"/>
                  </a:lnTo>
                  <a:lnTo>
                    <a:pt x="40" y="44"/>
                  </a:lnTo>
                  <a:lnTo>
                    <a:pt x="42" y="46"/>
                  </a:lnTo>
                  <a:lnTo>
                    <a:pt x="44" y="4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293" name="Freeform 28">
              <a:extLst>
                <a:ext uri="{FF2B5EF4-FFF2-40B4-BE49-F238E27FC236}">
                  <a16:creationId xmlns:a16="http://schemas.microsoft.com/office/drawing/2014/main" id="{00000000-0008-0000-0400-00009D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9" y="333"/>
              <a:ext cx="46" cy="46"/>
            </a:xfrm>
            <a:custGeom>
              <a:avLst/>
              <a:gdLst>
                <a:gd name="T0" fmla="*/ 2 w 46"/>
                <a:gd name="T1" fmla="*/ 46 h 46"/>
                <a:gd name="T2" fmla="*/ 0 w 46"/>
                <a:gd name="T3" fmla="*/ 46 h 46"/>
                <a:gd name="T4" fmla="*/ 0 w 46"/>
                <a:gd name="T5" fmla="*/ 23 h 46"/>
                <a:gd name="T6" fmla="*/ 2 w 46"/>
                <a:gd name="T7" fmla="*/ 23 h 46"/>
                <a:gd name="T8" fmla="*/ 2 w 46"/>
                <a:gd name="T9" fmla="*/ 23 h 46"/>
                <a:gd name="T10" fmla="*/ 4 w 46"/>
                <a:gd name="T11" fmla="*/ 28 h 46"/>
                <a:gd name="T12" fmla="*/ 6 w 46"/>
                <a:gd name="T13" fmla="*/ 28 h 46"/>
                <a:gd name="T14" fmla="*/ 8 w 46"/>
                <a:gd name="T15" fmla="*/ 30 h 46"/>
                <a:gd name="T16" fmla="*/ 40 w 46"/>
                <a:gd name="T17" fmla="*/ 30 h 46"/>
                <a:gd name="T18" fmla="*/ 42 w 46"/>
                <a:gd name="T19" fmla="*/ 28 h 46"/>
                <a:gd name="T20" fmla="*/ 44 w 46"/>
                <a:gd name="T21" fmla="*/ 26 h 46"/>
                <a:gd name="T22" fmla="*/ 44 w 46"/>
                <a:gd name="T23" fmla="*/ 23 h 46"/>
                <a:gd name="T24" fmla="*/ 44 w 46"/>
                <a:gd name="T25" fmla="*/ 17 h 46"/>
                <a:gd name="T26" fmla="*/ 42 w 46"/>
                <a:gd name="T27" fmla="*/ 13 h 46"/>
                <a:gd name="T28" fmla="*/ 40 w 46"/>
                <a:gd name="T29" fmla="*/ 7 h 46"/>
                <a:gd name="T30" fmla="*/ 34 w 46"/>
                <a:gd name="T31" fmla="*/ 3 h 46"/>
                <a:gd name="T32" fmla="*/ 34 w 46"/>
                <a:gd name="T33" fmla="*/ 0 h 46"/>
                <a:gd name="T34" fmla="*/ 46 w 46"/>
                <a:gd name="T35" fmla="*/ 5 h 46"/>
                <a:gd name="T36" fmla="*/ 46 w 46"/>
                <a:gd name="T37" fmla="*/ 46 h 46"/>
                <a:gd name="T38" fmla="*/ 44 w 46"/>
                <a:gd name="T39" fmla="*/ 46 h 46"/>
                <a:gd name="T40" fmla="*/ 44 w 46"/>
                <a:gd name="T41" fmla="*/ 46 h 46"/>
                <a:gd name="T42" fmla="*/ 44 w 46"/>
                <a:gd name="T43" fmla="*/ 42 h 46"/>
                <a:gd name="T44" fmla="*/ 42 w 46"/>
                <a:gd name="T45" fmla="*/ 40 h 46"/>
                <a:gd name="T46" fmla="*/ 38 w 46"/>
                <a:gd name="T47" fmla="*/ 38 h 46"/>
                <a:gd name="T48" fmla="*/ 10 w 46"/>
                <a:gd name="T49" fmla="*/ 38 h 46"/>
                <a:gd name="T50" fmla="*/ 6 w 46"/>
                <a:gd name="T51" fmla="*/ 40 h 46"/>
                <a:gd name="T52" fmla="*/ 4 w 46"/>
                <a:gd name="T53" fmla="*/ 42 h 46"/>
                <a:gd name="T54" fmla="*/ 2 w 46"/>
                <a:gd name="T55" fmla="*/ 46 h 46"/>
                <a:gd name="T56" fmla="*/ 2 w 46"/>
                <a:gd name="T57" fmla="*/ 46 h 46"/>
                <a:gd name="T58" fmla="*/ 8 w 46"/>
                <a:gd name="T59" fmla="*/ 36 h 46"/>
                <a:gd name="T60" fmla="*/ 40 w 46"/>
                <a:gd name="T61" fmla="*/ 36 h 46"/>
                <a:gd name="T62" fmla="*/ 42 w 46"/>
                <a:gd name="T63" fmla="*/ 38 h 46"/>
                <a:gd name="T64" fmla="*/ 44 w 46"/>
                <a:gd name="T65" fmla="*/ 40 h 46"/>
                <a:gd name="T66" fmla="*/ 44 w 46"/>
                <a:gd name="T67" fmla="*/ 40 h 46"/>
                <a:gd name="T68" fmla="*/ 44 w 46"/>
                <a:gd name="T69" fmla="*/ 38 h 46"/>
                <a:gd name="T70" fmla="*/ 44 w 46"/>
                <a:gd name="T71" fmla="*/ 36 h 46"/>
                <a:gd name="T72" fmla="*/ 40 w 46"/>
                <a:gd name="T73" fmla="*/ 34 h 46"/>
                <a:gd name="T74" fmla="*/ 10 w 46"/>
                <a:gd name="T75" fmla="*/ 34 h 46"/>
                <a:gd name="T76" fmla="*/ 4 w 46"/>
                <a:gd name="T77" fmla="*/ 36 h 46"/>
                <a:gd name="T78" fmla="*/ 2 w 46"/>
                <a:gd name="T79" fmla="*/ 38 h 46"/>
                <a:gd name="T80" fmla="*/ 2 w 46"/>
                <a:gd name="T81" fmla="*/ 40 h 46"/>
                <a:gd name="T82" fmla="*/ 4 w 46"/>
                <a:gd name="T83" fmla="*/ 38 h 46"/>
                <a:gd name="T84" fmla="*/ 8 w 46"/>
                <a:gd name="T85" fmla="*/ 36 h 46"/>
                <a:gd name="T86" fmla="*/ 8 w 46"/>
                <a:gd name="T87" fmla="*/ 36 h 46"/>
                <a:gd name="T88" fmla="*/ 44 w 46"/>
                <a:gd name="T89" fmla="*/ 15 h 46"/>
                <a:gd name="T90" fmla="*/ 44 w 46"/>
                <a:gd name="T91" fmla="*/ 7 h 46"/>
                <a:gd name="T92" fmla="*/ 38 w 46"/>
                <a:gd name="T93" fmla="*/ 5 h 46"/>
                <a:gd name="T94" fmla="*/ 42 w 46"/>
                <a:gd name="T95" fmla="*/ 9 h 46"/>
                <a:gd name="T96" fmla="*/ 44 w 46"/>
                <a:gd name="T97" fmla="*/ 15 h 46"/>
                <a:gd name="T98" fmla="*/ 44 w 46"/>
                <a:gd name="T99" fmla="*/ 15 h 4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46"/>
                <a:gd name="T151" fmla="*/ 0 h 46"/>
                <a:gd name="T152" fmla="*/ 46 w 46"/>
                <a:gd name="T153" fmla="*/ 46 h 46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46" h="46">
                  <a:moveTo>
                    <a:pt x="2" y="46"/>
                  </a:moveTo>
                  <a:lnTo>
                    <a:pt x="0" y="46"/>
                  </a:lnTo>
                  <a:lnTo>
                    <a:pt x="0" y="23"/>
                  </a:lnTo>
                  <a:lnTo>
                    <a:pt x="2" y="23"/>
                  </a:lnTo>
                  <a:lnTo>
                    <a:pt x="4" y="28"/>
                  </a:lnTo>
                  <a:lnTo>
                    <a:pt x="6" y="28"/>
                  </a:lnTo>
                  <a:lnTo>
                    <a:pt x="8" y="30"/>
                  </a:lnTo>
                  <a:lnTo>
                    <a:pt x="40" y="30"/>
                  </a:lnTo>
                  <a:lnTo>
                    <a:pt x="42" y="28"/>
                  </a:lnTo>
                  <a:lnTo>
                    <a:pt x="44" y="26"/>
                  </a:lnTo>
                  <a:lnTo>
                    <a:pt x="44" y="23"/>
                  </a:lnTo>
                  <a:lnTo>
                    <a:pt x="44" y="17"/>
                  </a:lnTo>
                  <a:lnTo>
                    <a:pt x="42" y="13"/>
                  </a:lnTo>
                  <a:lnTo>
                    <a:pt x="40" y="7"/>
                  </a:lnTo>
                  <a:lnTo>
                    <a:pt x="34" y="3"/>
                  </a:lnTo>
                  <a:lnTo>
                    <a:pt x="34" y="0"/>
                  </a:lnTo>
                  <a:lnTo>
                    <a:pt x="46" y="5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40"/>
                  </a:lnTo>
                  <a:lnTo>
                    <a:pt x="38" y="38"/>
                  </a:lnTo>
                  <a:lnTo>
                    <a:pt x="10" y="38"/>
                  </a:lnTo>
                  <a:lnTo>
                    <a:pt x="6" y="40"/>
                  </a:lnTo>
                  <a:lnTo>
                    <a:pt x="4" y="42"/>
                  </a:lnTo>
                  <a:lnTo>
                    <a:pt x="2" y="46"/>
                  </a:lnTo>
                  <a:close/>
                  <a:moveTo>
                    <a:pt x="8" y="36"/>
                  </a:moveTo>
                  <a:lnTo>
                    <a:pt x="40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4" y="38"/>
                  </a:lnTo>
                  <a:lnTo>
                    <a:pt x="44" y="36"/>
                  </a:lnTo>
                  <a:lnTo>
                    <a:pt x="40" y="34"/>
                  </a:lnTo>
                  <a:lnTo>
                    <a:pt x="10" y="34"/>
                  </a:lnTo>
                  <a:lnTo>
                    <a:pt x="4" y="36"/>
                  </a:lnTo>
                  <a:lnTo>
                    <a:pt x="2" y="38"/>
                  </a:lnTo>
                  <a:lnTo>
                    <a:pt x="2" y="40"/>
                  </a:lnTo>
                  <a:lnTo>
                    <a:pt x="4" y="38"/>
                  </a:lnTo>
                  <a:lnTo>
                    <a:pt x="8" y="36"/>
                  </a:lnTo>
                  <a:close/>
                  <a:moveTo>
                    <a:pt x="44" y="15"/>
                  </a:moveTo>
                  <a:lnTo>
                    <a:pt x="44" y="7"/>
                  </a:lnTo>
                  <a:lnTo>
                    <a:pt x="38" y="5"/>
                  </a:lnTo>
                  <a:lnTo>
                    <a:pt x="42" y="9"/>
                  </a:lnTo>
                  <a:lnTo>
                    <a:pt x="44" y="1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294" name="Freeform 29">
              <a:extLst>
                <a:ext uri="{FF2B5EF4-FFF2-40B4-BE49-F238E27FC236}">
                  <a16:creationId xmlns:a16="http://schemas.microsoft.com/office/drawing/2014/main" id="{00000000-0008-0000-0400-00009E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6" y="345"/>
              <a:ext cx="46" cy="21"/>
            </a:xfrm>
            <a:custGeom>
              <a:avLst/>
              <a:gdLst>
                <a:gd name="T0" fmla="*/ 0 w 46"/>
                <a:gd name="T1" fmla="*/ 21 h 21"/>
                <a:gd name="T2" fmla="*/ 0 w 46"/>
                <a:gd name="T3" fmla="*/ 0 h 21"/>
                <a:gd name="T4" fmla="*/ 2 w 46"/>
                <a:gd name="T5" fmla="*/ 0 h 21"/>
                <a:gd name="T6" fmla="*/ 4 w 46"/>
                <a:gd name="T7" fmla="*/ 4 h 21"/>
                <a:gd name="T8" fmla="*/ 6 w 46"/>
                <a:gd name="T9" fmla="*/ 6 h 21"/>
                <a:gd name="T10" fmla="*/ 8 w 46"/>
                <a:gd name="T11" fmla="*/ 6 h 21"/>
                <a:gd name="T12" fmla="*/ 10 w 46"/>
                <a:gd name="T13" fmla="*/ 6 h 21"/>
                <a:gd name="T14" fmla="*/ 38 w 46"/>
                <a:gd name="T15" fmla="*/ 6 h 21"/>
                <a:gd name="T16" fmla="*/ 42 w 46"/>
                <a:gd name="T17" fmla="*/ 6 h 21"/>
                <a:gd name="T18" fmla="*/ 44 w 46"/>
                <a:gd name="T19" fmla="*/ 6 h 21"/>
                <a:gd name="T20" fmla="*/ 44 w 46"/>
                <a:gd name="T21" fmla="*/ 4 h 21"/>
                <a:gd name="T22" fmla="*/ 44 w 46"/>
                <a:gd name="T23" fmla="*/ 0 h 21"/>
                <a:gd name="T24" fmla="*/ 46 w 46"/>
                <a:gd name="T25" fmla="*/ 0 h 21"/>
                <a:gd name="T26" fmla="*/ 46 w 46"/>
                <a:gd name="T27" fmla="*/ 21 h 21"/>
                <a:gd name="T28" fmla="*/ 44 w 46"/>
                <a:gd name="T29" fmla="*/ 21 h 21"/>
                <a:gd name="T30" fmla="*/ 44 w 46"/>
                <a:gd name="T31" fmla="*/ 17 h 21"/>
                <a:gd name="T32" fmla="*/ 42 w 46"/>
                <a:gd name="T33" fmla="*/ 15 h 21"/>
                <a:gd name="T34" fmla="*/ 38 w 46"/>
                <a:gd name="T35" fmla="*/ 15 h 21"/>
                <a:gd name="T36" fmla="*/ 10 w 46"/>
                <a:gd name="T37" fmla="*/ 15 h 21"/>
                <a:gd name="T38" fmla="*/ 6 w 46"/>
                <a:gd name="T39" fmla="*/ 15 h 21"/>
                <a:gd name="T40" fmla="*/ 4 w 46"/>
                <a:gd name="T41" fmla="*/ 15 h 21"/>
                <a:gd name="T42" fmla="*/ 4 w 46"/>
                <a:gd name="T43" fmla="*/ 17 h 21"/>
                <a:gd name="T44" fmla="*/ 2 w 46"/>
                <a:gd name="T45" fmla="*/ 21 h 21"/>
                <a:gd name="T46" fmla="*/ 0 w 46"/>
                <a:gd name="T47" fmla="*/ 21 h 21"/>
                <a:gd name="T48" fmla="*/ 8 w 46"/>
                <a:gd name="T49" fmla="*/ 13 h 21"/>
                <a:gd name="T50" fmla="*/ 40 w 46"/>
                <a:gd name="T51" fmla="*/ 13 h 21"/>
                <a:gd name="T52" fmla="*/ 42 w 46"/>
                <a:gd name="T53" fmla="*/ 13 h 21"/>
                <a:gd name="T54" fmla="*/ 44 w 46"/>
                <a:gd name="T55" fmla="*/ 15 h 21"/>
                <a:gd name="T56" fmla="*/ 44 w 46"/>
                <a:gd name="T57" fmla="*/ 13 h 21"/>
                <a:gd name="T58" fmla="*/ 40 w 46"/>
                <a:gd name="T59" fmla="*/ 11 h 21"/>
                <a:gd name="T60" fmla="*/ 8 w 46"/>
                <a:gd name="T61" fmla="*/ 11 h 21"/>
                <a:gd name="T62" fmla="*/ 4 w 46"/>
                <a:gd name="T63" fmla="*/ 13 h 21"/>
                <a:gd name="T64" fmla="*/ 2 w 46"/>
                <a:gd name="T65" fmla="*/ 15 h 21"/>
                <a:gd name="T66" fmla="*/ 4 w 46"/>
                <a:gd name="T67" fmla="*/ 13 h 21"/>
                <a:gd name="T68" fmla="*/ 8 w 46"/>
                <a:gd name="T69" fmla="*/ 13 h 21"/>
                <a:gd name="T70" fmla="*/ 8 w 46"/>
                <a:gd name="T71" fmla="*/ 13 h 21"/>
                <a:gd name="T72" fmla="*/ 8 w 46"/>
                <a:gd name="T73" fmla="*/ 13 h 21"/>
                <a:gd name="T74" fmla="*/ 8 w 46"/>
                <a:gd name="T75" fmla="*/ 13 h 21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1"/>
                <a:gd name="T116" fmla="*/ 46 w 46"/>
                <a:gd name="T117" fmla="*/ 21 h 21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1">
                  <a:moveTo>
                    <a:pt x="0" y="21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8" y="6"/>
                  </a:lnTo>
                  <a:lnTo>
                    <a:pt x="10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5"/>
                  </a:lnTo>
                  <a:lnTo>
                    <a:pt x="4" y="17"/>
                  </a:lnTo>
                  <a:lnTo>
                    <a:pt x="2" y="21"/>
                  </a:lnTo>
                  <a:lnTo>
                    <a:pt x="0" y="21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4" y="13"/>
                  </a:lnTo>
                  <a:lnTo>
                    <a:pt x="40" y="11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5"/>
                  </a:lnTo>
                  <a:lnTo>
                    <a:pt x="4" y="13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295" name="Freeform 30">
              <a:extLst>
                <a:ext uri="{FF2B5EF4-FFF2-40B4-BE49-F238E27FC236}">
                  <a16:creationId xmlns:a16="http://schemas.microsoft.com/office/drawing/2014/main" id="{00000000-0008-0000-0400-00009F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2" y="326"/>
              <a:ext cx="46" cy="59"/>
            </a:xfrm>
            <a:custGeom>
              <a:avLst/>
              <a:gdLst>
                <a:gd name="T0" fmla="*/ 0 w 46"/>
                <a:gd name="T1" fmla="*/ 13 h 59"/>
                <a:gd name="T2" fmla="*/ 2 w 46"/>
                <a:gd name="T3" fmla="*/ 0 h 59"/>
                <a:gd name="T4" fmla="*/ 6 w 46"/>
                <a:gd name="T5" fmla="*/ 6 h 59"/>
                <a:gd name="T6" fmla="*/ 38 w 46"/>
                <a:gd name="T7" fmla="*/ 6 h 59"/>
                <a:gd name="T8" fmla="*/ 44 w 46"/>
                <a:gd name="T9" fmla="*/ 4 h 59"/>
                <a:gd name="T10" fmla="*/ 46 w 46"/>
                <a:gd name="T11" fmla="*/ 0 h 59"/>
                <a:gd name="T12" fmla="*/ 44 w 46"/>
                <a:gd name="T13" fmla="*/ 21 h 59"/>
                <a:gd name="T14" fmla="*/ 42 w 46"/>
                <a:gd name="T15" fmla="*/ 15 h 59"/>
                <a:gd name="T16" fmla="*/ 8 w 46"/>
                <a:gd name="T17" fmla="*/ 13 h 59"/>
                <a:gd name="T18" fmla="*/ 46 w 46"/>
                <a:gd name="T19" fmla="*/ 32 h 59"/>
                <a:gd name="T20" fmla="*/ 34 w 46"/>
                <a:gd name="T21" fmla="*/ 49 h 59"/>
                <a:gd name="T22" fmla="*/ 40 w 46"/>
                <a:gd name="T23" fmla="*/ 48 h 59"/>
                <a:gd name="T24" fmla="*/ 44 w 46"/>
                <a:gd name="T25" fmla="*/ 42 h 59"/>
                <a:gd name="T26" fmla="*/ 46 w 46"/>
                <a:gd name="T27" fmla="*/ 59 h 59"/>
                <a:gd name="T28" fmla="*/ 44 w 46"/>
                <a:gd name="T29" fmla="*/ 55 h 59"/>
                <a:gd name="T30" fmla="*/ 38 w 46"/>
                <a:gd name="T31" fmla="*/ 51 h 59"/>
                <a:gd name="T32" fmla="*/ 6 w 46"/>
                <a:gd name="T33" fmla="*/ 51 h 59"/>
                <a:gd name="T34" fmla="*/ 2 w 46"/>
                <a:gd name="T35" fmla="*/ 59 h 59"/>
                <a:gd name="T36" fmla="*/ 0 w 46"/>
                <a:gd name="T37" fmla="*/ 44 h 59"/>
                <a:gd name="T38" fmla="*/ 38 w 46"/>
                <a:gd name="T39" fmla="*/ 11 h 59"/>
                <a:gd name="T40" fmla="*/ 2 w 46"/>
                <a:gd name="T41" fmla="*/ 11 h 59"/>
                <a:gd name="T42" fmla="*/ 6 w 46"/>
                <a:gd name="T43" fmla="*/ 13 h 59"/>
                <a:gd name="T44" fmla="*/ 40 w 46"/>
                <a:gd name="T45" fmla="*/ 13 h 59"/>
                <a:gd name="T46" fmla="*/ 44 w 46"/>
                <a:gd name="T47" fmla="*/ 15 h 59"/>
                <a:gd name="T48" fmla="*/ 42 w 46"/>
                <a:gd name="T49" fmla="*/ 11 h 59"/>
                <a:gd name="T50" fmla="*/ 38 w 46"/>
                <a:gd name="T51" fmla="*/ 11 h 59"/>
                <a:gd name="T52" fmla="*/ 2 w 46"/>
                <a:gd name="T53" fmla="*/ 53 h 59"/>
                <a:gd name="T54" fmla="*/ 10 w 46"/>
                <a:gd name="T55" fmla="*/ 48 h 59"/>
                <a:gd name="T56" fmla="*/ 42 w 46"/>
                <a:gd name="T57" fmla="*/ 32 h 59"/>
                <a:gd name="T58" fmla="*/ 10 w 46"/>
                <a:gd name="T59" fmla="*/ 46 h 59"/>
                <a:gd name="T60" fmla="*/ 2 w 46"/>
                <a:gd name="T61" fmla="*/ 51 h 59"/>
                <a:gd name="T62" fmla="*/ 44 w 46"/>
                <a:gd name="T63" fmla="*/ 55 h 59"/>
                <a:gd name="T64" fmla="*/ 42 w 46"/>
                <a:gd name="T65" fmla="*/ 49 h 59"/>
                <a:gd name="T66" fmla="*/ 42 w 46"/>
                <a:gd name="T67" fmla="*/ 51 h 59"/>
                <a:gd name="T68" fmla="*/ 44 w 46"/>
                <a:gd name="T69" fmla="*/ 55 h 5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59"/>
                <a:gd name="T107" fmla="*/ 46 w 46"/>
                <a:gd name="T108" fmla="*/ 59 h 5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59">
                  <a:moveTo>
                    <a:pt x="34" y="28"/>
                  </a:moveTo>
                  <a:lnTo>
                    <a:pt x="0" y="13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11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3"/>
                  </a:lnTo>
                  <a:lnTo>
                    <a:pt x="8" y="13"/>
                  </a:lnTo>
                  <a:lnTo>
                    <a:pt x="46" y="30"/>
                  </a:lnTo>
                  <a:lnTo>
                    <a:pt x="46" y="32"/>
                  </a:lnTo>
                  <a:lnTo>
                    <a:pt x="8" y="49"/>
                  </a:lnTo>
                  <a:lnTo>
                    <a:pt x="34" y="49"/>
                  </a:lnTo>
                  <a:lnTo>
                    <a:pt x="38" y="49"/>
                  </a:lnTo>
                  <a:lnTo>
                    <a:pt x="40" y="48"/>
                  </a:lnTo>
                  <a:lnTo>
                    <a:pt x="42" y="46"/>
                  </a:lnTo>
                  <a:lnTo>
                    <a:pt x="44" y="42"/>
                  </a:lnTo>
                  <a:lnTo>
                    <a:pt x="46" y="42"/>
                  </a:lnTo>
                  <a:lnTo>
                    <a:pt x="46" y="59"/>
                  </a:lnTo>
                  <a:lnTo>
                    <a:pt x="44" y="59"/>
                  </a:lnTo>
                  <a:lnTo>
                    <a:pt x="44" y="55"/>
                  </a:lnTo>
                  <a:lnTo>
                    <a:pt x="42" y="53"/>
                  </a:lnTo>
                  <a:lnTo>
                    <a:pt x="38" y="51"/>
                  </a:lnTo>
                  <a:lnTo>
                    <a:pt x="34" y="51"/>
                  </a:lnTo>
                  <a:lnTo>
                    <a:pt x="6" y="51"/>
                  </a:lnTo>
                  <a:lnTo>
                    <a:pt x="4" y="55"/>
                  </a:lnTo>
                  <a:lnTo>
                    <a:pt x="2" y="59"/>
                  </a:lnTo>
                  <a:lnTo>
                    <a:pt x="0" y="59"/>
                  </a:lnTo>
                  <a:lnTo>
                    <a:pt x="0" y="44"/>
                  </a:lnTo>
                  <a:lnTo>
                    <a:pt x="34" y="28"/>
                  </a:lnTo>
                  <a:close/>
                  <a:moveTo>
                    <a:pt x="38" y="11"/>
                  </a:moveTo>
                  <a:lnTo>
                    <a:pt x="8" y="11"/>
                  </a:lnTo>
                  <a:lnTo>
                    <a:pt x="2" y="11"/>
                  </a:lnTo>
                  <a:lnTo>
                    <a:pt x="4" y="13"/>
                  </a:lnTo>
                  <a:lnTo>
                    <a:pt x="6" y="13"/>
                  </a:lnTo>
                  <a:lnTo>
                    <a:pt x="10" y="13"/>
                  </a:ln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2" y="11"/>
                  </a:lnTo>
                  <a:lnTo>
                    <a:pt x="38" y="11"/>
                  </a:lnTo>
                  <a:close/>
                  <a:moveTo>
                    <a:pt x="2" y="51"/>
                  </a:moveTo>
                  <a:lnTo>
                    <a:pt x="2" y="53"/>
                  </a:lnTo>
                  <a:lnTo>
                    <a:pt x="6" y="49"/>
                  </a:lnTo>
                  <a:lnTo>
                    <a:pt x="10" y="48"/>
                  </a:lnTo>
                  <a:lnTo>
                    <a:pt x="44" y="32"/>
                  </a:lnTo>
                  <a:lnTo>
                    <a:pt x="42" y="32"/>
                  </a:lnTo>
                  <a:lnTo>
                    <a:pt x="40" y="32"/>
                  </a:lnTo>
                  <a:lnTo>
                    <a:pt x="10" y="46"/>
                  </a:lnTo>
                  <a:lnTo>
                    <a:pt x="4" y="48"/>
                  </a:lnTo>
                  <a:lnTo>
                    <a:pt x="2" y="51"/>
                  </a:lnTo>
                  <a:close/>
                  <a:moveTo>
                    <a:pt x="44" y="55"/>
                  </a:moveTo>
                  <a:lnTo>
                    <a:pt x="44" y="48"/>
                  </a:lnTo>
                  <a:lnTo>
                    <a:pt x="42" y="49"/>
                  </a:lnTo>
                  <a:lnTo>
                    <a:pt x="40" y="51"/>
                  </a:lnTo>
                  <a:lnTo>
                    <a:pt x="42" y="51"/>
                  </a:lnTo>
                  <a:lnTo>
                    <a:pt x="44" y="5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296" name="Freeform 31">
              <a:extLst>
                <a:ext uri="{FF2B5EF4-FFF2-40B4-BE49-F238E27FC236}">
                  <a16:creationId xmlns:a16="http://schemas.microsoft.com/office/drawing/2014/main" id="{00000000-0008-0000-0400-0000A0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39" y="344"/>
              <a:ext cx="46" cy="23"/>
            </a:xfrm>
            <a:custGeom>
              <a:avLst/>
              <a:gdLst>
                <a:gd name="T0" fmla="*/ 0 w 46"/>
                <a:gd name="T1" fmla="*/ 23 h 23"/>
                <a:gd name="T2" fmla="*/ 0 w 46"/>
                <a:gd name="T3" fmla="*/ 0 h 23"/>
                <a:gd name="T4" fmla="*/ 2 w 46"/>
                <a:gd name="T5" fmla="*/ 0 h 23"/>
                <a:gd name="T6" fmla="*/ 4 w 46"/>
                <a:gd name="T7" fmla="*/ 6 h 23"/>
                <a:gd name="T8" fmla="*/ 6 w 46"/>
                <a:gd name="T9" fmla="*/ 8 h 23"/>
                <a:gd name="T10" fmla="*/ 8 w 46"/>
                <a:gd name="T11" fmla="*/ 8 h 23"/>
                <a:gd name="T12" fmla="*/ 10 w 46"/>
                <a:gd name="T13" fmla="*/ 8 h 23"/>
                <a:gd name="T14" fmla="*/ 38 w 46"/>
                <a:gd name="T15" fmla="*/ 8 h 23"/>
                <a:gd name="T16" fmla="*/ 42 w 46"/>
                <a:gd name="T17" fmla="*/ 6 h 23"/>
                <a:gd name="T18" fmla="*/ 44 w 46"/>
                <a:gd name="T19" fmla="*/ 6 h 23"/>
                <a:gd name="T20" fmla="*/ 44 w 46"/>
                <a:gd name="T21" fmla="*/ 4 h 23"/>
                <a:gd name="T22" fmla="*/ 44 w 46"/>
                <a:gd name="T23" fmla="*/ 0 h 23"/>
                <a:gd name="T24" fmla="*/ 46 w 46"/>
                <a:gd name="T25" fmla="*/ 0 h 23"/>
                <a:gd name="T26" fmla="*/ 46 w 46"/>
                <a:gd name="T27" fmla="*/ 23 h 23"/>
                <a:gd name="T28" fmla="*/ 44 w 46"/>
                <a:gd name="T29" fmla="*/ 23 h 23"/>
                <a:gd name="T30" fmla="*/ 44 w 46"/>
                <a:gd name="T31" fmla="*/ 19 h 23"/>
                <a:gd name="T32" fmla="*/ 42 w 46"/>
                <a:gd name="T33" fmla="*/ 17 h 23"/>
                <a:gd name="T34" fmla="*/ 38 w 46"/>
                <a:gd name="T35" fmla="*/ 15 h 23"/>
                <a:gd name="T36" fmla="*/ 10 w 46"/>
                <a:gd name="T37" fmla="*/ 15 h 23"/>
                <a:gd name="T38" fmla="*/ 6 w 46"/>
                <a:gd name="T39" fmla="*/ 15 h 23"/>
                <a:gd name="T40" fmla="*/ 4 w 46"/>
                <a:gd name="T41" fmla="*/ 17 h 23"/>
                <a:gd name="T42" fmla="*/ 4 w 46"/>
                <a:gd name="T43" fmla="*/ 19 h 23"/>
                <a:gd name="T44" fmla="*/ 2 w 46"/>
                <a:gd name="T45" fmla="*/ 23 h 23"/>
                <a:gd name="T46" fmla="*/ 0 w 46"/>
                <a:gd name="T47" fmla="*/ 23 h 23"/>
                <a:gd name="T48" fmla="*/ 8 w 46"/>
                <a:gd name="T49" fmla="*/ 13 h 23"/>
                <a:gd name="T50" fmla="*/ 40 w 46"/>
                <a:gd name="T51" fmla="*/ 13 h 23"/>
                <a:gd name="T52" fmla="*/ 42 w 46"/>
                <a:gd name="T53" fmla="*/ 15 h 23"/>
                <a:gd name="T54" fmla="*/ 44 w 46"/>
                <a:gd name="T55" fmla="*/ 17 h 23"/>
                <a:gd name="T56" fmla="*/ 44 w 46"/>
                <a:gd name="T57" fmla="*/ 13 h 23"/>
                <a:gd name="T58" fmla="*/ 40 w 46"/>
                <a:gd name="T59" fmla="*/ 12 h 23"/>
                <a:gd name="T60" fmla="*/ 8 w 46"/>
                <a:gd name="T61" fmla="*/ 12 h 23"/>
                <a:gd name="T62" fmla="*/ 4 w 46"/>
                <a:gd name="T63" fmla="*/ 13 h 23"/>
                <a:gd name="T64" fmla="*/ 2 w 46"/>
                <a:gd name="T65" fmla="*/ 17 h 23"/>
                <a:gd name="T66" fmla="*/ 4 w 46"/>
                <a:gd name="T67" fmla="*/ 15 h 23"/>
                <a:gd name="T68" fmla="*/ 8 w 46"/>
                <a:gd name="T69" fmla="*/ 13 h 23"/>
                <a:gd name="T70" fmla="*/ 8 w 46"/>
                <a:gd name="T71" fmla="*/ 13 h 23"/>
                <a:gd name="T72" fmla="*/ 8 w 46"/>
                <a:gd name="T73" fmla="*/ 13 h 23"/>
                <a:gd name="T74" fmla="*/ 8 w 46"/>
                <a:gd name="T75" fmla="*/ 13 h 23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3"/>
                <a:gd name="T116" fmla="*/ 46 w 46"/>
                <a:gd name="T117" fmla="*/ 23 h 23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3">
                  <a:moveTo>
                    <a:pt x="0" y="2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8" y="8"/>
                  </a:lnTo>
                  <a:lnTo>
                    <a:pt x="10" y="8"/>
                  </a:lnTo>
                  <a:lnTo>
                    <a:pt x="38" y="8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3"/>
                  </a:lnTo>
                  <a:lnTo>
                    <a:pt x="44" y="23"/>
                  </a:lnTo>
                  <a:lnTo>
                    <a:pt x="44" y="19"/>
                  </a:lnTo>
                  <a:lnTo>
                    <a:pt x="42" y="17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23"/>
                  </a:lnTo>
                  <a:lnTo>
                    <a:pt x="0" y="23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5"/>
                  </a:lnTo>
                  <a:lnTo>
                    <a:pt x="44" y="17"/>
                  </a:lnTo>
                  <a:lnTo>
                    <a:pt x="44" y="13"/>
                  </a:lnTo>
                  <a:lnTo>
                    <a:pt x="40" y="12"/>
                  </a:lnTo>
                  <a:lnTo>
                    <a:pt x="8" y="12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5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297" name="Freeform 32">
              <a:extLst>
                <a:ext uri="{FF2B5EF4-FFF2-40B4-BE49-F238E27FC236}">
                  <a16:creationId xmlns:a16="http://schemas.microsoft.com/office/drawing/2014/main" id="{00000000-0008-0000-0400-0000A1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332"/>
              <a:ext cx="46" cy="47"/>
            </a:xfrm>
            <a:custGeom>
              <a:avLst/>
              <a:gdLst>
                <a:gd name="T0" fmla="*/ 0 w 46"/>
                <a:gd name="T1" fmla="*/ 45 h 47"/>
                <a:gd name="T2" fmla="*/ 0 w 46"/>
                <a:gd name="T3" fmla="*/ 1 h 47"/>
                <a:gd name="T4" fmla="*/ 11 w 46"/>
                <a:gd name="T5" fmla="*/ 0 h 47"/>
                <a:gd name="T6" fmla="*/ 11 w 46"/>
                <a:gd name="T7" fmla="*/ 1 h 47"/>
                <a:gd name="T8" fmla="*/ 6 w 46"/>
                <a:gd name="T9" fmla="*/ 7 h 47"/>
                <a:gd name="T10" fmla="*/ 4 w 46"/>
                <a:gd name="T11" fmla="*/ 13 h 47"/>
                <a:gd name="T12" fmla="*/ 2 w 46"/>
                <a:gd name="T13" fmla="*/ 19 h 47"/>
                <a:gd name="T14" fmla="*/ 38 w 46"/>
                <a:gd name="T15" fmla="*/ 19 h 47"/>
                <a:gd name="T16" fmla="*/ 42 w 46"/>
                <a:gd name="T17" fmla="*/ 19 h 47"/>
                <a:gd name="T18" fmla="*/ 44 w 46"/>
                <a:gd name="T19" fmla="*/ 15 h 47"/>
                <a:gd name="T20" fmla="*/ 44 w 46"/>
                <a:gd name="T21" fmla="*/ 11 h 47"/>
                <a:gd name="T22" fmla="*/ 46 w 46"/>
                <a:gd name="T23" fmla="*/ 11 h 47"/>
                <a:gd name="T24" fmla="*/ 46 w 46"/>
                <a:gd name="T25" fmla="*/ 36 h 47"/>
                <a:gd name="T26" fmla="*/ 44 w 46"/>
                <a:gd name="T27" fmla="*/ 36 h 47"/>
                <a:gd name="T28" fmla="*/ 44 w 46"/>
                <a:gd name="T29" fmla="*/ 30 h 47"/>
                <a:gd name="T30" fmla="*/ 42 w 46"/>
                <a:gd name="T31" fmla="*/ 28 h 47"/>
                <a:gd name="T32" fmla="*/ 38 w 46"/>
                <a:gd name="T33" fmla="*/ 26 h 47"/>
                <a:gd name="T34" fmla="*/ 2 w 46"/>
                <a:gd name="T35" fmla="*/ 26 h 47"/>
                <a:gd name="T36" fmla="*/ 4 w 46"/>
                <a:gd name="T37" fmla="*/ 36 h 47"/>
                <a:gd name="T38" fmla="*/ 6 w 46"/>
                <a:gd name="T39" fmla="*/ 40 h 47"/>
                <a:gd name="T40" fmla="*/ 8 w 46"/>
                <a:gd name="T41" fmla="*/ 44 h 47"/>
                <a:gd name="T42" fmla="*/ 11 w 46"/>
                <a:gd name="T43" fmla="*/ 45 h 47"/>
                <a:gd name="T44" fmla="*/ 11 w 46"/>
                <a:gd name="T45" fmla="*/ 47 h 47"/>
                <a:gd name="T46" fmla="*/ 0 w 46"/>
                <a:gd name="T47" fmla="*/ 45 h 47"/>
                <a:gd name="T48" fmla="*/ 8 w 46"/>
                <a:gd name="T49" fmla="*/ 3 h 47"/>
                <a:gd name="T50" fmla="*/ 2 w 46"/>
                <a:gd name="T51" fmla="*/ 3 h 47"/>
                <a:gd name="T52" fmla="*/ 2 w 46"/>
                <a:gd name="T53" fmla="*/ 11 h 47"/>
                <a:gd name="T54" fmla="*/ 6 w 46"/>
                <a:gd name="T55" fmla="*/ 5 h 47"/>
                <a:gd name="T56" fmla="*/ 8 w 46"/>
                <a:gd name="T57" fmla="*/ 3 h 47"/>
                <a:gd name="T58" fmla="*/ 8 w 46"/>
                <a:gd name="T59" fmla="*/ 3 h 47"/>
                <a:gd name="T60" fmla="*/ 38 w 46"/>
                <a:gd name="T61" fmla="*/ 24 h 47"/>
                <a:gd name="T62" fmla="*/ 6 w 46"/>
                <a:gd name="T63" fmla="*/ 24 h 47"/>
                <a:gd name="T64" fmla="*/ 4 w 46"/>
                <a:gd name="T65" fmla="*/ 24 h 47"/>
                <a:gd name="T66" fmla="*/ 2 w 46"/>
                <a:gd name="T67" fmla="*/ 26 h 47"/>
                <a:gd name="T68" fmla="*/ 38 w 46"/>
                <a:gd name="T69" fmla="*/ 26 h 47"/>
                <a:gd name="T70" fmla="*/ 42 w 46"/>
                <a:gd name="T71" fmla="*/ 26 h 47"/>
                <a:gd name="T72" fmla="*/ 44 w 46"/>
                <a:gd name="T73" fmla="*/ 28 h 47"/>
                <a:gd name="T74" fmla="*/ 44 w 46"/>
                <a:gd name="T75" fmla="*/ 28 h 47"/>
                <a:gd name="T76" fmla="*/ 42 w 46"/>
                <a:gd name="T77" fmla="*/ 24 h 47"/>
                <a:gd name="T78" fmla="*/ 38 w 46"/>
                <a:gd name="T79" fmla="*/ 24 h 47"/>
                <a:gd name="T80" fmla="*/ 38 w 46"/>
                <a:gd name="T81" fmla="*/ 24 h 47"/>
                <a:gd name="T82" fmla="*/ 2 w 46"/>
                <a:gd name="T83" fmla="*/ 40 h 47"/>
                <a:gd name="T84" fmla="*/ 2 w 46"/>
                <a:gd name="T85" fmla="*/ 45 h 47"/>
                <a:gd name="T86" fmla="*/ 8 w 46"/>
                <a:gd name="T87" fmla="*/ 47 h 47"/>
                <a:gd name="T88" fmla="*/ 6 w 46"/>
                <a:gd name="T89" fmla="*/ 44 h 47"/>
                <a:gd name="T90" fmla="*/ 2 w 46"/>
                <a:gd name="T91" fmla="*/ 40 h 47"/>
                <a:gd name="T92" fmla="*/ 2 w 46"/>
                <a:gd name="T93" fmla="*/ 40 h 47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46"/>
                <a:gd name="T142" fmla="*/ 0 h 47"/>
                <a:gd name="T143" fmla="*/ 46 w 46"/>
                <a:gd name="T144" fmla="*/ 47 h 47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46" h="47">
                  <a:moveTo>
                    <a:pt x="0" y="45"/>
                  </a:moveTo>
                  <a:lnTo>
                    <a:pt x="0" y="1"/>
                  </a:lnTo>
                  <a:lnTo>
                    <a:pt x="11" y="0"/>
                  </a:lnTo>
                  <a:lnTo>
                    <a:pt x="11" y="1"/>
                  </a:lnTo>
                  <a:lnTo>
                    <a:pt x="6" y="7"/>
                  </a:lnTo>
                  <a:lnTo>
                    <a:pt x="4" y="13"/>
                  </a:lnTo>
                  <a:lnTo>
                    <a:pt x="2" y="19"/>
                  </a:lnTo>
                  <a:lnTo>
                    <a:pt x="38" y="19"/>
                  </a:lnTo>
                  <a:lnTo>
                    <a:pt x="42" y="19"/>
                  </a:lnTo>
                  <a:lnTo>
                    <a:pt x="44" y="15"/>
                  </a:lnTo>
                  <a:lnTo>
                    <a:pt x="44" y="11"/>
                  </a:lnTo>
                  <a:lnTo>
                    <a:pt x="46" y="11"/>
                  </a:lnTo>
                  <a:lnTo>
                    <a:pt x="46" y="36"/>
                  </a:lnTo>
                  <a:lnTo>
                    <a:pt x="44" y="36"/>
                  </a:lnTo>
                  <a:lnTo>
                    <a:pt x="44" y="30"/>
                  </a:lnTo>
                  <a:lnTo>
                    <a:pt x="42" y="28"/>
                  </a:lnTo>
                  <a:lnTo>
                    <a:pt x="38" y="26"/>
                  </a:lnTo>
                  <a:lnTo>
                    <a:pt x="2" y="26"/>
                  </a:lnTo>
                  <a:lnTo>
                    <a:pt x="4" y="36"/>
                  </a:lnTo>
                  <a:lnTo>
                    <a:pt x="6" y="40"/>
                  </a:lnTo>
                  <a:lnTo>
                    <a:pt x="8" y="44"/>
                  </a:lnTo>
                  <a:lnTo>
                    <a:pt x="11" y="45"/>
                  </a:lnTo>
                  <a:lnTo>
                    <a:pt x="11" y="47"/>
                  </a:lnTo>
                  <a:lnTo>
                    <a:pt x="0" y="45"/>
                  </a:lnTo>
                  <a:close/>
                  <a:moveTo>
                    <a:pt x="8" y="3"/>
                  </a:moveTo>
                  <a:lnTo>
                    <a:pt x="2" y="3"/>
                  </a:lnTo>
                  <a:lnTo>
                    <a:pt x="2" y="11"/>
                  </a:lnTo>
                  <a:lnTo>
                    <a:pt x="6" y="5"/>
                  </a:lnTo>
                  <a:lnTo>
                    <a:pt x="8" y="3"/>
                  </a:lnTo>
                  <a:close/>
                  <a:moveTo>
                    <a:pt x="38" y="24"/>
                  </a:moveTo>
                  <a:lnTo>
                    <a:pt x="6" y="24"/>
                  </a:lnTo>
                  <a:lnTo>
                    <a:pt x="4" y="24"/>
                  </a:lnTo>
                  <a:lnTo>
                    <a:pt x="2" y="26"/>
                  </a:lnTo>
                  <a:lnTo>
                    <a:pt x="38" y="26"/>
                  </a:lnTo>
                  <a:lnTo>
                    <a:pt x="42" y="26"/>
                  </a:lnTo>
                  <a:lnTo>
                    <a:pt x="44" y="28"/>
                  </a:lnTo>
                  <a:lnTo>
                    <a:pt x="42" y="24"/>
                  </a:lnTo>
                  <a:lnTo>
                    <a:pt x="38" y="24"/>
                  </a:lnTo>
                  <a:close/>
                  <a:moveTo>
                    <a:pt x="2" y="40"/>
                  </a:moveTo>
                  <a:lnTo>
                    <a:pt x="2" y="45"/>
                  </a:lnTo>
                  <a:lnTo>
                    <a:pt x="8" y="47"/>
                  </a:lnTo>
                  <a:lnTo>
                    <a:pt x="6" y="44"/>
                  </a:lnTo>
                  <a:lnTo>
                    <a:pt x="2" y="4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298" name="Freeform 33">
              <a:extLst>
                <a:ext uri="{FF2B5EF4-FFF2-40B4-BE49-F238E27FC236}">
                  <a16:creationId xmlns:a16="http://schemas.microsoft.com/office/drawing/2014/main" id="{00000000-0008-0000-0400-0000A2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31" y="333"/>
              <a:ext cx="46" cy="46"/>
            </a:xfrm>
            <a:custGeom>
              <a:avLst/>
              <a:gdLst>
                <a:gd name="T0" fmla="*/ 38 w 46"/>
                <a:gd name="T1" fmla="*/ 30 h 46"/>
                <a:gd name="T2" fmla="*/ 44 w 46"/>
                <a:gd name="T3" fmla="*/ 29 h 46"/>
                <a:gd name="T4" fmla="*/ 44 w 46"/>
                <a:gd name="T5" fmla="*/ 21 h 46"/>
                <a:gd name="T6" fmla="*/ 40 w 46"/>
                <a:gd name="T7" fmla="*/ 9 h 46"/>
                <a:gd name="T8" fmla="*/ 34 w 46"/>
                <a:gd name="T9" fmla="*/ 0 h 46"/>
                <a:gd name="T10" fmla="*/ 46 w 46"/>
                <a:gd name="T11" fmla="*/ 46 h 46"/>
                <a:gd name="T12" fmla="*/ 44 w 46"/>
                <a:gd name="T13" fmla="*/ 42 h 46"/>
                <a:gd name="T14" fmla="*/ 40 w 46"/>
                <a:gd name="T15" fmla="*/ 38 h 46"/>
                <a:gd name="T16" fmla="*/ 6 w 46"/>
                <a:gd name="T17" fmla="*/ 38 h 46"/>
                <a:gd name="T18" fmla="*/ 2 w 46"/>
                <a:gd name="T19" fmla="*/ 46 h 46"/>
                <a:gd name="T20" fmla="*/ 0 w 46"/>
                <a:gd name="T21" fmla="*/ 6 h 46"/>
                <a:gd name="T22" fmla="*/ 11 w 46"/>
                <a:gd name="T23" fmla="*/ 4 h 46"/>
                <a:gd name="T24" fmla="*/ 4 w 46"/>
                <a:gd name="T25" fmla="*/ 15 h 46"/>
                <a:gd name="T26" fmla="*/ 4 w 46"/>
                <a:gd name="T27" fmla="*/ 27 h 46"/>
                <a:gd name="T28" fmla="*/ 8 w 46"/>
                <a:gd name="T29" fmla="*/ 30 h 46"/>
                <a:gd name="T30" fmla="*/ 21 w 46"/>
                <a:gd name="T31" fmla="*/ 23 h 46"/>
                <a:gd name="T32" fmla="*/ 19 w 46"/>
                <a:gd name="T33" fmla="*/ 17 h 46"/>
                <a:gd name="T34" fmla="*/ 13 w 46"/>
                <a:gd name="T35" fmla="*/ 13 h 46"/>
                <a:gd name="T36" fmla="*/ 31 w 46"/>
                <a:gd name="T37" fmla="*/ 11 h 46"/>
                <a:gd name="T38" fmla="*/ 25 w 46"/>
                <a:gd name="T39" fmla="*/ 17 h 46"/>
                <a:gd name="T40" fmla="*/ 23 w 46"/>
                <a:gd name="T41" fmla="*/ 23 h 46"/>
                <a:gd name="T42" fmla="*/ 44 w 46"/>
                <a:gd name="T43" fmla="*/ 8 h 46"/>
                <a:gd name="T44" fmla="*/ 42 w 46"/>
                <a:gd name="T45" fmla="*/ 9 h 46"/>
                <a:gd name="T46" fmla="*/ 44 w 46"/>
                <a:gd name="T47" fmla="*/ 8 h 46"/>
                <a:gd name="T48" fmla="*/ 19 w 46"/>
                <a:gd name="T49" fmla="*/ 15 h 46"/>
                <a:gd name="T50" fmla="*/ 23 w 46"/>
                <a:gd name="T51" fmla="*/ 17 h 46"/>
                <a:gd name="T52" fmla="*/ 25 w 46"/>
                <a:gd name="T53" fmla="*/ 15 h 46"/>
                <a:gd name="T54" fmla="*/ 2 w 46"/>
                <a:gd name="T55" fmla="*/ 15 h 46"/>
                <a:gd name="T56" fmla="*/ 8 w 46"/>
                <a:gd name="T57" fmla="*/ 8 h 46"/>
                <a:gd name="T58" fmla="*/ 8 w 46"/>
                <a:gd name="T59" fmla="*/ 36 h 46"/>
                <a:gd name="T60" fmla="*/ 42 w 46"/>
                <a:gd name="T61" fmla="*/ 38 h 46"/>
                <a:gd name="T62" fmla="*/ 42 w 46"/>
                <a:gd name="T63" fmla="*/ 36 h 46"/>
                <a:gd name="T64" fmla="*/ 8 w 46"/>
                <a:gd name="T65" fmla="*/ 34 h 46"/>
                <a:gd name="T66" fmla="*/ 4 w 46"/>
                <a:gd name="T67" fmla="*/ 40 h 46"/>
                <a:gd name="T68" fmla="*/ 8 w 46"/>
                <a:gd name="T69" fmla="*/ 36 h 4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46"/>
                <a:gd name="T107" fmla="*/ 46 w 46"/>
                <a:gd name="T108" fmla="*/ 46 h 46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46">
                  <a:moveTo>
                    <a:pt x="23" y="30"/>
                  </a:moveTo>
                  <a:lnTo>
                    <a:pt x="38" y="30"/>
                  </a:lnTo>
                  <a:lnTo>
                    <a:pt x="42" y="30"/>
                  </a:lnTo>
                  <a:lnTo>
                    <a:pt x="44" y="29"/>
                  </a:lnTo>
                  <a:lnTo>
                    <a:pt x="44" y="25"/>
                  </a:lnTo>
                  <a:lnTo>
                    <a:pt x="44" y="21"/>
                  </a:lnTo>
                  <a:lnTo>
                    <a:pt x="44" y="15"/>
                  </a:lnTo>
                  <a:lnTo>
                    <a:pt x="40" y="9"/>
                  </a:lnTo>
                  <a:lnTo>
                    <a:pt x="34" y="4"/>
                  </a:lnTo>
                  <a:lnTo>
                    <a:pt x="34" y="0"/>
                  </a:lnTo>
                  <a:lnTo>
                    <a:pt x="46" y="4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38"/>
                  </a:lnTo>
                  <a:lnTo>
                    <a:pt x="40" y="38"/>
                  </a:lnTo>
                  <a:lnTo>
                    <a:pt x="8" y="38"/>
                  </a:lnTo>
                  <a:lnTo>
                    <a:pt x="6" y="38"/>
                  </a:lnTo>
                  <a:lnTo>
                    <a:pt x="4" y="40"/>
                  </a:lnTo>
                  <a:lnTo>
                    <a:pt x="2" y="46"/>
                  </a:lnTo>
                  <a:lnTo>
                    <a:pt x="0" y="46"/>
                  </a:lnTo>
                  <a:lnTo>
                    <a:pt x="0" y="6"/>
                  </a:lnTo>
                  <a:lnTo>
                    <a:pt x="11" y="2"/>
                  </a:lnTo>
                  <a:lnTo>
                    <a:pt x="11" y="4"/>
                  </a:lnTo>
                  <a:lnTo>
                    <a:pt x="8" y="9"/>
                  </a:lnTo>
                  <a:lnTo>
                    <a:pt x="4" y="15"/>
                  </a:lnTo>
                  <a:lnTo>
                    <a:pt x="2" y="23"/>
                  </a:lnTo>
                  <a:lnTo>
                    <a:pt x="4" y="27"/>
                  </a:lnTo>
                  <a:lnTo>
                    <a:pt x="6" y="29"/>
                  </a:lnTo>
                  <a:lnTo>
                    <a:pt x="8" y="30"/>
                  </a:lnTo>
                  <a:lnTo>
                    <a:pt x="21" y="30"/>
                  </a:lnTo>
                  <a:lnTo>
                    <a:pt x="21" y="23"/>
                  </a:lnTo>
                  <a:lnTo>
                    <a:pt x="21" y="19"/>
                  </a:lnTo>
                  <a:lnTo>
                    <a:pt x="19" y="17"/>
                  </a:lnTo>
                  <a:lnTo>
                    <a:pt x="17" y="15"/>
                  </a:lnTo>
                  <a:lnTo>
                    <a:pt x="13" y="13"/>
                  </a:lnTo>
                  <a:lnTo>
                    <a:pt x="13" y="11"/>
                  </a:lnTo>
                  <a:lnTo>
                    <a:pt x="31" y="11"/>
                  </a:lnTo>
                  <a:lnTo>
                    <a:pt x="31" y="13"/>
                  </a:lnTo>
                  <a:lnTo>
                    <a:pt x="25" y="17"/>
                  </a:lnTo>
                  <a:lnTo>
                    <a:pt x="25" y="19"/>
                  </a:lnTo>
                  <a:lnTo>
                    <a:pt x="23" y="23"/>
                  </a:lnTo>
                  <a:lnTo>
                    <a:pt x="23" y="30"/>
                  </a:lnTo>
                  <a:close/>
                  <a:moveTo>
                    <a:pt x="44" y="8"/>
                  </a:moveTo>
                  <a:lnTo>
                    <a:pt x="38" y="6"/>
                  </a:lnTo>
                  <a:lnTo>
                    <a:pt x="42" y="9"/>
                  </a:lnTo>
                  <a:lnTo>
                    <a:pt x="44" y="13"/>
                  </a:lnTo>
                  <a:lnTo>
                    <a:pt x="44" y="8"/>
                  </a:lnTo>
                  <a:close/>
                  <a:moveTo>
                    <a:pt x="25" y="15"/>
                  </a:moveTo>
                  <a:lnTo>
                    <a:pt x="19" y="15"/>
                  </a:lnTo>
                  <a:lnTo>
                    <a:pt x="23" y="19"/>
                  </a:lnTo>
                  <a:lnTo>
                    <a:pt x="23" y="17"/>
                  </a:lnTo>
                  <a:lnTo>
                    <a:pt x="25" y="15"/>
                  </a:lnTo>
                  <a:close/>
                  <a:moveTo>
                    <a:pt x="2" y="9"/>
                  </a:moveTo>
                  <a:lnTo>
                    <a:pt x="2" y="15"/>
                  </a:lnTo>
                  <a:lnTo>
                    <a:pt x="6" y="11"/>
                  </a:lnTo>
                  <a:lnTo>
                    <a:pt x="8" y="8"/>
                  </a:lnTo>
                  <a:lnTo>
                    <a:pt x="2" y="9"/>
                  </a:lnTo>
                  <a:close/>
                  <a:moveTo>
                    <a:pt x="8" y="36"/>
                  </a:moveTo>
                  <a:lnTo>
                    <a:pt x="38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2" y="36"/>
                  </a:lnTo>
                  <a:lnTo>
                    <a:pt x="38" y="34"/>
                  </a:lnTo>
                  <a:lnTo>
                    <a:pt x="8" y="34"/>
                  </a:lnTo>
                  <a:lnTo>
                    <a:pt x="4" y="36"/>
                  </a:lnTo>
                  <a:lnTo>
                    <a:pt x="4" y="40"/>
                  </a:lnTo>
                  <a:lnTo>
                    <a:pt x="6" y="38"/>
                  </a:lnTo>
                  <a:lnTo>
                    <a:pt x="8" y="3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299" name="Freeform 34">
              <a:extLst>
                <a:ext uri="{FF2B5EF4-FFF2-40B4-BE49-F238E27FC236}">
                  <a16:creationId xmlns:a16="http://schemas.microsoft.com/office/drawing/2014/main" id="{00000000-0008-0000-0400-0000A3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84" y="329"/>
              <a:ext cx="46" cy="53"/>
            </a:xfrm>
            <a:custGeom>
              <a:avLst/>
              <a:gdLst>
                <a:gd name="T0" fmla="*/ 46 w 46"/>
                <a:gd name="T1" fmla="*/ 53 h 53"/>
                <a:gd name="T2" fmla="*/ 44 w 46"/>
                <a:gd name="T3" fmla="*/ 49 h 53"/>
                <a:gd name="T4" fmla="*/ 38 w 46"/>
                <a:gd name="T5" fmla="*/ 45 h 53"/>
                <a:gd name="T6" fmla="*/ 4 w 46"/>
                <a:gd name="T7" fmla="*/ 47 h 53"/>
                <a:gd name="T8" fmla="*/ 0 w 46"/>
                <a:gd name="T9" fmla="*/ 53 h 53"/>
                <a:gd name="T10" fmla="*/ 2 w 46"/>
                <a:gd name="T11" fmla="*/ 21 h 53"/>
                <a:gd name="T12" fmla="*/ 4 w 46"/>
                <a:gd name="T13" fmla="*/ 11 h 53"/>
                <a:gd name="T14" fmla="*/ 11 w 46"/>
                <a:gd name="T15" fmla="*/ 3 h 53"/>
                <a:gd name="T16" fmla="*/ 19 w 46"/>
                <a:gd name="T17" fmla="*/ 1 h 53"/>
                <a:gd name="T18" fmla="*/ 29 w 46"/>
                <a:gd name="T19" fmla="*/ 1 h 53"/>
                <a:gd name="T20" fmla="*/ 36 w 46"/>
                <a:gd name="T21" fmla="*/ 5 h 53"/>
                <a:gd name="T22" fmla="*/ 42 w 46"/>
                <a:gd name="T23" fmla="*/ 11 h 53"/>
                <a:gd name="T24" fmla="*/ 46 w 46"/>
                <a:gd name="T25" fmla="*/ 21 h 53"/>
                <a:gd name="T26" fmla="*/ 46 w 46"/>
                <a:gd name="T27" fmla="*/ 26 h 53"/>
                <a:gd name="T28" fmla="*/ 10 w 46"/>
                <a:gd name="T29" fmla="*/ 42 h 53"/>
                <a:gd name="T30" fmla="*/ 4 w 46"/>
                <a:gd name="T31" fmla="*/ 47 h 53"/>
                <a:gd name="T32" fmla="*/ 8 w 46"/>
                <a:gd name="T33" fmla="*/ 43 h 53"/>
                <a:gd name="T34" fmla="*/ 42 w 46"/>
                <a:gd name="T35" fmla="*/ 45 h 53"/>
                <a:gd name="T36" fmla="*/ 44 w 46"/>
                <a:gd name="T37" fmla="*/ 47 h 53"/>
                <a:gd name="T38" fmla="*/ 40 w 46"/>
                <a:gd name="T39" fmla="*/ 42 h 53"/>
                <a:gd name="T40" fmla="*/ 11 w 46"/>
                <a:gd name="T41" fmla="*/ 36 h 53"/>
                <a:gd name="T42" fmla="*/ 42 w 46"/>
                <a:gd name="T43" fmla="*/ 36 h 53"/>
                <a:gd name="T44" fmla="*/ 44 w 46"/>
                <a:gd name="T45" fmla="*/ 30 h 53"/>
                <a:gd name="T46" fmla="*/ 40 w 46"/>
                <a:gd name="T47" fmla="*/ 19 h 53"/>
                <a:gd name="T48" fmla="*/ 31 w 46"/>
                <a:gd name="T49" fmla="*/ 11 h 53"/>
                <a:gd name="T50" fmla="*/ 19 w 46"/>
                <a:gd name="T51" fmla="*/ 11 h 53"/>
                <a:gd name="T52" fmla="*/ 10 w 46"/>
                <a:gd name="T53" fmla="*/ 13 h 53"/>
                <a:gd name="T54" fmla="*/ 4 w 46"/>
                <a:gd name="T55" fmla="*/ 22 h 53"/>
                <a:gd name="T56" fmla="*/ 4 w 46"/>
                <a:gd name="T57" fmla="*/ 36 h 53"/>
                <a:gd name="T58" fmla="*/ 11 w 46"/>
                <a:gd name="T59" fmla="*/ 36 h 53"/>
                <a:gd name="T60" fmla="*/ 44 w 46"/>
                <a:gd name="T61" fmla="*/ 21 h 53"/>
                <a:gd name="T62" fmla="*/ 42 w 46"/>
                <a:gd name="T63" fmla="*/ 13 h 53"/>
                <a:gd name="T64" fmla="*/ 34 w 46"/>
                <a:gd name="T65" fmla="*/ 7 h 53"/>
                <a:gd name="T66" fmla="*/ 25 w 46"/>
                <a:gd name="T67" fmla="*/ 5 h 53"/>
                <a:gd name="T68" fmla="*/ 10 w 46"/>
                <a:gd name="T69" fmla="*/ 11 h 53"/>
                <a:gd name="T70" fmla="*/ 4 w 46"/>
                <a:gd name="T71" fmla="*/ 19 h 53"/>
                <a:gd name="T72" fmla="*/ 6 w 46"/>
                <a:gd name="T73" fmla="*/ 15 h 53"/>
                <a:gd name="T74" fmla="*/ 17 w 46"/>
                <a:gd name="T75" fmla="*/ 9 h 53"/>
                <a:gd name="T76" fmla="*/ 29 w 46"/>
                <a:gd name="T77" fmla="*/ 9 h 53"/>
                <a:gd name="T78" fmla="*/ 36 w 46"/>
                <a:gd name="T79" fmla="*/ 11 h 53"/>
                <a:gd name="T80" fmla="*/ 42 w 46"/>
                <a:gd name="T81" fmla="*/ 17 h 53"/>
                <a:gd name="T82" fmla="*/ 44 w 46"/>
                <a:gd name="T83" fmla="*/ 21 h 53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46"/>
                <a:gd name="T127" fmla="*/ 0 h 53"/>
                <a:gd name="T128" fmla="*/ 46 w 46"/>
                <a:gd name="T129" fmla="*/ 53 h 53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46" h="53">
                  <a:moveTo>
                    <a:pt x="46" y="26"/>
                  </a:moveTo>
                  <a:lnTo>
                    <a:pt x="46" y="53"/>
                  </a:lnTo>
                  <a:lnTo>
                    <a:pt x="44" y="53"/>
                  </a:lnTo>
                  <a:lnTo>
                    <a:pt x="44" y="49"/>
                  </a:lnTo>
                  <a:lnTo>
                    <a:pt x="42" y="47"/>
                  </a:lnTo>
                  <a:lnTo>
                    <a:pt x="38" y="45"/>
                  </a:lnTo>
                  <a:lnTo>
                    <a:pt x="8" y="45"/>
                  </a:lnTo>
                  <a:lnTo>
                    <a:pt x="4" y="47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24"/>
                  </a:lnTo>
                  <a:lnTo>
                    <a:pt x="2" y="21"/>
                  </a:lnTo>
                  <a:lnTo>
                    <a:pt x="2" y="15"/>
                  </a:lnTo>
                  <a:lnTo>
                    <a:pt x="4" y="11"/>
                  </a:lnTo>
                  <a:lnTo>
                    <a:pt x="8" y="7"/>
                  </a:lnTo>
                  <a:lnTo>
                    <a:pt x="11" y="3"/>
                  </a:lnTo>
                  <a:lnTo>
                    <a:pt x="15" y="1"/>
                  </a:lnTo>
                  <a:lnTo>
                    <a:pt x="19" y="1"/>
                  </a:lnTo>
                  <a:lnTo>
                    <a:pt x="23" y="0"/>
                  </a:lnTo>
                  <a:lnTo>
                    <a:pt x="29" y="1"/>
                  </a:lnTo>
                  <a:lnTo>
                    <a:pt x="32" y="1"/>
                  </a:lnTo>
                  <a:lnTo>
                    <a:pt x="36" y="5"/>
                  </a:lnTo>
                  <a:lnTo>
                    <a:pt x="40" y="7"/>
                  </a:lnTo>
                  <a:lnTo>
                    <a:pt x="42" y="11"/>
                  </a:lnTo>
                  <a:lnTo>
                    <a:pt x="44" y="15"/>
                  </a:lnTo>
                  <a:lnTo>
                    <a:pt x="46" y="21"/>
                  </a:lnTo>
                  <a:lnTo>
                    <a:pt x="46" y="26"/>
                  </a:lnTo>
                  <a:close/>
                  <a:moveTo>
                    <a:pt x="40" y="42"/>
                  </a:moveTo>
                  <a:lnTo>
                    <a:pt x="10" y="42"/>
                  </a:lnTo>
                  <a:lnTo>
                    <a:pt x="4" y="43"/>
                  </a:lnTo>
                  <a:lnTo>
                    <a:pt x="4" y="47"/>
                  </a:lnTo>
                  <a:lnTo>
                    <a:pt x="6" y="45"/>
                  </a:lnTo>
                  <a:lnTo>
                    <a:pt x="8" y="43"/>
                  </a:lnTo>
                  <a:lnTo>
                    <a:pt x="38" y="43"/>
                  </a:lnTo>
                  <a:lnTo>
                    <a:pt x="42" y="45"/>
                  </a:lnTo>
                  <a:lnTo>
                    <a:pt x="44" y="45"/>
                  </a:lnTo>
                  <a:lnTo>
                    <a:pt x="44" y="47"/>
                  </a:lnTo>
                  <a:lnTo>
                    <a:pt x="42" y="43"/>
                  </a:lnTo>
                  <a:lnTo>
                    <a:pt x="40" y="42"/>
                  </a:lnTo>
                  <a:close/>
                  <a:moveTo>
                    <a:pt x="11" y="36"/>
                  </a:moveTo>
                  <a:lnTo>
                    <a:pt x="38" y="36"/>
                  </a:lnTo>
                  <a:lnTo>
                    <a:pt x="42" y="36"/>
                  </a:lnTo>
                  <a:lnTo>
                    <a:pt x="44" y="34"/>
                  </a:lnTo>
                  <a:lnTo>
                    <a:pt x="44" y="30"/>
                  </a:lnTo>
                  <a:lnTo>
                    <a:pt x="44" y="22"/>
                  </a:lnTo>
                  <a:lnTo>
                    <a:pt x="40" y="19"/>
                  </a:lnTo>
                  <a:lnTo>
                    <a:pt x="36" y="13"/>
                  </a:lnTo>
                  <a:lnTo>
                    <a:pt x="31" y="11"/>
                  </a:lnTo>
                  <a:lnTo>
                    <a:pt x="23" y="9"/>
                  </a:lnTo>
                  <a:lnTo>
                    <a:pt x="19" y="11"/>
                  </a:lnTo>
                  <a:lnTo>
                    <a:pt x="13" y="11"/>
                  </a:lnTo>
                  <a:lnTo>
                    <a:pt x="10" y="13"/>
                  </a:lnTo>
                  <a:lnTo>
                    <a:pt x="8" y="17"/>
                  </a:lnTo>
                  <a:lnTo>
                    <a:pt x="4" y="22"/>
                  </a:lnTo>
                  <a:lnTo>
                    <a:pt x="2" y="30"/>
                  </a:lnTo>
                  <a:lnTo>
                    <a:pt x="4" y="36"/>
                  </a:lnTo>
                  <a:lnTo>
                    <a:pt x="6" y="36"/>
                  </a:lnTo>
                  <a:lnTo>
                    <a:pt x="11" y="36"/>
                  </a:lnTo>
                  <a:close/>
                  <a:moveTo>
                    <a:pt x="44" y="21"/>
                  </a:moveTo>
                  <a:lnTo>
                    <a:pt x="44" y="17"/>
                  </a:lnTo>
                  <a:lnTo>
                    <a:pt x="42" y="13"/>
                  </a:lnTo>
                  <a:lnTo>
                    <a:pt x="38" y="11"/>
                  </a:lnTo>
                  <a:lnTo>
                    <a:pt x="34" y="7"/>
                  </a:lnTo>
                  <a:lnTo>
                    <a:pt x="31" y="7"/>
                  </a:lnTo>
                  <a:lnTo>
                    <a:pt x="25" y="5"/>
                  </a:lnTo>
                  <a:lnTo>
                    <a:pt x="15" y="7"/>
                  </a:lnTo>
                  <a:lnTo>
                    <a:pt x="10" y="11"/>
                  </a:lnTo>
                  <a:lnTo>
                    <a:pt x="6" y="15"/>
                  </a:lnTo>
                  <a:lnTo>
                    <a:pt x="4" y="19"/>
                  </a:lnTo>
                  <a:lnTo>
                    <a:pt x="4" y="21"/>
                  </a:lnTo>
                  <a:lnTo>
                    <a:pt x="6" y="15"/>
                  </a:lnTo>
                  <a:lnTo>
                    <a:pt x="11" y="11"/>
                  </a:lnTo>
                  <a:lnTo>
                    <a:pt x="17" y="9"/>
                  </a:lnTo>
                  <a:lnTo>
                    <a:pt x="25" y="9"/>
                  </a:lnTo>
                  <a:lnTo>
                    <a:pt x="29" y="9"/>
                  </a:lnTo>
                  <a:lnTo>
                    <a:pt x="32" y="11"/>
                  </a:lnTo>
                  <a:lnTo>
                    <a:pt x="36" y="11"/>
                  </a:lnTo>
                  <a:lnTo>
                    <a:pt x="40" y="15"/>
                  </a:lnTo>
                  <a:lnTo>
                    <a:pt x="42" y="17"/>
                  </a:lnTo>
                  <a:lnTo>
                    <a:pt x="44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31144" name="Group 35">
            <a:extLst>
              <a:ext uri="{FF2B5EF4-FFF2-40B4-BE49-F238E27FC236}">
                <a16:creationId xmlns:a16="http://schemas.microsoft.com/office/drawing/2014/main" id="{00000000-0008-0000-0400-000008280B00}"/>
              </a:ext>
            </a:extLst>
          </xdr:cNvPr>
          <xdr:cNvGrpSpPr>
            <a:grpSpLocks/>
          </xdr:cNvGrpSpPr>
        </xdr:nvGrpSpPr>
        <xdr:grpSpPr bwMode="auto">
          <a:xfrm>
            <a:off x="17" y="130"/>
            <a:ext cx="141" cy="12"/>
            <a:chOff x="96" y="404"/>
            <a:chExt cx="373" cy="28"/>
          </a:xfrm>
        </xdr:grpSpPr>
        <xdr:sp macro="" textlink="">
          <xdr:nvSpPr>
            <xdr:cNvPr id="731278" name="Freeform 36">
              <a:extLst>
                <a:ext uri="{FF2B5EF4-FFF2-40B4-BE49-F238E27FC236}">
                  <a16:creationId xmlns:a16="http://schemas.microsoft.com/office/drawing/2014/main" id="{00000000-0008-0000-0400-00008E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89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2 h 13"/>
                <a:gd name="T8" fmla="*/ 4 w 27"/>
                <a:gd name="T9" fmla="*/ 4 h 13"/>
                <a:gd name="T10" fmla="*/ 5 w 27"/>
                <a:gd name="T11" fmla="*/ 4 h 13"/>
                <a:gd name="T12" fmla="*/ 5 w 27"/>
                <a:gd name="T13" fmla="*/ 4 h 13"/>
                <a:gd name="T14" fmla="*/ 23 w 27"/>
                <a:gd name="T15" fmla="*/ 4 h 13"/>
                <a:gd name="T16" fmla="*/ 25 w 27"/>
                <a:gd name="T17" fmla="*/ 4 h 13"/>
                <a:gd name="T18" fmla="*/ 25 w 27"/>
                <a:gd name="T19" fmla="*/ 2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9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8 h 13"/>
                <a:gd name="T50" fmla="*/ 23 w 27"/>
                <a:gd name="T51" fmla="*/ 8 h 13"/>
                <a:gd name="T52" fmla="*/ 25 w 27"/>
                <a:gd name="T53" fmla="*/ 8 h 13"/>
                <a:gd name="T54" fmla="*/ 27 w 27"/>
                <a:gd name="T55" fmla="*/ 9 h 13"/>
                <a:gd name="T56" fmla="*/ 25 w 27"/>
                <a:gd name="T57" fmla="*/ 8 h 13"/>
                <a:gd name="T58" fmla="*/ 25 w 27"/>
                <a:gd name="T59" fmla="*/ 8 h 13"/>
                <a:gd name="T60" fmla="*/ 4 w 27"/>
                <a:gd name="T61" fmla="*/ 8 h 13"/>
                <a:gd name="T62" fmla="*/ 2 w 27"/>
                <a:gd name="T63" fmla="*/ 8 h 13"/>
                <a:gd name="T64" fmla="*/ 2 w 27"/>
                <a:gd name="T65" fmla="*/ 9 h 13"/>
                <a:gd name="T66" fmla="*/ 4 w 27"/>
                <a:gd name="T67" fmla="*/ 8 h 13"/>
                <a:gd name="T68" fmla="*/ 4 w 27"/>
                <a:gd name="T69" fmla="*/ 8 h 13"/>
                <a:gd name="T70" fmla="*/ 4 w 27"/>
                <a:gd name="T71" fmla="*/ 8 h 13"/>
                <a:gd name="T72" fmla="*/ 4 w 27"/>
                <a:gd name="T73" fmla="*/ 8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3" y="4"/>
                  </a:lnTo>
                  <a:lnTo>
                    <a:pt x="25" y="4"/>
                  </a:lnTo>
                  <a:lnTo>
                    <a:pt x="25" y="2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9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8"/>
                  </a:moveTo>
                  <a:lnTo>
                    <a:pt x="23" y="8"/>
                  </a:lnTo>
                  <a:lnTo>
                    <a:pt x="25" y="8"/>
                  </a:lnTo>
                  <a:lnTo>
                    <a:pt x="27" y="9"/>
                  </a:lnTo>
                  <a:lnTo>
                    <a:pt x="25" y="8"/>
                  </a:lnTo>
                  <a:lnTo>
                    <a:pt x="4" y="8"/>
                  </a:lnTo>
                  <a:lnTo>
                    <a:pt x="2" y="8"/>
                  </a:lnTo>
                  <a:lnTo>
                    <a:pt x="2" y="9"/>
                  </a:lnTo>
                  <a:lnTo>
                    <a:pt x="4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279" name="Freeform 37">
              <a:extLst>
                <a:ext uri="{FF2B5EF4-FFF2-40B4-BE49-F238E27FC236}">
                  <a16:creationId xmlns:a16="http://schemas.microsoft.com/office/drawing/2014/main" id="{00000000-0008-0000-0400-00008F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15" y="403"/>
              <a:ext cx="28" cy="30"/>
            </a:xfrm>
            <a:custGeom>
              <a:avLst/>
              <a:gdLst>
                <a:gd name="T0" fmla="*/ 2 w 28"/>
                <a:gd name="T1" fmla="*/ 9 h 30"/>
                <a:gd name="T2" fmla="*/ 0 w 28"/>
                <a:gd name="T3" fmla="*/ 9 h 30"/>
                <a:gd name="T4" fmla="*/ 0 w 28"/>
                <a:gd name="T5" fmla="*/ 0 h 30"/>
                <a:gd name="T6" fmla="*/ 2 w 28"/>
                <a:gd name="T7" fmla="*/ 0 h 30"/>
                <a:gd name="T8" fmla="*/ 2 w 28"/>
                <a:gd name="T9" fmla="*/ 1 h 30"/>
                <a:gd name="T10" fmla="*/ 4 w 28"/>
                <a:gd name="T11" fmla="*/ 3 h 30"/>
                <a:gd name="T12" fmla="*/ 5 w 28"/>
                <a:gd name="T13" fmla="*/ 3 h 30"/>
                <a:gd name="T14" fmla="*/ 28 w 28"/>
                <a:gd name="T15" fmla="*/ 3 h 30"/>
                <a:gd name="T16" fmla="*/ 28 w 28"/>
                <a:gd name="T17" fmla="*/ 5 h 30"/>
                <a:gd name="T18" fmla="*/ 5 w 28"/>
                <a:gd name="T19" fmla="*/ 24 h 30"/>
                <a:gd name="T20" fmla="*/ 21 w 28"/>
                <a:gd name="T21" fmla="*/ 24 h 30"/>
                <a:gd name="T22" fmla="*/ 23 w 28"/>
                <a:gd name="T23" fmla="*/ 24 h 30"/>
                <a:gd name="T24" fmla="*/ 25 w 28"/>
                <a:gd name="T25" fmla="*/ 22 h 30"/>
                <a:gd name="T26" fmla="*/ 25 w 28"/>
                <a:gd name="T27" fmla="*/ 22 h 30"/>
                <a:gd name="T28" fmla="*/ 27 w 28"/>
                <a:gd name="T29" fmla="*/ 19 h 30"/>
                <a:gd name="T30" fmla="*/ 27 w 28"/>
                <a:gd name="T31" fmla="*/ 19 h 30"/>
                <a:gd name="T32" fmla="*/ 27 w 28"/>
                <a:gd name="T33" fmla="*/ 30 h 30"/>
                <a:gd name="T34" fmla="*/ 27 w 28"/>
                <a:gd name="T35" fmla="*/ 30 h 30"/>
                <a:gd name="T36" fmla="*/ 25 w 28"/>
                <a:gd name="T37" fmla="*/ 26 h 30"/>
                <a:gd name="T38" fmla="*/ 23 w 28"/>
                <a:gd name="T39" fmla="*/ 26 h 30"/>
                <a:gd name="T40" fmla="*/ 19 w 28"/>
                <a:gd name="T41" fmla="*/ 26 h 30"/>
                <a:gd name="T42" fmla="*/ 4 w 28"/>
                <a:gd name="T43" fmla="*/ 26 h 30"/>
                <a:gd name="T44" fmla="*/ 2 w 28"/>
                <a:gd name="T45" fmla="*/ 28 h 30"/>
                <a:gd name="T46" fmla="*/ 2 w 28"/>
                <a:gd name="T47" fmla="*/ 30 h 30"/>
                <a:gd name="T48" fmla="*/ 2 w 28"/>
                <a:gd name="T49" fmla="*/ 30 h 30"/>
                <a:gd name="T50" fmla="*/ 0 w 28"/>
                <a:gd name="T51" fmla="*/ 30 h 30"/>
                <a:gd name="T52" fmla="*/ 0 w 28"/>
                <a:gd name="T53" fmla="*/ 22 h 30"/>
                <a:gd name="T54" fmla="*/ 21 w 28"/>
                <a:gd name="T55" fmla="*/ 5 h 30"/>
                <a:gd name="T56" fmla="*/ 7 w 28"/>
                <a:gd name="T57" fmla="*/ 5 h 30"/>
                <a:gd name="T58" fmla="*/ 4 w 28"/>
                <a:gd name="T59" fmla="*/ 5 h 30"/>
                <a:gd name="T60" fmla="*/ 2 w 28"/>
                <a:gd name="T61" fmla="*/ 5 h 30"/>
                <a:gd name="T62" fmla="*/ 2 w 28"/>
                <a:gd name="T63" fmla="*/ 7 h 30"/>
                <a:gd name="T64" fmla="*/ 2 w 28"/>
                <a:gd name="T65" fmla="*/ 9 h 30"/>
                <a:gd name="T66" fmla="*/ 2 w 28"/>
                <a:gd name="T67" fmla="*/ 9 h 30"/>
                <a:gd name="T68" fmla="*/ 2 w 28"/>
                <a:gd name="T69" fmla="*/ 1 h 30"/>
                <a:gd name="T70" fmla="*/ 2 w 28"/>
                <a:gd name="T71" fmla="*/ 7 h 30"/>
                <a:gd name="T72" fmla="*/ 2 w 28"/>
                <a:gd name="T73" fmla="*/ 5 h 30"/>
                <a:gd name="T74" fmla="*/ 4 w 28"/>
                <a:gd name="T75" fmla="*/ 5 h 30"/>
                <a:gd name="T76" fmla="*/ 2 w 28"/>
                <a:gd name="T77" fmla="*/ 1 h 30"/>
                <a:gd name="T78" fmla="*/ 2 w 28"/>
                <a:gd name="T79" fmla="*/ 1 h 30"/>
                <a:gd name="T80" fmla="*/ 23 w 28"/>
                <a:gd name="T81" fmla="*/ 5 h 30"/>
                <a:gd name="T82" fmla="*/ 4 w 28"/>
                <a:gd name="T83" fmla="*/ 24 h 30"/>
                <a:gd name="T84" fmla="*/ 2 w 28"/>
                <a:gd name="T85" fmla="*/ 24 h 30"/>
                <a:gd name="T86" fmla="*/ 2 w 28"/>
                <a:gd name="T87" fmla="*/ 28 h 30"/>
                <a:gd name="T88" fmla="*/ 2 w 28"/>
                <a:gd name="T89" fmla="*/ 28 h 30"/>
                <a:gd name="T90" fmla="*/ 2 w 28"/>
                <a:gd name="T91" fmla="*/ 26 h 30"/>
                <a:gd name="T92" fmla="*/ 4 w 28"/>
                <a:gd name="T93" fmla="*/ 24 h 30"/>
                <a:gd name="T94" fmla="*/ 27 w 28"/>
                <a:gd name="T95" fmla="*/ 3 h 30"/>
                <a:gd name="T96" fmla="*/ 27 w 28"/>
                <a:gd name="T97" fmla="*/ 5 h 30"/>
                <a:gd name="T98" fmla="*/ 25 w 28"/>
                <a:gd name="T99" fmla="*/ 5 h 30"/>
                <a:gd name="T100" fmla="*/ 25 w 28"/>
                <a:gd name="T101" fmla="*/ 5 h 30"/>
                <a:gd name="T102" fmla="*/ 23 w 28"/>
                <a:gd name="T103" fmla="*/ 5 h 30"/>
                <a:gd name="T104" fmla="*/ 23 w 28"/>
                <a:gd name="T105" fmla="*/ 5 h 30"/>
                <a:gd name="T106" fmla="*/ 27 w 28"/>
                <a:gd name="T107" fmla="*/ 28 h 30"/>
                <a:gd name="T108" fmla="*/ 27 w 28"/>
                <a:gd name="T109" fmla="*/ 22 h 30"/>
                <a:gd name="T110" fmla="*/ 25 w 28"/>
                <a:gd name="T111" fmla="*/ 24 h 30"/>
                <a:gd name="T112" fmla="*/ 23 w 28"/>
                <a:gd name="T113" fmla="*/ 26 h 30"/>
                <a:gd name="T114" fmla="*/ 25 w 28"/>
                <a:gd name="T115" fmla="*/ 26 h 30"/>
                <a:gd name="T116" fmla="*/ 27 w 28"/>
                <a:gd name="T117" fmla="*/ 28 h 30"/>
                <a:gd name="T118" fmla="*/ 27 w 28"/>
                <a:gd name="T119" fmla="*/ 28 h 30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0"/>
                <a:gd name="T182" fmla="*/ 28 w 28"/>
                <a:gd name="T183" fmla="*/ 30 h 30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0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1"/>
                  </a:lnTo>
                  <a:lnTo>
                    <a:pt x="4" y="3"/>
                  </a:lnTo>
                  <a:lnTo>
                    <a:pt x="5" y="3"/>
                  </a:lnTo>
                  <a:lnTo>
                    <a:pt x="28" y="3"/>
                  </a:lnTo>
                  <a:lnTo>
                    <a:pt x="28" y="5"/>
                  </a:lnTo>
                  <a:lnTo>
                    <a:pt x="5" y="24"/>
                  </a:lnTo>
                  <a:lnTo>
                    <a:pt x="21" y="24"/>
                  </a:lnTo>
                  <a:lnTo>
                    <a:pt x="23" y="24"/>
                  </a:lnTo>
                  <a:lnTo>
                    <a:pt x="25" y="22"/>
                  </a:lnTo>
                  <a:lnTo>
                    <a:pt x="27" y="19"/>
                  </a:lnTo>
                  <a:lnTo>
                    <a:pt x="27" y="30"/>
                  </a:lnTo>
                  <a:lnTo>
                    <a:pt x="25" y="26"/>
                  </a:lnTo>
                  <a:lnTo>
                    <a:pt x="23" y="26"/>
                  </a:lnTo>
                  <a:lnTo>
                    <a:pt x="19" y="26"/>
                  </a:lnTo>
                  <a:lnTo>
                    <a:pt x="4" y="26"/>
                  </a:lnTo>
                  <a:lnTo>
                    <a:pt x="2" y="28"/>
                  </a:lnTo>
                  <a:lnTo>
                    <a:pt x="2" y="30"/>
                  </a:lnTo>
                  <a:lnTo>
                    <a:pt x="0" y="30"/>
                  </a:lnTo>
                  <a:lnTo>
                    <a:pt x="0" y="22"/>
                  </a:lnTo>
                  <a:lnTo>
                    <a:pt x="21" y="5"/>
                  </a:lnTo>
                  <a:lnTo>
                    <a:pt x="7" y="5"/>
                  </a:lnTo>
                  <a:lnTo>
                    <a:pt x="4" y="5"/>
                  </a:lnTo>
                  <a:lnTo>
                    <a:pt x="2" y="5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1"/>
                  </a:moveTo>
                  <a:lnTo>
                    <a:pt x="2" y="7"/>
                  </a:lnTo>
                  <a:lnTo>
                    <a:pt x="2" y="5"/>
                  </a:lnTo>
                  <a:lnTo>
                    <a:pt x="4" y="5"/>
                  </a:lnTo>
                  <a:lnTo>
                    <a:pt x="2" y="1"/>
                  </a:lnTo>
                  <a:close/>
                  <a:moveTo>
                    <a:pt x="23" y="5"/>
                  </a:moveTo>
                  <a:lnTo>
                    <a:pt x="4" y="24"/>
                  </a:lnTo>
                  <a:lnTo>
                    <a:pt x="2" y="24"/>
                  </a:lnTo>
                  <a:lnTo>
                    <a:pt x="2" y="28"/>
                  </a:lnTo>
                  <a:lnTo>
                    <a:pt x="2" y="26"/>
                  </a:lnTo>
                  <a:lnTo>
                    <a:pt x="4" y="24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3" y="5"/>
                  </a:lnTo>
                  <a:close/>
                  <a:moveTo>
                    <a:pt x="27" y="28"/>
                  </a:moveTo>
                  <a:lnTo>
                    <a:pt x="27" y="22"/>
                  </a:lnTo>
                  <a:lnTo>
                    <a:pt x="25" y="24"/>
                  </a:lnTo>
                  <a:lnTo>
                    <a:pt x="23" y="26"/>
                  </a:lnTo>
                  <a:lnTo>
                    <a:pt x="25" y="26"/>
                  </a:lnTo>
                  <a:lnTo>
                    <a:pt x="27" y="2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280" name="Freeform 38">
              <a:extLst>
                <a:ext uri="{FF2B5EF4-FFF2-40B4-BE49-F238E27FC236}">
                  <a16:creationId xmlns:a16="http://schemas.microsoft.com/office/drawing/2014/main" id="{00000000-0008-0000-0400-000090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46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281" name="Freeform 39">
              <a:extLst>
                <a:ext uri="{FF2B5EF4-FFF2-40B4-BE49-F238E27FC236}">
                  <a16:creationId xmlns:a16="http://schemas.microsoft.com/office/drawing/2014/main" id="{00000000-0008-0000-0400-000091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5" y="403"/>
              <a:ext cx="27" cy="29"/>
            </a:xfrm>
            <a:custGeom>
              <a:avLst/>
              <a:gdLst>
                <a:gd name="T0" fmla="*/ 23 w 27"/>
                <a:gd name="T1" fmla="*/ 19 h 29"/>
                <a:gd name="T2" fmla="*/ 25 w 27"/>
                <a:gd name="T3" fmla="*/ 17 h 29"/>
                <a:gd name="T4" fmla="*/ 27 w 27"/>
                <a:gd name="T5" fmla="*/ 14 h 29"/>
                <a:gd name="T6" fmla="*/ 23 w 27"/>
                <a:gd name="T7" fmla="*/ 6 h 29"/>
                <a:gd name="T8" fmla="*/ 21 w 27"/>
                <a:gd name="T9" fmla="*/ 0 h 29"/>
                <a:gd name="T10" fmla="*/ 27 w 27"/>
                <a:gd name="T11" fmla="*/ 29 h 29"/>
                <a:gd name="T12" fmla="*/ 27 w 27"/>
                <a:gd name="T13" fmla="*/ 25 h 29"/>
                <a:gd name="T14" fmla="*/ 23 w 27"/>
                <a:gd name="T15" fmla="*/ 23 h 29"/>
                <a:gd name="T16" fmla="*/ 2 w 27"/>
                <a:gd name="T17" fmla="*/ 23 h 29"/>
                <a:gd name="T18" fmla="*/ 2 w 27"/>
                <a:gd name="T19" fmla="*/ 29 h 29"/>
                <a:gd name="T20" fmla="*/ 0 w 27"/>
                <a:gd name="T21" fmla="*/ 4 h 29"/>
                <a:gd name="T22" fmla="*/ 5 w 27"/>
                <a:gd name="T23" fmla="*/ 4 h 29"/>
                <a:gd name="T24" fmla="*/ 2 w 27"/>
                <a:gd name="T25" fmla="*/ 10 h 29"/>
                <a:gd name="T26" fmla="*/ 2 w 27"/>
                <a:gd name="T27" fmla="*/ 17 h 29"/>
                <a:gd name="T28" fmla="*/ 4 w 27"/>
                <a:gd name="T29" fmla="*/ 19 h 29"/>
                <a:gd name="T30" fmla="*/ 13 w 27"/>
                <a:gd name="T31" fmla="*/ 14 h 29"/>
                <a:gd name="T32" fmla="*/ 7 w 27"/>
                <a:gd name="T33" fmla="*/ 10 h 29"/>
                <a:gd name="T34" fmla="*/ 19 w 27"/>
                <a:gd name="T35" fmla="*/ 8 h 29"/>
                <a:gd name="T36" fmla="*/ 15 w 27"/>
                <a:gd name="T37" fmla="*/ 10 h 29"/>
                <a:gd name="T38" fmla="*/ 13 w 27"/>
                <a:gd name="T39" fmla="*/ 19 h 29"/>
                <a:gd name="T40" fmla="*/ 23 w 27"/>
                <a:gd name="T41" fmla="*/ 4 h 29"/>
                <a:gd name="T42" fmla="*/ 27 w 27"/>
                <a:gd name="T43" fmla="*/ 8 h 29"/>
                <a:gd name="T44" fmla="*/ 15 w 27"/>
                <a:gd name="T45" fmla="*/ 10 h 29"/>
                <a:gd name="T46" fmla="*/ 13 w 27"/>
                <a:gd name="T47" fmla="*/ 12 h 29"/>
                <a:gd name="T48" fmla="*/ 15 w 27"/>
                <a:gd name="T49" fmla="*/ 10 h 29"/>
                <a:gd name="T50" fmla="*/ 2 w 27"/>
                <a:gd name="T51" fmla="*/ 6 h 29"/>
                <a:gd name="T52" fmla="*/ 2 w 27"/>
                <a:gd name="T53" fmla="*/ 8 h 29"/>
                <a:gd name="T54" fmla="*/ 2 w 27"/>
                <a:gd name="T55" fmla="*/ 6 h 29"/>
                <a:gd name="T56" fmla="*/ 23 w 27"/>
                <a:gd name="T57" fmla="*/ 23 h 29"/>
                <a:gd name="T58" fmla="*/ 27 w 27"/>
                <a:gd name="T59" fmla="*/ 25 h 29"/>
                <a:gd name="T60" fmla="*/ 23 w 27"/>
                <a:gd name="T61" fmla="*/ 21 h 29"/>
                <a:gd name="T62" fmla="*/ 2 w 27"/>
                <a:gd name="T63" fmla="*/ 23 h 29"/>
                <a:gd name="T64" fmla="*/ 2 w 27"/>
                <a:gd name="T65" fmla="*/ 23 h 29"/>
                <a:gd name="T66" fmla="*/ 4 w 27"/>
                <a:gd name="T67" fmla="*/ 23 h 29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w 27"/>
                <a:gd name="T103" fmla="*/ 0 h 29"/>
                <a:gd name="T104" fmla="*/ 27 w 27"/>
                <a:gd name="T105" fmla="*/ 29 h 29"/>
              </a:gdLst>
              <a:ahLst/>
              <a:cxnLst>
                <a:cxn ang="T68">
                  <a:pos x="T0" y="T1"/>
                </a:cxn>
                <a:cxn ang="T69">
                  <a:pos x="T2" y="T3"/>
                </a:cxn>
                <a:cxn ang="T70">
                  <a:pos x="T4" y="T5"/>
                </a:cxn>
                <a:cxn ang="T71">
                  <a:pos x="T6" y="T7"/>
                </a:cxn>
                <a:cxn ang="T72">
                  <a:pos x="T8" y="T9"/>
                </a:cxn>
                <a:cxn ang="T73">
                  <a:pos x="T10" y="T11"/>
                </a:cxn>
                <a:cxn ang="T74">
                  <a:pos x="T12" y="T13"/>
                </a:cxn>
                <a:cxn ang="T75">
                  <a:pos x="T14" y="T15"/>
                </a:cxn>
                <a:cxn ang="T76">
                  <a:pos x="T16" y="T17"/>
                </a:cxn>
                <a:cxn ang="T77">
                  <a:pos x="T18" y="T19"/>
                </a:cxn>
                <a:cxn ang="T78">
                  <a:pos x="T20" y="T21"/>
                </a:cxn>
                <a:cxn ang="T79">
                  <a:pos x="T22" y="T23"/>
                </a:cxn>
                <a:cxn ang="T80">
                  <a:pos x="T24" y="T25"/>
                </a:cxn>
                <a:cxn ang="T81">
                  <a:pos x="T26" y="T27"/>
                </a:cxn>
                <a:cxn ang="T82">
                  <a:pos x="T28" y="T29"/>
                </a:cxn>
                <a:cxn ang="T83">
                  <a:pos x="T30" y="T31"/>
                </a:cxn>
                <a:cxn ang="T84">
                  <a:pos x="T32" y="T33"/>
                </a:cxn>
                <a:cxn ang="T85">
                  <a:pos x="T34" y="T35"/>
                </a:cxn>
                <a:cxn ang="T86">
                  <a:pos x="T36" y="T37"/>
                </a:cxn>
                <a:cxn ang="T87">
                  <a:pos x="T38" y="T39"/>
                </a:cxn>
                <a:cxn ang="T88">
                  <a:pos x="T40" y="T41"/>
                </a:cxn>
                <a:cxn ang="T89">
                  <a:pos x="T42" y="T43"/>
                </a:cxn>
                <a:cxn ang="T90">
                  <a:pos x="T44" y="T45"/>
                </a:cxn>
                <a:cxn ang="T91">
                  <a:pos x="T46" y="T47"/>
                </a:cxn>
                <a:cxn ang="T92">
                  <a:pos x="T48" y="T49"/>
                </a:cxn>
                <a:cxn ang="T93">
                  <a:pos x="T50" y="T51"/>
                </a:cxn>
                <a:cxn ang="T94">
                  <a:pos x="T52" y="T53"/>
                </a:cxn>
                <a:cxn ang="T95">
                  <a:pos x="T54" y="T55"/>
                </a:cxn>
                <a:cxn ang="T96">
                  <a:pos x="T56" y="T57"/>
                </a:cxn>
                <a:cxn ang="T97">
                  <a:pos x="T58" y="T59"/>
                </a:cxn>
                <a:cxn ang="T98">
                  <a:pos x="T60" y="T61"/>
                </a:cxn>
                <a:cxn ang="T99">
                  <a:pos x="T62" y="T63"/>
                </a:cxn>
                <a:cxn ang="T100">
                  <a:pos x="T64" y="T65"/>
                </a:cxn>
                <a:cxn ang="T101">
                  <a:pos x="T66" y="T67"/>
                </a:cxn>
              </a:cxnLst>
              <a:rect l="T102" t="T103" r="T104" b="T105"/>
              <a:pathLst>
                <a:path w="27" h="29">
                  <a:moveTo>
                    <a:pt x="13" y="19"/>
                  </a:moveTo>
                  <a:lnTo>
                    <a:pt x="23" y="19"/>
                  </a:lnTo>
                  <a:lnTo>
                    <a:pt x="25" y="19"/>
                  </a:lnTo>
                  <a:lnTo>
                    <a:pt x="25" y="17"/>
                  </a:lnTo>
                  <a:lnTo>
                    <a:pt x="27" y="16"/>
                  </a:lnTo>
                  <a:lnTo>
                    <a:pt x="27" y="14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21" y="2"/>
                  </a:lnTo>
                  <a:lnTo>
                    <a:pt x="21" y="0"/>
                  </a:lnTo>
                  <a:lnTo>
                    <a:pt x="27" y="4"/>
                  </a:lnTo>
                  <a:lnTo>
                    <a:pt x="27" y="29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3"/>
                  </a:lnTo>
                  <a:lnTo>
                    <a:pt x="4" y="23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0" y="29"/>
                  </a:lnTo>
                  <a:lnTo>
                    <a:pt x="0" y="4"/>
                  </a:lnTo>
                  <a:lnTo>
                    <a:pt x="5" y="2"/>
                  </a:lnTo>
                  <a:lnTo>
                    <a:pt x="5" y="4"/>
                  </a:lnTo>
                  <a:lnTo>
                    <a:pt x="4" y="6"/>
                  </a:lnTo>
                  <a:lnTo>
                    <a:pt x="2" y="10"/>
                  </a:lnTo>
                  <a:lnTo>
                    <a:pt x="2" y="14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13" y="19"/>
                  </a:lnTo>
                  <a:lnTo>
                    <a:pt x="13" y="14"/>
                  </a:lnTo>
                  <a:lnTo>
                    <a:pt x="11" y="10"/>
                  </a:lnTo>
                  <a:lnTo>
                    <a:pt x="7" y="10"/>
                  </a:lnTo>
                  <a:lnTo>
                    <a:pt x="7" y="8"/>
                  </a:lnTo>
                  <a:lnTo>
                    <a:pt x="19" y="8"/>
                  </a:lnTo>
                  <a:lnTo>
                    <a:pt x="19" y="10"/>
                  </a:lnTo>
                  <a:lnTo>
                    <a:pt x="15" y="10"/>
                  </a:lnTo>
                  <a:lnTo>
                    <a:pt x="13" y="14"/>
                  </a:lnTo>
                  <a:lnTo>
                    <a:pt x="13" y="19"/>
                  </a:lnTo>
                  <a:close/>
                  <a:moveTo>
                    <a:pt x="27" y="6"/>
                  </a:moveTo>
                  <a:lnTo>
                    <a:pt x="23" y="4"/>
                  </a:lnTo>
                  <a:lnTo>
                    <a:pt x="25" y="6"/>
                  </a:lnTo>
                  <a:lnTo>
                    <a:pt x="27" y="8"/>
                  </a:lnTo>
                  <a:lnTo>
                    <a:pt x="27" y="6"/>
                  </a:lnTo>
                  <a:close/>
                  <a:moveTo>
                    <a:pt x="15" y="10"/>
                  </a:moveTo>
                  <a:lnTo>
                    <a:pt x="11" y="10"/>
                  </a:lnTo>
                  <a:lnTo>
                    <a:pt x="13" y="12"/>
                  </a:lnTo>
                  <a:lnTo>
                    <a:pt x="15" y="10"/>
                  </a:lnTo>
                  <a:close/>
                  <a:moveTo>
                    <a:pt x="2" y="6"/>
                  </a:moveTo>
                  <a:lnTo>
                    <a:pt x="2" y="10"/>
                  </a:lnTo>
                  <a:lnTo>
                    <a:pt x="2" y="8"/>
                  </a:lnTo>
                  <a:lnTo>
                    <a:pt x="4" y="4"/>
                  </a:lnTo>
                  <a:lnTo>
                    <a:pt x="2" y="6"/>
                  </a:lnTo>
                  <a:close/>
                  <a:moveTo>
                    <a:pt x="4" y="23"/>
                  </a:moveTo>
                  <a:lnTo>
                    <a:pt x="23" y="23"/>
                  </a:lnTo>
                  <a:lnTo>
                    <a:pt x="25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1"/>
                  </a:lnTo>
                  <a:lnTo>
                    <a:pt x="4" y="21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3"/>
                  </a:lnTo>
                  <a:lnTo>
                    <a:pt x="4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282" name="Freeform 40">
              <a:extLst>
                <a:ext uri="{FF2B5EF4-FFF2-40B4-BE49-F238E27FC236}">
                  <a16:creationId xmlns:a16="http://schemas.microsoft.com/office/drawing/2014/main" id="{00000000-0008-0000-0400-000092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6" y="404"/>
              <a:ext cx="27" cy="28"/>
            </a:xfrm>
            <a:custGeom>
              <a:avLst/>
              <a:gdLst>
                <a:gd name="T0" fmla="*/ 27 w 27"/>
                <a:gd name="T1" fmla="*/ 28 h 28"/>
                <a:gd name="T2" fmla="*/ 27 w 27"/>
                <a:gd name="T3" fmla="*/ 26 h 28"/>
                <a:gd name="T4" fmla="*/ 23 w 27"/>
                <a:gd name="T5" fmla="*/ 25 h 28"/>
                <a:gd name="T6" fmla="*/ 2 w 27"/>
                <a:gd name="T7" fmla="*/ 25 h 28"/>
                <a:gd name="T8" fmla="*/ 2 w 27"/>
                <a:gd name="T9" fmla="*/ 28 h 28"/>
                <a:gd name="T10" fmla="*/ 0 w 27"/>
                <a:gd name="T11" fmla="*/ 13 h 28"/>
                <a:gd name="T12" fmla="*/ 4 w 27"/>
                <a:gd name="T13" fmla="*/ 5 h 28"/>
                <a:gd name="T14" fmla="*/ 9 w 27"/>
                <a:gd name="T15" fmla="*/ 3 h 28"/>
                <a:gd name="T16" fmla="*/ 13 w 27"/>
                <a:gd name="T17" fmla="*/ 7 h 28"/>
                <a:gd name="T18" fmla="*/ 19 w 27"/>
                <a:gd name="T19" fmla="*/ 7 h 28"/>
                <a:gd name="T20" fmla="*/ 21 w 27"/>
                <a:gd name="T21" fmla="*/ 5 h 28"/>
                <a:gd name="T22" fmla="*/ 23 w 27"/>
                <a:gd name="T23" fmla="*/ 3 h 28"/>
                <a:gd name="T24" fmla="*/ 25 w 27"/>
                <a:gd name="T25" fmla="*/ 2 h 28"/>
                <a:gd name="T26" fmla="*/ 27 w 27"/>
                <a:gd name="T27" fmla="*/ 0 h 28"/>
                <a:gd name="T28" fmla="*/ 27 w 27"/>
                <a:gd name="T29" fmla="*/ 5 h 28"/>
                <a:gd name="T30" fmla="*/ 23 w 27"/>
                <a:gd name="T31" fmla="*/ 11 h 28"/>
                <a:gd name="T32" fmla="*/ 15 w 27"/>
                <a:gd name="T33" fmla="*/ 15 h 28"/>
                <a:gd name="T34" fmla="*/ 15 w 27"/>
                <a:gd name="T35" fmla="*/ 19 h 28"/>
                <a:gd name="T36" fmla="*/ 25 w 27"/>
                <a:gd name="T37" fmla="*/ 19 h 28"/>
                <a:gd name="T38" fmla="*/ 27 w 27"/>
                <a:gd name="T39" fmla="*/ 17 h 28"/>
                <a:gd name="T40" fmla="*/ 27 w 27"/>
                <a:gd name="T41" fmla="*/ 15 h 28"/>
                <a:gd name="T42" fmla="*/ 23 w 27"/>
                <a:gd name="T43" fmla="*/ 23 h 28"/>
                <a:gd name="T44" fmla="*/ 25 w 27"/>
                <a:gd name="T45" fmla="*/ 23 h 28"/>
                <a:gd name="T46" fmla="*/ 2 w 27"/>
                <a:gd name="T47" fmla="*/ 23 h 28"/>
                <a:gd name="T48" fmla="*/ 2 w 27"/>
                <a:gd name="T49" fmla="*/ 26 h 28"/>
                <a:gd name="T50" fmla="*/ 5 w 27"/>
                <a:gd name="T51" fmla="*/ 23 h 28"/>
                <a:gd name="T52" fmla="*/ 5 w 27"/>
                <a:gd name="T53" fmla="*/ 19 h 28"/>
                <a:gd name="T54" fmla="*/ 13 w 27"/>
                <a:gd name="T55" fmla="*/ 17 h 28"/>
                <a:gd name="T56" fmla="*/ 11 w 27"/>
                <a:gd name="T57" fmla="*/ 11 h 28"/>
                <a:gd name="T58" fmla="*/ 4 w 27"/>
                <a:gd name="T59" fmla="*/ 9 h 28"/>
                <a:gd name="T60" fmla="*/ 2 w 27"/>
                <a:gd name="T61" fmla="*/ 13 h 28"/>
                <a:gd name="T62" fmla="*/ 2 w 27"/>
                <a:gd name="T63" fmla="*/ 19 h 28"/>
                <a:gd name="T64" fmla="*/ 5 w 27"/>
                <a:gd name="T65" fmla="*/ 19 h 28"/>
                <a:gd name="T66" fmla="*/ 15 w 27"/>
                <a:gd name="T67" fmla="*/ 15 h 28"/>
                <a:gd name="T68" fmla="*/ 17 w 27"/>
                <a:gd name="T69" fmla="*/ 15 h 28"/>
                <a:gd name="T70" fmla="*/ 23 w 27"/>
                <a:gd name="T71" fmla="*/ 9 h 28"/>
                <a:gd name="T72" fmla="*/ 27 w 27"/>
                <a:gd name="T73" fmla="*/ 5 h 28"/>
                <a:gd name="T74" fmla="*/ 25 w 27"/>
                <a:gd name="T75" fmla="*/ 5 h 28"/>
                <a:gd name="T76" fmla="*/ 19 w 27"/>
                <a:gd name="T77" fmla="*/ 11 h 28"/>
                <a:gd name="T78" fmla="*/ 15 w 27"/>
                <a:gd name="T79" fmla="*/ 13 h 28"/>
                <a:gd name="T80" fmla="*/ 15 w 27"/>
                <a:gd name="T81" fmla="*/ 15 h 28"/>
                <a:gd name="T82" fmla="*/ 11 w 27"/>
                <a:gd name="T83" fmla="*/ 9 h 28"/>
                <a:gd name="T84" fmla="*/ 4 w 27"/>
                <a:gd name="T85" fmla="*/ 9 h 28"/>
                <a:gd name="T86" fmla="*/ 4 w 27"/>
                <a:gd name="T87" fmla="*/ 9 h 28"/>
                <a:gd name="T88" fmla="*/ 11 w 27"/>
                <a:gd name="T89" fmla="*/ 9 h 28"/>
                <a:gd name="T90" fmla="*/ 13 w 27"/>
                <a:gd name="T91" fmla="*/ 13 h 28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27"/>
                <a:gd name="T139" fmla="*/ 0 h 28"/>
                <a:gd name="T140" fmla="*/ 27 w 27"/>
                <a:gd name="T141" fmla="*/ 28 h 28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27" h="28">
                  <a:moveTo>
                    <a:pt x="27" y="15"/>
                  </a:moveTo>
                  <a:lnTo>
                    <a:pt x="27" y="28"/>
                  </a:lnTo>
                  <a:lnTo>
                    <a:pt x="27" y="26"/>
                  </a:lnTo>
                  <a:lnTo>
                    <a:pt x="25" y="25"/>
                  </a:lnTo>
                  <a:lnTo>
                    <a:pt x="23" y="25"/>
                  </a:lnTo>
                  <a:lnTo>
                    <a:pt x="5" y="25"/>
                  </a:lnTo>
                  <a:lnTo>
                    <a:pt x="2" y="25"/>
                  </a:lnTo>
                  <a:lnTo>
                    <a:pt x="2" y="26"/>
                  </a:lnTo>
                  <a:lnTo>
                    <a:pt x="2" y="28"/>
                  </a:lnTo>
                  <a:lnTo>
                    <a:pt x="0" y="28"/>
                  </a:lnTo>
                  <a:lnTo>
                    <a:pt x="0" y="13"/>
                  </a:lnTo>
                  <a:lnTo>
                    <a:pt x="2" y="7"/>
                  </a:lnTo>
                  <a:lnTo>
                    <a:pt x="4" y="5"/>
                  </a:lnTo>
                  <a:lnTo>
                    <a:pt x="7" y="3"/>
                  </a:lnTo>
                  <a:lnTo>
                    <a:pt x="9" y="3"/>
                  </a:lnTo>
                  <a:lnTo>
                    <a:pt x="11" y="5"/>
                  </a:lnTo>
                  <a:lnTo>
                    <a:pt x="13" y="7"/>
                  </a:lnTo>
                  <a:lnTo>
                    <a:pt x="15" y="11"/>
                  </a:lnTo>
                  <a:lnTo>
                    <a:pt x="19" y="7"/>
                  </a:lnTo>
                  <a:lnTo>
                    <a:pt x="21" y="5"/>
                  </a:lnTo>
                  <a:lnTo>
                    <a:pt x="23" y="3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7"/>
                  </a:lnTo>
                  <a:lnTo>
                    <a:pt x="23" y="11"/>
                  </a:lnTo>
                  <a:lnTo>
                    <a:pt x="19" y="13"/>
                  </a:lnTo>
                  <a:lnTo>
                    <a:pt x="15" y="15"/>
                  </a:lnTo>
                  <a:lnTo>
                    <a:pt x="15" y="17"/>
                  </a:lnTo>
                  <a:lnTo>
                    <a:pt x="15" y="19"/>
                  </a:lnTo>
                  <a:lnTo>
                    <a:pt x="23" y="19"/>
                  </a:lnTo>
                  <a:lnTo>
                    <a:pt x="25" y="19"/>
                  </a:lnTo>
                  <a:lnTo>
                    <a:pt x="27" y="17"/>
                  </a:lnTo>
                  <a:lnTo>
                    <a:pt x="27" y="15"/>
                  </a:lnTo>
                  <a:close/>
                  <a:moveTo>
                    <a:pt x="5" y="23"/>
                  </a:moveTo>
                  <a:lnTo>
                    <a:pt x="23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5" y="23"/>
                  </a:lnTo>
                  <a:lnTo>
                    <a:pt x="2" y="23"/>
                  </a:lnTo>
                  <a:lnTo>
                    <a:pt x="2" y="26"/>
                  </a:lnTo>
                  <a:lnTo>
                    <a:pt x="2" y="25"/>
                  </a:lnTo>
                  <a:lnTo>
                    <a:pt x="5" y="23"/>
                  </a:lnTo>
                  <a:close/>
                  <a:moveTo>
                    <a:pt x="5" y="19"/>
                  </a:moveTo>
                  <a:lnTo>
                    <a:pt x="13" y="19"/>
                  </a:lnTo>
                  <a:lnTo>
                    <a:pt x="13" y="17"/>
                  </a:lnTo>
                  <a:lnTo>
                    <a:pt x="13" y="13"/>
                  </a:lnTo>
                  <a:lnTo>
                    <a:pt x="11" y="11"/>
                  </a:lnTo>
                  <a:lnTo>
                    <a:pt x="7" y="9"/>
                  </a:lnTo>
                  <a:lnTo>
                    <a:pt x="4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5" y="19"/>
                  </a:lnTo>
                  <a:close/>
                  <a:moveTo>
                    <a:pt x="15" y="15"/>
                  </a:moveTo>
                  <a:lnTo>
                    <a:pt x="15" y="15"/>
                  </a:lnTo>
                  <a:lnTo>
                    <a:pt x="17" y="15"/>
                  </a:lnTo>
                  <a:lnTo>
                    <a:pt x="19" y="13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5"/>
                  </a:lnTo>
                  <a:lnTo>
                    <a:pt x="27" y="3"/>
                  </a:lnTo>
                  <a:lnTo>
                    <a:pt x="25" y="5"/>
                  </a:lnTo>
                  <a:lnTo>
                    <a:pt x="23" y="7"/>
                  </a:lnTo>
                  <a:lnTo>
                    <a:pt x="19" y="11"/>
                  </a:lnTo>
                  <a:lnTo>
                    <a:pt x="17" y="13"/>
                  </a:lnTo>
                  <a:lnTo>
                    <a:pt x="15" y="13"/>
                  </a:lnTo>
                  <a:lnTo>
                    <a:pt x="15" y="15"/>
                  </a:lnTo>
                  <a:close/>
                  <a:moveTo>
                    <a:pt x="13" y="13"/>
                  </a:moveTo>
                  <a:lnTo>
                    <a:pt x="11" y="9"/>
                  </a:lnTo>
                  <a:lnTo>
                    <a:pt x="7" y="7"/>
                  </a:lnTo>
                  <a:lnTo>
                    <a:pt x="4" y="9"/>
                  </a:lnTo>
                  <a:lnTo>
                    <a:pt x="2" y="13"/>
                  </a:lnTo>
                  <a:lnTo>
                    <a:pt x="4" y="9"/>
                  </a:lnTo>
                  <a:lnTo>
                    <a:pt x="7" y="7"/>
                  </a:lnTo>
                  <a:lnTo>
                    <a:pt x="11" y="9"/>
                  </a:lnTo>
                  <a:lnTo>
                    <a:pt x="13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283" name="Freeform 41">
              <a:extLst>
                <a:ext uri="{FF2B5EF4-FFF2-40B4-BE49-F238E27FC236}">
                  <a16:creationId xmlns:a16="http://schemas.microsoft.com/office/drawing/2014/main" id="{00000000-0008-0000-0400-000093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37" y="402"/>
              <a:ext cx="28" cy="31"/>
            </a:xfrm>
            <a:custGeom>
              <a:avLst/>
              <a:gdLst>
                <a:gd name="T0" fmla="*/ 2 w 28"/>
                <a:gd name="T1" fmla="*/ 10 h 31"/>
                <a:gd name="T2" fmla="*/ 0 w 28"/>
                <a:gd name="T3" fmla="*/ 10 h 31"/>
                <a:gd name="T4" fmla="*/ 0 w 28"/>
                <a:gd name="T5" fmla="*/ 0 h 31"/>
                <a:gd name="T6" fmla="*/ 2 w 28"/>
                <a:gd name="T7" fmla="*/ 0 h 31"/>
                <a:gd name="T8" fmla="*/ 2 w 28"/>
                <a:gd name="T9" fmla="*/ 2 h 31"/>
                <a:gd name="T10" fmla="*/ 4 w 28"/>
                <a:gd name="T11" fmla="*/ 4 h 31"/>
                <a:gd name="T12" fmla="*/ 5 w 28"/>
                <a:gd name="T13" fmla="*/ 4 h 31"/>
                <a:gd name="T14" fmla="*/ 28 w 28"/>
                <a:gd name="T15" fmla="*/ 4 h 31"/>
                <a:gd name="T16" fmla="*/ 28 w 28"/>
                <a:gd name="T17" fmla="*/ 6 h 31"/>
                <a:gd name="T18" fmla="*/ 5 w 28"/>
                <a:gd name="T19" fmla="*/ 25 h 31"/>
                <a:gd name="T20" fmla="*/ 21 w 28"/>
                <a:gd name="T21" fmla="*/ 25 h 31"/>
                <a:gd name="T22" fmla="*/ 23 w 28"/>
                <a:gd name="T23" fmla="*/ 25 h 31"/>
                <a:gd name="T24" fmla="*/ 25 w 28"/>
                <a:gd name="T25" fmla="*/ 25 h 31"/>
                <a:gd name="T26" fmla="*/ 25 w 28"/>
                <a:gd name="T27" fmla="*/ 23 h 31"/>
                <a:gd name="T28" fmla="*/ 27 w 28"/>
                <a:gd name="T29" fmla="*/ 19 h 31"/>
                <a:gd name="T30" fmla="*/ 27 w 28"/>
                <a:gd name="T31" fmla="*/ 19 h 31"/>
                <a:gd name="T32" fmla="*/ 27 w 28"/>
                <a:gd name="T33" fmla="*/ 31 h 31"/>
                <a:gd name="T34" fmla="*/ 27 w 28"/>
                <a:gd name="T35" fmla="*/ 31 h 31"/>
                <a:gd name="T36" fmla="*/ 25 w 28"/>
                <a:gd name="T37" fmla="*/ 27 h 31"/>
                <a:gd name="T38" fmla="*/ 23 w 28"/>
                <a:gd name="T39" fmla="*/ 27 h 31"/>
                <a:gd name="T40" fmla="*/ 19 w 28"/>
                <a:gd name="T41" fmla="*/ 27 h 31"/>
                <a:gd name="T42" fmla="*/ 4 w 28"/>
                <a:gd name="T43" fmla="*/ 27 h 31"/>
                <a:gd name="T44" fmla="*/ 2 w 28"/>
                <a:gd name="T45" fmla="*/ 29 h 31"/>
                <a:gd name="T46" fmla="*/ 2 w 28"/>
                <a:gd name="T47" fmla="*/ 31 h 31"/>
                <a:gd name="T48" fmla="*/ 2 w 28"/>
                <a:gd name="T49" fmla="*/ 31 h 31"/>
                <a:gd name="T50" fmla="*/ 0 w 28"/>
                <a:gd name="T51" fmla="*/ 31 h 31"/>
                <a:gd name="T52" fmla="*/ 0 w 28"/>
                <a:gd name="T53" fmla="*/ 23 h 31"/>
                <a:gd name="T54" fmla="*/ 21 w 28"/>
                <a:gd name="T55" fmla="*/ 6 h 31"/>
                <a:gd name="T56" fmla="*/ 7 w 28"/>
                <a:gd name="T57" fmla="*/ 6 h 31"/>
                <a:gd name="T58" fmla="*/ 4 w 28"/>
                <a:gd name="T59" fmla="*/ 6 h 31"/>
                <a:gd name="T60" fmla="*/ 2 w 28"/>
                <a:gd name="T61" fmla="*/ 8 h 31"/>
                <a:gd name="T62" fmla="*/ 2 w 28"/>
                <a:gd name="T63" fmla="*/ 8 h 31"/>
                <a:gd name="T64" fmla="*/ 2 w 28"/>
                <a:gd name="T65" fmla="*/ 10 h 31"/>
                <a:gd name="T66" fmla="*/ 2 w 28"/>
                <a:gd name="T67" fmla="*/ 10 h 31"/>
                <a:gd name="T68" fmla="*/ 2 w 28"/>
                <a:gd name="T69" fmla="*/ 4 h 31"/>
                <a:gd name="T70" fmla="*/ 2 w 28"/>
                <a:gd name="T71" fmla="*/ 8 h 31"/>
                <a:gd name="T72" fmla="*/ 2 w 28"/>
                <a:gd name="T73" fmla="*/ 6 h 31"/>
                <a:gd name="T74" fmla="*/ 4 w 28"/>
                <a:gd name="T75" fmla="*/ 6 h 31"/>
                <a:gd name="T76" fmla="*/ 2 w 28"/>
                <a:gd name="T77" fmla="*/ 4 h 31"/>
                <a:gd name="T78" fmla="*/ 2 w 28"/>
                <a:gd name="T79" fmla="*/ 4 h 31"/>
                <a:gd name="T80" fmla="*/ 23 w 28"/>
                <a:gd name="T81" fmla="*/ 6 h 31"/>
                <a:gd name="T82" fmla="*/ 4 w 28"/>
                <a:gd name="T83" fmla="*/ 25 h 31"/>
                <a:gd name="T84" fmla="*/ 2 w 28"/>
                <a:gd name="T85" fmla="*/ 25 h 31"/>
                <a:gd name="T86" fmla="*/ 2 w 28"/>
                <a:gd name="T87" fmla="*/ 29 h 31"/>
                <a:gd name="T88" fmla="*/ 2 w 28"/>
                <a:gd name="T89" fmla="*/ 29 h 31"/>
                <a:gd name="T90" fmla="*/ 2 w 28"/>
                <a:gd name="T91" fmla="*/ 27 h 31"/>
                <a:gd name="T92" fmla="*/ 4 w 28"/>
                <a:gd name="T93" fmla="*/ 25 h 31"/>
                <a:gd name="T94" fmla="*/ 27 w 28"/>
                <a:gd name="T95" fmla="*/ 4 h 31"/>
                <a:gd name="T96" fmla="*/ 27 w 28"/>
                <a:gd name="T97" fmla="*/ 6 h 31"/>
                <a:gd name="T98" fmla="*/ 25 w 28"/>
                <a:gd name="T99" fmla="*/ 6 h 31"/>
                <a:gd name="T100" fmla="*/ 25 w 28"/>
                <a:gd name="T101" fmla="*/ 6 h 31"/>
                <a:gd name="T102" fmla="*/ 23 w 28"/>
                <a:gd name="T103" fmla="*/ 6 h 31"/>
                <a:gd name="T104" fmla="*/ 23 w 28"/>
                <a:gd name="T105" fmla="*/ 6 h 31"/>
                <a:gd name="T106" fmla="*/ 27 w 28"/>
                <a:gd name="T107" fmla="*/ 29 h 31"/>
                <a:gd name="T108" fmla="*/ 27 w 28"/>
                <a:gd name="T109" fmla="*/ 25 h 31"/>
                <a:gd name="T110" fmla="*/ 25 w 28"/>
                <a:gd name="T111" fmla="*/ 25 h 31"/>
                <a:gd name="T112" fmla="*/ 23 w 28"/>
                <a:gd name="T113" fmla="*/ 27 h 31"/>
                <a:gd name="T114" fmla="*/ 25 w 28"/>
                <a:gd name="T115" fmla="*/ 27 h 31"/>
                <a:gd name="T116" fmla="*/ 27 w 28"/>
                <a:gd name="T117" fmla="*/ 29 h 31"/>
                <a:gd name="T118" fmla="*/ 27 w 28"/>
                <a:gd name="T119" fmla="*/ 29 h 31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1"/>
                <a:gd name="T182" fmla="*/ 28 w 28"/>
                <a:gd name="T183" fmla="*/ 31 h 31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1">
                  <a:moveTo>
                    <a:pt x="2" y="10"/>
                  </a:moveTo>
                  <a:lnTo>
                    <a:pt x="0" y="10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5"/>
                  </a:lnTo>
                  <a:lnTo>
                    <a:pt x="21" y="25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31"/>
                  </a:lnTo>
                  <a:lnTo>
                    <a:pt x="25" y="27"/>
                  </a:lnTo>
                  <a:lnTo>
                    <a:pt x="23" y="27"/>
                  </a:lnTo>
                  <a:lnTo>
                    <a:pt x="19" y="27"/>
                  </a:lnTo>
                  <a:lnTo>
                    <a:pt x="4" y="27"/>
                  </a:lnTo>
                  <a:lnTo>
                    <a:pt x="2" y="29"/>
                  </a:lnTo>
                  <a:lnTo>
                    <a:pt x="2" y="31"/>
                  </a:lnTo>
                  <a:lnTo>
                    <a:pt x="0" y="31"/>
                  </a:lnTo>
                  <a:lnTo>
                    <a:pt x="0" y="23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0"/>
                  </a:lnTo>
                  <a:close/>
                  <a:moveTo>
                    <a:pt x="2" y="4"/>
                  </a:moveTo>
                  <a:lnTo>
                    <a:pt x="2" y="8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5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2" y="27"/>
                  </a:lnTo>
                  <a:lnTo>
                    <a:pt x="4" y="25"/>
                  </a:lnTo>
                  <a:lnTo>
                    <a:pt x="27" y="4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29"/>
                  </a:moveTo>
                  <a:lnTo>
                    <a:pt x="27" y="25"/>
                  </a:lnTo>
                  <a:lnTo>
                    <a:pt x="25" y="25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7" y="2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284" name="Freeform 42">
              <a:extLst>
                <a:ext uri="{FF2B5EF4-FFF2-40B4-BE49-F238E27FC236}">
                  <a16:creationId xmlns:a16="http://schemas.microsoft.com/office/drawing/2014/main" id="{00000000-0008-0000-0400-000094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9" y="404"/>
              <a:ext cx="27" cy="28"/>
            </a:xfrm>
            <a:custGeom>
              <a:avLst/>
              <a:gdLst>
                <a:gd name="T0" fmla="*/ 23 w 27"/>
                <a:gd name="T1" fmla="*/ 9 h 28"/>
                <a:gd name="T2" fmla="*/ 17 w 27"/>
                <a:gd name="T3" fmla="*/ 11 h 28"/>
                <a:gd name="T4" fmla="*/ 17 w 27"/>
                <a:gd name="T5" fmla="*/ 21 h 28"/>
                <a:gd name="T6" fmla="*/ 21 w 27"/>
                <a:gd name="T7" fmla="*/ 23 h 28"/>
                <a:gd name="T8" fmla="*/ 23 w 27"/>
                <a:gd name="T9" fmla="*/ 23 h 28"/>
                <a:gd name="T10" fmla="*/ 25 w 27"/>
                <a:gd name="T11" fmla="*/ 23 h 28"/>
                <a:gd name="T12" fmla="*/ 27 w 27"/>
                <a:gd name="T13" fmla="*/ 19 h 28"/>
                <a:gd name="T14" fmla="*/ 27 w 27"/>
                <a:gd name="T15" fmla="*/ 19 h 28"/>
                <a:gd name="T16" fmla="*/ 27 w 27"/>
                <a:gd name="T17" fmla="*/ 28 h 28"/>
                <a:gd name="T18" fmla="*/ 27 w 27"/>
                <a:gd name="T19" fmla="*/ 28 h 28"/>
                <a:gd name="T20" fmla="*/ 25 w 27"/>
                <a:gd name="T21" fmla="*/ 26 h 28"/>
                <a:gd name="T22" fmla="*/ 21 w 27"/>
                <a:gd name="T23" fmla="*/ 24 h 28"/>
                <a:gd name="T24" fmla="*/ 4 w 27"/>
                <a:gd name="T25" fmla="*/ 17 h 28"/>
                <a:gd name="T26" fmla="*/ 4 w 27"/>
                <a:gd name="T27" fmla="*/ 19 h 28"/>
                <a:gd name="T28" fmla="*/ 2 w 27"/>
                <a:gd name="T29" fmla="*/ 19 h 28"/>
                <a:gd name="T30" fmla="*/ 2 w 27"/>
                <a:gd name="T31" fmla="*/ 19 h 28"/>
                <a:gd name="T32" fmla="*/ 0 w 27"/>
                <a:gd name="T33" fmla="*/ 15 h 28"/>
                <a:gd name="T34" fmla="*/ 0 w 27"/>
                <a:gd name="T35" fmla="*/ 13 h 28"/>
                <a:gd name="T36" fmla="*/ 23 w 27"/>
                <a:gd name="T37" fmla="*/ 3 h 28"/>
                <a:gd name="T38" fmla="*/ 25 w 27"/>
                <a:gd name="T39" fmla="*/ 1 h 28"/>
                <a:gd name="T40" fmla="*/ 27 w 27"/>
                <a:gd name="T41" fmla="*/ 0 h 28"/>
                <a:gd name="T42" fmla="*/ 27 w 27"/>
                <a:gd name="T43" fmla="*/ 0 h 28"/>
                <a:gd name="T44" fmla="*/ 27 w 27"/>
                <a:gd name="T45" fmla="*/ 11 h 28"/>
                <a:gd name="T46" fmla="*/ 27 w 27"/>
                <a:gd name="T47" fmla="*/ 11 h 28"/>
                <a:gd name="T48" fmla="*/ 25 w 27"/>
                <a:gd name="T49" fmla="*/ 9 h 28"/>
                <a:gd name="T50" fmla="*/ 25 w 27"/>
                <a:gd name="T51" fmla="*/ 9 h 28"/>
                <a:gd name="T52" fmla="*/ 23 w 27"/>
                <a:gd name="T53" fmla="*/ 9 h 28"/>
                <a:gd name="T54" fmla="*/ 23 w 27"/>
                <a:gd name="T55" fmla="*/ 9 h 28"/>
                <a:gd name="T56" fmla="*/ 15 w 27"/>
                <a:gd name="T57" fmla="*/ 21 h 28"/>
                <a:gd name="T58" fmla="*/ 15 w 27"/>
                <a:gd name="T59" fmla="*/ 11 h 28"/>
                <a:gd name="T60" fmla="*/ 5 w 27"/>
                <a:gd name="T61" fmla="*/ 17 h 28"/>
                <a:gd name="T62" fmla="*/ 15 w 27"/>
                <a:gd name="T63" fmla="*/ 21 h 28"/>
                <a:gd name="T64" fmla="*/ 21 w 27"/>
                <a:gd name="T65" fmla="*/ 7 h 28"/>
                <a:gd name="T66" fmla="*/ 4 w 27"/>
                <a:gd name="T67" fmla="*/ 15 h 28"/>
                <a:gd name="T68" fmla="*/ 2 w 27"/>
                <a:gd name="T69" fmla="*/ 15 h 28"/>
                <a:gd name="T70" fmla="*/ 2 w 27"/>
                <a:gd name="T71" fmla="*/ 17 h 28"/>
                <a:gd name="T72" fmla="*/ 2 w 27"/>
                <a:gd name="T73" fmla="*/ 19 h 28"/>
                <a:gd name="T74" fmla="*/ 4 w 27"/>
                <a:gd name="T75" fmla="*/ 17 h 28"/>
                <a:gd name="T76" fmla="*/ 5 w 27"/>
                <a:gd name="T77" fmla="*/ 15 h 28"/>
                <a:gd name="T78" fmla="*/ 23 w 27"/>
                <a:gd name="T79" fmla="*/ 9 h 28"/>
                <a:gd name="T80" fmla="*/ 25 w 27"/>
                <a:gd name="T81" fmla="*/ 7 h 28"/>
                <a:gd name="T82" fmla="*/ 25 w 27"/>
                <a:gd name="T83" fmla="*/ 7 h 28"/>
                <a:gd name="T84" fmla="*/ 27 w 27"/>
                <a:gd name="T85" fmla="*/ 9 h 28"/>
                <a:gd name="T86" fmla="*/ 27 w 27"/>
                <a:gd name="T87" fmla="*/ 9 h 28"/>
                <a:gd name="T88" fmla="*/ 25 w 27"/>
                <a:gd name="T89" fmla="*/ 7 h 28"/>
                <a:gd name="T90" fmla="*/ 25 w 27"/>
                <a:gd name="T91" fmla="*/ 7 h 28"/>
                <a:gd name="T92" fmla="*/ 21 w 27"/>
                <a:gd name="T93" fmla="*/ 7 h 28"/>
                <a:gd name="T94" fmla="*/ 21 w 27"/>
                <a:gd name="T95" fmla="*/ 7 h 28"/>
                <a:gd name="T96" fmla="*/ 27 w 27"/>
                <a:gd name="T97" fmla="*/ 26 h 28"/>
                <a:gd name="T98" fmla="*/ 27 w 27"/>
                <a:gd name="T99" fmla="*/ 23 h 28"/>
                <a:gd name="T100" fmla="*/ 23 w 27"/>
                <a:gd name="T101" fmla="*/ 24 h 28"/>
                <a:gd name="T102" fmla="*/ 23 w 27"/>
                <a:gd name="T103" fmla="*/ 24 h 28"/>
                <a:gd name="T104" fmla="*/ 25 w 27"/>
                <a:gd name="T105" fmla="*/ 24 h 28"/>
                <a:gd name="T106" fmla="*/ 27 w 27"/>
                <a:gd name="T107" fmla="*/ 26 h 28"/>
                <a:gd name="T108" fmla="*/ 27 w 27"/>
                <a:gd name="T109" fmla="*/ 26 h 2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8"/>
                <a:gd name="T167" fmla="*/ 27 w 27"/>
                <a:gd name="T168" fmla="*/ 28 h 2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8">
                  <a:moveTo>
                    <a:pt x="23" y="9"/>
                  </a:moveTo>
                  <a:lnTo>
                    <a:pt x="17" y="11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8"/>
                  </a:lnTo>
                  <a:lnTo>
                    <a:pt x="25" y="26"/>
                  </a:lnTo>
                  <a:lnTo>
                    <a:pt x="21" y="24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3"/>
                  </a:lnTo>
                  <a:lnTo>
                    <a:pt x="23" y="3"/>
                  </a:lnTo>
                  <a:lnTo>
                    <a:pt x="25" y="1"/>
                  </a:lnTo>
                  <a:lnTo>
                    <a:pt x="27" y="0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close/>
                  <a:moveTo>
                    <a:pt x="15" y="21"/>
                  </a:moveTo>
                  <a:lnTo>
                    <a:pt x="15" y="11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7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9"/>
                  </a:lnTo>
                  <a:lnTo>
                    <a:pt x="25" y="7"/>
                  </a:lnTo>
                  <a:lnTo>
                    <a:pt x="21" y="7"/>
                  </a:lnTo>
                  <a:close/>
                  <a:moveTo>
                    <a:pt x="27" y="26"/>
                  </a:moveTo>
                  <a:lnTo>
                    <a:pt x="27" y="23"/>
                  </a:lnTo>
                  <a:lnTo>
                    <a:pt x="23" y="24"/>
                  </a:lnTo>
                  <a:lnTo>
                    <a:pt x="25" y="24"/>
                  </a:lnTo>
                  <a:lnTo>
                    <a:pt x="27" y="2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285" name="Freeform 43">
              <a:extLst>
                <a:ext uri="{FF2B5EF4-FFF2-40B4-BE49-F238E27FC236}">
                  <a16:creationId xmlns:a16="http://schemas.microsoft.com/office/drawing/2014/main" id="{00000000-0008-0000-0400-000095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7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286" name="Freeform 44">
              <a:extLst>
                <a:ext uri="{FF2B5EF4-FFF2-40B4-BE49-F238E27FC236}">
                  <a16:creationId xmlns:a16="http://schemas.microsoft.com/office/drawing/2014/main" id="{00000000-0008-0000-0400-000096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0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3 h 13"/>
                <a:gd name="T8" fmla="*/ 4 w 27"/>
                <a:gd name="T9" fmla="*/ 3 h 13"/>
                <a:gd name="T10" fmla="*/ 5 w 27"/>
                <a:gd name="T11" fmla="*/ 3 h 13"/>
                <a:gd name="T12" fmla="*/ 5 w 27"/>
                <a:gd name="T13" fmla="*/ 3 h 13"/>
                <a:gd name="T14" fmla="*/ 23 w 27"/>
                <a:gd name="T15" fmla="*/ 3 h 13"/>
                <a:gd name="T16" fmla="*/ 25 w 27"/>
                <a:gd name="T17" fmla="*/ 3 h 13"/>
                <a:gd name="T18" fmla="*/ 25 w 27"/>
                <a:gd name="T19" fmla="*/ 3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11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9 h 13"/>
                <a:gd name="T50" fmla="*/ 23 w 27"/>
                <a:gd name="T51" fmla="*/ 9 h 13"/>
                <a:gd name="T52" fmla="*/ 25 w 27"/>
                <a:gd name="T53" fmla="*/ 9 h 13"/>
                <a:gd name="T54" fmla="*/ 27 w 27"/>
                <a:gd name="T55" fmla="*/ 11 h 13"/>
                <a:gd name="T56" fmla="*/ 25 w 27"/>
                <a:gd name="T57" fmla="*/ 9 h 13"/>
                <a:gd name="T58" fmla="*/ 25 w 27"/>
                <a:gd name="T59" fmla="*/ 7 h 13"/>
                <a:gd name="T60" fmla="*/ 4 w 27"/>
                <a:gd name="T61" fmla="*/ 7 h 13"/>
                <a:gd name="T62" fmla="*/ 2 w 27"/>
                <a:gd name="T63" fmla="*/ 7 h 13"/>
                <a:gd name="T64" fmla="*/ 2 w 27"/>
                <a:gd name="T65" fmla="*/ 11 h 13"/>
                <a:gd name="T66" fmla="*/ 4 w 27"/>
                <a:gd name="T67" fmla="*/ 9 h 13"/>
                <a:gd name="T68" fmla="*/ 4 w 27"/>
                <a:gd name="T69" fmla="*/ 9 h 13"/>
                <a:gd name="T70" fmla="*/ 4 w 27"/>
                <a:gd name="T71" fmla="*/ 9 h 13"/>
                <a:gd name="T72" fmla="*/ 4 w 27"/>
                <a:gd name="T73" fmla="*/ 9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3"/>
                  </a:lnTo>
                  <a:lnTo>
                    <a:pt x="4" y="3"/>
                  </a:lnTo>
                  <a:lnTo>
                    <a:pt x="5" y="3"/>
                  </a:lnTo>
                  <a:lnTo>
                    <a:pt x="23" y="3"/>
                  </a:lnTo>
                  <a:lnTo>
                    <a:pt x="25" y="3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9"/>
                  </a:moveTo>
                  <a:lnTo>
                    <a:pt x="23" y="9"/>
                  </a:lnTo>
                  <a:lnTo>
                    <a:pt x="25" y="9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5" y="7"/>
                  </a:lnTo>
                  <a:lnTo>
                    <a:pt x="4" y="7"/>
                  </a:lnTo>
                  <a:lnTo>
                    <a:pt x="2" y="7"/>
                  </a:lnTo>
                  <a:lnTo>
                    <a:pt x="2" y="11"/>
                  </a:lnTo>
                  <a:lnTo>
                    <a:pt x="4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287" name="Freeform 45">
              <a:extLst>
                <a:ext uri="{FF2B5EF4-FFF2-40B4-BE49-F238E27FC236}">
                  <a16:creationId xmlns:a16="http://schemas.microsoft.com/office/drawing/2014/main" id="{00000000-0008-0000-0400-000097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46" y="402"/>
              <a:ext cx="27" cy="31"/>
            </a:xfrm>
            <a:custGeom>
              <a:avLst/>
              <a:gdLst>
                <a:gd name="T0" fmla="*/ 9 w 27"/>
                <a:gd name="T1" fmla="*/ 31 h 31"/>
                <a:gd name="T2" fmla="*/ 4 w 27"/>
                <a:gd name="T3" fmla="*/ 29 h 31"/>
                <a:gd name="T4" fmla="*/ 0 w 27"/>
                <a:gd name="T5" fmla="*/ 23 h 31"/>
                <a:gd name="T6" fmla="*/ 0 w 27"/>
                <a:gd name="T7" fmla="*/ 15 h 31"/>
                <a:gd name="T8" fmla="*/ 4 w 27"/>
                <a:gd name="T9" fmla="*/ 6 h 31"/>
                <a:gd name="T10" fmla="*/ 13 w 27"/>
                <a:gd name="T11" fmla="*/ 0 h 31"/>
                <a:gd name="T12" fmla="*/ 23 w 27"/>
                <a:gd name="T13" fmla="*/ 6 h 31"/>
                <a:gd name="T14" fmla="*/ 27 w 27"/>
                <a:gd name="T15" fmla="*/ 15 h 31"/>
                <a:gd name="T16" fmla="*/ 23 w 27"/>
                <a:gd name="T17" fmla="*/ 27 h 31"/>
                <a:gd name="T18" fmla="*/ 13 w 27"/>
                <a:gd name="T19" fmla="*/ 31 h 31"/>
                <a:gd name="T20" fmla="*/ 11 w 27"/>
                <a:gd name="T21" fmla="*/ 25 h 31"/>
                <a:gd name="T22" fmla="*/ 23 w 27"/>
                <a:gd name="T23" fmla="*/ 23 h 31"/>
                <a:gd name="T24" fmla="*/ 27 w 27"/>
                <a:gd name="T25" fmla="*/ 15 h 31"/>
                <a:gd name="T26" fmla="*/ 23 w 27"/>
                <a:gd name="T27" fmla="*/ 10 h 31"/>
                <a:gd name="T28" fmla="*/ 15 w 27"/>
                <a:gd name="T29" fmla="*/ 6 h 31"/>
                <a:gd name="T30" fmla="*/ 4 w 27"/>
                <a:gd name="T31" fmla="*/ 10 h 31"/>
                <a:gd name="T32" fmla="*/ 0 w 27"/>
                <a:gd name="T33" fmla="*/ 17 h 31"/>
                <a:gd name="T34" fmla="*/ 4 w 27"/>
                <a:gd name="T35" fmla="*/ 23 h 31"/>
                <a:gd name="T36" fmla="*/ 11 w 27"/>
                <a:gd name="T37" fmla="*/ 25 h 31"/>
                <a:gd name="T38" fmla="*/ 2 w 27"/>
                <a:gd name="T39" fmla="*/ 23 h 31"/>
                <a:gd name="T40" fmla="*/ 13 w 27"/>
                <a:gd name="T41" fmla="*/ 31 h 31"/>
                <a:gd name="T42" fmla="*/ 25 w 27"/>
                <a:gd name="T43" fmla="*/ 27 h 31"/>
                <a:gd name="T44" fmla="*/ 25 w 27"/>
                <a:gd name="T45" fmla="*/ 23 h 31"/>
                <a:gd name="T46" fmla="*/ 17 w 27"/>
                <a:gd name="T47" fmla="*/ 29 h 31"/>
                <a:gd name="T48" fmla="*/ 9 w 27"/>
                <a:gd name="T49" fmla="*/ 29 h 31"/>
                <a:gd name="T50" fmla="*/ 2 w 27"/>
                <a:gd name="T51" fmla="*/ 23 h 31"/>
                <a:gd name="T52" fmla="*/ 0 w 27"/>
                <a:gd name="T53" fmla="*/ 14 h 31"/>
                <a:gd name="T54" fmla="*/ 9 w 27"/>
                <a:gd name="T55" fmla="*/ 6 h 31"/>
                <a:gd name="T56" fmla="*/ 21 w 27"/>
                <a:gd name="T57" fmla="*/ 6 h 31"/>
                <a:gd name="T58" fmla="*/ 23 w 27"/>
                <a:gd name="T59" fmla="*/ 6 h 31"/>
                <a:gd name="T60" fmla="*/ 15 w 27"/>
                <a:gd name="T61" fmla="*/ 4 h 31"/>
                <a:gd name="T62" fmla="*/ 4 w 27"/>
                <a:gd name="T63" fmla="*/ 8 h 31"/>
                <a:gd name="T64" fmla="*/ 0 w 27"/>
                <a:gd name="T65" fmla="*/ 14 h 31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27"/>
                <a:gd name="T100" fmla="*/ 0 h 31"/>
                <a:gd name="T101" fmla="*/ 27 w 27"/>
                <a:gd name="T102" fmla="*/ 31 h 31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27" h="31">
                  <a:moveTo>
                    <a:pt x="13" y="31"/>
                  </a:moveTo>
                  <a:lnTo>
                    <a:pt x="9" y="31"/>
                  </a:lnTo>
                  <a:lnTo>
                    <a:pt x="7" y="29"/>
                  </a:lnTo>
                  <a:lnTo>
                    <a:pt x="4" y="29"/>
                  </a:lnTo>
                  <a:lnTo>
                    <a:pt x="2" y="25"/>
                  </a:lnTo>
                  <a:lnTo>
                    <a:pt x="0" y="23"/>
                  </a:lnTo>
                  <a:lnTo>
                    <a:pt x="0" y="19"/>
                  </a:lnTo>
                  <a:lnTo>
                    <a:pt x="0" y="15"/>
                  </a:lnTo>
                  <a:lnTo>
                    <a:pt x="0" y="10"/>
                  </a:lnTo>
                  <a:lnTo>
                    <a:pt x="4" y="6"/>
                  </a:lnTo>
                  <a:lnTo>
                    <a:pt x="7" y="2"/>
                  </a:lnTo>
                  <a:lnTo>
                    <a:pt x="13" y="0"/>
                  </a:lnTo>
                  <a:lnTo>
                    <a:pt x="19" y="2"/>
                  </a:lnTo>
                  <a:lnTo>
                    <a:pt x="23" y="6"/>
                  </a:lnTo>
                  <a:lnTo>
                    <a:pt x="27" y="10"/>
                  </a:lnTo>
                  <a:lnTo>
                    <a:pt x="27" y="15"/>
                  </a:lnTo>
                  <a:lnTo>
                    <a:pt x="27" y="23"/>
                  </a:lnTo>
                  <a:lnTo>
                    <a:pt x="23" y="27"/>
                  </a:lnTo>
                  <a:lnTo>
                    <a:pt x="19" y="31"/>
                  </a:lnTo>
                  <a:lnTo>
                    <a:pt x="13" y="31"/>
                  </a:lnTo>
                  <a:close/>
                  <a:moveTo>
                    <a:pt x="11" y="25"/>
                  </a:moveTo>
                  <a:lnTo>
                    <a:pt x="17" y="25"/>
                  </a:lnTo>
                  <a:lnTo>
                    <a:pt x="23" y="23"/>
                  </a:lnTo>
                  <a:lnTo>
                    <a:pt x="25" y="19"/>
                  </a:lnTo>
                  <a:lnTo>
                    <a:pt x="27" y="15"/>
                  </a:lnTo>
                  <a:lnTo>
                    <a:pt x="27" y="12"/>
                  </a:lnTo>
                  <a:lnTo>
                    <a:pt x="23" y="10"/>
                  </a:lnTo>
                  <a:lnTo>
                    <a:pt x="21" y="8"/>
                  </a:lnTo>
                  <a:lnTo>
                    <a:pt x="15" y="6"/>
                  </a:lnTo>
                  <a:lnTo>
                    <a:pt x="9" y="8"/>
                  </a:lnTo>
                  <a:lnTo>
                    <a:pt x="4" y="10"/>
                  </a:lnTo>
                  <a:lnTo>
                    <a:pt x="2" y="14"/>
                  </a:lnTo>
                  <a:lnTo>
                    <a:pt x="0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7" y="25"/>
                  </a:lnTo>
                  <a:lnTo>
                    <a:pt x="11" y="25"/>
                  </a:lnTo>
                  <a:close/>
                  <a:moveTo>
                    <a:pt x="2" y="23"/>
                  </a:moveTo>
                  <a:lnTo>
                    <a:pt x="5" y="29"/>
                  </a:lnTo>
                  <a:lnTo>
                    <a:pt x="13" y="31"/>
                  </a:lnTo>
                  <a:lnTo>
                    <a:pt x="19" y="29"/>
                  </a:lnTo>
                  <a:lnTo>
                    <a:pt x="25" y="27"/>
                  </a:lnTo>
                  <a:lnTo>
                    <a:pt x="27" y="21"/>
                  </a:lnTo>
                  <a:lnTo>
                    <a:pt x="25" y="23"/>
                  </a:lnTo>
                  <a:lnTo>
                    <a:pt x="21" y="27"/>
                  </a:lnTo>
                  <a:lnTo>
                    <a:pt x="17" y="29"/>
                  </a:lnTo>
                  <a:lnTo>
                    <a:pt x="13" y="29"/>
                  </a:lnTo>
                  <a:lnTo>
                    <a:pt x="9" y="29"/>
                  </a:lnTo>
                  <a:lnTo>
                    <a:pt x="5" y="27"/>
                  </a:lnTo>
                  <a:lnTo>
                    <a:pt x="2" y="23"/>
                  </a:lnTo>
                  <a:close/>
                  <a:moveTo>
                    <a:pt x="0" y="14"/>
                  </a:moveTo>
                  <a:lnTo>
                    <a:pt x="4" y="10"/>
                  </a:lnTo>
                  <a:lnTo>
                    <a:pt x="9" y="6"/>
                  </a:lnTo>
                  <a:lnTo>
                    <a:pt x="15" y="6"/>
                  </a:lnTo>
                  <a:lnTo>
                    <a:pt x="21" y="6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5" y="4"/>
                  </a:lnTo>
                  <a:lnTo>
                    <a:pt x="7" y="6"/>
                  </a:lnTo>
                  <a:lnTo>
                    <a:pt x="4" y="8"/>
                  </a:lnTo>
                  <a:lnTo>
                    <a:pt x="0" y="1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288" name="Freeform 46">
              <a:extLst>
                <a:ext uri="{FF2B5EF4-FFF2-40B4-BE49-F238E27FC236}">
                  <a16:creationId xmlns:a16="http://schemas.microsoft.com/office/drawing/2014/main" id="{00000000-0008-0000-0400-000098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402"/>
              <a:ext cx="28" cy="32"/>
            </a:xfrm>
            <a:custGeom>
              <a:avLst/>
              <a:gdLst>
                <a:gd name="T0" fmla="*/ 2 w 28"/>
                <a:gd name="T1" fmla="*/ 9 h 32"/>
                <a:gd name="T2" fmla="*/ 0 w 28"/>
                <a:gd name="T3" fmla="*/ 9 h 32"/>
                <a:gd name="T4" fmla="*/ 0 w 28"/>
                <a:gd name="T5" fmla="*/ 0 h 32"/>
                <a:gd name="T6" fmla="*/ 2 w 28"/>
                <a:gd name="T7" fmla="*/ 0 h 32"/>
                <a:gd name="T8" fmla="*/ 2 w 28"/>
                <a:gd name="T9" fmla="*/ 2 h 32"/>
                <a:gd name="T10" fmla="*/ 4 w 28"/>
                <a:gd name="T11" fmla="*/ 4 h 32"/>
                <a:gd name="T12" fmla="*/ 5 w 28"/>
                <a:gd name="T13" fmla="*/ 4 h 32"/>
                <a:gd name="T14" fmla="*/ 28 w 28"/>
                <a:gd name="T15" fmla="*/ 4 h 32"/>
                <a:gd name="T16" fmla="*/ 28 w 28"/>
                <a:gd name="T17" fmla="*/ 6 h 32"/>
                <a:gd name="T18" fmla="*/ 5 w 28"/>
                <a:gd name="T19" fmla="*/ 27 h 32"/>
                <a:gd name="T20" fmla="*/ 21 w 28"/>
                <a:gd name="T21" fmla="*/ 27 h 32"/>
                <a:gd name="T22" fmla="*/ 23 w 28"/>
                <a:gd name="T23" fmla="*/ 27 h 32"/>
                <a:gd name="T24" fmla="*/ 25 w 28"/>
                <a:gd name="T25" fmla="*/ 27 h 32"/>
                <a:gd name="T26" fmla="*/ 25 w 28"/>
                <a:gd name="T27" fmla="*/ 25 h 32"/>
                <a:gd name="T28" fmla="*/ 27 w 28"/>
                <a:gd name="T29" fmla="*/ 23 h 32"/>
                <a:gd name="T30" fmla="*/ 27 w 28"/>
                <a:gd name="T31" fmla="*/ 23 h 32"/>
                <a:gd name="T32" fmla="*/ 27 w 28"/>
                <a:gd name="T33" fmla="*/ 32 h 32"/>
                <a:gd name="T34" fmla="*/ 27 w 28"/>
                <a:gd name="T35" fmla="*/ 32 h 32"/>
                <a:gd name="T36" fmla="*/ 25 w 28"/>
                <a:gd name="T37" fmla="*/ 30 h 32"/>
                <a:gd name="T38" fmla="*/ 23 w 28"/>
                <a:gd name="T39" fmla="*/ 28 h 32"/>
                <a:gd name="T40" fmla="*/ 19 w 28"/>
                <a:gd name="T41" fmla="*/ 28 h 32"/>
                <a:gd name="T42" fmla="*/ 4 w 28"/>
                <a:gd name="T43" fmla="*/ 28 h 32"/>
                <a:gd name="T44" fmla="*/ 2 w 28"/>
                <a:gd name="T45" fmla="*/ 30 h 32"/>
                <a:gd name="T46" fmla="*/ 2 w 28"/>
                <a:gd name="T47" fmla="*/ 32 h 32"/>
                <a:gd name="T48" fmla="*/ 2 w 28"/>
                <a:gd name="T49" fmla="*/ 32 h 32"/>
                <a:gd name="T50" fmla="*/ 0 w 28"/>
                <a:gd name="T51" fmla="*/ 32 h 32"/>
                <a:gd name="T52" fmla="*/ 0 w 28"/>
                <a:gd name="T53" fmla="*/ 25 h 32"/>
                <a:gd name="T54" fmla="*/ 21 w 28"/>
                <a:gd name="T55" fmla="*/ 6 h 32"/>
                <a:gd name="T56" fmla="*/ 7 w 28"/>
                <a:gd name="T57" fmla="*/ 6 h 32"/>
                <a:gd name="T58" fmla="*/ 4 w 28"/>
                <a:gd name="T59" fmla="*/ 6 h 32"/>
                <a:gd name="T60" fmla="*/ 2 w 28"/>
                <a:gd name="T61" fmla="*/ 7 h 32"/>
                <a:gd name="T62" fmla="*/ 2 w 28"/>
                <a:gd name="T63" fmla="*/ 7 h 32"/>
                <a:gd name="T64" fmla="*/ 2 w 28"/>
                <a:gd name="T65" fmla="*/ 9 h 32"/>
                <a:gd name="T66" fmla="*/ 2 w 28"/>
                <a:gd name="T67" fmla="*/ 9 h 32"/>
                <a:gd name="T68" fmla="*/ 2 w 28"/>
                <a:gd name="T69" fmla="*/ 4 h 32"/>
                <a:gd name="T70" fmla="*/ 2 w 28"/>
                <a:gd name="T71" fmla="*/ 7 h 32"/>
                <a:gd name="T72" fmla="*/ 2 w 28"/>
                <a:gd name="T73" fmla="*/ 6 h 32"/>
                <a:gd name="T74" fmla="*/ 4 w 28"/>
                <a:gd name="T75" fmla="*/ 6 h 32"/>
                <a:gd name="T76" fmla="*/ 2 w 28"/>
                <a:gd name="T77" fmla="*/ 4 h 32"/>
                <a:gd name="T78" fmla="*/ 2 w 28"/>
                <a:gd name="T79" fmla="*/ 4 h 32"/>
                <a:gd name="T80" fmla="*/ 23 w 28"/>
                <a:gd name="T81" fmla="*/ 6 h 32"/>
                <a:gd name="T82" fmla="*/ 4 w 28"/>
                <a:gd name="T83" fmla="*/ 27 h 32"/>
                <a:gd name="T84" fmla="*/ 2 w 28"/>
                <a:gd name="T85" fmla="*/ 27 h 32"/>
                <a:gd name="T86" fmla="*/ 2 w 28"/>
                <a:gd name="T87" fmla="*/ 30 h 32"/>
                <a:gd name="T88" fmla="*/ 2 w 28"/>
                <a:gd name="T89" fmla="*/ 30 h 32"/>
                <a:gd name="T90" fmla="*/ 2 w 28"/>
                <a:gd name="T91" fmla="*/ 28 h 32"/>
                <a:gd name="T92" fmla="*/ 4 w 28"/>
                <a:gd name="T93" fmla="*/ 27 h 32"/>
                <a:gd name="T94" fmla="*/ 27 w 28"/>
                <a:gd name="T95" fmla="*/ 6 h 32"/>
                <a:gd name="T96" fmla="*/ 27 w 28"/>
                <a:gd name="T97" fmla="*/ 6 h 32"/>
                <a:gd name="T98" fmla="*/ 25 w 28"/>
                <a:gd name="T99" fmla="*/ 6 h 32"/>
                <a:gd name="T100" fmla="*/ 25 w 28"/>
                <a:gd name="T101" fmla="*/ 6 h 32"/>
                <a:gd name="T102" fmla="*/ 23 w 28"/>
                <a:gd name="T103" fmla="*/ 6 h 32"/>
                <a:gd name="T104" fmla="*/ 23 w 28"/>
                <a:gd name="T105" fmla="*/ 6 h 32"/>
                <a:gd name="T106" fmla="*/ 27 w 28"/>
                <a:gd name="T107" fmla="*/ 30 h 32"/>
                <a:gd name="T108" fmla="*/ 27 w 28"/>
                <a:gd name="T109" fmla="*/ 27 h 32"/>
                <a:gd name="T110" fmla="*/ 25 w 28"/>
                <a:gd name="T111" fmla="*/ 27 h 32"/>
                <a:gd name="T112" fmla="*/ 23 w 28"/>
                <a:gd name="T113" fmla="*/ 28 h 32"/>
                <a:gd name="T114" fmla="*/ 25 w 28"/>
                <a:gd name="T115" fmla="*/ 28 h 32"/>
                <a:gd name="T116" fmla="*/ 27 w 28"/>
                <a:gd name="T117" fmla="*/ 30 h 32"/>
                <a:gd name="T118" fmla="*/ 27 w 28"/>
                <a:gd name="T119" fmla="*/ 30 h 32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2"/>
                <a:gd name="T182" fmla="*/ 28 w 28"/>
                <a:gd name="T183" fmla="*/ 32 h 32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2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7"/>
                  </a:lnTo>
                  <a:lnTo>
                    <a:pt x="21" y="27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5" y="25"/>
                  </a:lnTo>
                  <a:lnTo>
                    <a:pt x="27" y="23"/>
                  </a:lnTo>
                  <a:lnTo>
                    <a:pt x="27" y="32"/>
                  </a:lnTo>
                  <a:lnTo>
                    <a:pt x="25" y="30"/>
                  </a:lnTo>
                  <a:lnTo>
                    <a:pt x="23" y="28"/>
                  </a:lnTo>
                  <a:lnTo>
                    <a:pt x="19" y="28"/>
                  </a:lnTo>
                  <a:lnTo>
                    <a:pt x="4" y="28"/>
                  </a:lnTo>
                  <a:lnTo>
                    <a:pt x="2" y="30"/>
                  </a:lnTo>
                  <a:lnTo>
                    <a:pt x="2" y="32"/>
                  </a:lnTo>
                  <a:lnTo>
                    <a:pt x="0" y="32"/>
                  </a:lnTo>
                  <a:lnTo>
                    <a:pt x="0" y="25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4"/>
                  </a:moveTo>
                  <a:lnTo>
                    <a:pt x="2" y="7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7"/>
                  </a:lnTo>
                  <a:lnTo>
                    <a:pt x="2" y="27"/>
                  </a:lnTo>
                  <a:lnTo>
                    <a:pt x="2" y="30"/>
                  </a:lnTo>
                  <a:lnTo>
                    <a:pt x="2" y="28"/>
                  </a:lnTo>
                  <a:lnTo>
                    <a:pt x="4" y="27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30"/>
                  </a:moveTo>
                  <a:lnTo>
                    <a:pt x="27" y="27"/>
                  </a:lnTo>
                  <a:lnTo>
                    <a:pt x="25" y="27"/>
                  </a:lnTo>
                  <a:lnTo>
                    <a:pt x="23" y="28"/>
                  </a:lnTo>
                  <a:lnTo>
                    <a:pt x="25" y="28"/>
                  </a:lnTo>
                  <a:lnTo>
                    <a:pt x="27" y="3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289" name="Freeform 47">
              <a:extLst>
                <a:ext uri="{FF2B5EF4-FFF2-40B4-BE49-F238E27FC236}">
                  <a16:creationId xmlns:a16="http://schemas.microsoft.com/office/drawing/2014/main" id="{00000000-0008-0000-0400-000099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12" y="403"/>
              <a:ext cx="27" cy="29"/>
            </a:xfrm>
            <a:custGeom>
              <a:avLst/>
              <a:gdLst>
                <a:gd name="T0" fmla="*/ 23 w 27"/>
                <a:gd name="T1" fmla="*/ 10 h 29"/>
                <a:gd name="T2" fmla="*/ 17 w 27"/>
                <a:gd name="T3" fmla="*/ 12 h 29"/>
                <a:gd name="T4" fmla="*/ 17 w 27"/>
                <a:gd name="T5" fmla="*/ 21 h 29"/>
                <a:gd name="T6" fmla="*/ 21 w 27"/>
                <a:gd name="T7" fmla="*/ 23 h 29"/>
                <a:gd name="T8" fmla="*/ 23 w 27"/>
                <a:gd name="T9" fmla="*/ 23 h 29"/>
                <a:gd name="T10" fmla="*/ 25 w 27"/>
                <a:gd name="T11" fmla="*/ 23 h 29"/>
                <a:gd name="T12" fmla="*/ 27 w 27"/>
                <a:gd name="T13" fmla="*/ 19 h 29"/>
                <a:gd name="T14" fmla="*/ 27 w 27"/>
                <a:gd name="T15" fmla="*/ 19 h 29"/>
                <a:gd name="T16" fmla="*/ 27 w 27"/>
                <a:gd name="T17" fmla="*/ 29 h 29"/>
                <a:gd name="T18" fmla="*/ 27 w 27"/>
                <a:gd name="T19" fmla="*/ 29 h 29"/>
                <a:gd name="T20" fmla="*/ 25 w 27"/>
                <a:gd name="T21" fmla="*/ 27 h 29"/>
                <a:gd name="T22" fmla="*/ 21 w 27"/>
                <a:gd name="T23" fmla="*/ 25 h 29"/>
                <a:gd name="T24" fmla="*/ 4 w 27"/>
                <a:gd name="T25" fmla="*/ 17 h 29"/>
                <a:gd name="T26" fmla="*/ 4 w 27"/>
                <a:gd name="T27" fmla="*/ 19 h 29"/>
                <a:gd name="T28" fmla="*/ 2 w 27"/>
                <a:gd name="T29" fmla="*/ 19 h 29"/>
                <a:gd name="T30" fmla="*/ 2 w 27"/>
                <a:gd name="T31" fmla="*/ 19 h 29"/>
                <a:gd name="T32" fmla="*/ 0 w 27"/>
                <a:gd name="T33" fmla="*/ 15 h 29"/>
                <a:gd name="T34" fmla="*/ 0 w 27"/>
                <a:gd name="T35" fmla="*/ 14 h 29"/>
                <a:gd name="T36" fmla="*/ 23 w 27"/>
                <a:gd name="T37" fmla="*/ 4 h 29"/>
                <a:gd name="T38" fmla="*/ 25 w 27"/>
                <a:gd name="T39" fmla="*/ 2 h 29"/>
                <a:gd name="T40" fmla="*/ 27 w 27"/>
                <a:gd name="T41" fmla="*/ 0 h 29"/>
                <a:gd name="T42" fmla="*/ 27 w 27"/>
                <a:gd name="T43" fmla="*/ 0 h 29"/>
                <a:gd name="T44" fmla="*/ 27 w 27"/>
                <a:gd name="T45" fmla="*/ 12 h 29"/>
                <a:gd name="T46" fmla="*/ 27 w 27"/>
                <a:gd name="T47" fmla="*/ 12 h 29"/>
                <a:gd name="T48" fmla="*/ 25 w 27"/>
                <a:gd name="T49" fmla="*/ 10 h 29"/>
                <a:gd name="T50" fmla="*/ 25 w 27"/>
                <a:gd name="T51" fmla="*/ 10 h 29"/>
                <a:gd name="T52" fmla="*/ 23 w 27"/>
                <a:gd name="T53" fmla="*/ 10 h 29"/>
                <a:gd name="T54" fmla="*/ 23 w 27"/>
                <a:gd name="T55" fmla="*/ 10 h 29"/>
                <a:gd name="T56" fmla="*/ 15 w 27"/>
                <a:gd name="T57" fmla="*/ 21 h 29"/>
                <a:gd name="T58" fmla="*/ 15 w 27"/>
                <a:gd name="T59" fmla="*/ 12 h 29"/>
                <a:gd name="T60" fmla="*/ 5 w 27"/>
                <a:gd name="T61" fmla="*/ 17 h 29"/>
                <a:gd name="T62" fmla="*/ 15 w 27"/>
                <a:gd name="T63" fmla="*/ 21 h 29"/>
                <a:gd name="T64" fmla="*/ 21 w 27"/>
                <a:gd name="T65" fmla="*/ 8 h 29"/>
                <a:gd name="T66" fmla="*/ 4 w 27"/>
                <a:gd name="T67" fmla="*/ 15 h 29"/>
                <a:gd name="T68" fmla="*/ 2 w 27"/>
                <a:gd name="T69" fmla="*/ 15 h 29"/>
                <a:gd name="T70" fmla="*/ 2 w 27"/>
                <a:gd name="T71" fmla="*/ 17 h 29"/>
                <a:gd name="T72" fmla="*/ 2 w 27"/>
                <a:gd name="T73" fmla="*/ 19 h 29"/>
                <a:gd name="T74" fmla="*/ 4 w 27"/>
                <a:gd name="T75" fmla="*/ 17 h 29"/>
                <a:gd name="T76" fmla="*/ 5 w 27"/>
                <a:gd name="T77" fmla="*/ 15 h 29"/>
                <a:gd name="T78" fmla="*/ 23 w 27"/>
                <a:gd name="T79" fmla="*/ 10 h 29"/>
                <a:gd name="T80" fmla="*/ 25 w 27"/>
                <a:gd name="T81" fmla="*/ 8 h 29"/>
                <a:gd name="T82" fmla="*/ 25 w 27"/>
                <a:gd name="T83" fmla="*/ 8 h 29"/>
                <a:gd name="T84" fmla="*/ 27 w 27"/>
                <a:gd name="T85" fmla="*/ 10 h 29"/>
                <a:gd name="T86" fmla="*/ 27 w 27"/>
                <a:gd name="T87" fmla="*/ 10 h 29"/>
                <a:gd name="T88" fmla="*/ 25 w 27"/>
                <a:gd name="T89" fmla="*/ 8 h 29"/>
                <a:gd name="T90" fmla="*/ 25 w 27"/>
                <a:gd name="T91" fmla="*/ 8 h 29"/>
                <a:gd name="T92" fmla="*/ 21 w 27"/>
                <a:gd name="T93" fmla="*/ 8 h 29"/>
                <a:gd name="T94" fmla="*/ 21 w 27"/>
                <a:gd name="T95" fmla="*/ 8 h 29"/>
                <a:gd name="T96" fmla="*/ 27 w 27"/>
                <a:gd name="T97" fmla="*/ 27 h 29"/>
                <a:gd name="T98" fmla="*/ 27 w 27"/>
                <a:gd name="T99" fmla="*/ 23 h 29"/>
                <a:gd name="T100" fmla="*/ 23 w 27"/>
                <a:gd name="T101" fmla="*/ 25 h 29"/>
                <a:gd name="T102" fmla="*/ 23 w 27"/>
                <a:gd name="T103" fmla="*/ 25 h 29"/>
                <a:gd name="T104" fmla="*/ 25 w 27"/>
                <a:gd name="T105" fmla="*/ 25 h 29"/>
                <a:gd name="T106" fmla="*/ 27 w 27"/>
                <a:gd name="T107" fmla="*/ 27 h 29"/>
                <a:gd name="T108" fmla="*/ 27 w 27"/>
                <a:gd name="T109" fmla="*/ 27 h 29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9"/>
                <a:gd name="T167" fmla="*/ 27 w 27"/>
                <a:gd name="T168" fmla="*/ 29 h 29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9">
                  <a:moveTo>
                    <a:pt x="23" y="10"/>
                  </a:moveTo>
                  <a:lnTo>
                    <a:pt x="17" y="12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9"/>
                  </a:lnTo>
                  <a:lnTo>
                    <a:pt x="25" y="27"/>
                  </a:lnTo>
                  <a:lnTo>
                    <a:pt x="21" y="2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4"/>
                  </a:lnTo>
                  <a:lnTo>
                    <a:pt x="23" y="4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12"/>
                  </a:lnTo>
                  <a:lnTo>
                    <a:pt x="25" y="10"/>
                  </a:lnTo>
                  <a:lnTo>
                    <a:pt x="23" y="10"/>
                  </a:lnTo>
                  <a:close/>
                  <a:moveTo>
                    <a:pt x="15" y="21"/>
                  </a:moveTo>
                  <a:lnTo>
                    <a:pt x="15" y="12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8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10"/>
                  </a:lnTo>
                  <a:lnTo>
                    <a:pt x="25" y="8"/>
                  </a:lnTo>
                  <a:lnTo>
                    <a:pt x="27" y="10"/>
                  </a:lnTo>
                  <a:lnTo>
                    <a:pt x="25" y="8"/>
                  </a:lnTo>
                  <a:lnTo>
                    <a:pt x="21" y="8"/>
                  </a:lnTo>
                  <a:close/>
                  <a:moveTo>
                    <a:pt x="27" y="27"/>
                  </a:moveTo>
                  <a:lnTo>
                    <a:pt x="27" y="23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7" y="27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1290" name="Freeform 48">
              <a:extLst>
                <a:ext uri="{FF2B5EF4-FFF2-40B4-BE49-F238E27FC236}">
                  <a16:creationId xmlns:a16="http://schemas.microsoft.com/office/drawing/2014/main" id="{00000000-0008-0000-0400-00009A28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41" y="404"/>
              <a:ext cx="27" cy="28"/>
            </a:xfrm>
            <a:custGeom>
              <a:avLst/>
              <a:gdLst>
                <a:gd name="T0" fmla="*/ 2 w 27"/>
                <a:gd name="T1" fmla="*/ 28 h 28"/>
                <a:gd name="T2" fmla="*/ 0 w 27"/>
                <a:gd name="T3" fmla="*/ 28 h 28"/>
                <a:gd name="T4" fmla="*/ 0 w 27"/>
                <a:gd name="T5" fmla="*/ 13 h 28"/>
                <a:gd name="T6" fmla="*/ 2 w 27"/>
                <a:gd name="T7" fmla="*/ 13 h 28"/>
                <a:gd name="T8" fmla="*/ 2 w 27"/>
                <a:gd name="T9" fmla="*/ 15 h 28"/>
                <a:gd name="T10" fmla="*/ 2 w 27"/>
                <a:gd name="T11" fmla="*/ 17 h 28"/>
                <a:gd name="T12" fmla="*/ 2 w 27"/>
                <a:gd name="T13" fmla="*/ 17 h 28"/>
                <a:gd name="T14" fmla="*/ 4 w 27"/>
                <a:gd name="T15" fmla="*/ 17 h 28"/>
                <a:gd name="T16" fmla="*/ 23 w 27"/>
                <a:gd name="T17" fmla="*/ 17 h 28"/>
                <a:gd name="T18" fmla="*/ 25 w 27"/>
                <a:gd name="T19" fmla="*/ 17 h 28"/>
                <a:gd name="T20" fmla="*/ 27 w 27"/>
                <a:gd name="T21" fmla="*/ 17 h 28"/>
                <a:gd name="T22" fmla="*/ 27 w 27"/>
                <a:gd name="T23" fmla="*/ 13 h 28"/>
                <a:gd name="T24" fmla="*/ 27 w 27"/>
                <a:gd name="T25" fmla="*/ 11 h 28"/>
                <a:gd name="T26" fmla="*/ 25 w 27"/>
                <a:gd name="T27" fmla="*/ 7 h 28"/>
                <a:gd name="T28" fmla="*/ 23 w 27"/>
                <a:gd name="T29" fmla="*/ 5 h 28"/>
                <a:gd name="T30" fmla="*/ 21 w 27"/>
                <a:gd name="T31" fmla="*/ 1 h 28"/>
                <a:gd name="T32" fmla="*/ 21 w 27"/>
                <a:gd name="T33" fmla="*/ 0 h 28"/>
                <a:gd name="T34" fmla="*/ 27 w 27"/>
                <a:gd name="T35" fmla="*/ 3 h 28"/>
                <a:gd name="T36" fmla="*/ 27 w 27"/>
                <a:gd name="T37" fmla="*/ 28 h 28"/>
                <a:gd name="T38" fmla="*/ 27 w 27"/>
                <a:gd name="T39" fmla="*/ 28 h 28"/>
                <a:gd name="T40" fmla="*/ 27 w 27"/>
                <a:gd name="T41" fmla="*/ 28 h 28"/>
                <a:gd name="T42" fmla="*/ 27 w 27"/>
                <a:gd name="T43" fmla="*/ 24 h 28"/>
                <a:gd name="T44" fmla="*/ 25 w 27"/>
                <a:gd name="T45" fmla="*/ 22 h 28"/>
                <a:gd name="T46" fmla="*/ 23 w 27"/>
                <a:gd name="T47" fmla="*/ 22 h 28"/>
                <a:gd name="T48" fmla="*/ 5 w 27"/>
                <a:gd name="T49" fmla="*/ 22 h 28"/>
                <a:gd name="T50" fmla="*/ 2 w 27"/>
                <a:gd name="T51" fmla="*/ 22 h 28"/>
                <a:gd name="T52" fmla="*/ 2 w 27"/>
                <a:gd name="T53" fmla="*/ 24 h 28"/>
                <a:gd name="T54" fmla="*/ 2 w 27"/>
                <a:gd name="T55" fmla="*/ 28 h 28"/>
                <a:gd name="T56" fmla="*/ 2 w 27"/>
                <a:gd name="T57" fmla="*/ 28 h 28"/>
                <a:gd name="T58" fmla="*/ 4 w 27"/>
                <a:gd name="T59" fmla="*/ 22 h 28"/>
                <a:gd name="T60" fmla="*/ 23 w 27"/>
                <a:gd name="T61" fmla="*/ 22 h 28"/>
                <a:gd name="T62" fmla="*/ 25 w 27"/>
                <a:gd name="T63" fmla="*/ 22 h 28"/>
                <a:gd name="T64" fmla="*/ 27 w 27"/>
                <a:gd name="T65" fmla="*/ 24 h 28"/>
                <a:gd name="T66" fmla="*/ 27 w 27"/>
                <a:gd name="T67" fmla="*/ 24 h 28"/>
                <a:gd name="T68" fmla="*/ 27 w 27"/>
                <a:gd name="T69" fmla="*/ 22 h 28"/>
                <a:gd name="T70" fmla="*/ 23 w 27"/>
                <a:gd name="T71" fmla="*/ 21 h 28"/>
                <a:gd name="T72" fmla="*/ 5 w 27"/>
                <a:gd name="T73" fmla="*/ 21 h 28"/>
                <a:gd name="T74" fmla="*/ 2 w 27"/>
                <a:gd name="T75" fmla="*/ 21 h 28"/>
                <a:gd name="T76" fmla="*/ 2 w 27"/>
                <a:gd name="T77" fmla="*/ 22 h 28"/>
                <a:gd name="T78" fmla="*/ 2 w 27"/>
                <a:gd name="T79" fmla="*/ 24 h 28"/>
                <a:gd name="T80" fmla="*/ 2 w 27"/>
                <a:gd name="T81" fmla="*/ 22 h 28"/>
                <a:gd name="T82" fmla="*/ 4 w 27"/>
                <a:gd name="T83" fmla="*/ 22 h 28"/>
                <a:gd name="T84" fmla="*/ 4 w 27"/>
                <a:gd name="T85" fmla="*/ 22 h 28"/>
                <a:gd name="T86" fmla="*/ 27 w 27"/>
                <a:gd name="T87" fmla="*/ 9 h 28"/>
                <a:gd name="T88" fmla="*/ 27 w 27"/>
                <a:gd name="T89" fmla="*/ 5 h 28"/>
                <a:gd name="T90" fmla="*/ 23 w 27"/>
                <a:gd name="T91" fmla="*/ 3 h 28"/>
                <a:gd name="T92" fmla="*/ 25 w 27"/>
                <a:gd name="T93" fmla="*/ 5 h 28"/>
                <a:gd name="T94" fmla="*/ 27 w 27"/>
                <a:gd name="T95" fmla="*/ 9 h 28"/>
                <a:gd name="T96" fmla="*/ 27 w 27"/>
                <a:gd name="T97" fmla="*/ 9 h 28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7"/>
                <a:gd name="T148" fmla="*/ 0 h 28"/>
                <a:gd name="T149" fmla="*/ 27 w 27"/>
                <a:gd name="T150" fmla="*/ 28 h 28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7" h="28">
                  <a:moveTo>
                    <a:pt x="2" y="28"/>
                  </a:moveTo>
                  <a:lnTo>
                    <a:pt x="0" y="28"/>
                  </a:lnTo>
                  <a:lnTo>
                    <a:pt x="0" y="13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4" y="17"/>
                  </a:lnTo>
                  <a:lnTo>
                    <a:pt x="23" y="17"/>
                  </a:lnTo>
                  <a:lnTo>
                    <a:pt x="25" y="17"/>
                  </a:lnTo>
                  <a:lnTo>
                    <a:pt x="27" y="17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7"/>
                  </a:lnTo>
                  <a:lnTo>
                    <a:pt x="23" y="5"/>
                  </a:lnTo>
                  <a:lnTo>
                    <a:pt x="21" y="1"/>
                  </a:lnTo>
                  <a:lnTo>
                    <a:pt x="21" y="0"/>
                  </a:lnTo>
                  <a:lnTo>
                    <a:pt x="27" y="3"/>
                  </a:lnTo>
                  <a:lnTo>
                    <a:pt x="27" y="28"/>
                  </a:lnTo>
                  <a:lnTo>
                    <a:pt x="27" y="24"/>
                  </a:lnTo>
                  <a:lnTo>
                    <a:pt x="25" y="22"/>
                  </a:lnTo>
                  <a:lnTo>
                    <a:pt x="23" y="22"/>
                  </a:lnTo>
                  <a:lnTo>
                    <a:pt x="5" y="22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8"/>
                  </a:lnTo>
                  <a:close/>
                  <a:moveTo>
                    <a:pt x="4" y="22"/>
                  </a:moveTo>
                  <a:lnTo>
                    <a:pt x="23" y="22"/>
                  </a:lnTo>
                  <a:lnTo>
                    <a:pt x="25" y="22"/>
                  </a:lnTo>
                  <a:lnTo>
                    <a:pt x="27" y="24"/>
                  </a:lnTo>
                  <a:lnTo>
                    <a:pt x="27" y="22"/>
                  </a:lnTo>
                  <a:lnTo>
                    <a:pt x="23" y="21"/>
                  </a:lnTo>
                  <a:lnTo>
                    <a:pt x="5" y="21"/>
                  </a:lnTo>
                  <a:lnTo>
                    <a:pt x="2" y="21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2"/>
                  </a:lnTo>
                  <a:lnTo>
                    <a:pt x="4" y="22"/>
                  </a:lnTo>
                  <a:close/>
                  <a:moveTo>
                    <a:pt x="27" y="9"/>
                  </a:moveTo>
                  <a:lnTo>
                    <a:pt x="27" y="5"/>
                  </a:lnTo>
                  <a:lnTo>
                    <a:pt x="23" y="3"/>
                  </a:lnTo>
                  <a:lnTo>
                    <a:pt x="25" y="5"/>
                  </a:lnTo>
                  <a:lnTo>
                    <a:pt x="27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31145" name="Group 49">
            <a:extLst>
              <a:ext uri="{FF2B5EF4-FFF2-40B4-BE49-F238E27FC236}">
                <a16:creationId xmlns:a16="http://schemas.microsoft.com/office/drawing/2014/main" id="{00000000-0008-0000-0400-000009280B00}"/>
              </a:ext>
            </a:extLst>
          </xdr:cNvPr>
          <xdr:cNvGrpSpPr>
            <a:grpSpLocks/>
          </xdr:cNvGrpSpPr>
        </xdr:nvGrpSpPr>
        <xdr:grpSpPr bwMode="auto">
          <a:xfrm>
            <a:off x="37" y="14"/>
            <a:ext cx="120" cy="0"/>
            <a:chOff x="636" y="294"/>
            <a:chExt cx="325" cy="1"/>
          </a:xfrm>
        </xdr:grpSpPr>
        <xdr:sp macro="" textlink="">
          <xdr:nvSpPr>
            <xdr:cNvPr id="731274" name="Line 50">
              <a:extLst>
                <a:ext uri="{FF2B5EF4-FFF2-40B4-BE49-F238E27FC236}">
                  <a16:creationId xmlns:a16="http://schemas.microsoft.com/office/drawing/2014/main" id="{00000000-0008-0000-0400-00008A28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687" y="243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1275" name="Line 51">
              <a:extLst>
                <a:ext uri="{FF2B5EF4-FFF2-40B4-BE49-F238E27FC236}">
                  <a16:creationId xmlns:a16="http://schemas.microsoft.com/office/drawing/2014/main" id="{00000000-0008-0000-0400-00008B28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907" y="241"/>
              <a:ext cx="1" cy="107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1276" name="Line 52">
              <a:extLst>
                <a:ext uri="{FF2B5EF4-FFF2-40B4-BE49-F238E27FC236}">
                  <a16:creationId xmlns:a16="http://schemas.microsoft.com/office/drawing/2014/main" id="{00000000-0008-0000-0400-00008C28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69" y="265"/>
              <a:ext cx="1" cy="6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1277" name="Line 53">
              <a:extLst>
                <a:ext uri="{FF2B5EF4-FFF2-40B4-BE49-F238E27FC236}">
                  <a16:creationId xmlns:a16="http://schemas.microsoft.com/office/drawing/2014/main" id="{00000000-0008-0000-0400-00008D28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26" y="267"/>
              <a:ext cx="1" cy="5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31146" name="Group 55">
            <a:extLst>
              <a:ext uri="{FF2B5EF4-FFF2-40B4-BE49-F238E27FC236}">
                <a16:creationId xmlns:a16="http://schemas.microsoft.com/office/drawing/2014/main" id="{00000000-0008-0000-0400-00000A280B00}"/>
              </a:ext>
            </a:extLst>
          </xdr:cNvPr>
          <xdr:cNvGrpSpPr>
            <a:grpSpLocks/>
          </xdr:cNvGrpSpPr>
        </xdr:nvGrpSpPr>
        <xdr:grpSpPr bwMode="auto">
          <a:xfrm>
            <a:off x="22" y="93"/>
            <a:ext cx="175" cy="0"/>
            <a:chOff x="591" y="476"/>
            <a:chExt cx="473" cy="1"/>
          </a:xfrm>
        </xdr:grpSpPr>
        <xdr:sp macro="" textlink="">
          <xdr:nvSpPr>
            <xdr:cNvPr id="731266" name="Line 56">
              <a:extLst>
                <a:ext uri="{FF2B5EF4-FFF2-40B4-BE49-F238E27FC236}">
                  <a16:creationId xmlns:a16="http://schemas.microsoft.com/office/drawing/2014/main" id="{00000000-0008-0000-0400-00008228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4" y="450"/>
              <a:ext cx="1" cy="54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31267" name="Group 57">
              <a:extLst>
                <a:ext uri="{FF2B5EF4-FFF2-40B4-BE49-F238E27FC236}">
                  <a16:creationId xmlns:a16="http://schemas.microsoft.com/office/drawing/2014/main" id="{00000000-0008-0000-0400-00008328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91" y="476"/>
              <a:ext cx="473" cy="1"/>
              <a:chOff x="591" y="476"/>
              <a:chExt cx="473" cy="1"/>
            </a:xfrm>
          </xdr:grpSpPr>
          <xdr:sp macro="" textlink="">
            <xdr:nvSpPr>
              <xdr:cNvPr id="731268" name="Line 58">
                <a:extLst>
                  <a:ext uri="{FF2B5EF4-FFF2-40B4-BE49-F238E27FC236}">
                    <a16:creationId xmlns:a16="http://schemas.microsoft.com/office/drawing/2014/main" id="{00000000-0008-0000-0400-00008428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642" y="425"/>
                <a:ext cx="1" cy="104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269" name="Line 59">
                <a:extLst>
                  <a:ext uri="{FF2B5EF4-FFF2-40B4-BE49-F238E27FC236}">
                    <a16:creationId xmlns:a16="http://schemas.microsoft.com/office/drawing/2014/main" id="{00000000-0008-0000-0400-00008528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12" y="425"/>
                <a:ext cx="1" cy="10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270" name="Line 60">
                <a:extLst>
                  <a:ext uri="{FF2B5EF4-FFF2-40B4-BE49-F238E27FC236}">
                    <a16:creationId xmlns:a16="http://schemas.microsoft.com/office/drawing/2014/main" id="{00000000-0008-0000-0400-00008628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720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271" name="Line 61">
                <a:extLst>
                  <a:ext uri="{FF2B5EF4-FFF2-40B4-BE49-F238E27FC236}">
                    <a16:creationId xmlns:a16="http://schemas.microsoft.com/office/drawing/2014/main" id="{00000000-0008-0000-0400-00008728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27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272" name="Line 62">
                <a:extLst>
                  <a:ext uri="{FF2B5EF4-FFF2-40B4-BE49-F238E27FC236}">
                    <a16:creationId xmlns:a16="http://schemas.microsoft.com/office/drawing/2014/main" id="{00000000-0008-0000-0400-00008828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82" y="449"/>
                <a:ext cx="1" cy="56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273" name="Line 63">
                <a:extLst>
                  <a:ext uri="{FF2B5EF4-FFF2-40B4-BE49-F238E27FC236}">
                    <a16:creationId xmlns:a16="http://schemas.microsoft.com/office/drawing/2014/main" id="{00000000-0008-0000-0400-00008928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935" y="451"/>
                <a:ext cx="1" cy="51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31147" name="Group 181">
            <a:extLst>
              <a:ext uri="{FF2B5EF4-FFF2-40B4-BE49-F238E27FC236}">
                <a16:creationId xmlns:a16="http://schemas.microsoft.com/office/drawing/2014/main" id="{00000000-0008-0000-0400-00000B280B00}"/>
              </a:ext>
            </a:extLst>
          </xdr:cNvPr>
          <xdr:cNvGrpSpPr>
            <a:grpSpLocks/>
          </xdr:cNvGrpSpPr>
        </xdr:nvGrpSpPr>
        <xdr:grpSpPr bwMode="auto">
          <a:xfrm>
            <a:off x="12" y="125"/>
            <a:ext cx="188" cy="0"/>
            <a:chOff x="12" y="125"/>
            <a:chExt cx="188" cy="0"/>
          </a:xfrm>
        </xdr:grpSpPr>
        <xdr:sp macro="" textlink="">
          <xdr:nvSpPr>
            <xdr:cNvPr id="731255" name="Line 54">
              <a:extLst>
                <a:ext uri="{FF2B5EF4-FFF2-40B4-BE49-F238E27FC236}">
                  <a16:creationId xmlns:a16="http://schemas.microsoft.com/office/drawing/2014/main" id="{00000000-0008-0000-0400-00007728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45" y="115"/>
              <a:ext cx="0" cy="2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31256" name="Group 180">
              <a:extLst>
                <a:ext uri="{FF2B5EF4-FFF2-40B4-BE49-F238E27FC236}">
                  <a16:creationId xmlns:a16="http://schemas.microsoft.com/office/drawing/2014/main" id="{00000000-0008-0000-0400-00007828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" y="125"/>
              <a:ext cx="188" cy="0"/>
              <a:chOff x="12" y="125"/>
              <a:chExt cx="188" cy="0"/>
            </a:xfrm>
          </xdr:grpSpPr>
          <xdr:sp macro="" textlink="">
            <xdr:nvSpPr>
              <xdr:cNvPr id="731257" name="Line 64">
                <a:extLst>
                  <a:ext uri="{FF2B5EF4-FFF2-40B4-BE49-F238E27FC236}">
                    <a16:creationId xmlns:a16="http://schemas.microsoft.com/office/drawing/2014/main" id="{00000000-0008-0000-0400-00007928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6" y="115"/>
                <a:ext cx="0" cy="19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731258" name="Group 65">
                <a:extLst>
                  <a:ext uri="{FF2B5EF4-FFF2-40B4-BE49-F238E27FC236}">
                    <a16:creationId xmlns:a16="http://schemas.microsoft.com/office/drawing/2014/main" id="{00000000-0008-0000-0400-00007A280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2" y="125"/>
                <a:ext cx="188" cy="0"/>
                <a:chOff x="591" y="550"/>
                <a:chExt cx="521" cy="1"/>
              </a:xfrm>
            </xdr:grpSpPr>
            <xdr:sp macro="" textlink="">
              <xdr:nvSpPr>
                <xdr:cNvPr id="731259" name="Line 66">
                  <a:extLst>
                    <a:ext uri="{FF2B5EF4-FFF2-40B4-BE49-F238E27FC236}">
                      <a16:creationId xmlns:a16="http://schemas.microsoft.com/office/drawing/2014/main" id="{00000000-0008-0000-0400-00007B280B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rot="5400000" flipV="1">
                  <a:off x="720" y="524"/>
                  <a:ext cx="1" cy="53"/>
                </a:xfrm>
                <a:prstGeom prst="line">
                  <a:avLst/>
                </a:prstGeom>
                <a:noFill/>
                <a:ln w="38100">
                  <a:solidFill>
                    <a:srgbClr val="FF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grpSp>
              <xdr:nvGrpSpPr>
                <xdr:cNvPr id="731260" name="Group 67">
                  <a:extLst>
                    <a:ext uri="{FF2B5EF4-FFF2-40B4-BE49-F238E27FC236}">
                      <a16:creationId xmlns:a16="http://schemas.microsoft.com/office/drawing/2014/main" id="{00000000-0008-0000-0400-00007C280B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591" y="550"/>
                  <a:ext cx="521" cy="1"/>
                  <a:chOff x="591" y="550"/>
                  <a:chExt cx="521" cy="1"/>
                </a:xfrm>
              </xdr:grpSpPr>
              <xdr:sp macro="" textlink="">
                <xdr:nvSpPr>
                  <xdr:cNvPr id="731261" name="Line 68">
                    <a:extLst>
                      <a:ext uri="{FF2B5EF4-FFF2-40B4-BE49-F238E27FC236}">
                        <a16:creationId xmlns:a16="http://schemas.microsoft.com/office/drawing/2014/main" id="{00000000-0008-0000-0400-00007D28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774" y="524"/>
                    <a:ext cx="1" cy="5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31262" name="Line 69">
                    <a:extLst>
                      <a:ext uri="{FF2B5EF4-FFF2-40B4-BE49-F238E27FC236}">
                        <a16:creationId xmlns:a16="http://schemas.microsoft.com/office/drawing/2014/main" id="{00000000-0008-0000-0400-00007E28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642" y="499"/>
                    <a:ext cx="1" cy="10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31263" name="Line 70">
                    <a:extLst>
                      <a:ext uri="{FF2B5EF4-FFF2-40B4-BE49-F238E27FC236}">
                        <a16:creationId xmlns:a16="http://schemas.microsoft.com/office/drawing/2014/main" id="{00000000-0008-0000-0400-00007F28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1060" y="499"/>
                    <a:ext cx="1" cy="103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31264" name="Line 71">
                    <a:extLst>
                      <a:ext uri="{FF2B5EF4-FFF2-40B4-BE49-F238E27FC236}">
                        <a16:creationId xmlns:a16="http://schemas.microsoft.com/office/drawing/2014/main" id="{00000000-0008-0000-0400-00008028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882" y="523"/>
                    <a:ext cx="1" cy="5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31265" name="Line 72">
                    <a:extLst>
                      <a:ext uri="{FF2B5EF4-FFF2-40B4-BE49-F238E27FC236}">
                        <a16:creationId xmlns:a16="http://schemas.microsoft.com/office/drawing/2014/main" id="{00000000-0008-0000-0400-00008128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986" y="528"/>
                    <a:ext cx="1" cy="4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</xdr:grpSp>
      </xdr:grpSp>
      <xdr:grpSp>
        <xdr:nvGrpSpPr>
          <xdr:cNvPr id="731148" name="Group 73">
            <a:extLst>
              <a:ext uri="{FF2B5EF4-FFF2-40B4-BE49-F238E27FC236}">
                <a16:creationId xmlns:a16="http://schemas.microsoft.com/office/drawing/2014/main" id="{00000000-0008-0000-0400-00000C280B00}"/>
              </a:ext>
            </a:extLst>
          </xdr:cNvPr>
          <xdr:cNvGrpSpPr>
            <a:grpSpLocks/>
          </xdr:cNvGrpSpPr>
        </xdr:nvGrpSpPr>
        <xdr:grpSpPr bwMode="auto">
          <a:xfrm>
            <a:off x="43" y="56"/>
            <a:ext cx="94" cy="0"/>
            <a:chOff x="650" y="390"/>
            <a:chExt cx="254" cy="1"/>
          </a:xfrm>
        </xdr:grpSpPr>
        <xdr:sp macro="" textlink="">
          <xdr:nvSpPr>
            <xdr:cNvPr id="731252" name="Line 74">
              <a:extLst>
                <a:ext uri="{FF2B5EF4-FFF2-40B4-BE49-F238E27FC236}">
                  <a16:creationId xmlns:a16="http://schemas.microsoft.com/office/drawing/2014/main" id="{00000000-0008-0000-0400-00007428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01" y="339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1253" name="Line 75">
              <a:extLst>
                <a:ext uri="{FF2B5EF4-FFF2-40B4-BE49-F238E27FC236}">
                  <a16:creationId xmlns:a16="http://schemas.microsoft.com/office/drawing/2014/main" id="{00000000-0008-0000-0400-00007528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51" y="338"/>
              <a:ext cx="1" cy="10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31254" name="Line 76">
              <a:extLst>
                <a:ext uri="{FF2B5EF4-FFF2-40B4-BE49-F238E27FC236}">
                  <a16:creationId xmlns:a16="http://schemas.microsoft.com/office/drawing/2014/main" id="{00000000-0008-0000-0400-00007628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6" y="368"/>
              <a:ext cx="1" cy="4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31149" name="Group 77">
            <a:extLst>
              <a:ext uri="{FF2B5EF4-FFF2-40B4-BE49-F238E27FC236}">
                <a16:creationId xmlns:a16="http://schemas.microsoft.com/office/drawing/2014/main" id="{00000000-0008-0000-0400-00000D280B00}"/>
              </a:ext>
            </a:extLst>
          </xdr:cNvPr>
          <xdr:cNvGrpSpPr>
            <a:grpSpLocks/>
          </xdr:cNvGrpSpPr>
        </xdr:nvGrpSpPr>
        <xdr:grpSpPr bwMode="auto">
          <a:xfrm>
            <a:off x="191" y="17"/>
            <a:ext cx="123" cy="125"/>
            <a:chOff x="357" y="117"/>
            <a:chExt cx="315" cy="267"/>
          </a:xfrm>
        </xdr:grpSpPr>
        <xdr:grpSp>
          <xdr:nvGrpSpPr>
            <xdr:cNvPr id="731150" name="Group 78">
              <a:extLst>
                <a:ext uri="{FF2B5EF4-FFF2-40B4-BE49-F238E27FC236}">
                  <a16:creationId xmlns:a16="http://schemas.microsoft.com/office/drawing/2014/main" id="{00000000-0008-0000-0400-00000E28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57" y="117"/>
              <a:ext cx="315" cy="267"/>
              <a:chOff x="336" y="96"/>
              <a:chExt cx="702" cy="576"/>
            </a:xfrm>
          </xdr:grpSpPr>
          <xdr:sp macro="" textlink="">
            <xdr:nvSpPr>
              <xdr:cNvPr id="286" name="AutoShape 79">
                <a:extLst>
                  <a:ext uri="{FF2B5EF4-FFF2-40B4-BE49-F238E27FC236}">
                    <a16:creationId xmlns:a16="http://schemas.microsoft.com/office/drawing/2014/main" id="{00000000-0008-0000-0400-00001E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49" y="77"/>
                <a:ext cx="599" cy="595"/>
              </a:xfrm>
              <a:prstGeom prst="star5">
                <a:avLst/>
              </a:prstGeom>
              <a:solidFill>
                <a:srgbClr val="3333CC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287" name="AutoShape 80">
                <a:extLst>
                  <a:ext uri="{FF2B5EF4-FFF2-40B4-BE49-F238E27FC236}">
                    <a16:creationId xmlns:a16="http://schemas.microsoft.com/office/drawing/2014/main" id="{00000000-0008-0000-0400-00001F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36" y="77"/>
                <a:ext cx="602" cy="595"/>
              </a:xfrm>
              <a:prstGeom prst="star5">
                <a:avLst/>
              </a:prstGeom>
              <a:solidFill>
                <a:srgbClr val="00CC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288" name="AutoShape 81">
                <a:extLst>
                  <a:ext uri="{FF2B5EF4-FFF2-40B4-BE49-F238E27FC236}">
                    <a16:creationId xmlns:a16="http://schemas.microsoft.com/office/drawing/2014/main" id="{00000000-0008-0000-0400-000020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87" y="77"/>
                <a:ext cx="599" cy="595"/>
              </a:xfrm>
              <a:prstGeom prst="star5">
                <a:avLst/>
              </a:prstGeom>
              <a:solidFill>
                <a:srgbClr val="FFFF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</xdr:grpSp>
        <xdr:grpSp>
          <xdr:nvGrpSpPr>
            <xdr:cNvPr id="731151" name="Group 82">
              <a:extLst>
                <a:ext uri="{FF2B5EF4-FFF2-40B4-BE49-F238E27FC236}">
                  <a16:creationId xmlns:a16="http://schemas.microsoft.com/office/drawing/2014/main" id="{00000000-0008-0000-0400-00000F28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29" y="176"/>
              <a:ext cx="202" cy="208"/>
              <a:chOff x="914" y="81"/>
              <a:chExt cx="266" cy="235"/>
            </a:xfrm>
          </xdr:grpSpPr>
          <xdr:sp macro="" textlink="">
            <xdr:nvSpPr>
              <xdr:cNvPr id="731152" name="Freeform 83">
                <a:extLst>
                  <a:ext uri="{FF2B5EF4-FFF2-40B4-BE49-F238E27FC236}">
                    <a16:creationId xmlns:a16="http://schemas.microsoft.com/office/drawing/2014/main" id="{00000000-0008-0000-0400-000010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54"/>
                <a:ext cx="121" cy="119"/>
              </a:xfrm>
              <a:custGeom>
                <a:avLst/>
                <a:gdLst>
                  <a:gd name="T0" fmla="*/ 72 w 121"/>
                  <a:gd name="T1" fmla="*/ 106 h 119"/>
                  <a:gd name="T2" fmla="*/ 76 w 121"/>
                  <a:gd name="T3" fmla="*/ 109 h 119"/>
                  <a:gd name="T4" fmla="*/ 86 w 121"/>
                  <a:gd name="T5" fmla="*/ 114 h 119"/>
                  <a:gd name="T6" fmla="*/ 86 w 121"/>
                  <a:gd name="T7" fmla="*/ 116 h 119"/>
                  <a:gd name="T8" fmla="*/ 86 w 121"/>
                  <a:gd name="T9" fmla="*/ 116 h 119"/>
                  <a:gd name="T10" fmla="*/ 86 w 121"/>
                  <a:gd name="T11" fmla="*/ 116 h 119"/>
                  <a:gd name="T12" fmla="*/ 86 w 121"/>
                  <a:gd name="T13" fmla="*/ 119 h 119"/>
                  <a:gd name="T14" fmla="*/ 91 w 121"/>
                  <a:gd name="T15" fmla="*/ 109 h 119"/>
                  <a:gd name="T16" fmla="*/ 121 w 121"/>
                  <a:gd name="T17" fmla="*/ 119 h 119"/>
                  <a:gd name="T18" fmla="*/ 118 w 121"/>
                  <a:gd name="T19" fmla="*/ 116 h 119"/>
                  <a:gd name="T20" fmla="*/ 116 w 121"/>
                  <a:gd name="T21" fmla="*/ 116 h 119"/>
                  <a:gd name="T22" fmla="*/ 113 w 121"/>
                  <a:gd name="T23" fmla="*/ 114 h 119"/>
                  <a:gd name="T24" fmla="*/ 113 w 121"/>
                  <a:gd name="T25" fmla="*/ 111 h 119"/>
                  <a:gd name="T26" fmla="*/ 113 w 121"/>
                  <a:gd name="T27" fmla="*/ 109 h 119"/>
                  <a:gd name="T28" fmla="*/ 113 w 121"/>
                  <a:gd name="T29" fmla="*/ 106 h 119"/>
                  <a:gd name="T30" fmla="*/ 118 w 121"/>
                  <a:gd name="T31" fmla="*/ 101 h 119"/>
                  <a:gd name="T32" fmla="*/ 118 w 121"/>
                  <a:gd name="T33" fmla="*/ 99 h 119"/>
                  <a:gd name="T34" fmla="*/ 118 w 121"/>
                  <a:gd name="T35" fmla="*/ 99 h 119"/>
                  <a:gd name="T36" fmla="*/ 116 w 121"/>
                  <a:gd name="T37" fmla="*/ 91 h 119"/>
                  <a:gd name="T38" fmla="*/ 116 w 121"/>
                  <a:gd name="T39" fmla="*/ 88 h 119"/>
                  <a:gd name="T40" fmla="*/ 116 w 121"/>
                  <a:gd name="T41" fmla="*/ 86 h 119"/>
                  <a:gd name="T42" fmla="*/ 118 w 121"/>
                  <a:gd name="T43" fmla="*/ 86 h 119"/>
                  <a:gd name="T44" fmla="*/ 116 w 121"/>
                  <a:gd name="T45" fmla="*/ 83 h 119"/>
                  <a:gd name="T46" fmla="*/ 113 w 121"/>
                  <a:gd name="T47" fmla="*/ 81 h 119"/>
                  <a:gd name="T48" fmla="*/ 108 w 121"/>
                  <a:gd name="T49" fmla="*/ 76 h 119"/>
                  <a:gd name="T50" fmla="*/ 108 w 121"/>
                  <a:gd name="T51" fmla="*/ 76 h 119"/>
                  <a:gd name="T52" fmla="*/ 108 w 121"/>
                  <a:gd name="T53" fmla="*/ 73 h 119"/>
                  <a:gd name="T54" fmla="*/ 106 w 121"/>
                  <a:gd name="T55" fmla="*/ 73 h 119"/>
                  <a:gd name="T56" fmla="*/ 94 w 121"/>
                  <a:gd name="T57" fmla="*/ 58 h 119"/>
                  <a:gd name="T58" fmla="*/ 94 w 121"/>
                  <a:gd name="T59" fmla="*/ 56 h 119"/>
                  <a:gd name="T60" fmla="*/ 91 w 121"/>
                  <a:gd name="T61" fmla="*/ 51 h 119"/>
                  <a:gd name="T62" fmla="*/ 89 w 121"/>
                  <a:gd name="T63" fmla="*/ 51 h 119"/>
                  <a:gd name="T64" fmla="*/ 89 w 121"/>
                  <a:gd name="T65" fmla="*/ 48 h 119"/>
                  <a:gd name="T66" fmla="*/ 89 w 121"/>
                  <a:gd name="T67" fmla="*/ 46 h 119"/>
                  <a:gd name="T68" fmla="*/ 89 w 121"/>
                  <a:gd name="T69" fmla="*/ 40 h 119"/>
                  <a:gd name="T70" fmla="*/ 89 w 121"/>
                  <a:gd name="T71" fmla="*/ 40 h 119"/>
                  <a:gd name="T72" fmla="*/ 91 w 121"/>
                  <a:gd name="T73" fmla="*/ 35 h 119"/>
                  <a:gd name="T74" fmla="*/ 91 w 121"/>
                  <a:gd name="T75" fmla="*/ 35 h 119"/>
                  <a:gd name="T76" fmla="*/ 89 w 121"/>
                  <a:gd name="T77" fmla="*/ 23 h 119"/>
                  <a:gd name="T78" fmla="*/ 86 w 121"/>
                  <a:gd name="T79" fmla="*/ 13 h 119"/>
                  <a:gd name="T80" fmla="*/ 84 w 121"/>
                  <a:gd name="T81" fmla="*/ 10 h 119"/>
                  <a:gd name="T82" fmla="*/ 79 w 121"/>
                  <a:gd name="T83" fmla="*/ 5 h 119"/>
                  <a:gd name="T84" fmla="*/ 74 w 121"/>
                  <a:gd name="T85" fmla="*/ 13 h 119"/>
                  <a:gd name="T86" fmla="*/ 59 w 121"/>
                  <a:gd name="T87" fmla="*/ 10 h 119"/>
                  <a:gd name="T88" fmla="*/ 35 w 121"/>
                  <a:gd name="T89" fmla="*/ 0 h 119"/>
                  <a:gd name="T90" fmla="*/ 0 w 121"/>
                  <a:gd name="T91" fmla="*/ 33 h 119"/>
                  <a:gd name="T92" fmla="*/ 72 w 121"/>
                  <a:gd name="T93" fmla="*/ 106 h 119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121"/>
                  <a:gd name="T142" fmla="*/ 0 h 119"/>
                  <a:gd name="T143" fmla="*/ 121 w 121"/>
                  <a:gd name="T144" fmla="*/ 119 h 119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121" h="119">
                    <a:moveTo>
                      <a:pt x="72" y="106"/>
                    </a:moveTo>
                    <a:lnTo>
                      <a:pt x="76" y="109"/>
                    </a:lnTo>
                    <a:lnTo>
                      <a:pt x="86" y="114"/>
                    </a:lnTo>
                    <a:lnTo>
                      <a:pt x="86" y="116"/>
                    </a:lnTo>
                    <a:lnTo>
                      <a:pt x="86" y="119"/>
                    </a:lnTo>
                    <a:lnTo>
                      <a:pt x="91" y="109"/>
                    </a:lnTo>
                    <a:lnTo>
                      <a:pt x="121" y="119"/>
                    </a:lnTo>
                    <a:lnTo>
                      <a:pt x="118" y="116"/>
                    </a:lnTo>
                    <a:lnTo>
                      <a:pt x="116" y="116"/>
                    </a:lnTo>
                    <a:lnTo>
                      <a:pt x="113" y="114"/>
                    </a:lnTo>
                    <a:lnTo>
                      <a:pt x="113" y="111"/>
                    </a:lnTo>
                    <a:lnTo>
                      <a:pt x="113" y="109"/>
                    </a:lnTo>
                    <a:lnTo>
                      <a:pt x="113" y="106"/>
                    </a:lnTo>
                    <a:lnTo>
                      <a:pt x="118" y="101"/>
                    </a:lnTo>
                    <a:lnTo>
                      <a:pt x="118" y="99"/>
                    </a:lnTo>
                    <a:lnTo>
                      <a:pt x="116" y="91"/>
                    </a:lnTo>
                    <a:lnTo>
                      <a:pt x="116" y="88"/>
                    </a:lnTo>
                    <a:lnTo>
                      <a:pt x="116" y="86"/>
                    </a:lnTo>
                    <a:lnTo>
                      <a:pt x="118" y="86"/>
                    </a:lnTo>
                    <a:lnTo>
                      <a:pt x="116" y="83"/>
                    </a:lnTo>
                    <a:lnTo>
                      <a:pt x="113" y="81"/>
                    </a:lnTo>
                    <a:lnTo>
                      <a:pt x="108" y="76"/>
                    </a:lnTo>
                    <a:lnTo>
                      <a:pt x="108" y="73"/>
                    </a:lnTo>
                    <a:lnTo>
                      <a:pt x="106" y="73"/>
                    </a:lnTo>
                    <a:lnTo>
                      <a:pt x="94" y="58"/>
                    </a:lnTo>
                    <a:lnTo>
                      <a:pt x="94" y="56"/>
                    </a:lnTo>
                    <a:lnTo>
                      <a:pt x="91" y="51"/>
                    </a:lnTo>
                    <a:lnTo>
                      <a:pt x="89" y="51"/>
                    </a:lnTo>
                    <a:lnTo>
                      <a:pt x="89" y="48"/>
                    </a:lnTo>
                    <a:lnTo>
                      <a:pt x="89" y="46"/>
                    </a:lnTo>
                    <a:lnTo>
                      <a:pt x="89" y="40"/>
                    </a:lnTo>
                    <a:lnTo>
                      <a:pt x="91" y="35"/>
                    </a:lnTo>
                    <a:lnTo>
                      <a:pt x="89" y="23"/>
                    </a:lnTo>
                    <a:lnTo>
                      <a:pt x="86" y="13"/>
                    </a:lnTo>
                    <a:lnTo>
                      <a:pt x="84" y="10"/>
                    </a:lnTo>
                    <a:lnTo>
                      <a:pt x="79" y="5"/>
                    </a:lnTo>
                    <a:lnTo>
                      <a:pt x="74" y="13"/>
                    </a:lnTo>
                    <a:lnTo>
                      <a:pt x="59" y="10"/>
                    </a:lnTo>
                    <a:lnTo>
                      <a:pt x="35" y="0"/>
                    </a:lnTo>
                    <a:lnTo>
                      <a:pt x="0" y="33"/>
                    </a:lnTo>
                    <a:lnTo>
                      <a:pt x="72" y="106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53" name="Freeform 84">
                <a:extLst>
                  <a:ext uri="{FF2B5EF4-FFF2-40B4-BE49-F238E27FC236}">
                    <a16:creationId xmlns:a16="http://schemas.microsoft.com/office/drawing/2014/main" id="{00000000-0008-0000-0400-000011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26"/>
                <a:ext cx="83" cy="147"/>
              </a:xfrm>
              <a:custGeom>
                <a:avLst/>
                <a:gdLst>
                  <a:gd name="T0" fmla="*/ 83 w 83"/>
                  <a:gd name="T1" fmla="*/ 132 h 147"/>
                  <a:gd name="T2" fmla="*/ 81 w 83"/>
                  <a:gd name="T3" fmla="*/ 127 h 147"/>
                  <a:gd name="T4" fmla="*/ 79 w 83"/>
                  <a:gd name="T5" fmla="*/ 116 h 147"/>
                  <a:gd name="T6" fmla="*/ 71 w 83"/>
                  <a:gd name="T7" fmla="*/ 101 h 147"/>
                  <a:gd name="T8" fmla="*/ 56 w 83"/>
                  <a:gd name="T9" fmla="*/ 74 h 147"/>
                  <a:gd name="T10" fmla="*/ 52 w 83"/>
                  <a:gd name="T11" fmla="*/ 66 h 147"/>
                  <a:gd name="T12" fmla="*/ 47 w 83"/>
                  <a:gd name="T13" fmla="*/ 56 h 147"/>
                  <a:gd name="T14" fmla="*/ 44 w 83"/>
                  <a:gd name="T15" fmla="*/ 46 h 147"/>
                  <a:gd name="T16" fmla="*/ 42 w 83"/>
                  <a:gd name="T17" fmla="*/ 43 h 147"/>
                  <a:gd name="T18" fmla="*/ 42 w 83"/>
                  <a:gd name="T19" fmla="*/ 41 h 147"/>
                  <a:gd name="T20" fmla="*/ 42 w 83"/>
                  <a:gd name="T21" fmla="*/ 38 h 147"/>
                  <a:gd name="T22" fmla="*/ 42 w 83"/>
                  <a:gd name="T23" fmla="*/ 36 h 147"/>
                  <a:gd name="T24" fmla="*/ 42 w 83"/>
                  <a:gd name="T25" fmla="*/ 33 h 147"/>
                  <a:gd name="T26" fmla="*/ 42 w 83"/>
                  <a:gd name="T27" fmla="*/ 28 h 147"/>
                  <a:gd name="T28" fmla="*/ 42 w 83"/>
                  <a:gd name="T29" fmla="*/ 26 h 147"/>
                  <a:gd name="T30" fmla="*/ 42 w 83"/>
                  <a:gd name="T31" fmla="*/ 20 h 147"/>
                  <a:gd name="T32" fmla="*/ 0 w 83"/>
                  <a:gd name="T33" fmla="*/ 0 h 147"/>
                  <a:gd name="T34" fmla="*/ 10 w 83"/>
                  <a:gd name="T35" fmla="*/ 109 h 147"/>
                  <a:gd name="T36" fmla="*/ 25 w 83"/>
                  <a:gd name="T37" fmla="*/ 111 h 147"/>
                  <a:gd name="T38" fmla="*/ 20 w 83"/>
                  <a:gd name="T39" fmla="*/ 129 h 147"/>
                  <a:gd name="T40" fmla="*/ 15 w 83"/>
                  <a:gd name="T41" fmla="*/ 139 h 147"/>
                  <a:gd name="T42" fmla="*/ 15 w 83"/>
                  <a:gd name="T43" fmla="*/ 142 h 147"/>
                  <a:gd name="T44" fmla="*/ 27 w 83"/>
                  <a:gd name="T45" fmla="*/ 147 h 147"/>
                  <a:gd name="T46" fmla="*/ 69 w 83"/>
                  <a:gd name="T47" fmla="*/ 132 h 147"/>
                  <a:gd name="T48" fmla="*/ 79 w 83"/>
                  <a:gd name="T49" fmla="*/ 129 h 147"/>
                  <a:gd name="T50" fmla="*/ 83 w 83"/>
                  <a:gd name="T51" fmla="*/ 132 h 147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w 83"/>
                  <a:gd name="T79" fmla="*/ 0 h 147"/>
                  <a:gd name="T80" fmla="*/ 83 w 83"/>
                  <a:gd name="T81" fmla="*/ 147 h 147"/>
                </a:gdLst>
                <a:ahLst/>
                <a:cxnLst>
                  <a:cxn ang="T52">
                    <a:pos x="T0" y="T1"/>
                  </a:cxn>
                  <a:cxn ang="T53">
                    <a:pos x="T2" y="T3"/>
                  </a:cxn>
                  <a:cxn ang="T54">
                    <a:pos x="T4" y="T5"/>
                  </a:cxn>
                  <a:cxn ang="T55">
                    <a:pos x="T6" y="T7"/>
                  </a:cxn>
                  <a:cxn ang="T56">
                    <a:pos x="T8" y="T9"/>
                  </a:cxn>
                  <a:cxn ang="T57">
                    <a:pos x="T10" y="T11"/>
                  </a:cxn>
                  <a:cxn ang="T58">
                    <a:pos x="T12" y="T13"/>
                  </a:cxn>
                  <a:cxn ang="T59">
                    <a:pos x="T14" y="T15"/>
                  </a:cxn>
                  <a:cxn ang="T60">
                    <a:pos x="T16" y="T17"/>
                  </a:cxn>
                  <a:cxn ang="T61">
                    <a:pos x="T18" y="T19"/>
                  </a:cxn>
                  <a:cxn ang="T62">
                    <a:pos x="T20" y="T21"/>
                  </a:cxn>
                  <a:cxn ang="T63">
                    <a:pos x="T22" y="T23"/>
                  </a:cxn>
                  <a:cxn ang="T64">
                    <a:pos x="T24" y="T25"/>
                  </a:cxn>
                  <a:cxn ang="T65">
                    <a:pos x="T26" y="T27"/>
                  </a:cxn>
                  <a:cxn ang="T66">
                    <a:pos x="T28" y="T29"/>
                  </a:cxn>
                  <a:cxn ang="T67">
                    <a:pos x="T30" y="T31"/>
                  </a:cxn>
                  <a:cxn ang="T68">
                    <a:pos x="T32" y="T33"/>
                  </a:cxn>
                  <a:cxn ang="T69">
                    <a:pos x="T34" y="T35"/>
                  </a:cxn>
                  <a:cxn ang="T70">
                    <a:pos x="T36" y="T37"/>
                  </a:cxn>
                  <a:cxn ang="T71">
                    <a:pos x="T38" y="T39"/>
                  </a:cxn>
                  <a:cxn ang="T72">
                    <a:pos x="T40" y="T41"/>
                  </a:cxn>
                  <a:cxn ang="T73">
                    <a:pos x="T42" y="T43"/>
                  </a:cxn>
                  <a:cxn ang="T74">
                    <a:pos x="T44" y="T45"/>
                  </a:cxn>
                  <a:cxn ang="T75">
                    <a:pos x="T46" y="T47"/>
                  </a:cxn>
                  <a:cxn ang="T76">
                    <a:pos x="T48" y="T49"/>
                  </a:cxn>
                  <a:cxn ang="T77">
                    <a:pos x="T50" y="T51"/>
                  </a:cxn>
                </a:cxnLst>
                <a:rect l="T78" t="T79" r="T80" b="T81"/>
                <a:pathLst>
                  <a:path w="83" h="147">
                    <a:moveTo>
                      <a:pt x="83" y="132"/>
                    </a:moveTo>
                    <a:lnTo>
                      <a:pt x="81" y="127"/>
                    </a:lnTo>
                    <a:lnTo>
                      <a:pt x="79" y="116"/>
                    </a:lnTo>
                    <a:lnTo>
                      <a:pt x="71" y="101"/>
                    </a:lnTo>
                    <a:lnTo>
                      <a:pt x="56" y="74"/>
                    </a:lnTo>
                    <a:lnTo>
                      <a:pt x="52" y="66"/>
                    </a:lnTo>
                    <a:lnTo>
                      <a:pt x="47" y="56"/>
                    </a:lnTo>
                    <a:lnTo>
                      <a:pt x="44" y="46"/>
                    </a:lnTo>
                    <a:lnTo>
                      <a:pt x="42" y="43"/>
                    </a:lnTo>
                    <a:lnTo>
                      <a:pt x="42" y="41"/>
                    </a:lnTo>
                    <a:lnTo>
                      <a:pt x="42" y="38"/>
                    </a:lnTo>
                    <a:lnTo>
                      <a:pt x="42" y="36"/>
                    </a:lnTo>
                    <a:lnTo>
                      <a:pt x="42" y="33"/>
                    </a:lnTo>
                    <a:lnTo>
                      <a:pt x="42" y="28"/>
                    </a:lnTo>
                    <a:lnTo>
                      <a:pt x="42" y="26"/>
                    </a:lnTo>
                    <a:lnTo>
                      <a:pt x="42" y="20"/>
                    </a:lnTo>
                    <a:lnTo>
                      <a:pt x="0" y="0"/>
                    </a:lnTo>
                    <a:lnTo>
                      <a:pt x="10" y="109"/>
                    </a:lnTo>
                    <a:lnTo>
                      <a:pt x="25" y="111"/>
                    </a:lnTo>
                    <a:lnTo>
                      <a:pt x="20" y="129"/>
                    </a:lnTo>
                    <a:lnTo>
                      <a:pt x="15" y="139"/>
                    </a:lnTo>
                    <a:lnTo>
                      <a:pt x="15" y="142"/>
                    </a:lnTo>
                    <a:lnTo>
                      <a:pt x="27" y="147"/>
                    </a:lnTo>
                    <a:lnTo>
                      <a:pt x="69" y="132"/>
                    </a:lnTo>
                    <a:lnTo>
                      <a:pt x="79" y="129"/>
                    </a:lnTo>
                    <a:lnTo>
                      <a:pt x="83" y="132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54" name="Freeform 85">
                <a:extLst>
                  <a:ext uri="{FF2B5EF4-FFF2-40B4-BE49-F238E27FC236}">
                    <a16:creationId xmlns:a16="http://schemas.microsoft.com/office/drawing/2014/main" id="{00000000-0008-0000-0400-000012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44" cy="217"/>
              </a:xfrm>
              <a:custGeom>
                <a:avLst/>
                <a:gdLst>
                  <a:gd name="T0" fmla="*/ 0 w 44"/>
                  <a:gd name="T1" fmla="*/ 0 h 217"/>
                  <a:gd name="T2" fmla="*/ 34 w 44"/>
                  <a:gd name="T3" fmla="*/ 217 h 217"/>
                  <a:gd name="T4" fmla="*/ 44 w 44"/>
                  <a:gd name="T5" fmla="*/ 217 h 217"/>
                  <a:gd name="T6" fmla="*/ 7 w 44"/>
                  <a:gd name="T7" fmla="*/ 0 h 217"/>
                  <a:gd name="T8" fmla="*/ 0 w 44"/>
                  <a:gd name="T9" fmla="*/ 0 h 217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44"/>
                  <a:gd name="T16" fmla="*/ 0 h 217"/>
                  <a:gd name="T17" fmla="*/ 44 w 44"/>
                  <a:gd name="T18" fmla="*/ 217 h 217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44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44" y="217"/>
                    </a:lnTo>
                    <a:lnTo>
                      <a:pt x="7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55" name="Freeform 86">
                <a:extLst>
                  <a:ext uri="{FF2B5EF4-FFF2-40B4-BE49-F238E27FC236}">
                    <a16:creationId xmlns:a16="http://schemas.microsoft.com/office/drawing/2014/main" id="{00000000-0008-0000-0400-000013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39" cy="217"/>
              </a:xfrm>
              <a:custGeom>
                <a:avLst/>
                <a:gdLst>
                  <a:gd name="T0" fmla="*/ 0 w 39"/>
                  <a:gd name="T1" fmla="*/ 0 h 217"/>
                  <a:gd name="T2" fmla="*/ 34 w 39"/>
                  <a:gd name="T3" fmla="*/ 217 h 217"/>
                  <a:gd name="T4" fmla="*/ 37 w 39"/>
                  <a:gd name="T5" fmla="*/ 217 h 217"/>
                  <a:gd name="T6" fmla="*/ 32 w 39"/>
                  <a:gd name="T7" fmla="*/ 194 h 217"/>
                  <a:gd name="T8" fmla="*/ 37 w 39"/>
                  <a:gd name="T9" fmla="*/ 184 h 217"/>
                  <a:gd name="T10" fmla="*/ 39 w 39"/>
                  <a:gd name="T11" fmla="*/ 181 h 217"/>
                  <a:gd name="T12" fmla="*/ 37 w 39"/>
                  <a:gd name="T13" fmla="*/ 174 h 217"/>
                  <a:gd name="T14" fmla="*/ 37 w 39"/>
                  <a:gd name="T15" fmla="*/ 156 h 217"/>
                  <a:gd name="T16" fmla="*/ 27 w 39"/>
                  <a:gd name="T17" fmla="*/ 108 h 217"/>
                  <a:gd name="T18" fmla="*/ 10 w 39"/>
                  <a:gd name="T19" fmla="*/ 17 h 217"/>
                  <a:gd name="T20" fmla="*/ 7 w 39"/>
                  <a:gd name="T21" fmla="*/ 10 h 217"/>
                  <a:gd name="T22" fmla="*/ 2 w 39"/>
                  <a:gd name="T23" fmla="*/ 10 h 217"/>
                  <a:gd name="T24" fmla="*/ 2 w 39"/>
                  <a:gd name="T25" fmla="*/ 0 h 217"/>
                  <a:gd name="T26" fmla="*/ 0 w 39"/>
                  <a:gd name="T27" fmla="*/ 0 h 217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w 39"/>
                  <a:gd name="T43" fmla="*/ 0 h 217"/>
                  <a:gd name="T44" fmla="*/ 39 w 39"/>
                  <a:gd name="T45" fmla="*/ 217 h 217"/>
                </a:gdLst>
                <a:ahLst/>
                <a:cxnLst>
                  <a:cxn ang="T28">
                    <a:pos x="T0" y="T1"/>
                  </a:cxn>
                  <a:cxn ang="T29">
                    <a:pos x="T2" y="T3"/>
                  </a:cxn>
                  <a:cxn ang="T30">
                    <a:pos x="T4" y="T5"/>
                  </a:cxn>
                  <a:cxn ang="T31">
                    <a:pos x="T6" y="T7"/>
                  </a:cxn>
                  <a:cxn ang="T32">
                    <a:pos x="T8" y="T9"/>
                  </a:cxn>
                  <a:cxn ang="T33">
                    <a:pos x="T10" y="T11"/>
                  </a:cxn>
                  <a:cxn ang="T34">
                    <a:pos x="T12" y="T13"/>
                  </a:cxn>
                  <a:cxn ang="T35">
                    <a:pos x="T14" y="T15"/>
                  </a:cxn>
                  <a:cxn ang="T36">
                    <a:pos x="T16" y="T17"/>
                  </a:cxn>
                  <a:cxn ang="T37">
                    <a:pos x="T18" y="T19"/>
                  </a:cxn>
                  <a:cxn ang="T38">
                    <a:pos x="T20" y="T21"/>
                  </a:cxn>
                  <a:cxn ang="T39">
                    <a:pos x="T22" y="T23"/>
                  </a:cxn>
                  <a:cxn ang="T40">
                    <a:pos x="T24" y="T25"/>
                  </a:cxn>
                  <a:cxn ang="T41">
                    <a:pos x="T26" y="T27"/>
                  </a:cxn>
                </a:cxnLst>
                <a:rect l="T42" t="T43" r="T44" b="T45"/>
                <a:pathLst>
                  <a:path w="39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37" y="217"/>
                    </a:lnTo>
                    <a:lnTo>
                      <a:pt x="32" y="194"/>
                    </a:lnTo>
                    <a:lnTo>
                      <a:pt x="37" y="184"/>
                    </a:lnTo>
                    <a:lnTo>
                      <a:pt x="39" y="181"/>
                    </a:lnTo>
                    <a:lnTo>
                      <a:pt x="37" y="174"/>
                    </a:lnTo>
                    <a:lnTo>
                      <a:pt x="37" y="156"/>
                    </a:lnTo>
                    <a:lnTo>
                      <a:pt x="27" y="108"/>
                    </a:lnTo>
                    <a:lnTo>
                      <a:pt x="10" y="17"/>
                    </a:lnTo>
                    <a:lnTo>
                      <a:pt x="7" y="10"/>
                    </a:lnTo>
                    <a:lnTo>
                      <a:pt x="2" y="10"/>
                    </a:lnTo>
                    <a:lnTo>
                      <a:pt x="2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56" name="Freeform 87">
                <a:extLst>
                  <a:ext uri="{FF2B5EF4-FFF2-40B4-BE49-F238E27FC236}">
                    <a16:creationId xmlns:a16="http://schemas.microsoft.com/office/drawing/2014/main" id="{00000000-0008-0000-0400-000014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108"/>
              </a:xfrm>
              <a:custGeom>
                <a:avLst/>
                <a:gdLst>
                  <a:gd name="T0" fmla="*/ 7 w 9"/>
                  <a:gd name="T1" fmla="*/ 108 h 108"/>
                  <a:gd name="T2" fmla="*/ 7 w 9"/>
                  <a:gd name="T3" fmla="*/ 101 h 108"/>
                  <a:gd name="T4" fmla="*/ 7 w 9"/>
                  <a:gd name="T5" fmla="*/ 96 h 108"/>
                  <a:gd name="T6" fmla="*/ 7 w 9"/>
                  <a:gd name="T7" fmla="*/ 88 h 108"/>
                  <a:gd name="T8" fmla="*/ 7 w 9"/>
                  <a:gd name="T9" fmla="*/ 83 h 108"/>
                  <a:gd name="T10" fmla="*/ 7 w 9"/>
                  <a:gd name="T11" fmla="*/ 78 h 108"/>
                  <a:gd name="T12" fmla="*/ 7 w 9"/>
                  <a:gd name="T13" fmla="*/ 73 h 108"/>
                  <a:gd name="T14" fmla="*/ 7 w 9"/>
                  <a:gd name="T15" fmla="*/ 65 h 108"/>
                  <a:gd name="T16" fmla="*/ 7 w 9"/>
                  <a:gd name="T17" fmla="*/ 60 h 108"/>
                  <a:gd name="T18" fmla="*/ 7 w 9"/>
                  <a:gd name="T19" fmla="*/ 53 h 108"/>
                  <a:gd name="T20" fmla="*/ 7 w 9"/>
                  <a:gd name="T21" fmla="*/ 48 h 108"/>
                  <a:gd name="T22" fmla="*/ 5 w 9"/>
                  <a:gd name="T23" fmla="*/ 40 h 108"/>
                  <a:gd name="T24" fmla="*/ 5 w 9"/>
                  <a:gd name="T25" fmla="*/ 35 h 108"/>
                  <a:gd name="T26" fmla="*/ 5 w 9"/>
                  <a:gd name="T27" fmla="*/ 27 h 108"/>
                  <a:gd name="T28" fmla="*/ 2 w 9"/>
                  <a:gd name="T29" fmla="*/ 20 h 108"/>
                  <a:gd name="T30" fmla="*/ 2 w 9"/>
                  <a:gd name="T31" fmla="*/ 10 h 108"/>
                  <a:gd name="T32" fmla="*/ 0 w 9"/>
                  <a:gd name="T33" fmla="*/ 0 h 108"/>
                  <a:gd name="T34" fmla="*/ 5 w 9"/>
                  <a:gd name="T35" fmla="*/ 12 h 108"/>
                  <a:gd name="T36" fmla="*/ 5 w 9"/>
                  <a:gd name="T37" fmla="*/ 15 h 108"/>
                  <a:gd name="T38" fmla="*/ 5 w 9"/>
                  <a:gd name="T39" fmla="*/ 17 h 108"/>
                  <a:gd name="T40" fmla="*/ 5 w 9"/>
                  <a:gd name="T41" fmla="*/ 22 h 108"/>
                  <a:gd name="T42" fmla="*/ 7 w 9"/>
                  <a:gd name="T43" fmla="*/ 30 h 108"/>
                  <a:gd name="T44" fmla="*/ 7 w 9"/>
                  <a:gd name="T45" fmla="*/ 35 h 108"/>
                  <a:gd name="T46" fmla="*/ 7 w 9"/>
                  <a:gd name="T47" fmla="*/ 40 h 108"/>
                  <a:gd name="T48" fmla="*/ 9 w 9"/>
                  <a:gd name="T49" fmla="*/ 48 h 108"/>
                  <a:gd name="T50" fmla="*/ 9 w 9"/>
                  <a:gd name="T51" fmla="*/ 53 h 108"/>
                  <a:gd name="T52" fmla="*/ 9 w 9"/>
                  <a:gd name="T53" fmla="*/ 58 h 108"/>
                  <a:gd name="T54" fmla="*/ 9 w 9"/>
                  <a:gd name="T55" fmla="*/ 65 h 108"/>
                  <a:gd name="T56" fmla="*/ 9 w 9"/>
                  <a:gd name="T57" fmla="*/ 70 h 108"/>
                  <a:gd name="T58" fmla="*/ 9 w 9"/>
                  <a:gd name="T59" fmla="*/ 75 h 108"/>
                  <a:gd name="T60" fmla="*/ 9 w 9"/>
                  <a:gd name="T61" fmla="*/ 81 h 108"/>
                  <a:gd name="T62" fmla="*/ 9 w 9"/>
                  <a:gd name="T63" fmla="*/ 86 h 108"/>
                  <a:gd name="T64" fmla="*/ 9 w 9"/>
                  <a:gd name="T65" fmla="*/ 93 h 108"/>
                  <a:gd name="T66" fmla="*/ 9 w 9"/>
                  <a:gd name="T67" fmla="*/ 98 h 108"/>
                  <a:gd name="T68" fmla="*/ 9 w 9"/>
                  <a:gd name="T69" fmla="*/ 98 h 108"/>
                  <a:gd name="T70" fmla="*/ 9 w 9"/>
                  <a:gd name="T71" fmla="*/ 98 h 108"/>
                  <a:gd name="T72" fmla="*/ 9 w 9"/>
                  <a:gd name="T73" fmla="*/ 98 h 108"/>
                  <a:gd name="T74" fmla="*/ 9 w 9"/>
                  <a:gd name="T75" fmla="*/ 101 h 108"/>
                  <a:gd name="T76" fmla="*/ 9 w 9"/>
                  <a:gd name="T77" fmla="*/ 101 h 108"/>
                  <a:gd name="T78" fmla="*/ 9 w 9"/>
                  <a:gd name="T79" fmla="*/ 101 h 108"/>
                  <a:gd name="T80" fmla="*/ 9 w 9"/>
                  <a:gd name="T81" fmla="*/ 101 h 108"/>
                  <a:gd name="T82" fmla="*/ 9 w 9"/>
                  <a:gd name="T83" fmla="*/ 103 h 108"/>
                  <a:gd name="T84" fmla="*/ 9 w 9"/>
                  <a:gd name="T85" fmla="*/ 103 h 108"/>
                  <a:gd name="T86" fmla="*/ 9 w 9"/>
                  <a:gd name="T87" fmla="*/ 103 h 108"/>
                  <a:gd name="T88" fmla="*/ 9 w 9"/>
                  <a:gd name="T89" fmla="*/ 103 h 108"/>
                  <a:gd name="T90" fmla="*/ 9 w 9"/>
                  <a:gd name="T91" fmla="*/ 106 h 108"/>
                  <a:gd name="T92" fmla="*/ 9 w 9"/>
                  <a:gd name="T93" fmla="*/ 106 h 108"/>
                  <a:gd name="T94" fmla="*/ 9 w 9"/>
                  <a:gd name="T95" fmla="*/ 106 h 108"/>
                  <a:gd name="T96" fmla="*/ 9 w 9"/>
                  <a:gd name="T97" fmla="*/ 108 h 108"/>
                  <a:gd name="T98" fmla="*/ 9 w 9"/>
                  <a:gd name="T99" fmla="*/ 108 h 108"/>
                  <a:gd name="T100" fmla="*/ 9 w 9"/>
                  <a:gd name="T101" fmla="*/ 108 h 108"/>
                  <a:gd name="T102" fmla="*/ 7 w 9"/>
                  <a:gd name="T103" fmla="*/ 108 h 108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9"/>
                  <a:gd name="T157" fmla="*/ 0 h 108"/>
                  <a:gd name="T158" fmla="*/ 9 w 9"/>
                  <a:gd name="T159" fmla="*/ 108 h 108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9" h="108">
                    <a:moveTo>
                      <a:pt x="7" y="108"/>
                    </a:moveTo>
                    <a:lnTo>
                      <a:pt x="7" y="101"/>
                    </a:lnTo>
                    <a:lnTo>
                      <a:pt x="7" y="96"/>
                    </a:lnTo>
                    <a:lnTo>
                      <a:pt x="7" y="88"/>
                    </a:lnTo>
                    <a:lnTo>
                      <a:pt x="7" y="83"/>
                    </a:lnTo>
                    <a:lnTo>
                      <a:pt x="7" y="78"/>
                    </a:lnTo>
                    <a:lnTo>
                      <a:pt x="7" y="73"/>
                    </a:lnTo>
                    <a:lnTo>
                      <a:pt x="7" y="65"/>
                    </a:lnTo>
                    <a:lnTo>
                      <a:pt x="7" y="60"/>
                    </a:lnTo>
                    <a:lnTo>
                      <a:pt x="7" y="53"/>
                    </a:lnTo>
                    <a:lnTo>
                      <a:pt x="7" y="48"/>
                    </a:lnTo>
                    <a:lnTo>
                      <a:pt x="5" y="40"/>
                    </a:lnTo>
                    <a:lnTo>
                      <a:pt x="5" y="35"/>
                    </a:lnTo>
                    <a:lnTo>
                      <a:pt x="5" y="27"/>
                    </a:lnTo>
                    <a:lnTo>
                      <a:pt x="2" y="20"/>
                    </a:lnTo>
                    <a:lnTo>
                      <a:pt x="2" y="10"/>
                    </a:lnTo>
                    <a:lnTo>
                      <a:pt x="0" y="0"/>
                    </a:lnTo>
                    <a:lnTo>
                      <a:pt x="5" y="12"/>
                    </a:lnTo>
                    <a:lnTo>
                      <a:pt x="5" y="15"/>
                    </a:lnTo>
                    <a:lnTo>
                      <a:pt x="5" y="17"/>
                    </a:lnTo>
                    <a:lnTo>
                      <a:pt x="5" y="22"/>
                    </a:lnTo>
                    <a:lnTo>
                      <a:pt x="7" y="30"/>
                    </a:lnTo>
                    <a:lnTo>
                      <a:pt x="7" y="35"/>
                    </a:lnTo>
                    <a:lnTo>
                      <a:pt x="7" y="40"/>
                    </a:lnTo>
                    <a:lnTo>
                      <a:pt x="9" y="48"/>
                    </a:lnTo>
                    <a:lnTo>
                      <a:pt x="9" y="53"/>
                    </a:lnTo>
                    <a:lnTo>
                      <a:pt x="9" y="58"/>
                    </a:lnTo>
                    <a:lnTo>
                      <a:pt x="9" y="65"/>
                    </a:lnTo>
                    <a:lnTo>
                      <a:pt x="9" y="70"/>
                    </a:lnTo>
                    <a:lnTo>
                      <a:pt x="9" y="75"/>
                    </a:lnTo>
                    <a:lnTo>
                      <a:pt x="9" y="81"/>
                    </a:lnTo>
                    <a:lnTo>
                      <a:pt x="9" y="86"/>
                    </a:lnTo>
                    <a:lnTo>
                      <a:pt x="9" y="93"/>
                    </a:lnTo>
                    <a:lnTo>
                      <a:pt x="9" y="98"/>
                    </a:lnTo>
                    <a:lnTo>
                      <a:pt x="9" y="101"/>
                    </a:lnTo>
                    <a:lnTo>
                      <a:pt x="9" y="103"/>
                    </a:lnTo>
                    <a:lnTo>
                      <a:pt x="9" y="106"/>
                    </a:lnTo>
                    <a:lnTo>
                      <a:pt x="9" y="108"/>
                    </a:lnTo>
                    <a:lnTo>
                      <a:pt x="7" y="108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57" name="Freeform 88">
                <a:extLst>
                  <a:ext uri="{FF2B5EF4-FFF2-40B4-BE49-F238E27FC236}">
                    <a16:creationId xmlns:a16="http://schemas.microsoft.com/office/drawing/2014/main" id="{00000000-0008-0000-0400-000015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4" y="121"/>
                <a:ext cx="47" cy="195"/>
              </a:xfrm>
              <a:custGeom>
                <a:avLst/>
                <a:gdLst>
                  <a:gd name="T0" fmla="*/ 10 w 47"/>
                  <a:gd name="T1" fmla="*/ 43 h 195"/>
                  <a:gd name="T2" fmla="*/ 15 w 47"/>
                  <a:gd name="T3" fmla="*/ 86 h 195"/>
                  <a:gd name="T4" fmla="*/ 22 w 47"/>
                  <a:gd name="T5" fmla="*/ 132 h 195"/>
                  <a:gd name="T6" fmla="*/ 22 w 47"/>
                  <a:gd name="T7" fmla="*/ 137 h 195"/>
                  <a:gd name="T8" fmla="*/ 25 w 47"/>
                  <a:gd name="T9" fmla="*/ 144 h 195"/>
                  <a:gd name="T10" fmla="*/ 27 w 47"/>
                  <a:gd name="T11" fmla="*/ 149 h 195"/>
                  <a:gd name="T12" fmla="*/ 30 w 47"/>
                  <a:gd name="T13" fmla="*/ 157 h 195"/>
                  <a:gd name="T14" fmla="*/ 32 w 47"/>
                  <a:gd name="T15" fmla="*/ 162 h 195"/>
                  <a:gd name="T16" fmla="*/ 42 w 47"/>
                  <a:gd name="T17" fmla="*/ 182 h 195"/>
                  <a:gd name="T18" fmla="*/ 44 w 47"/>
                  <a:gd name="T19" fmla="*/ 187 h 195"/>
                  <a:gd name="T20" fmla="*/ 47 w 47"/>
                  <a:gd name="T21" fmla="*/ 195 h 195"/>
                  <a:gd name="T22" fmla="*/ 44 w 47"/>
                  <a:gd name="T23" fmla="*/ 195 h 195"/>
                  <a:gd name="T24" fmla="*/ 42 w 47"/>
                  <a:gd name="T25" fmla="*/ 187 h 195"/>
                  <a:gd name="T26" fmla="*/ 27 w 47"/>
                  <a:gd name="T27" fmla="*/ 154 h 195"/>
                  <a:gd name="T28" fmla="*/ 25 w 47"/>
                  <a:gd name="T29" fmla="*/ 149 h 195"/>
                  <a:gd name="T30" fmla="*/ 22 w 47"/>
                  <a:gd name="T31" fmla="*/ 142 h 195"/>
                  <a:gd name="T32" fmla="*/ 17 w 47"/>
                  <a:gd name="T33" fmla="*/ 124 h 195"/>
                  <a:gd name="T34" fmla="*/ 15 w 47"/>
                  <a:gd name="T35" fmla="*/ 106 h 195"/>
                  <a:gd name="T36" fmla="*/ 10 w 47"/>
                  <a:gd name="T37" fmla="*/ 71 h 195"/>
                  <a:gd name="T38" fmla="*/ 5 w 47"/>
                  <a:gd name="T39" fmla="*/ 18 h 195"/>
                  <a:gd name="T40" fmla="*/ 0 w 47"/>
                  <a:gd name="T41" fmla="*/ 0 h 195"/>
                  <a:gd name="T42" fmla="*/ 10 w 47"/>
                  <a:gd name="T43" fmla="*/ 43 h 195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95"/>
                  <a:gd name="T68" fmla="*/ 47 w 47"/>
                  <a:gd name="T69" fmla="*/ 195 h 195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95">
                    <a:moveTo>
                      <a:pt x="10" y="43"/>
                    </a:moveTo>
                    <a:lnTo>
                      <a:pt x="15" y="86"/>
                    </a:lnTo>
                    <a:lnTo>
                      <a:pt x="22" y="132"/>
                    </a:lnTo>
                    <a:lnTo>
                      <a:pt x="22" y="137"/>
                    </a:lnTo>
                    <a:lnTo>
                      <a:pt x="25" y="144"/>
                    </a:lnTo>
                    <a:lnTo>
                      <a:pt x="27" y="149"/>
                    </a:lnTo>
                    <a:lnTo>
                      <a:pt x="30" y="157"/>
                    </a:lnTo>
                    <a:lnTo>
                      <a:pt x="32" y="162"/>
                    </a:lnTo>
                    <a:lnTo>
                      <a:pt x="42" y="182"/>
                    </a:lnTo>
                    <a:lnTo>
                      <a:pt x="44" y="187"/>
                    </a:lnTo>
                    <a:lnTo>
                      <a:pt x="47" y="195"/>
                    </a:lnTo>
                    <a:lnTo>
                      <a:pt x="44" y="195"/>
                    </a:lnTo>
                    <a:lnTo>
                      <a:pt x="42" y="187"/>
                    </a:lnTo>
                    <a:lnTo>
                      <a:pt x="27" y="154"/>
                    </a:lnTo>
                    <a:lnTo>
                      <a:pt x="25" y="149"/>
                    </a:lnTo>
                    <a:lnTo>
                      <a:pt x="22" y="142"/>
                    </a:lnTo>
                    <a:lnTo>
                      <a:pt x="17" y="124"/>
                    </a:lnTo>
                    <a:lnTo>
                      <a:pt x="15" y="106"/>
                    </a:lnTo>
                    <a:lnTo>
                      <a:pt x="10" y="71"/>
                    </a:lnTo>
                    <a:lnTo>
                      <a:pt x="5" y="18"/>
                    </a:lnTo>
                    <a:lnTo>
                      <a:pt x="0" y="0"/>
                    </a:lnTo>
                    <a:lnTo>
                      <a:pt x="10" y="43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58" name="Freeform 89">
                <a:extLst>
                  <a:ext uri="{FF2B5EF4-FFF2-40B4-BE49-F238E27FC236}">
                    <a16:creationId xmlns:a16="http://schemas.microsoft.com/office/drawing/2014/main" id="{00000000-0008-0000-0400-000016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1"/>
                <a:ext cx="13" cy="18"/>
              </a:xfrm>
              <a:custGeom>
                <a:avLst/>
                <a:gdLst>
                  <a:gd name="T0" fmla="*/ 0 w 13"/>
                  <a:gd name="T1" fmla="*/ 18 h 18"/>
                  <a:gd name="T2" fmla="*/ 0 w 13"/>
                  <a:gd name="T3" fmla="*/ 7 h 18"/>
                  <a:gd name="T4" fmla="*/ 3 w 13"/>
                  <a:gd name="T5" fmla="*/ 2 h 18"/>
                  <a:gd name="T6" fmla="*/ 3 w 13"/>
                  <a:gd name="T7" fmla="*/ 0 h 18"/>
                  <a:gd name="T8" fmla="*/ 3 w 13"/>
                  <a:gd name="T9" fmla="*/ 0 h 18"/>
                  <a:gd name="T10" fmla="*/ 10 w 13"/>
                  <a:gd name="T11" fmla="*/ 10 h 18"/>
                  <a:gd name="T12" fmla="*/ 13 w 13"/>
                  <a:gd name="T13" fmla="*/ 15 h 18"/>
                  <a:gd name="T14" fmla="*/ 0 w 13"/>
                  <a:gd name="T15" fmla="*/ 18 h 18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3"/>
                  <a:gd name="T25" fmla="*/ 0 h 18"/>
                  <a:gd name="T26" fmla="*/ 13 w 13"/>
                  <a:gd name="T27" fmla="*/ 18 h 18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3" h="18">
                    <a:moveTo>
                      <a:pt x="0" y="18"/>
                    </a:moveTo>
                    <a:lnTo>
                      <a:pt x="0" y="7"/>
                    </a:lnTo>
                    <a:lnTo>
                      <a:pt x="3" y="2"/>
                    </a:lnTo>
                    <a:lnTo>
                      <a:pt x="3" y="0"/>
                    </a:lnTo>
                    <a:lnTo>
                      <a:pt x="10" y="10"/>
                    </a:lnTo>
                    <a:lnTo>
                      <a:pt x="13" y="15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59" name="Freeform 90">
                <a:extLst>
                  <a:ext uri="{FF2B5EF4-FFF2-40B4-BE49-F238E27FC236}">
                    <a16:creationId xmlns:a16="http://schemas.microsoft.com/office/drawing/2014/main" id="{00000000-0008-0000-0400-000017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6"/>
                <a:ext cx="13" cy="13"/>
              </a:xfrm>
              <a:custGeom>
                <a:avLst/>
                <a:gdLst>
                  <a:gd name="T0" fmla="*/ 0 w 13"/>
                  <a:gd name="T1" fmla="*/ 13 h 13"/>
                  <a:gd name="T2" fmla="*/ 0 w 13"/>
                  <a:gd name="T3" fmla="*/ 10 h 13"/>
                  <a:gd name="T4" fmla="*/ 0 w 13"/>
                  <a:gd name="T5" fmla="*/ 0 h 13"/>
                  <a:gd name="T6" fmla="*/ 0 w 13"/>
                  <a:gd name="T7" fmla="*/ 5 h 13"/>
                  <a:gd name="T8" fmla="*/ 3 w 13"/>
                  <a:gd name="T9" fmla="*/ 7 h 13"/>
                  <a:gd name="T10" fmla="*/ 5 w 13"/>
                  <a:gd name="T11" fmla="*/ 10 h 13"/>
                  <a:gd name="T12" fmla="*/ 10 w 13"/>
                  <a:gd name="T13" fmla="*/ 10 h 13"/>
                  <a:gd name="T14" fmla="*/ 13 w 13"/>
                  <a:gd name="T15" fmla="*/ 10 h 13"/>
                  <a:gd name="T16" fmla="*/ 5 w 13"/>
                  <a:gd name="T17" fmla="*/ 13 h 13"/>
                  <a:gd name="T18" fmla="*/ 0 w 13"/>
                  <a:gd name="T19" fmla="*/ 13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13"/>
                  <a:gd name="T31" fmla="*/ 0 h 13"/>
                  <a:gd name="T32" fmla="*/ 13 w 13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13" h="13">
                    <a:moveTo>
                      <a:pt x="0" y="13"/>
                    </a:moveTo>
                    <a:lnTo>
                      <a:pt x="0" y="10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3" y="7"/>
                    </a:lnTo>
                    <a:lnTo>
                      <a:pt x="5" y="10"/>
                    </a:lnTo>
                    <a:lnTo>
                      <a:pt x="10" y="10"/>
                    </a:lnTo>
                    <a:lnTo>
                      <a:pt x="13" y="10"/>
                    </a:lnTo>
                    <a:lnTo>
                      <a:pt x="5" y="13"/>
                    </a:lnTo>
                    <a:lnTo>
                      <a:pt x="0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60" name="Freeform 91">
                <a:extLst>
                  <a:ext uri="{FF2B5EF4-FFF2-40B4-BE49-F238E27FC236}">
                    <a16:creationId xmlns:a16="http://schemas.microsoft.com/office/drawing/2014/main" id="{00000000-0008-0000-0400-000018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44" cy="81"/>
              </a:xfrm>
              <a:custGeom>
                <a:avLst/>
                <a:gdLst>
                  <a:gd name="T0" fmla="*/ 2 w 44"/>
                  <a:gd name="T1" fmla="*/ 5 h 81"/>
                  <a:gd name="T2" fmla="*/ 0 w 44"/>
                  <a:gd name="T3" fmla="*/ 0 h 81"/>
                  <a:gd name="T4" fmla="*/ 0 w 44"/>
                  <a:gd name="T5" fmla="*/ 2 h 81"/>
                  <a:gd name="T6" fmla="*/ 0 w 44"/>
                  <a:gd name="T7" fmla="*/ 7 h 81"/>
                  <a:gd name="T8" fmla="*/ 0 w 44"/>
                  <a:gd name="T9" fmla="*/ 10 h 81"/>
                  <a:gd name="T10" fmla="*/ 0 w 44"/>
                  <a:gd name="T11" fmla="*/ 12 h 81"/>
                  <a:gd name="T12" fmla="*/ 0 w 44"/>
                  <a:gd name="T13" fmla="*/ 18 h 81"/>
                  <a:gd name="T14" fmla="*/ 2 w 44"/>
                  <a:gd name="T15" fmla="*/ 20 h 81"/>
                  <a:gd name="T16" fmla="*/ 2 w 44"/>
                  <a:gd name="T17" fmla="*/ 23 h 81"/>
                  <a:gd name="T18" fmla="*/ 5 w 44"/>
                  <a:gd name="T19" fmla="*/ 33 h 81"/>
                  <a:gd name="T20" fmla="*/ 7 w 44"/>
                  <a:gd name="T21" fmla="*/ 35 h 81"/>
                  <a:gd name="T22" fmla="*/ 25 w 44"/>
                  <a:gd name="T23" fmla="*/ 58 h 81"/>
                  <a:gd name="T24" fmla="*/ 29 w 44"/>
                  <a:gd name="T25" fmla="*/ 63 h 81"/>
                  <a:gd name="T26" fmla="*/ 39 w 44"/>
                  <a:gd name="T27" fmla="*/ 76 h 81"/>
                  <a:gd name="T28" fmla="*/ 39 w 44"/>
                  <a:gd name="T29" fmla="*/ 78 h 81"/>
                  <a:gd name="T30" fmla="*/ 42 w 44"/>
                  <a:gd name="T31" fmla="*/ 78 h 81"/>
                  <a:gd name="T32" fmla="*/ 42 w 44"/>
                  <a:gd name="T33" fmla="*/ 81 h 81"/>
                  <a:gd name="T34" fmla="*/ 44 w 44"/>
                  <a:gd name="T35" fmla="*/ 81 h 81"/>
                  <a:gd name="T36" fmla="*/ 44 w 44"/>
                  <a:gd name="T37" fmla="*/ 78 h 81"/>
                  <a:gd name="T38" fmla="*/ 42 w 44"/>
                  <a:gd name="T39" fmla="*/ 76 h 81"/>
                  <a:gd name="T40" fmla="*/ 42 w 44"/>
                  <a:gd name="T41" fmla="*/ 73 h 81"/>
                  <a:gd name="T42" fmla="*/ 34 w 44"/>
                  <a:gd name="T43" fmla="*/ 66 h 81"/>
                  <a:gd name="T44" fmla="*/ 22 w 44"/>
                  <a:gd name="T45" fmla="*/ 53 h 81"/>
                  <a:gd name="T46" fmla="*/ 15 w 44"/>
                  <a:gd name="T47" fmla="*/ 43 h 81"/>
                  <a:gd name="T48" fmla="*/ 7 w 44"/>
                  <a:gd name="T49" fmla="*/ 33 h 81"/>
                  <a:gd name="T50" fmla="*/ 2 w 44"/>
                  <a:gd name="T51" fmla="*/ 20 h 81"/>
                  <a:gd name="T52" fmla="*/ 2 w 44"/>
                  <a:gd name="T53" fmla="*/ 5 h 81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w 44"/>
                  <a:gd name="T82" fmla="*/ 0 h 81"/>
                  <a:gd name="T83" fmla="*/ 44 w 44"/>
                  <a:gd name="T84" fmla="*/ 81 h 81"/>
                </a:gdLst>
                <a:ahLst/>
                <a:cxnLst>
                  <a:cxn ang="T54">
                    <a:pos x="T0" y="T1"/>
                  </a:cxn>
                  <a:cxn ang="T55">
                    <a:pos x="T2" y="T3"/>
                  </a:cxn>
                  <a:cxn ang="T56">
                    <a:pos x="T4" y="T5"/>
                  </a:cxn>
                  <a:cxn ang="T57">
                    <a:pos x="T6" y="T7"/>
                  </a:cxn>
                  <a:cxn ang="T58">
                    <a:pos x="T8" y="T9"/>
                  </a:cxn>
                  <a:cxn ang="T59">
                    <a:pos x="T10" y="T11"/>
                  </a:cxn>
                  <a:cxn ang="T60">
                    <a:pos x="T12" y="T13"/>
                  </a:cxn>
                  <a:cxn ang="T61">
                    <a:pos x="T14" y="T15"/>
                  </a:cxn>
                  <a:cxn ang="T62">
                    <a:pos x="T16" y="T17"/>
                  </a:cxn>
                  <a:cxn ang="T63">
                    <a:pos x="T18" y="T19"/>
                  </a:cxn>
                  <a:cxn ang="T64">
                    <a:pos x="T20" y="T21"/>
                  </a:cxn>
                  <a:cxn ang="T65">
                    <a:pos x="T22" y="T23"/>
                  </a:cxn>
                  <a:cxn ang="T66">
                    <a:pos x="T24" y="T25"/>
                  </a:cxn>
                  <a:cxn ang="T67">
                    <a:pos x="T26" y="T27"/>
                  </a:cxn>
                  <a:cxn ang="T68">
                    <a:pos x="T28" y="T29"/>
                  </a:cxn>
                  <a:cxn ang="T69">
                    <a:pos x="T30" y="T31"/>
                  </a:cxn>
                  <a:cxn ang="T70">
                    <a:pos x="T32" y="T33"/>
                  </a:cxn>
                  <a:cxn ang="T71">
                    <a:pos x="T34" y="T35"/>
                  </a:cxn>
                  <a:cxn ang="T72">
                    <a:pos x="T36" y="T37"/>
                  </a:cxn>
                  <a:cxn ang="T73">
                    <a:pos x="T38" y="T39"/>
                  </a:cxn>
                  <a:cxn ang="T74">
                    <a:pos x="T40" y="T41"/>
                  </a:cxn>
                  <a:cxn ang="T75">
                    <a:pos x="T42" y="T43"/>
                  </a:cxn>
                  <a:cxn ang="T76">
                    <a:pos x="T44" y="T45"/>
                  </a:cxn>
                  <a:cxn ang="T77">
                    <a:pos x="T46" y="T47"/>
                  </a:cxn>
                  <a:cxn ang="T78">
                    <a:pos x="T48" y="T49"/>
                  </a:cxn>
                  <a:cxn ang="T79">
                    <a:pos x="T50" y="T51"/>
                  </a:cxn>
                  <a:cxn ang="T80">
                    <a:pos x="T52" y="T53"/>
                  </a:cxn>
                </a:cxnLst>
                <a:rect l="T81" t="T82" r="T83" b="T84"/>
                <a:pathLst>
                  <a:path w="44" h="81">
                    <a:moveTo>
                      <a:pt x="2" y="5"/>
                    </a:moveTo>
                    <a:lnTo>
                      <a:pt x="0" y="0"/>
                    </a:lnTo>
                    <a:lnTo>
                      <a:pt x="0" y="2"/>
                    </a:lnTo>
                    <a:lnTo>
                      <a:pt x="0" y="7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18"/>
                    </a:lnTo>
                    <a:lnTo>
                      <a:pt x="2" y="20"/>
                    </a:lnTo>
                    <a:lnTo>
                      <a:pt x="2" y="23"/>
                    </a:lnTo>
                    <a:lnTo>
                      <a:pt x="5" y="33"/>
                    </a:lnTo>
                    <a:lnTo>
                      <a:pt x="7" y="35"/>
                    </a:lnTo>
                    <a:lnTo>
                      <a:pt x="25" y="58"/>
                    </a:lnTo>
                    <a:lnTo>
                      <a:pt x="29" y="63"/>
                    </a:lnTo>
                    <a:lnTo>
                      <a:pt x="39" y="76"/>
                    </a:lnTo>
                    <a:lnTo>
                      <a:pt x="39" y="78"/>
                    </a:lnTo>
                    <a:lnTo>
                      <a:pt x="42" y="78"/>
                    </a:lnTo>
                    <a:lnTo>
                      <a:pt x="42" y="81"/>
                    </a:lnTo>
                    <a:lnTo>
                      <a:pt x="44" y="81"/>
                    </a:lnTo>
                    <a:lnTo>
                      <a:pt x="44" y="78"/>
                    </a:lnTo>
                    <a:lnTo>
                      <a:pt x="42" y="76"/>
                    </a:lnTo>
                    <a:lnTo>
                      <a:pt x="42" y="73"/>
                    </a:lnTo>
                    <a:lnTo>
                      <a:pt x="34" y="66"/>
                    </a:lnTo>
                    <a:lnTo>
                      <a:pt x="22" y="53"/>
                    </a:lnTo>
                    <a:lnTo>
                      <a:pt x="15" y="43"/>
                    </a:lnTo>
                    <a:lnTo>
                      <a:pt x="7" y="33"/>
                    </a:lnTo>
                    <a:lnTo>
                      <a:pt x="2" y="20"/>
                    </a:lnTo>
                    <a:lnTo>
                      <a:pt x="2" y="5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61" name="Freeform 92">
                <a:extLst>
                  <a:ext uri="{FF2B5EF4-FFF2-40B4-BE49-F238E27FC236}">
                    <a16:creationId xmlns:a16="http://schemas.microsoft.com/office/drawing/2014/main" id="{00000000-0008-0000-0400-000019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48"/>
              </a:xfrm>
              <a:custGeom>
                <a:avLst/>
                <a:gdLst>
                  <a:gd name="T0" fmla="*/ 0 w 9"/>
                  <a:gd name="T1" fmla="*/ 0 h 48"/>
                  <a:gd name="T2" fmla="*/ 5 w 9"/>
                  <a:gd name="T3" fmla="*/ 7 h 48"/>
                  <a:gd name="T4" fmla="*/ 5 w 9"/>
                  <a:gd name="T5" fmla="*/ 17 h 48"/>
                  <a:gd name="T6" fmla="*/ 5 w 9"/>
                  <a:gd name="T7" fmla="*/ 20 h 48"/>
                  <a:gd name="T8" fmla="*/ 5 w 9"/>
                  <a:gd name="T9" fmla="*/ 20 h 48"/>
                  <a:gd name="T10" fmla="*/ 5 w 9"/>
                  <a:gd name="T11" fmla="*/ 22 h 48"/>
                  <a:gd name="T12" fmla="*/ 7 w 9"/>
                  <a:gd name="T13" fmla="*/ 22 h 48"/>
                  <a:gd name="T14" fmla="*/ 7 w 9"/>
                  <a:gd name="T15" fmla="*/ 25 h 48"/>
                  <a:gd name="T16" fmla="*/ 7 w 9"/>
                  <a:gd name="T17" fmla="*/ 27 h 48"/>
                  <a:gd name="T18" fmla="*/ 7 w 9"/>
                  <a:gd name="T19" fmla="*/ 30 h 48"/>
                  <a:gd name="T20" fmla="*/ 7 w 9"/>
                  <a:gd name="T21" fmla="*/ 33 h 48"/>
                  <a:gd name="T22" fmla="*/ 7 w 9"/>
                  <a:gd name="T23" fmla="*/ 35 h 48"/>
                  <a:gd name="T24" fmla="*/ 7 w 9"/>
                  <a:gd name="T25" fmla="*/ 38 h 48"/>
                  <a:gd name="T26" fmla="*/ 7 w 9"/>
                  <a:gd name="T27" fmla="*/ 40 h 48"/>
                  <a:gd name="T28" fmla="*/ 9 w 9"/>
                  <a:gd name="T29" fmla="*/ 43 h 48"/>
                  <a:gd name="T30" fmla="*/ 9 w 9"/>
                  <a:gd name="T31" fmla="*/ 45 h 48"/>
                  <a:gd name="T32" fmla="*/ 9 w 9"/>
                  <a:gd name="T33" fmla="*/ 48 h 48"/>
                  <a:gd name="T34" fmla="*/ 9 w 9"/>
                  <a:gd name="T35" fmla="*/ 48 h 48"/>
                  <a:gd name="T36" fmla="*/ 9 w 9"/>
                  <a:gd name="T37" fmla="*/ 48 h 48"/>
                  <a:gd name="T38" fmla="*/ 9 w 9"/>
                  <a:gd name="T39" fmla="*/ 48 h 48"/>
                  <a:gd name="T40" fmla="*/ 7 w 9"/>
                  <a:gd name="T41" fmla="*/ 45 h 48"/>
                  <a:gd name="T42" fmla="*/ 7 w 9"/>
                  <a:gd name="T43" fmla="*/ 45 h 48"/>
                  <a:gd name="T44" fmla="*/ 7 w 9"/>
                  <a:gd name="T45" fmla="*/ 43 h 48"/>
                  <a:gd name="T46" fmla="*/ 7 w 9"/>
                  <a:gd name="T47" fmla="*/ 40 h 48"/>
                  <a:gd name="T48" fmla="*/ 7 w 9"/>
                  <a:gd name="T49" fmla="*/ 40 h 48"/>
                  <a:gd name="T50" fmla="*/ 7 w 9"/>
                  <a:gd name="T51" fmla="*/ 38 h 48"/>
                  <a:gd name="T52" fmla="*/ 7 w 9"/>
                  <a:gd name="T53" fmla="*/ 35 h 48"/>
                  <a:gd name="T54" fmla="*/ 7 w 9"/>
                  <a:gd name="T55" fmla="*/ 33 h 48"/>
                  <a:gd name="T56" fmla="*/ 7 w 9"/>
                  <a:gd name="T57" fmla="*/ 30 h 48"/>
                  <a:gd name="T58" fmla="*/ 5 w 9"/>
                  <a:gd name="T59" fmla="*/ 27 h 48"/>
                  <a:gd name="T60" fmla="*/ 5 w 9"/>
                  <a:gd name="T61" fmla="*/ 27 h 48"/>
                  <a:gd name="T62" fmla="*/ 5 w 9"/>
                  <a:gd name="T63" fmla="*/ 25 h 48"/>
                  <a:gd name="T64" fmla="*/ 5 w 9"/>
                  <a:gd name="T65" fmla="*/ 25 h 48"/>
                  <a:gd name="T66" fmla="*/ 5 w 9"/>
                  <a:gd name="T67" fmla="*/ 25 h 48"/>
                  <a:gd name="T68" fmla="*/ 5 w 9"/>
                  <a:gd name="T69" fmla="*/ 25 h 48"/>
                  <a:gd name="T70" fmla="*/ 0 w 9"/>
                  <a:gd name="T71" fmla="*/ 0 h 48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9"/>
                  <a:gd name="T109" fmla="*/ 0 h 48"/>
                  <a:gd name="T110" fmla="*/ 9 w 9"/>
                  <a:gd name="T111" fmla="*/ 48 h 48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9" h="48">
                    <a:moveTo>
                      <a:pt x="0" y="0"/>
                    </a:moveTo>
                    <a:lnTo>
                      <a:pt x="5" y="7"/>
                    </a:lnTo>
                    <a:lnTo>
                      <a:pt x="5" y="17"/>
                    </a:lnTo>
                    <a:lnTo>
                      <a:pt x="5" y="20"/>
                    </a:lnTo>
                    <a:lnTo>
                      <a:pt x="5" y="22"/>
                    </a:lnTo>
                    <a:lnTo>
                      <a:pt x="7" y="22"/>
                    </a:lnTo>
                    <a:lnTo>
                      <a:pt x="7" y="25"/>
                    </a:lnTo>
                    <a:lnTo>
                      <a:pt x="7" y="27"/>
                    </a:lnTo>
                    <a:lnTo>
                      <a:pt x="7" y="30"/>
                    </a:lnTo>
                    <a:lnTo>
                      <a:pt x="7" y="33"/>
                    </a:lnTo>
                    <a:lnTo>
                      <a:pt x="7" y="35"/>
                    </a:lnTo>
                    <a:lnTo>
                      <a:pt x="7" y="38"/>
                    </a:lnTo>
                    <a:lnTo>
                      <a:pt x="7" y="40"/>
                    </a:lnTo>
                    <a:lnTo>
                      <a:pt x="9" y="43"/>
                    </a:lnTo>
                    <a:lnTo>
                      <a:pt x="9" y="45"/>
                    </a:lnTo>
                    <a:lnTo>
                      <a:pt x="9" y="48"/>
                    </a:lnTo>
                    <a:lnTo>
                      <a:pt x="7" y="45"/>
                    </a:lnTo>
                    <a:lnTo>
                      <a:pt x="7" y="43"/>
                    </a:lnTo>
                    <a:lnTo>
                      <a:pt x="7" y="40"/>
                    </a:lnTo>
                    <a:lnTo>
                      <a:pt x="7" y="38"/>
                    </a:lnTo>
                    <a:lnTo>
                      <a:pt x="7" y="35"/>
                    </a:lnTo>
                    <a:lnTo>
                      <a:pt x="7" y="33"/>
                    </a:lnTo>
                    <a:lnTo>
                      <a:pt x="7" y="30"/>
                    </a:lnTo>
                    <a:lnTo>
                      <a:pt x="5" y="27"/>
                    </a:lnTo>
                    <a:lnTo>
                      <a:pt x="5" y="25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62" name="Freeform 93">
                <a:extLst>
                  <a:ext uri="{FF2B5EF4-FFF2-40B4-BE49-F238E27FC236}">
                    <a16:creationId xmlns:a16="http://schemas.microsoft.com/office/drawing/2014/main" id="{00000000-0008-0000-0400-00001A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9" y="83"/>
                <a:ext cx="5" cy="10"/>
              </a:xfrm>
              <a:custGeom>
                <a:avLst/>
                <a:gdLst>
                  <a:gd name="T0" fmla="*/ 5 w 5"/>
                  <a:gd name="T1" fmla="*/ 8 h 10"/>
                  <a:gd name="T2" fmla="*/ 3 w 5"/>
                  <a:gd name="T3" fmla="*/ 8 h 10"/>
                  <a:gd name="T4" fmla="*/ 0 w 5"/>
                  <a:gd name="T5" fmla="*/ 0 h 10"/>
                  <a:gd name="T6" fmla="*/ 0 w 5"/>
                  <a:gd name="T7" fmla="*/ 5 h 10"/>
                  <a:gd name="T8" fmla="*/ 0 w 5"/>
                  <a:gd name="T9" fmla="*/ 8 h 10"/>
                  <a:gd name="T10" fmla="*/ 3 w 5"/>
                  <a:gd name="T11" fmla="*/ 10 h 10"/>
                  <a:gd name="T12" fmla="*/ 5 w 5"/>
                  <a:gd name="T13" fmla="*/ 8 h 10"/>
                  <a:gd name="T14" fmla="*/ 5 w 5"/>
                  <a:gd name="T15" fmla="*/ 8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5"/>
                  <a:gd name="T25" fmla="*/ 0 h 10"/>
                  <a:gd name="T26" fmla="*/ 5 w 5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5" h="10">
                    <a:moveTo>
                      <a:pt x="5" y="8"/>
                    </a:moveTo>
                    <a:lnTo>
                      <a:pt x="3" y="8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0" y="8"/>
                    </a:lnTo>
                    <a:lnTo>
                      <a:pt x="3" y="10"/>
                    </a:lnTo>
                    <a:lnTo>
                      <a:pt x="5" y="8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63" name="Freeform 94">
                <a:extLst>
                  <a:ext uri="{FF2B5EF4-FFF2-40B4-BE49-F238E27FC236}">
                    <a16:creationId xmlns:a16="http://schemas.microsoft.com/office/drawing/2014/main" id="{00000000-0008-0000-0400-00001B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67"/>
                <a:ext cx="143" cy="111"/>
              </a:xfrm>
              <a:custGeom>
                <a:avLst/>
                <a:gdLst>
                  <a:gd name="T0" fmla="*/ 143 w 143"/>
                  <a:gd name="T1" fmla="*/ 70 h 111"/>
                  <a:gd name="T2" fmla="*/ 140 w 143"/>
                  <a:gd name="T3" fmla="*/ 60 h 111"/>
                  <a:gd name="T4" fmla="*/ 140 w 143"/>
                  <a:gd name="T5" fmla="*/ 43 h 111"/>
                  <a:gd name="T6" fmla="*/ 140 w 143"/>
                  <a:gd name="T7" fmla="*/ 40 h 111"/>
                  <a:gd name="T8" fmla="*/ 138 w 143"/>
                  <a:gd name="T9" fmla="*/ 35 h 111"/>
                  <a:gd name="T10" fmla="*/ 138 w 143"/>
                  <a:gd name="T11" fmla="*/ 33 h 111"/>
                  <a:gd name="T12" fmla="*/ 133 w 143"/>
                  <a:gd name="T13" fmla="*/ 25 h 111"/>
                  <a:gd name="T14" fmla="*/ 128 w 143"/>
                  <a:gd name="T15" fmla="*/ 17 h 111"/>
                  <a:gd name="T16" fmla="*/ 116 w 143"/>
                  <a:gd name="T17" fmla="*/ 0 h 111"/>
                  <a:gd name="T18" fmla="*/ 3 w 143"/>
                  <a:gd name="T19" fmla="*/ 7 h 111"/>
                  <a:gd name="T20" fmla="*/ 3 w 143"/>
                  <a:gd name="T21" fmla="*/ 35 h 111"/>
                  <a:gd name="T22" fmla="*/ 5 w 143"/>
                  <a:gd name="T23" fmla="*/ 50 h 111"/>
                  <a:gd name="T24" fmla="*/ 3 w 143"/>
                  <a:gd name="T25" fmla="*/ 63 h 111"/>
                  <a:gd name="T26" fmla="*/ 0 w 143"/>
                  <a:gd name="T27" fmla="*/ 91 h 111"/>
                  <a:gd name="T28" fmla="*/ 0 w 143"/>
                  <a:gd name="T29" fmla="*/ 98 h 111"/>
                  <a:gd name="T30" fmla="*/ 3 w 143"/>
                  <a:gd name="T31" fmla="*/ 111 h 111"/>
                  <a:gd name="T32" fmla="*/ 3 w 143"/>
                  <a:gd name="T33" fmla="*/ 111 h 111"/>
                  <a:gd name="T34" fmla="*/ 10 w 143"/>
                  <a:gd name="T35" fmla="*/ 103 h 111"/>
                  <a:gd name="T36" fmla="*/ 20 w 143"/>
                  <a:gd name="T37" fmla="*/ 98 h 111"/>
                  <a:gd name="T38" fmla="*/ 42 w 143"/>
                  <a:gd name="T39" fmla="*/ 93 h 111"/>
                  <a:gd name="T40" fmla="*/ 81 w 143"/>
                  <a:gd name="T41" fmla="*/ 83 h 111"/>
                  <a:gd name="T42" fmla="*/ 133 w 143"/>
                  <a:gd name="T43" fmla="*/ 60 h 111"/>
                  <a:gd name="T44" fmla="*/ 138 w 143"/>
                  <a:gd name="T45" fmla="*/ 65 h 111"/>
                  <a:gd name="T46" fmla="*/ 143 w 143"/>
                  <a:gd name="T47" fmla="*/ 70 h 111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43"/>
                  <a:gd name="T73" fmla="*/ 0 h 111"/>
                  <a:gd name="T74" fmla="*/ 143 w 143"/>
                  <a:gd name="T75" fmla="*/ 111 h 111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43" h="111">
                    <a:moveTo>
                      <a:pt x="143" y="70"/>
                    </a:moveTo>
                    <a:lnTo>
                      <a:pt x="140" y="60"/>
                    </a:lnTo>
                    <a:lnTo>
                      <a:pt x="140" y="43"/>
                    </a:lnTo>
                    <a:lnTo>
                      <a:pt x="140" y="40"/>
                    </a:lnTo>
                    <a:lnTo>
                      <a:pt x="138" y="35"/>
                    </a:lnTo>
                    <a:lnTo>
                      <a:pt x="138" y="33"/>
                    </a:lnTo>
                    <a:lnTo>
                      <a:pt x="133" y="25"/>
                    </a:lnTo>
                    <a:lnTo>
                      <a:pt x="128" y="17"/>
                    </a:lnTo>
                    <a:lnTo>
                      <a:pt x="116" y="0"/>
                    </a:lnTo>
                    <a:lnTo>
                      <a:pt x="3" y="7"/>
                    </a:lnTo>
                    <a:lnTo>
                      <a:pt x="3" y="35"/>
                    </a:lnTo>
                    <a:lnTo>
                      <a:pt x="5" y="50"/>
                    </a:lnTo>
                    <a:lnTo>
                      <a:pt x="3" y="63"/>
                    </a:lnTo>
                    <a:lnTo>
                      <a:pt x="0" y="91"/>
                    </a:lnTo>
                    <a:lnTo>
                      <a:pt x="0" y="98"/>
                    </a:lnTo>
                    <a:lnTo>
                      <a:pt x="3" y="111"/>
                    </a:lnTo>
                    <a:lnTo>
                      <a:pt x="10" y="103"/>
                    </a:lnTo>
                    <a:lnTo>
                      <a:pt x="20" y="98"/>
                    </a:lnTo>
                    <a:lnTo>
                      <a:pt x="42" y="93"/>
                    </a:lnTo>
                    <a:lnTo>
                      <a:pt x="81" y="83"/>
                    </a:lnTo>
                    <a:lnTo>
                      <a:pt x="133" y="60"/>
                    </a:lnTo>
                    <a:lnTo>
                      <a:pt x="138" y="65"/>
                    </a:lnTo>
                    <a:lnTo>
                      <a:pt x="143" y="7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64" name="Freeform 95">
                <a:extLst>
                  <a:ext uri="{FF2B5EF4-FFF2-40B4-BE49-F238E27FC236}">
                    <a16:creationId xmlns:a16="http://schemas.microsoft.com/office/drawing/2014/main" id="{00000000-0008-0000-0400-00001C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2"/>
                <a:ext cx="54" cy="33"/>
              </a:xfrm>
              <a:custGeom>
                <a:avLst/>
                <a:gdLst>
                  <a:gd name="T0" fmla="*/ 54 w 54"/>
                  <a:gd name="T1" fmla="*/ 33 h 33"/>
                  <a:gd name="T2" fmla="*/ 52 w 54"/>
                  <a:gd name="T3" fmla="*/ 33 h 33"/>
                  <a:gd name="T4" fmla="*/ 52 w 54"/>
                  <a:gd name="T5" fmla="*/ 30 h 33"/>
                  <a:gd name="T6" fmla="*/ 49 w 54"/>
                  <a:gd name="T7" fmla="*/ 28 h 33"/>
                  <a:gd name="T8" fmla="*/ 49 w 54"/>
                  <a:gd name="T9" fmla="*/ 28 h 33"/>
                  <a:gd name="T10" fmla="*/ 47 w 54"/>
                  <a:gd name="T11" fmla="*/ 25 h 33"/>
                  <a:gd name="T12" fmla="*/ 44 w 54"/>
                  <a:gd name="T13" fmla="*/ 22 h 33"/>
                  <a:gd name="T14" fmla="*/ 42 w 54"/>
                  <a:gd name="T15" fmla="*/ 20 h 33"/>
                  <a:gd name="T16" fmla="*/ 37 w 54"/>
                  <a:gd name="T17" fmla="*/ 20 h 33"/>
                  <a:gd name="T18" fmla="*/ 35 w 54"/>
                  <a:gd name="T19" fmla="*/ 17 h 33"/>
                  <a:gd name="T20" fmla="*/ 32 w 54"/>
                  <a:gd name="T21" fmla="*/ 15 h 33"/>
                  <a:gd name="T22" fmla="*/ 27 w 54"/>
                  <a:gd name="T23" fmla="*/ 12 h 33"/>
                  <a:gd name="T24" fmla="*/ 25 w 54"/>
                  <a:gd name="T25" fmla="*/ 10 h 33"/>
                  <a:gd name="T26" fmla="*/ 22 w 54"/>
                  <a:gd name="T27" fmla="*/ 10 h 33"/>
                  <a:gd name="T28" fmla="*/ 17 w 54"/>
                  <a:gd name="T29" fmla="*/ 7 h 33"/>
                  <a:gd name="T30" fmla="*/ 15 w 54"/>
                  <a:gd name="T31" fmla="*/ 5 h 33"/>
                  <a:gd name="T32" fmla="*/ 12 w 54"/>
                  <a:gd name="T33" fmla="*/ 2 h 33"/>
                  <a:gd name="T34" fmla="*/ 10 w 54"/>
                  <a:gd name="T35" fmla="*/ 2 h 33"/>
                  <a:gd name="T36" fmla="*/ 10 w 54"/>
                  <a:gd name="T37" fmla="*/ 2 h 33"/>
                  <a:gd name="T38" fmla="*/ 8 w 54"/>
                  <a:gd name="T39" fmla="*/ 2 h 33"/>
                  <a:gd name="T40" fmla="*/ 8 w 54"/>
                  <a:gd name="T41" fmla="*/ 0 h 33"/>
                  <a:gd name="T42" fmla="*/ 8 w 54"/>
                  <a:gd name="T43" fmla="*/ 0 h 33"/>
                  <a:gd name="T44" fmla="*/ 5 w 54"/>
                  <a:gd name="T45" fmla="*/ 0 h 33"/>
                  <a:gd name="T46" fmla="*/ 5 w 54"/>
                  <a:gd name="T47" fmla="*/ 0 h 33"/>
                  <a:gd name="T48" fmla="*/ 5 w 54"/>
                  <a:gd name="T49" fmla="*/ 0 h 33"/>
                  <a:gd name="T50" fmla="*/ 3 w 54"/>
                  <a:gd name="T51" fmla="*/ 0 h 33"/>
                  <a:gd name="T52" fmla="*/ 3 w 54"/>
                  <a:gd name="T53" fmla="*/ 0 h 33"/>
                  <a:gd name="T54" fmla="*/ 3 w 54"/>
                  <a:gd name="T55" fmla="*/ 0 h 33"/>
                  <a:gd name="T56" fmla="*/ 3 w 54"/>
                  <a:gd name="T57" fmla="*/ 0 h 33"/>
                  <a:gd name="T58" fmla="*/ 0 w 54"/>
                  <a:gd name="T59" fmla="*/ 0 h 33"/>
                  <a:gd name="T60" fmla="*/ 0 w 54"/>
                  <a:gd name="T61" fmla="*/ 0 h 33"/>
                  <a:gd name="T62" fmla="*/ 0 w 54"/>
                  <a:gd name="T63" fmla="*/ 0 h 33"/>
                  <a:gd name="T64" fmla="*/ 0 w 54"/>
                  <a:gd name="T65" fmla="*/ 0 h 33"/>
                  <a:gd name="T66" fmla="*/ 0 w 54"/>
                  <a:gd name="T67" fmla="*/ 0 h 33"/>
                  <a:gd name="T68" fmla="*/ 0 w 54"/>
                  <a:gd name="T69" fmla="*/ 0 h 33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54"/>
                  <a:gd name="T106" fmla="*/ 0 h 33"/>
                  <a:gd name="T107" fmla="*/ 54 w 54"/>
                  <a:gd name="T108" fmla="*/ 33 h 33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54" h="33">
                    <a:moveTo>
                      <a:pt x="54" y="33"/>
                    </a:moveTo>
                    <a:lnTo>
                      <a:pt x="52" y="33"/>
                    </a:lnTo>
                    <a:lnTo>
                      <a:pt x="52" y="30"/>
                    </a:lnTo>
                    <a:lnTo>
                      <a:pt x="49" y="28"/>
                    </a:lnTo>
                    <a:lnTo>
                      <a:pt x="47" y="25"/>
                    </a:lnTo>
                    <a:lnTo>
                      <a:pt x="44" y="22"/>
                    </a:lnTo>
                    <a:lnTo>
                      <a:pt x="42" y="20"/>
                    </a:lnTo>
                    <a:lnTo>
                      <a:pt x="37" y="20"/>
                    </a:lnTo>
                    <a:lnTo>
                      <a:pt x="35" y="17"/>
                    </a:lnTo>
                    <a:lnTo>
                      <a:pt x="32" y="15"/>
                    </a:lnTo>
                    <a:lnTo>
                      <a:pt x="27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17" y="7"/>
                    </a:lnTo>
                    <a:lnTo>
                      <a:pt x="15" y="5"/>
                    </a:lnTo>
                    <a:lnTo>
                      <a:pt x="12" y="2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8" y="0"/>
                    </a:lnTo>
                    <a:lnTo>
                      <a:pt x="5" y="0"/>
                    </a:lnTo>
                    <a:lnTo>
                      <a:pt x="3" y="0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1165" name="Freeform 96">
                <a:extLst>
                  <a:ext uri="{FF2B5EF4-FFF2-40B4-BE49-F238E27FC236}">
                    <a16:creationId xmlns:a16="http://schemas.microsoft.com/office/drawing/2014/main" id="{00000000-0008-0000-0400-00001D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70"/>
                <a:ext cx="10" cy="25"/>
              </a:xfrm>
              <a:custGeom>
                <a:avLst/>
                <a:gdLst>
                  <a:gd name="T0" fmla="*/ 3 w 10"/>
                  <a:gd name="T1" fmla="*/ 13 h 25"/>
                  <a:gd name="T2" fmla="*/ 3 w 10"/>
                  <a:gd name="T3" fmla="*/ 13 h 25"/>
                  <a:gd name="T4" fmla="*/ 3 w 10"/>
                  <a:gd name="T5" fmla="*/ 10 h 25"/>
                  <a:gd name="T6" fmla="*/ 3 w 10"/>
                  <a:gd name="T7" fmla="*/ 8 h 25"/>
                  <a:gd name="T8" fmla="*/ 0 w 10"/>
                  <a:gd name="T9" fmla="*/ 8 h 25"/>
                  <a:gd name="T10" fmla="*/ 0 w 10"/>
                  <a:gd name="T11" fmla="*/ 5 h 25"/>
                  <a:gd name="T12" fmla="*/ 0 w 10"/>
                  <a:gd name="T13" fmla="*/ 5 h 25"/>
                  <a:gd name="T14" fmla="*/ 0 w 10"/>
                  <a:gd name="T15" fmla="*/ 5 h 25"/>
                  <a:gd name="T16" fmla="*/ 3 w 10"/>
                  <a:gd name="T17" fmla="*/ 5 h 25"/>
                  <a:gd name="T18" fmla="*/ 0 w 10"/>
                  <a:gd name="T19" fmla="*/ 5 h 25"/>
                  <a:gd name="T20" fmla="*/ 0 w 10"/>
                  <a:gd name="T21" fmla="*/ 5 h 25"/>
                  <a:gd name="T22" fmla="*/ 0 w 10"/>
                  <a:gd name="T23" fmla="*/ 3 h 25"/>
                  <a:gd name="T24" fmla="*/ 0 w 10"/>
                  <a:gd name="T25" fmla="*/ 3 h 25"/>
                  <a:gd name="T26" fmla="*/ 0 w 10"/>
                  <a:gd name="T27" fmla="*/ 0 h 25"/>
                  <a:gd name="T28" fmla="*/ 0 w 10"/>
                  <a:gd name="T29" fmla="*/ 0 h 25"/>
                  <a:gd name="T30" fmla="*/ 0 w 10"/>
                  <a:gd name="T31" fmla="*/ 0 h 25"/>
                  <a:gd name="T32" fmla="*/ 3 w 10"/>
                  <a:gd name="T33" fmla="*/ 3 h 25"/>
                  <a:gd name="T34" fmla="*/ 5 w 10"/>
                  <a:gd name="T35" fmla="*/ 10 h 25"/>
                  <a:gd name="T36" fmla="*/ 10 w 10"/>
                  <a:gd name="T37" fmla="*/ 15 h 25"/>
                  <a:gd name="T38" fmla="*/ 10 w 10"/>
                  <a:gd name="T39" fmla="*/ 15 h 25"/>
                  <a:gd name="T40" fmla="*/ 8 w 10"/>
                  <a:gd name="T41" fmla="*/ 15 h 25"/>
                  <a:gd name="T42" fmla="*/ 8 w 10"/>
                  <a:gd name="T43" fmla="*/ 13 h 25"/>
                  <a:gd name="T44" fmla="*/ 8 w 10"/>
                  <a:gd name="T45" fmla="*/ 13 h 25"/>
                  <a:gd name="T46" fmla="*/ 8 w 10"/>
                  <a:gd name="T47" fmla="*/ 15 h 25"/>
                  <a:gd name="T48" fmla="*/ 8 w 10"/>
                  <a:gd name="T49" fmla="*/ 15 h 25"/>
                  <a:gd name="T50" fmla="*/ 8 w 10"/>
                  <a:gd name="T51" fmla="*/ 18 h 25"/>
                  <a:gd name="T52" fmla="*/ 5 w 10"/>
                  <a:gd name="T53" fmla="*/ 15 h 25"/>
                  <a:gd name="T54" fmla="*/ 10 w 10"/>
                  <a:gd name="T55" fmla="*/ 25 h 25"/>
                  <a:gd name="T56" fmla="*/ 10 w 10"/>
                  <a:gd name="T57" fmla="*/ 23 h 25"/>
                  <a:gd name="T58" fmla="*/ 8 w 10"/>
                  <a:gd name="T59" fmla="*/ 23 h 25"/>
                  <a:gd name="T60" fmla="*/ 8 w 10"/>
                  <a:gd name="T61" fmla="*/ 20 h 25"/>
                  <a:gd name="T62" fmla="*/ 5 w 10"/>
                  <a:gd name="T63" fmla="*/ 18 h 25"/>
                  <a:gd name="T64" fmla="*/ 5 w 10"/>
                  <a:gd name="T65" fmla="*/ 15 h 25"/>
                  <a:gd name="T66" fmla="*/ 5 w 10"/>
                  <a:gd name="T67" fmla="*/ 15 h 25"/>
                  <a:gd name="T68" fmla="*/ 3 w 10"/>
                  <a:gd name="T69" fmla="*/ 15 h 25"/>
                  <a:gd name="T70" fmla="*/ 3 w 10"/>
                  <a:gd name="T71" fmla="*/ 15 h 25"/>
                  <a:gd name="T72" fmla="*/ 3 w 10"/>
                  <a:gd name="T73" fmla="*/ 15 h 25"/>
                  <a:gd name="T74" fmla="*/ 3 w 10"/>
                  <a:gd name="T75" fmla="*/ 13 h 25"/>
                  <a:gd name="T76" fmla="*/ 3 w 10"/>
                  <a:gd name="T77" fmla="*/ 13 h 25"/>
                  <a:gd name="T78" fmla="*/ 3 w 10"/>
                  <a:gd name="T79" fmla="*/ 13 h 25"/>
                  <a:gd name="T80" fmla="*/ 3 w 10"/>
                  <a:gd name="T81" fmla="*/ 13 h 25"/>
                  <a:gd name="T82" fmla="*/ 0 w 10"/>
                  <a:gd name="T83" fmla="*/ 10 h 25"/>
                  <a:gd name="T84" fmla="*/ 0 w 10"/>
                  <a:gd name="T85" fmla="*/ 10 h 25"/>
                  <a:gd name="T86" fmla="*/ 0 w 10"/>
                  <a:gd name="T87" fmla="*/ 8 h 25"/>
                  <a:gd name="T88" fmla="*/ 3 w 10"/>
                  <a:gd name="T89" fmla="*/ 13 h 25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0"/>
                  <a:gd name="T136" fmla="*/ 0 h 25"/>
                  <a:gd name="T137" fmla="*/ 10 w 10"/>
                  <a:gd name="T138" fmla="*/ 25 h 25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0" h="25">
                    <a:moveTo>
                      <a:pt x="3" y="13"/>
                    </a:moveTo>
                    <a:lnTo>
                      <a:pt x="3" y="13"/>
                    </a:lnTo>
                    <a:lnTo>
                      <a:pt x="3" y="10"/>
                    </a:lnTo>
                    <a:lnTo>
                      <a:pt x="3" y="8"/>
                    </a:lnTo>
                    <a:lnTo>
                      <a:pt x="0" y="8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0" y="5"/>
                    </a:lnTo>
                    <a:lnTo>
                      <a:pt x="0" y="3"/>
                    </a:lnTo>
                    <a:lnTo>
                      <a:pt x="0" y="0"/>
                    </a:lnTo>
                    <a:lnTo>
                      <a:pt x="3" y="0"/>
                    </a:lnTo>
                    <a:lnTo>
                      <a:pt x="3" y="3"/>
                    </a:lnTo>
                    <a:lnTo>
                      <a:pt x="3" y="8"/>
                    </a:lnTo>
                    <a:lnTo>
                      <a:pt x="5" y="10"/>
                    </a:lnTo>
                    <a:lnTo>
                      <a:pt x="10" y="15"/>
                    </a:lnTo>
                    <a:lnTo>
                      <a:pt x="8" y="15"/>
                    </a:lnTo>
                    <a:lnTo>
                      <a:pt x="8" y="13"/>
                    </a:lnTo>
                    <a:lnTo>
                      <a:pt x="8" y="15"/>
                    </a:lnTo>
                    <a:lnTo>
                      <a:pt x="8" y="18"/>
                    </a:lnTo>
                    <a:lnTo>
                      <a:pt x="5" y="15"/>
                    </a:lnTo>
                    <a:lnTo>
                      <a:pt x="10" y="25"/>
                    </a:lnTo>
                    <a:lnTo>
                      <a:pt x="10" y="23"/>
                    </a:lnTo>
                    <a:lnTo>
                      <a:pt x="8" y="23"/>
                    </a:lnTo>
                    <a:lnTo>
                      <a:pt x="8" y="20"/>
                    </a:lnTo>
                    <a:lnTo>
                      <a:pt x="5" y="18"/>
                    </a:lnTo>
                    <a:lnTo>
                      <a:pt x="5" y="15"/>
                    </a:lnTo>
                    <a:lnTo>
                      <a:pt x="3" y="15"/>
                    </a:lnTo>
                    <a:lnTo>
                      <a:pt x="3" y="13"/>
                    </a:lnTo>
                    <a:lnTo>
                      <a:pt x="0" y="10"/>
                    </a:lnTo>
                    <a:lnTo>
                      <a:pt x="0" y="8"/>
                    </a:lnTo>
                    <a:lnTo>
                      <a:pt x="3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66" name="Freeform 97">
                <a:extLst>
                  <a:ext uri="{FF2B5EF4-FFF2-40B4-BE49-F238E27FC236}">
                    <a16:creationId xmlns:a16="http://schemas.microsoft.com/office/drawing/2014/main" id="{00000000-0008-0000-0400-00001E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2" cy="20"/>
              </a:xfrm>
              <a:custGeom>
                <a:avLst/>
                <a:gdLst>
                  <a:gd name="T0" fmla="*/ 0 w 2"/>
                  <a:gd name="T1" fmla="*/ 0 h 20"/>
                  <a:gd name="T2" fmla="*/ 2 w 2"/>
                  <a:gd name="T3" fmla="*/ 5 h 20"/>
                  <a:gd name="T4" fmla="*/ 2 w 2"/>
                  <a:gd name="T5" fmla="*/ 20 h 20"/>
                  <a:gd name="T6" fmla="*/ 2 w 2"/>
                  <a:gd name="T7" fmla="*/ 20 h 20"/>
                  <a:gd name="T8" fmla="*/ 2 w 2"/>
                  <a:gd name="T9" fmla="*/ 20 h 20"/>
                  <a:gd name="T10" fmla="*/ 2 w 2"/>
                  <a:gd name="T11" fmla="*/ 18 h 20"/>
                  <a:gd name="T12" fmla="*/ 2 w 2"/>
                  <a:gd name="T13" fmla="*/ 18 h 20"/>
                  <a:gd name="T14" fmla="*/ 2 w 2"/>
                  <a:gd name="T15" fmla="*/ 15 h 20"/>
                  <a:gd name="T16" fmla="*/ 2 w 2"/>
                  <a:gd name="T17" fmla="*/ 15 h 20"/>
                  <a:gd name="T18" fmla="*/ 2 w 2"/>
                  <a:gd name="T19" fmla="*/ 15 h 20"/>
                  <a:gd name="T20" fmla="*/ 2 w 2"/>
                  <a:gd name="T21" fmla="*/ 12 h 20"/>
                  <a:gd name="T22" fmla="*/ 2 w 2"/>
                  <a:gd name="T23" fmla="*/ 12 h 20"/>
                  <a:gd name="T24" fmla="*/ 0 w 2"/>
                  <a:gd name="T25" fmla="*/ 10 h 20"/>
                  <a:gd name="T26" fmla="*/ 0 w 2"/>
                  <a:gd name="T27" fmla="*/ 10 h 20"/>
                  <a:gd name="T28" fmla="*/ 0 w 2"/>
                  <a:gd name="T29" fmla="*/ 10 h 20"/>
                  <a:gd name="T30" fmla="*/ 0 w 2"/>
                  <a:gd name="T31" fmla="*/ 10 h 20"/>
                  <a:gd name="T32" fmla="*/ 0 w 2"/>
                  <a:gd name="T33" fmla="*/ 10 h 20"/>
                  <a:gd name="T34" fmla="*/ 0 w 2"/>
                  <a:gd name="T35" fmla="*/ 10 h 20"/>
                  <a:gd name="T36" fmla="*/ 0 w 2"/>
                  <a:gd name="T37" fmla="*/ 10 h 20"/>
                  <a:gd name="T38" fmla="*/ 0 w 2"/>
                  <a:gd name="T39" fmla="*/ 10 h 20"/>
                  <a:gd name="T40" fmla="*/ 0 w 2"/>
                  <a:gd name="T41" fmla="*/ 10 h 20"/>
                  <a:gd name="T42" fmla="*/ 0 w 2"/>
                  <a:gd name="T43" fmla="*/ 10 h 20"/>
                  <a:gd name="T44" fmla="*/ 0 w 2"/>
                  <a:gd name="T45" fmla="*/ 7 h 20"/>
                  <a:gd name="T46" fmla="*/ 0 w 2"/>
                  <a:gd name="T47" fmla="*/ 7 h 20"/>
                  <a:gd name="T48" fmla="*/ 0 w 2"/>
                  <a:gd name="T49" fmla="*/ 7 h 20"/>
                  <a:gd name="T50" fmla="*/ 0 w 2"/>
                  <a:gd name="T51" fmla="*/ 7 h 20"/>
                  <a:gd name="T52" fmla="*/ 0 w 2"/>
                  <a:gd name="T53" fmla="*/ 5 h 20"/>
                  <a:gd name="T54" fmla="*/ 0 w 2"/>
                  <a:gd name="T55" fmla="*/ 5 h 20"/>
                  <a:gd name="T56" fmla="*/ 0 w 2"/>
                  <a:gd name="T57" fmla="*/ 5 h 20"/>
                  <a:gd name="T58" fmla="*/ 0 w 2"/>
                  <a:gd name="T59" fmla="*/ 2 h 20"/>
                  <a:gd name="T60" fmla="*/ 0 w 2"/>
                  <a:gd name="T61" fmla="*/ 2 h 20"/>
                  <a:gd name="T62" fmla="*/ 0 w 2"/>
                  <a:gd name="T63" fmla="*/ 2 h 20"/>
                  <a:gd name="T64" fmla="*/ 0 w 2"/>
                  <a:gd name="T65" fmla="*/ 0 h 20"/>
                  <a:gd name="T66" fmla="*/ 0 w 2"/>
                  <a:gd name="T67" fmla="*/ 0 h 20"/>
                  <a:gd name="T68" fmla="*/ 0 w 2"/>
                  <a:gd name="T69" fmla="*/ 0 h 20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2"/>
                  <a:gd name="T106" fmla="*/ 0 h 20"/>
                  <a:gd name="T107" fmla="*/ 2 w 2"/>
                  <a:gd name="T108" fmla="*/ 20 h 20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2" h="20">
                    <a:moveTo>
                      <a:pt x="0" y="0"/>
                    </a:moveTo>
                    <a:lnTo>
                      <a:pt x="2" y="5"/>
                    </a:lnTo>
                    <a:lnTo>
                      <a:pt x="2" y="20"/>
                    </a:lnTo>
                    <a:lnTo>
                      <a:pt x="2" y="18"/>
                    </a:lnTo>
                    <a:lnTo>
                      <a:pt x="2" y="15"/>
                    </a:lnTo>
                    <a:lnTo>
                      <a:pt x="2" y="12"/>
                    </a:lnTo>
                    <a:lnTo>
                      <a:pt x="0" y="10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0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67" name="Freeform 98">
                <a:extLst>
                  <a:ext uri="{FF2B5EF4-FFF2-40B4-BE49-F238E27FC236}">
                    <a16:creationId xmlns:a16="http://schemas.microsoft.com/office/drawing/2014/main" id="{00000000-0008-0000-0400-00001F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47"/>
                <a:ext cx="12" cy="11"/>
              </a:xfrm>
              <a:custGeom>
                <a:avLst/>
                <a:gdLst>
                  <a:gd name="T0" fmla="*/ 12 w 12"/>
                  <a:gd name="T1" fmla="*/ 11 h 11"/>
                  <a:gd name="T2" fmla="*/ 10 w 12"/>
                  <a:gd name="T3" fmla="*/ 8 h 11"/>
                  <a:gd name="T4" fmla="*/ 7 w 12"/>
                  <a:gd name="T5" fmla="*/ 6 h 11"/>
                  <a:gd name="T6" fmla="*/ 5 w 12"/>
                  <a:gd name="T7" fmla="*/ 6 h 11"/>
                  <a:gd name="T8" fmla="*/ 2 w 12"/>
                  <a:gd name="T9" fmla="*/ 3 h 11"/>
                  <a:gd name="T10" fmla="*/ 0 w 12"/>
                  <a:gd name="T11" fmla="*/ 0 h 11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11"/>
                  <a:gd name="T20" fmla="*/ 12 w 12"/>
                  <a:gd name="T21" fmla="*/ 11 h 11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11">
                    <a:moveTo>
                      <a:pt x="12" y="11"/>
                    </a:moveTo>
                    <a:lnTo>
                      <a:pt x="10" y="8"/>
                    </a:lnTo>
                    <a:lnTo>
                      <a:pt x="7" y="6"/>
                    </a:lnTo>
                    <a:lnTo>
                      <a:pt x="5" y="6"/>
                    </a:lnTo>
                    <a:lnTo>
                      <a:pt x="2" y="3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31168" name="Freeform 99">
                <a:extLst>
                  <a:ext uri="{FF2B5EF4-FFF2-40B4-BE49-F238E27FC236}">
                    <a16:creationId xmlns:a16="http://schemas.microsoft.com/office/drawing/2014/main" id="{00000000-0008-0000-0400-000020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6" y="260"/>
                <a:ext cx="17" cy="10"/>
              </a:xfrm>
              <a:custGeom>
                <a:avLst/>
                <a:gdLst>
                  <a:gd name="T0" fmla="*/ 0 w 17"/>
                  <a:gd name="T1" fmla="*/ 3 h 10"/>
                  <a:gd name="T2" fmla="*/ 2 w 17"/>
                  <a:gd name="T3" fmla="*/ 0 h 10"/>
                  <a:gd name="T4" fmla="*/ 7 w 17"/>
                  <a:gd name="T5" fmla="*/ 0 h 10"/>
                  <a:gd name="T6" fmla="*/ 14 w 17"/>
                  <a:gd name="T7" fmla="*/ 3 h 10"/>
                  <a:gd name="T8" fmla="*/ 17 w 17"/>
                  <a:gd name="T9" fmla="*/ 3 h 10"/>
                  <a:gd name="T10" fmla="*/ 12 w 17"/>
                  <a:gd name="T11" fmla="*/ 10 h 10"/>
                  <a:gd name="T12" fmla="*/ 2 w 17"/>
                  <a:gd name="T13" fmla="*/ 5 h 10"/>
                  <a:gd name="T14" fmla="*/ 0 w 17"/>
                  <a:gd name="T15" fmla="*/ 3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7"/>
                  <a:gd name="T25" fmla="*/ 0 h 10"/>
                  <a:gd name="T26" fmla="*/ 17 w 17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7" h="10">
                    <a:moveTo>
                      <a:pt x="0" y="3"/>
                    </a:moveTo>
                    <a:lnTo>
                      <a:pt x="2" y="0"/>
                    </a:lnTo>
                    <a:lnTo>
                      <a:pt x="7" y="0"/>
                    </a:lnTo>
                    <a:lnTo>
                      <a:pt x="14" y="3"/>
                    </a:lnTo>
                    <a:lnTo>
                      <a:pt x="17" y="3"/>
                    </a:lnTo>
                    <a:lnTo>
                      <a:pt x="12" y="10"/>
                    </a:lnTo>
                    <a:lnTo>
                      <a:pt x="2" y="5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69" name="Freeform 100">
                <a:extLst>
                  <a:ext uri="{FF2B5EF4-FFF2-40B4-BE49-F238E27FC236}">
                    <a16:creationId xmlns:a16="http://schemas.microsoft.com/office/drawing/2014/main" id="{00000000-0008-0000-0400-000021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8" y="268"/>
                <a:ext cx="5" cy="5"/>
              </a:xfrm>
              <a:custGeom>
                <a:avLst/>
                <a:gdLst>
                  <a:gd name="T0" fmla="*/ 0 w 5"/>
                  <a:gd name="T1" fmla="*/ 0 h 5"/>
                  <a:gd name="T2" fmla="*/ 2 w 5"/>
                  <a:gd name="T3" fmla="*/ 5 h 5"/>
                  <a:gd name="T4" fmla="*/ 2 w 5"/>
                  <a:gd name="T5" fmla="*/ 5 h 5"/>
                  <a:gd name="T6" fmla="*/ 5 w 5"/>
                  <a:gd name="T7" fmla="*/ 0 h 5"/>
                  <a:gd name="T8" fmla="*/ 0 w 5"/>
                  <a:gd name="T9" fmla="*/ 0 h 5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5"/>
                  <a:gd name="T16" fmla="*/ 0 h 5"/>
                  <a:gd name="T17" fmla="*/ 5 w 5"/>
                  <a:gd name="T18" fmla="*/ 5 h 5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5" h="5">
                    <a:moveTo>
                      <a:pt x="0" y="0"/>
                    </a:moveTo>
                    <a:lnTo>
                      <a:pt x="2" y="5"/>
                    </a:lnTo>
                    <a:lnTo>
                      <a:pt x="5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70" name="Line 101">
                <a:extLst>
                  <a:ext uri="{FF2B5EF4-FFF2-40B4-BE49-F238E27FC236}">
                    <a16:creationId xmlns:a16="http://schemas.microsoft.com/office/drawing/2014/main" id="{00000000-0008-0000-0400-00002228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 flipV="1">
                <a:off x="1130" y="255"/>
                <a:ext cx="3" cy="3"/>
              </a:xfrm>
              <a:prstGeom prst="line">
                <a:avLst/>
              </a:pr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31171" name="Freeform 102">
                <a:extLst>
                  <a:ext uri="{FF2B5EF4-FFF2-40B4-BE49-F238E27FC236}">
                    <a16:creationId xmlns:a16="http://schemas.microsoft.com/office/drawing/2014/main" id="{00000000-0008-0000-0400-000023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8" y="265"/>
                <a:ext cx="12" cy="8"/>
              </a:xfrm>
              <a:custGeom>
                <a:avLst/>
                <a:gdLst>
                  <a:gd name="T0" fmla="*/ 7 w 12"/>
                  <a:gd name="T1" fmla="*/ 3 h 8"/>
                  <a:gd name="T2" fmla="*/ 12 w 12"/>
                  <a:gd name="T3" fmla="*/ 8 h 8"/>
                  <a:gd name="T4" fmla="*/ 9 w 12"/>
                  <a:gd name="T5" fmla="*/ 5 h 8"/>
                  <a:gd name="T6" fmla="*/ 0 w 12"/>
                  <a:gd name="T7" fmla="*/ 0 h 8"/>
                  <a:gd name="T8" fmla="*/ 5 w 12"/>
                  <a:gd name="T9" fmla="*/ 0 h 8"/>
                  <a:gd name="T10" fmla="*/ 7 w 12"/>
                  <a:gd name="T11" fmla="*/ 3 h 8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8"/>
                  <a:gd name="T20" fmla="*/ 12 w 12"/>
                  <a:gd name="T21" fmla="*/ 8 h 8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8">
                    <a:moveTo>
                      <a:pt x="7" y="3"/>
                    </a:moveTo>
                    <a:lnTo>
                      <a:pt x="12" y="8"/>
                    </a:lnTo>
                    <a:lnTo>
                      <a:pt x="9" y="5"/>
                    </a:lnTo>
                    <a:lnTo>
                      <a:pt x="0" y="0"/>
                    </a:lnTo>
                    <a:lnTo>
                      <a:pt x="5" y="0"/>
                    </a:lnTo>
                    <a:lnTo>
                      <a:pt x="7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72" name="Freeform 103">
                <a:extLst>
                  <a:ext uri="{FF2B5EF4-FFF2-40B4-BE49-F238E27FC236}">
                    <a16:creationId xmlns:a16="http://schemas.microsoft.com/office/drawing/2014/main" id="{00000000-0008-0000-0400-000024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11"/>
                <a:ext cx="7" cy="25"/>
              </a:xfrm>
              <a:custGeom>
                <a:avLst/>
                <a:gdLst>
                  <a:gd name="T0" fmla="*/ 5 w 7"/>
                  <a:gd name="T1" fmla="*/ 25 h 25"/>
                  <a:gd name="T2" fmla="*/ 2 w 7"/>
                  <a:gd name="T3" fmla="*/ 20 h 25"/>
                  <a:gd name="T4" fmla="*/ 0 w 7"/>
                  <a:gd name="T5" fmla="*/ 3 h 25"/>
                  <a:gd name="T6" fmla="*/ 5 w 7"/>
                  <a:gd name="T7" fmla="*/ 0 h 25"/>
                  <a:gd name="T8" fmla="*/ 7 w 7"/>
                  <a:gd name="T9" fmla="*/ 8 h 25"/>
                  <a:gd name="T10" fmla="*/ 5 w 7"/>
                  <a:gd name="T11" fmla="*/ 18 h 25"/>
                  <a:gd name="T12" fmla="*/ 5 w 7"/>
                  <a:gd name="T13" fmla="*/ 25 h 25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7"/>
                  <a:gd name="T22" fmla="*/ 0 h 25"/>
                  <a:gd name="T23" fmla="*/ 7 w 7"/>
                  <a:gd name="T24" fmla="*/ 25 h 25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7" h="25">
                    <a:moveTo>
                      <a:pt x="5" y="25"/>
                    </a:moveTo>
                    <a:lnTo>
                      <a:pt x="2" y="20"/>
                    </a:lnTo>
                    <a:lnTo>
                      <a:pt x="0" y="3"/>
                    </a:lnTo>
                    <a:lnTo>
                      <a:pt x="5" y="0"/>
                    </a:lnTo>
                    <a:lnTo>
                      <a:pt x="7" y="8"/>
                    </a:lnTo>
                    <a:lnTo>
                      <a:pt x="5" y="18"/>
                    </a:lnTo>
                    <a:lnTo>
                      <a:pt x="5" y="25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73" name="Freeform 104">
                <a:extLst>
                  <a:ext uri="{FF2B5EF4-FFF2-40B4-BE49-F238E27FC236}">
                    <a16:creationId xmlns:a16="http://schemas.microsoft.com/office/drawing/2014/main" id="{00000000-0008-0000-0400-000025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184"/>
                <a:ext cx="135" cy="33"/>
              </a:xfrm>
              <a:custGeom>
                <a:avLst/>
                <a:gdLst>
                  <a:gd name="T0" fmla="*/ 0 w 135"/>
                  <a:gd name="T1" fmla="*/ 18 h 33"/>
                  <a:gd name="T2" fmla="*/ 14 w 135"/>
                  <a:gd name="T3" fmla="*/ 16 h 33"/>
                  <a:gd name="T4" fmla="*/ 22 w 135"/>
                  <a:gd name="T5" fmla="*/ 13 h 33"/>
                  <a:gd name="T6" fmla="*/ 37 w 135"/>
                  <a:gd name="T7" fmla="*/ 16 h 33"/>
                  <a:gd name="T8" fmla="*/ 44 w 135"/>
                  <a:gd name="T9" fmla="*/ 16 h 33"/>
                  <a:gd name="T10" fmla="*/ 54 w 135"/>
                  <a:gd name="T11" fmla="*/ 21 h 33"/>
                  <a:gd name="T12" fmla="*/ 68 w 135"/>
                  <a:gd name="T13" fmla="*/ 21 h 33"/>
                  <a:gd name="T14" fmla="*/ 71 w 135"/>
                  <a:gd name="T15" fmla="*/ 21 h 33"/>
                  <a:gd name="T16" fmla="*/ 73 w 135"/>
                  <a:gd name="T17" fmla="*/ 21 h 33"/>
                  <a:gd name="T18" fmla="*/ 76 w 135"/>
                  <a:gd name="T19" fmla="*/ 18 h 33"/>
                  <a:gd name="T20" fmla="*/ 86 w 135"/>
                  <a:gd name="T21" fmla="*/ 13 h 33"/>
                  <a:gd name="T22" fmla="*/ 93 w 135"/>
                  <a:gd name="T23" fmla="*/ 5 h 33"/>
                  <a:gd name="T24" fmla="*/ 95 w 135"/>
                  <a:gd name="T25" fmla="*/ 3 h 33"/>
                  <a:gd name="T26" fmla="*/ 98 w 135"/>
                  <a:gd name="T27" fmla="*/ 3 h 33"/>
                  <a:gd name="T28" fmla="*/ 115 w 135"/>
                  <a:gd name="T29" fmla="*/ 0 h 33"/>
                  <a:gd name="T30" fmla="*/ 118 w 135"/>
                  <a:gd name="T31" fmla="*/ 0 h 33"/>
                  <a:gd name="T32" fmla="*/ 120 w 135"/>
                  <a:gd name="T33" fmla="*/ 0 h 33"/>
                  <a:gd name="T34" fmla="*/ 127 w 135"/>
                  <a:gd name="T35" fmla="*/ 3 h 33"/>
                  <a:gd name="T36" fmla="*/ 127 w 135"/>
                  <a:gd name="T37" fmla="*/ 5 h 33"/>
                  <a:gd name="T38" fmla="*/ 130 w 135"/>
                  <a:gd name="T39" fmla="*/ 8 h 33"/>
                  <a:gd name="T40" fmla="*/ 135 w 135"/>
                  <a:gd name="T41" fmla="*/ 16 h 33"/>
                  <a:gd name="T42" fmla="*/ 135 w 135"/>
                  <a:gd name="T43" fmla="*/ 18 h 33"/>
                  <a:gd name="T44" fmla="*/ 135 w 135"/>
                  <a:gd name="T45" fmla="*/ 18 h 33"/>
                  <a:gd name="T46" fmla="*/ 135 w 135"/>
                  <a:gd name="T47" fmla="*/ 18 h 33"/>
                  <a:gd name="T48" fmla="*/ 135 w 135"/>
                  <a:gd name="T49" fmla="*/ 16 h 33"/>
                  <a:gd name="T50" fmla="*/ 132 w 135"/>
                  <a:gd name="T51" fmla="*/ 16 h 33"/>
                  <a:gd name="T52" fmla="*/ 130 w 135"/>
                  <a:gd name="T53" fmla="*/ 13 h 33"/>
                  <a:gd name="T54" fmla="*/ 130 w 135"/>
                  <a:gd name="T55" fmla="*/ 13 h 33"/>
                  <a:gd name="T56" fmla="*/ 127 w 135"/>
                  <a:gd name="T57" fmla="*/ 13 h 33"/>
                  <a:gd name="T58" fmla="*/ 125 w 135"/>
                  <a:gd name="T59" fmla="*/ 10 h 33"/>
                  <a:gd name="T60" fmla="*/ 122 w 135"/>
                  <a:gd name="T61" fmla="*/ 10 h 33"/>
                  <a:gd name="T62" fmla="*/ 120 w 135"/>
                  <a:gd name="T63" fmla="*/ 10 h 33"/>
                  <a:gd name="T64" fmla="*/ 105 w 135"/>
                  <a:gd name="T65" fmla="*/ 10 h 33"/>
                  <a:gd name="T66" fmla="*/ 103 w 135"/>
                  <a:gd name="T67" fmla="*/ 13 h 33"/>
                  <a:gd name="T68" fmla="*/ 100 w 135"/>
                  <a:gd name="T69" fmla="*/ 13 h 33"/>
                  <a:gd name="T70" fmla="*/ 93 w 135"/>
                  <a:gd name="T71" fmla="*/ 16 h 33"/>
                  <a:gd name="T72" fmla="*/ 88 w 135"/>
                  <a:gd name="T73" fmla="*/ 21 h 33"/>
                  <a:gd name="T74" fmla="*/ 73 w 135"/>
                  <a:gd name="T75" fmla="*/ 31 h 33"/>
                  <a:gd name="T76" fmla="*/ 73 w 135"/>
                  <a:gd name="T77" fmla="*/ 33 h 33"/>
                  <a:gd name="T78" fmla="*/ 71 w 135"/>
                  <a:gd name="T79" fmla="*/ 33 h 33"/>
                  <a:gd name="T80" fmla="*/ 56 w 135"/>
                  <a:gd name="T81" fmla="*/ 33 h 33"/>
                  <a:gd name="T82" fmla="*/ 49 w 135"/>
                  <a:gd name="T83" fmla="*/ 31 h 33"/>
                  <a:gd name="T84" fmla="*/ 29 w 135"/>
                  <a:gd name="T85" fmla="*/ 28 h 33"/>
                  <a:gd name="T86" fmla="*/ 19 w 135"/>
                  <a:gd name="T87" fmla="*/ 28 h 33"/>
                  <a:gd name="T88" fmla="*/ 10 w 135"/>
                  <a:gd name="T89" fmla="*/ 31 h 33"/>
                  <a:gd name="T90" fmla="*/ 10 w 135"/>
                  <a:gd name="T91" fmla="*/ 31 h 33"/>
                  <a:gd name="T92" fmla="*/ 0 w 135"/>
                  <a:gd name="T93" fmla="*/ 33 h 33"/>
                  <a:gd name="T94" fmla="*/ 0 w 135"/>
                  <a:gd name="T95" fmla="*/ 18 h 33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135"/>
                  <a:gd name="T145" fmla="*/ 0 h 33"/>
                  <a:gd name="T146" fmla="*/ 135 w 135"/>
                  <a:gd name="T147" fmla="*/ 33 h 33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135" h="33">
                    <a:moveTo>
                      <a:pt x="0" y="18"/>
                    </a:moveTo>
                    <a:lnTo>
                      <a:pt x="14" y="16"/>
                    </a:lnTo>
                    <a:lnTo>
                      <a:pt x="22" y="13"/>
                    </a:lnTo>
                    <a:lnTo>
                      <a:pt x="37" y="16"/>
                    </a:lnTo>
                    <a:lnTo>
                      <a:pt x="44" y="16"/>
                    </a:lnTo>
                    <a:lnTo>
                      <a:pt x="54" y="21"/>
                    </a:lnTo>
                    <a:lnTo>
                      <a:pt x="68" y="21"/>
                    </a:lnTo>
                    <a:lnTo>
                      <a:pt x="71" y="21"/>
                    </a:lnTo>
                    <a:lnTo>
                      <a:pt x="73" y="21"/>
                    </a:lnTo>
                    <a:lnTo>
                      <a:pt x="76" y="18"/>
                    </a:lnTo>
                    <a:lnTo>
                      <a:pt x="86" y="13"/>
                    </a:lnTo>
                    <a:lnTo>
                      <a:pt x="93" y="5"/>
                    </a:lnTo>
                    <a:lnTo>
                      <a:pt x="95" y="3"/>
                    </a:lnTo>
                    <a:lnTo>
                      <a:pt x="98" y="3"/>
                    </a:lnTo>
                    <a:lnTo>
                      <a:pt x="115" y="0"/>
                    </a:lnTo>
                    <a:lnTo>
                      <a:pt x="118" y="0"/>
                    </a:lnTo>
                    <a:lnTo>
                      <a:pt x="120" y="0"/>
                    </a:lnTo>
                    <a:lnTo>
                      <a:pt x="127" y="3"/>
                    </a:lnTo>
                    <a:lnTo>
                      <a:pt x="127" y="5"/>
                    </a:lnTo>
                    <a:lnTo>
                      <a:pt x="130" y="8"/>
                    </a:lnTo>
                    <a:lnTo>
                      <a:pt x="135" y="16"/>
                    </a:lnTo>
                    <a:lnTo>
                      <a:pt x="135" y="18"/>
                    </a:lnTo>
                    <a:lnTo>
                      <a:pt x="135" y="16"/>
                    </a:lnTo>
                    <a:lnTo>
                      <a:pt x="132" y="16"/>
                    </a:lnTo>
                    <a:lnTo>
                      <a:pt x="130" y="13"/>
                    </a:lnTo>
                    <a:lnTo>
                      <a:pt x="127" y="13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20" y="10"/>
                    </a:lnTo>
                    <a:lnTo>
                      <a:pt x="105" y="10"/>
                    </a:lnTo>
                    <a:lnTo>
                      <a:pt x="103" y="13"/>
                    </a:lnTo>
                    <a:lnTo>
                      <a:pt x="100" y="13"/>
                    </a:lnTo>
                    <a:lnTo>
                      <a:pt x="93" y="16"/>
                    </a:lnTo>
                    <a:lnTo>
                      <a:pt x="88" y="21"/>
                    </a:lnTo>
                    <a:lnTo>
                      <a:pt x="73" y="31"/>
                    </a:lnTo>
                    <a:lnTo>
                      <a:pt x="73" y="33"/>
                    </a:lnTo>
                    <a:lnTo>
                      <a:pt x="71" y="33"/>
                    </a:lnTo>
                    <a:lnTo>
                      <a:pt x="56" y="33"/>
                    </a:lnTo>
                    <a:lnTo>
                      <a:pt x="49" y="31"/>
                    </a:lnTo>
                    <a:lnTo>
                      <a:pt x="29" y="28"/>
                    </a:lnTo>
                    <a:lnTo>
                      <a:pt x="19" y="28"/>
                    </a:lnTo>
                    <a:lnTo>
                      <a:pt x="10" y="31"/>
                    </a:lnTo>
                    <a:lnTo>
                      <a:pt x="0" y="33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74" name="Freeform 105">
                <a:extLst>
                  <a:ext uri="{FF2B5EF4-FFF2-40B4-BE49-F238E27FC236}">
                    <a16:creationId xmlns:a16="http://schemas.microsoft.com/office/drawing/2014/main" id="{00000000-0008-0000-0400-000026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205"/>
                <a:ext cx="137" cy="42"/>
              </a:xfrm>
              <a:custGeom>
                <a:avLst/>
                <a:gdLst>
                  <a:gd name="T0" fmla="*/ 0 w 137"/>
                  <a:gd name="T1" fmla="*/ 27 h 42"/>
                  <a:gd name="T2" fmla="*/ 10 w 137"/>
                  <a:gd name="T3" fmla="*/ 22 h 42"/>
                  <a:gd name="T4" fmla="*/ 14 w 137"/>
                  <a:gd name="T5" fmla="*/ 22 h 42"/>
                  <a:gd name="T6" fmla="*/ 29 w 137"/>
                  <a:gd name="T7" fmla="*/ 20 h 42"/>
                  <a:gd name="T8" fmla="*/ 44 w 137"/>
                  <a:gd name="T9" fmla="*/ 22 h 42"/>
                  <a:gd name="T10" fmla="*/ 49 w 137"/>
                  <a:gd name="T11" fmla="*/ 22 h 42"/>
                  <a:gd name="T12" fmla="*/ 68 w 137"/>
                  <a:gd name="T13" fmla="*/ 22 h 42"/>
                  <a:gd name="T14" fmla="*/ 76 w 137"/>
                  <a:gd name="T15" fmla="*/ 20 h 42"/>
                  <a:gd name="T16" fmla="*/ 83 w 137"/>
                  <a:gd name="T17" fmla="*/ 15 h 42"/>
                  <a:gd name="T18" fmla="*/ 91 w 137"/>
                  <a:gd name="T19" fmla="*/ 7 h 42"/>
                  <a:gd name="T20" fmla="*/ 93 w 137"/>
                  <a:gd name="T21" fmla="*/ 7 h 42"/>
                  <a:gd name="T22" fmla="*/ 95 w 137"/>
                  <a:gd name="T23" fmla="*/ 5 h 42"/>
                  <a:gd name="T24" fmla="*/ 95 w 137"/>
                  <a:gd name="T25" fmla="*/ 5 h 42"/>
                  <a:gd name="T26" fmla="*/ 100 w 137"/>
                  <a:gd name="T27" fmla="*/ 2 h 42"/>
                  <a:gd name="T28" fmla="*/ 103 w 137"/>
                  <a:gd name="T29" fmla="*/ 2 h 42"/>
                  <a:gd name="T30" fmla="*/ 110 w 137"/>
                  <a:gd name="T31" fmla="*/ 0 h 42"/>
                  <a:gd name="T32" fmla="*/ 120 w 137"/>
                  <a:gd name="T33" fmla="*/ 0 h 42"/>
                  <a:gd name="T34" fmla="*/ 122 w 137"/>
                  <a:gd name="T35" fmla="*/ 0 h 42"/>
                  <a:gd name="T36" fmla="*/ 130 w 137"/>
                  <a:gd name="T37" fmla="*/ 0 h 42"/>
                  <a:gd name="T38" fmla="*/ 130 w 137"/>
                  <a:gd name="T39" fmla="*/ 0 h 42"/>
                  <a:gd name="T40" fmla="*/ 132 w 137"/>
                  <a:gd name="T41" fmla="*/ 0 h 42"/>
                  <a:gd name="T42" fmla="*/ 137 w 137"/>
                  <a:gd name="T43" fmla="*/ 5 h 42"/>
                  <a:gd name="T44" fmla="*/ 137 w 137"/>
                  <a:gd name="T45" fmla="*/ 15 h 42"/>
                  <a:gd name="T46" fmla="*/ 137 w 137"/>
                  <a:gd name="T47" fmla="*/ 15 h 42"/>
                  <a:gd name="T48" fmla="*/ 137 w 137"/>
                  <a:gd name="T49" fmla="*/ 12 h 42"/>
                  <a:gd name="T50" fmla="*/ 135 w 137"/>
                  <a:gd name="T51" fmla="*/ 12 h 42"/>
                  <a:gd name="T52" fmla="*/ 132 w 137"/>
                  <a:gd name="T53" fmla="*/ 10 h 42"/>
                  <a:gd name="T54" fmla="*/ 132 w 137"/>
                  <a:gd name="T55" fmla="*/ 10 h 42"/>
                  <a:gd name="T56" fmla="*/ 130 w 137"/>
                  <a:gd name="T57" fmla="*/ 10 h 42"/>
                  <a:gd name="T58" fmla="*/ 127 w 137"/>
                  <a:gd name="T59" fmla="*/ 10 h 42"/>
                  <a:gd name="T60" fmla="*/ 125 w 137"/>
                  <a:gd name="T61" fmla="*/ 10 h 42"/>
                  <a:gd name="T62" fmla="*/ 122 w 137"/>
                  <a:gd name="T63" fmla="*/ 10 h 42"/>
                  <a:gd name="T64" fmla="*/ 113 w 137"/>
                  <a:gd name="T65" fmla="*/ 10 h 42"/>
                  <a:gd name="T66" fmla="*/ 100 w 137"/>
                  <a:gd name="T67" fmla="*/ 12 h 42"/>
                  <a:gd name="T68" fmla="*/ 95 w 137"/>
                  <a:gd name="T69" fmla="*/ 17 h 42"/>
                  <a:gd name="T70" fmla="*/ 71 w 137"/>
                  <a:gd name="T71" fmla="*/ 32 h 42"/>
                  <a:gd name="T72" fmla="*/ 68 w 137"/>
                  <a:gd name="T73" fmla="*/ 35 h 42"/>
                  <a:gd name="T74" fmla="*/ 56 w 137"/>
                  <a:gd name="T75" fmla="*/ 35 h 42"/>
                  <a:gd name="T76" fmla="*/ 39 w 137"/>
                  <a:gd name="T77" fmla="*/ 32 h 42"/>
                  <a:gd name="T78" fmla="*/ 14 w 137"/>
                  <a:gd name="T79" fmla="*/ 35 h 42"/>
                  <a:gd name="T80" fmla="*/ 2 w 137"/>
                  <a:gd name="T81" fmla="*/ 40 h 42"/>
                  <a:gd name="T82" fmla="*/ 0 w 137"/>
                  <a:gd name="T83" fmla="*/ 42 h 42"/>
                  <a:gd name="T84" fmla="*/ 0 w 137"/>
                  <a:gd name="T85" fmla="*/ 42 h 42"/>
                  <a:gd name="T86" fmla="*/ 0 w 137"/>
                  <a:gd name="T87" fmla="*/ 35 h 42"/>
                  <a:gd name="T88" fmla="*/ 0 w 137"/>
                  <a:gd name="T89" fmla="*/ 27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37"/>
                  <a:gd name="T136" fmla="*/ 0 h 42"/>
                  <a:gd name="T137" fmla="*/ 137 w 137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37" h="42">
                    <a:moveTo>
                      <a:pt x="0" y="27"/>
                    </a:moveTo>
                    <a:lnTo>
                      <a:pt x="10" y="22"/>
                    </a:lnTo>
                    <a:lnTo>
                      <a:pt x="14" y="22"/>
                    </a:lnTo>
                    <a:lnTo>
                      <a:pt x="29" y="20"/>
                    </a:lnTo>
                    <a:lnTo>
                      <a:pt x="44" y="22"/>
                    </a:lnTo>
                    <a:lnTo>
                      <a:pt x="49" y="22"/>
                    </a:lnTo>
                    <a:lnTo>
                      <a:pt x="68" y="22"/>
                    </a:lnTo>
                    <a:lnTo>
                      <a:pt x="76" y="20"/>
                    </a:lnTo>
                    <a:lnTo>
                      <a:pt x="83" y="15"/>
                    </a:lnTo>
                    <a:lnTo>
                      <a:pt x="91" y="7"/>
                    </a:lnTo>
                    <a:lnTo>
                      <a:pt x="93" y="7"/>
                    </a:lnTo>
                    <a:lnTo>
                      <a:pt x="95" y="5"/>
                    </a:lnTo>
                    <a:lnTo>
                      <a:pt x="100" y="2"/>
                    </a:lnTo>
                    <a:lnTo>
                      <a:pt x="103" y="2"/>
                    </a:lnTo>
                    <a:lnTo>
                      <a:pt x="110" y="0"/>
                    </a:lnTo>
                    <a:lnTo>
                      <a:pt x="120" y="0"/>
                    </a:lnTo>
                    <a:lnTo>
                      <a:pt x="122" y="0"/>
                    </a:lnTo>
                    <a:lnTo>
                      <a:pt x="130" y="0"/>
                    </a:lnTo>
                    <a:lnTo>
                      <a:pt x="132" y="0"/>
                    </a:lnTo>
                    <a:lnTo>
                      <a:pt x="137" y="5"/>
                    </a:lnTo>
                    <a:lnTo>
                      <a:pt x="137" y="15"/>
                    </a:lnTo>
                    <a:lnTo>
                      <a:pt x="137" y="12"/>
                    </a:lnTo>
                    <a:lnTo>
                      <a:pt x="135" y="12"/>
                    </a:lnTo>
                    <a:lnTo>
                      <a:pt x="132" y="10"/>
                    </a:lnTo>
                    <a:lnTo>
                      <a:pt x="130" y="10"/>
                    </a:lnTo>
                    <a:lnTo>
                      <a:pt x="127" y="10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13" y="10"/>
                    </a:lnTo>
                    <a:lnTo>
                      <a:pt x="100" y="12"/>
                    </a:lnTo>
                    <a:lnTo>
                      <a:pt x="95" y="17"/>
                    </a:lnTo>
                    <a:lnTo>
                      <a:pt x="71" y="32"/>
                    </a:lnTo>
                    <a:lnTo>
                      <a:pt x="68" y="35"/>
                    </a:lnTo>
                    <a:lnTo>
                      <a:pt x="56" y="35"/>
                    </a:lnTo>
                    <a:lnTo>
                      <a:pt x="39" y="32"/>
                    </a:lnTo>
                    <a:lnTo>
                      <a:pt x="14" y="35"/>
                    </a:lnTo>
                    <a:lnTo>
                      <a:pt x="2" y="40"/>
                    </a:lnTo>
                    <a:lnTo>
                      <a:pt x="0" y="42"/>
                    </a:lnTo>
                    <a:lnTo>
                      <a:pt x="0" y="35"/>
                    </a:lnTo>
                    <a:lnTo>
                      <a:pt x="0" y="2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75" name="Freeform 106">
                <a:extLst>
                  <a:ext uri="{FF2B5EF4-FFF2-40B4-BE49-F238E27FC236}">
                    <a16:creationId xmlns:a16="http://schemas.microsoft.com/office/drawing/2014/main" id="{00000000-0008-0000-0400-000027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22"/>
                <a:ext cx="145" cy="56"/>
              </a:xfrm>
              <a:custGeom>
                <a:avLst/>
                <a:gdLst>
                  <a:gd name="T0" fmla="*/ 0 w 145"/>
                  <a:gd name="T1" fmla="*/ 41 h 56"/>
                  <a:gd name="T2" fmla="*/ 8 w 145"/>
                  <a:gd name="T3" fmla="*/ 38 h 56"/>
                  <a:gd name="T4" fmla="*/ 25 w 145"/>
                  <a:gd name="T5" fmla="*/ 31 h 56"/>
                  <a:gd name="T6" fmla="*/ 35 w 145"/>
                  <a:gd name="T7" fmla="*/ 28 h 56"/>
                  <a:gd name="T8" fmla="*/ 42 w 145"/>
                  <a:gd name="T9" fmla="*/ 28 h 56"/>
                  <a:gd name="T10" fmla="*/ 59 w 145"/>
                  <a:gd name="T11" fmla="*/ 28 h 56"/>
                  <a:gd name="T12" fmla="*/ 67 w 145"/>
                  <a:gd name="T13" fmla="*/ 28 h 56"/>
                  <a:gd name="T14" fmla="*/ 86 w 145"/>
                  <a:gd name="T15" fmla="*/ 20 h 56"/>
                  <a:gd name="T16" fmla="*/ 96 w 145"/>
                  <a:gd name="T17" fmla="*/ 13 h 56"/>
                  <a:gd name="T18" fmla="*/ 101 w 145"/>
                  <a:gd name="T19" fmla="*/ 8 h 56"/>
                  <a:gd name="T20" fmla="*/ 113 w 145"/>
                  <a:gd name="T21" fmla="*/ 3 h 56"/>
                  <a:gd name="T22" fmla="*/ 125 w 145"/>
                  <a:gd name="T23" fmla="*/ 0 h 56"/>
                  <a:gd name="T24" fmla="*/ 128 w 145"/>
                  <a:gd name="T25" fmla="*/ 0 h 56"/>
                  <a:gd name="T26" fmla="*/ 130 w 145"/>
                  <a:gd name="T27" fmla="*/ 0 h 56"/>
                  <a:gd name="T28" fmla="*/ 133 w 145"/>
                  <a:gd name="T29" fmla="*/ 3 h 56"/>
                  <a:gd name="T30" fmla="*/ 135 w 145"/>
                  <a:gd name="T31" fmla="*/ 3 h 56"/>
                  <a:gd name="T32" fmla="*/ 138 w 145"/>
                  <a:gd name="T33" fmla="*/ 3 h 56"/>
                  <a:gd name="T34" fmla="*/ 140 w 145"/>
                  <a:gd name="T35" fmla="*/ 5 h 56"/>
                  <a:gd name="T36" fmla="*/ 140 w 145"/>
                  <a:gd name="T37" fmla="*/ 10 h 56"/>
                  <a:gd name="T38" fmla="*/ 145 w 145"/>
                  <a:gd name="T39" fmla="*/ 15 h 56"/>
                  <a:gd name="T40" fmla="*/ 145 w 145"/>
                  <a:gd name="T41" fmla="*/ 15 h 56"/>
                  <a:gd name="T42" fmla="*/ 143 w 145"/>
                  <a:gd name="T43" fmla="*/ 15 h 56"/>
                  <a:gd name="T44" fmla="*/ 140 w 145"/>
                  <a:gd name="T45" fmla="*/ 15 h 56"/>
                  <a:gd name="T46" fmla="*/ 138 w 145"/>
                  <a:gd name="T47" fmla="*/ 13 h 56"/>
                  <a:gd name="T48" fmla="*/ 138 w 145"/>
                  <a:gd name="T49" fmla="*/ 13 h 56"/>
                  <a:gd name="T50" fmla="*/ 135 w 145"/>
                  <a:gd name="T51" fmla="*/ 13 h 56"/>
                  <a:gd name="T52" fmla="*/ 133 w 145"/>
                  <a:gd name="T53" fmla="*/ 13 h 56"/>
                  <a:gd name="T54" fmla="*/ 113 w 145"/>
                  <a:gd name="T55" fmla="*/ 18 h 56"/>
                  <a:gd name="T56" fmla="*/ 103 w 145"/>
                  <a:gd name="T57" fmla="*/ 20 h 56"/>
                  <a:gd name="T58" fmla="*/ 96 w 145"/>
                  <a:gd name="T59" fmla="*/ 28 h 56"/>
                  <a:gd name="T60" fmla="*/ 81 w 145"/>
                  <a:gd name="T61" fmla="*/ 36 h 56"/>
                  <a:gd name="T62" fmla="*/ 71 w 145"/>
                  <a:gd name="T63" fmla="*/ 38 h 56"/>
                  <a:gd name="T64" fmla="*/ 59 w 145"/>
                  <a:gd name="T65" fmla="*/ 41 h 56"/>
                  <a:gd name="T66" fmla="*/ 32 w 145"/>
                  <a:gd name="T67" fmla="*/ 43 h 56"/>
                  <a:gd name="T68" fmla="*/ 15 w 145"/>
                  <a:gd name="T69" fmla="*/ 51 h 56"/>
                  <a:gd name="T70" fmla="*/ 8 w 145"/>
                  <a:gd name="T71" fmla="*/ 56 h 56"/>
                  <a:gd name="T72" fmla="*/ 5 w 145"/>
                  <a:gd name="T73" fmla="*/ 56 h 56"/>
                  <a:gd name="T74" fmla="*/ 3 w 145"/>
                  <a:gd name="T75" fmla="*/ 56 h 56"/>
                  <a:gd name="T76" fmla="*/ 3 w 145"/>
                  <a:gd name="T77" fmla="*/ 48 h 56"/>
                  <a:gd name="T78" fmla="*/ 0 w 145"/>
                  <a:gd name="T79" fmla="*/ 41 h 5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145"/>
                  <a:gd name="T121" fmla="*/ 0 h 56"/>
                  <a:gd name="T122" fmla="*/ 145 w 145"/>
                  <a:gd name="T123" fmla="*/ 56 h 56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145" h="56">
                    <a:moveTo>
                      <a:pt x="0" y="41"/>
                    </a:moveTo>
                    <a:lnTo>
                      <a:pt x="8" y="38"/>
                    </a:lnTo>
                    <a:lnTo>
                      <a:pt x="25" y="31"/>
                    </a:lnTo>
                    <a:lnTo>
                      <a:pt x="35" y="28"/>
                    </a:lnTo>
                    <a:lnTo>
                      <a:pt x="42" y="28"/>
                    </a:lnTo>
                    <a:lnTo>
                      <a:pt x="59" y="28"/>
                    </a:lnTo>
                    <a:lnTo>
                      <a:pt x="67" y="28"/>
                    </a:lnTo>
                    <a:lnTo>
                      <a:pt x="86" y="20"/>
                    </a:lnTo>
                    <a:lnTo>
                      <a:pt x="96" y="13"/>
                    </a:lnTo>
                    <a:lnTo>
                      <a:pt x="101" y="8"/>
                    </a:lnTo>
                    <a:lnTo>
                      <a:pt x="113" y="3"/>
                    </a:lnTo>
                    <a:lnTo>
                      <a:pt x="125" y="0"/>
                    </a:lnTo>
                    <a:lnTo>
                      <a:pt x="128" y="0"/>
                    </a:lnTo>
                    <a:lnTo>
                      <a:pt x="130" y="0"/>
                    </a:lnTo>
                    <a:lnTo>
                      <a:pt x="133" y="3"/>
                    </a:lnTo>
                    <a:lnTo>
                      <a:pt x="135" y="3"/>
                    </a:lnTo>
                    <a:lnTo>
                      <a:pt x="138" y="3"/>
                    </a:lnTo>
                    <a:lnTo>
                      <a:pt x="140" y="5"/>
                    </a:lnTo>
                    <a:lnTo>
                      <a:pt x="140" y="10"/>
                    </a:lnTo>
                    <a:lnTo>
                      <a:pt x="145" y="15"/>
                    </a:lnTo>
                    <a:lnTo>
                      <a:pt x="143" y="15"/>
                    </a:lnTo>
                    <a:lnTo>
                      <a:pt x="140" y="15"/>
                    </a:lnTo>
                    <a:lnTo>
                      <a:pt x="138" y="13"/>
                    </a:lnTo>
                    <a:lnTo>
                      <a:pt x="135" y="13"/>
                    </a:lnTo>
                    <a:lnTo>
                      <a:pt x="133" y="13"/>
                    </a:lnTo>
                    <a:lnTo>
                      <a:pt x="113" y="18"/>
                    </a:lnTo>
                    <a:lnTo>
                      <a:pt x="103" y="20"/>
                    </a:lnTo>
                    <a:lnTo>
                      <a:pt x="96" y="28"/>
                    </a:lnTo>
                    <a:lnTo>
                      <a:pt x="81" y="36"/>
                    </a:lnTo>
                    <a:lnTo>
                      <a:pt x="71" y="38"/>
                    </a:lnTo>
                    <a:lnTo>
                      <a:pt x="59" y="41"/>
                    </a:lnTo>
                    <a:lnTo>
                      <a:pt x="32" y="43"/>
                    </a:lnTo>
                    <a:lnTo>
                      <a:pt x="15" y="51"/>
                    </a:lnTo>
                    <a:lnTo>
                      <a:pt x="8" y="56"/>
                    </a:lnTo>
                    <a:lnTo>
                      <a:pt x="5" y="56"/>
                    </a:lnTo>
                    <a:lnTo>
                      <a:pt x="3" y="56"/>
                    </a:lnTo>
                    <a:lnTo>
                      <a:pt x="3" y="48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76" name="Freeform 107">
                <a:extLst>
                  <a:ext uri="{FF2B5EF4-FFF2-40B4-BE49-F238E27FC236}">
                    <a16:creationId xmlns:a16="http://schemas.microsoft.com/office/drawing/2014/main" id="{00000000-0008-0000-0400-000028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99"/>
                <a:ext cx="7" cy="27"/>
              </a:xfrm>
              <a:custGeom>
                <a:avLst/>
                <a:gdLst>
                  <a:gd name="T0" fmla="*/ 0 w 7"/>
                  <a:gd name="T1" fmla="*/ 0 h 27"/>
                  <a:gd name="T2" fmla="*/ 0 w 7"/>
                  <a:gd name="T3" fmla="*/ 12 h 27"/>
                  <a:gd name="T4" fmla="*/ 0 w 7"/>
                  <a:gd name="T5" fmla="*/ 15 h 27"/>
                  <a:gd name="T6" fmla="*/ 2 w 7"/>
                  <a:gd name="T7" fmla="*/ 17 h 27"/>
                  <a:gd name="T8" fmla="*/ 5 w 7"/>
                  <a:gd name="T9" fmla="*/ 22 h 27"/>
                  <a:gd name="T10" fmla="*/ 5 w 7"/>
                  <a:gd name="T11" fmla="*/ 27 h 27"/>
                  <a:gd name="T12" fmla="*/ 7 w 7"/>
                  <a:gd name="T13" fmla="*/ 15 h 27"/>
                  <a:gd name="T14" fmla="*/ 7 w 7"/>
                  <a:gd name="T15" fmla="*/ 10 h 27"/>
                  <a:gd name="T16" fmla="*/ 7 w 7"/>
                  <a:gd name="T17" fmla="*/ 10 h 27"/>
                  <a:gd name="T18" fmla="*/ 5 w 7"/>
                  <a:gd name="T19" fmla="*/ 2 h 27"/>
                  <a:gd name="T20" fmla="*/ 0 w 7"/>
                  <a:gd name="T21" fmla="*/ 0 h 2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27"/>
                  <a:gd name="T35" fmla="*/ 7 w 7"/>
                  <a:gd name="T36" fmla="*/ 27 h 2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27">
                    <a:moveTo>
                      <a:pt x="0" y="0"/>
                    </a:moveTo>
                    <a:lnTo>
                      <a:pt x="0" y="12"/>
                    </a:lnTo>
                    <a:lnTo>
                      <a:pt x="0" y="15"/>
                    </a:lnTo>
                    <a:lnTo>
                      <a:pt x="2" y="17"/>
                    </a:lnTo>
                    <a:lnTo>
                      <a:pt x="5" y="22"/>
                    </a:lnTo>
                    <a:lnTo>
                      <a:pt x="5" y="27"/>
                    </a:lnTo>
                    <a:lnTo>
                      <a:pt x="7" y="15"/>
                    </a:lnTo>
                    <a:lnTo>
                      <a:pt x="7" y="10"/>
                    </a:lnTo>
                    <a:lnTo>
                      <a:pt x="5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77" name="Freeform 108">
                <a:extLst>
                  <a:ext uri="{FF2B5EF4-FFF2-40B4-BE49-F238E27FC236}">
                    <a16:creationId xmlns:a16="http://schemas.microsoft.com/office/drawing/2014/main" id="{00000000-0008-0000-0400-000029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2" y="116"/>
                <a:ext cx="39" cy="38"/>
              </a:xfrm>
              <a:custGeom>
                <a:avLst/>
                <a:gdLst>
                  <a:gd name="T0" fmla="*/ 0 w 39"/>
                  <a:gd name="T1" fmla="*/ 15 h 38"/>
                  <a:gd name="T2" fmla="*/ 5 w 39"/>
                  <a:gd name="T3" fmla="*/ 20 h 38"/>
                  <a:gd name="T4" fmla="*/ 12 w 39"/>
                  <a:gd name="T5" fmla="*/ 25 h 38"/>
                  <a:gd name="T6" fmla="*/ 22 w 39"/>
                  <a:gd name="T7" fmla="*/ 28 h 38"/>
                  <a:gd name="T8" fmla="*/ 34 w 39"/>
                  <a:gd name="T9" fmla="*/ 33 h 38"/>
                  <a:gd name="T10" fmla="*/ 37 w 39"/>
                  <a:gd name="T11" fmla="*/ 36 h 38"/>
                  <a:gd name="T12" fmla="*/ 37 w 39"/>
                  <a:gd name="T13" fmla="*/ 36 h 38"/>
                  <a:gd name="T14" fmla="*/ 37 w 39"/>
                  <a:gd name="T15" fmla="*/ 38 h 38"/>
                  <a:gd name="T16" fmla="*/ 37 w 39"/>
                  <a:gd name="T17" fmla="*/ 38 h 38"/>
                  <a:gd name="T18" fmla="*/ 39 w 39"/>
                  <a:gd name="T19" fmla="*/ 25 h 38"/>
                  <a:gd name="T20" fmla="*/ 39 w 39"/>
                  <a:gd name="T21" fmla="*/ 18 h 38"/>
                  <a:gd name="T22" fmla="*/ 37 w 39"/>
                  <a:gd name="T23" fmla="*/ 18 h 38"/>
                  <a:gd name="T24" fmla="*/ 37 w 39"/>
                  <a:gd name="T25" fmla="*/ 15 h 38"/>
                  <a:gd name="T26" fmla="*/ 32 w 39"/>
                  <a:gd name="T27" fmla="*/ 13 h 38"/>
                  <a:gd name="T28" fmla="*/ 24 w 39"/>
                  <a:gd name="T29" fmla="*/ 13 h 38"/>
                  <a:gd name="T30" fmla="*/ 17 w 39"/>
                  <a:gd name="T31" fmla="*/ 10 h 38"/>
                  <a:gd name="T32" fmla="*/ 5 w 39"/>
                  <a:gd name="T33" fmla="*/ 5 h 38"/>
                  <a:gd name="T34" fmla="*/ 5 w 39"/>
                  <a:gd name="T35" fmla="*/ 5 h 38"/>
                  <a:gd name="T36" fmla="*/ 5 w 39"/>
                  <a:gd name="T37" fmla="*/ 3 h 38"/>
                  <a:gd name="T38" fmla="*/ 2 w 39"/>
                  <a:gd name="T39" fmla="*/ 3 h 38"/>
                  <a:gd name="T40" fmla="*/ 2 w 39"/>
                  <a:gd name="T41" fmla="*/ 0 h 38"/>
                  <a:gd name="T42" fmla="*/ 0 w 39"/>
                  <a:gd name="T43" fmla="*/ 15 h 38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39"/>
                  <a:gd name="T67" fmla="*/ 0 h 38"/>
                  <a:gd name="T68" fmla="*/ 39 w 39"/>
                  <a:gd name="T69" fmla="*/ 38 h 38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39" h="38">
                    <a:moveTo>
                      <a:pt x="0" y="15"/>
                    </a:moveTo>
                    <a:lnTo>
                      <a:pt x="5" y="20"/>
                    </a:lnTo>
                    <a:lnTo>
                      <a:pt x="12" y="25"/>
                    </a:lnTo>
                    <a:lnTo>
                      <a:pt x="22" y="28"/>
                    </a:lnTo>
                    <a:lnTo>
                      <a:pt x="34" y="33"/>
                    </a:lnTo>
                    <a:lnTo>
                      <a:pt x="37" y="36"/>
                    </a:lnTo>
                    <a:lnTo>
                      <a:pt x="37" y="38"/>
                    </a:lnTo>
                    <a:lnTo>
                      <a:pt x="39" y="25"/>
                    </a:lnTo>
                    <a:lnTo>
                      <a:pt x="39" y="18"/>
                    </a:lnTo>
                    <a:lnTo>
                      <a:pt x="37" y="18"/>
                    </a:lnTo>
                    <a:lnTo>
                      <a:pt x="37" y="15"/>
                    </a:lnTo>
                    <a:lnTo>
                      <a:pt x="32" y="13"/>
                    </a:lnTo>
                    <a:lnTo>
                      <a:pt x="24" y="13"/>
                    </a:lnTo>
                    <a:lnTo>
                      <a:pt x="17" y="10"/>
                    </a:lnTo>
                    <a:lnTo>
                      <a:pt x="5" y="5"/>
                    </a:lnTo>
                    <a:lnTo>
                      <a:pt x="5" y="3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78" name="Freeform 109">
                <a:extLst>
                  <a:ext uri="{FF2B5EF4-FFF2-40B4-BE49-F238E27FC236}">
                    <a16:creationId xmlns:a16="http://schemas.microsoft.com/office/drawing/2014/main" id="{00000000-0008-0000-0400-00002A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46"/>
                <a:ext cx="37" cy="31"/>
              </a:xfrm>
              <a:custGeom>
                <a:avLst/>
                <a:gdLst>
                  <a:gd name="T0" fmla="*/ 0 w 37"/>
                  <a:gd name="T1" fmla="*/ 0 h 31"/>
                  <a:gd name="T2" fmla="*/ 13 w 37"/>
                  <a:gd name="T3" fmla="*/ 16 h 31"/>
                  <a:gd name="T4" fmla="*/ 20 w 37"/>
                  <a:gd name="T5" fmla="*/ 21 h 31"/>
                  <a:gd name="T6" fmla="*/ 32 w 37"/>
                  <a:gd name="T7" fmla="*/ 26 h 31"/>
                  <a:gd name="T8" fmla="*/ 35 w 37"/>
                  <a:gd name="T9" fmla="*/ 26 h 31"/>
                  <a:gd name="T10" fmla="*/ 37 w 37"/>
                  <a:gd name="T11" fmla="*/ 31 h 31"/>
                  <a:gd name="T12" fmla="*/ 35 w 37"/>
                  <a:gd name="T13" fmla="*/ 23 h 31"/>
                  <a:gd name="T14" fmla="*/ 35 w 37"/>
                  <a:gd name="T15" fmla="*/ 21 h 31"/>
                  <a:gd name="T16" fmla="*/ 35 w 37"/>
                  <a:gd name="T17" fmla="*/ 18 h 31"/>
                  <a:gd name="T18" fmla="*/ 35 w 37"/>
                  <a:gd name="T19" fmla="*/ 16 h 31"/>
                  <a:gd name="T20" fmla="*/ 32 w 37"/>
                  <a:gd name="T21" fmla="*/ 13 h 31"/>
                  <a:gd name="T22" fmla="*/ 30 w 37"/>
                  <a:gd name="T23" fmla="*/ 11 h 31"/>
                  <a:gd name="T24" fmla="*/ 30 w 37"/>
                  <a:gd name="T25" fmla="*/ 11 h 31"/>
                  <a:gd name="T26" fmla="*/ 22 w 37"/>
                  <a:gd name="T27" fmla="*/ 8 h 31"/>
                  <a:gd name="T28" fmla="*/ 10 w 37"/>
                  <a:gd name="T29" fmla="*/ 6 h 31"/>
                  <a:gd name="T30" fmla="*/ 8 w 37"/>
                  <a:gd name="T31" fmla="*/ 3 h 31"/>
                  <a:gd name="T32" fmla="*/ 5 w 37"/>
                  <a:gd name="T33" fmla="*/ 3 h 31"/>
                  <a:gd name="T34" fmla="*/ 3 w 37"/>
                  <a:gd name="T35" fmla="*/ 0 h 31"/>
                  <a:gd name="T36" fmla="*/ 0 w 37"/>
                  <a:gd name="T37" fmla="*/ 0 h 31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7"/>
                  <a:gd name="T58" fmla="*/ 0 h 31"/>
                  <a:gd name="T59" fmla="*/ 37 w 37"/>
                  <a:gd name="T60" fmla="*/ 31 h 31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7" h="31">
                    <a:moveTo>
                      <a:pt x="0" y="0"/>
                    </a:moveTo>
                    <a:lnTo>
                      <a:pt x="13" y="16"/>
                    </a:lnTo>
                    <a:lnTo>
                      <a:pt x="20" y="21"/>
                    </a:lnTo>
                    <a:lnTo>
                      <a:pt x="32" y="26"/>
                    </a:lnTo>
                    <a:lnTo>
                      <a:pt x="35" y="26"/>
                    </a:lnTo>
                    <a:lnTo>
                      <a:pt x="37" y="31"/>
                    </a:lnTo>
                    <a:lnTo>
                      <a:pt x="35" y="23"/>
                    </a:lnTo>
                    <a:lnTo>
                      <a:pt x="35" y="21"/>
                    </a:lnTo>
                    <a:lnTo>
                      <a:pt x="35" y="18"/>
                    </a:lnTo>
                    <a:lnTo>
                      <a:pt x="35" y="16"/>
                    </a:lnTo>
                    <a:lnTo>
                      <a:pt x="32" y="13"/>
                    </a:lnTo>
                    <a:lnTo>
                      <a:pt x="30" y="11"/>
                    </a:lnTo>
                    <a:lnTo>
                      <a:pt x="22" y="8"/>
                    </a:lnTo>
                    <a:lnTo>
                      <a:pt x="10" y="6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79" name="Freeform 110">
                <a:extLst>
                  <a:ext uri="{FF2B5EF4-FFF2-40B4-BE49-F238E27FC236}">
                    <a16:creationId xmlns:a16="http://schemas.microsoft.com/office/drawing/2014/main" id="{00000000-0008-0000-0400-00002B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4" y="174"/>
                <a:ext cx="25" cy="20"/>
              </a:xfrm>
              <a:custGeom>
                <a:avLst/>
                <a:gdLst>
                  <a:gd name="T0" fmla="*/ 7 w 25"/>
                  <a:gd name="T1" fmla="*/ 13 h 20"/>
                  <a:gd name="T2" fmla="*/ 10 w 25"/>
                  <a:gd name="T3" fmla="*/ 15 h 20"/>
                  <a:gd name="T4" fmla="*/ 20 w 25"/>
                  <a:gd name="T5" fmla="*/ 15 h 20"/>
                  <a:gd name="T6" fmla="*/ 25 w 25"/>
                  <a:gd name="T7" fmla="*/ 20 h 20"/>
                  <a:gd name="T8" fmla="*/ 20 w 25"/>
                  <a:gd name="T9" fmla="*/ 10 h 20"/>
                  <a:gd name="T10" fmla="*/ 20 w 25"/>
                  <a:gd name="T11" fmla="*/ 10 h 20"/>
                  <a:gd name="T12" fmla="*/ 12 w 25"/>
                  <a:gd name="T13" fmla="*/ 5 h 20"/>
                  <a:gd name="T14" fmla="*/ 2 w 25"/>
                  <a:gd name="T15" fmla="*/ 3 h 20"/>
                  <a:gd name="T16" fmla="*/ 2 w 25"/>
                  <a:gd name="T17" fmla="*/ 3 h 20"/>
                  <a:gd name="T18" fmla="*/ 0 w 25"/>
                  <a:gd name="T19" fmla="*/ 0 h 20"/>
                  <a:gd name="T20" fmla="*/ 5 w 25"/>
                  <a:gd name="T21" fmla="*/ 8 h 20"/>
                  <a:gd name="T22" fmla="*/ 7 w 25"/>
                  <a:gd name="T23" fmla="*/ 13 h 2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25"/>
                  <a:gd name="T37" fmla="*/ 0 h 20"/>
                  <a:gd name="T38" fmla="*/ 25 w 25"/>
                  <a:gd name="T39" fmla="*/ 20 h 20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25" h="20">
                    <a:moveTo>
                      <a:pt x="7" y="13"/>
                    </a:moveTo>
                    <a:lnTo>
                      <a:pt x="10" y="15"/>
                    </a:lnTo>
                    <a:lnTo>
                      <a:pt x="20" y="15"/>
                    </a:lnTo>
                    <a:lnTo>
                      <a:pt x="25" y="20"/>
                    </a:lnTo>
                    <a:lnTo>
                      <a:pt x="20" y="10"/>
                    </a:lnTo>
                    <a:lnTo>
                      <a:pt x="12" y="5"/>
                    </a:lnTo>
                    <a:lnTo>
                      <a:pt x="2" y="3"/>
                    </a:lnTo>
                    <a:lnTo>
                      <a:pt x="0" y="0"/>
                    </a:lnTo>
                    <a:lnTo>
                      <a:pt x="5" y="8"/>
                    </a:lnTo>
                    <a:lnTo>
                      <a:pt x="7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80" name="Freeform 111">
                <a:extLst>
                  <a:ext uri="{FF2B5EF4-FFF2-40B4-BE49-F238E27FC236}">
                    <a16:creationId xmlns:a16="http://schemas.microsoft.com/office/drawing/2014/main" id="{00000000-0008-0000-0400-00002C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200"/>
                <a:ext cx="22" cy="12"/>
              </a:xfrm>
              <a:custGeom>
                <a:avLst/>
                <a:gdLst>
                  <a:gd name="T0" fmla="*/ 2 w 22"/>
                  <a:gd name="T1" fmla="*/ 7 h 12"/>
                  <a:gd name="T2" fmla="*/ 14 w 22"/>
                  <a:gd name="T3" fmla="*/ 7 h 12"/>
                  <a:gd name="T4" fmla="*/ 19 w 22"/>
                  <a:gd name="T5" fmla="*/ 10 h 12"/>
                  <a:gd name="T6" fmla="*/ 22 w 22"/>
                  <a:gd name="T7" fmla="*/ 12 h 12"/>
                  <a:gd name="T8" fmla="*/ 14 w 22"/>
                  <a:gd name="T9" fmla="*/ 2 h 12"/>
                  <a:gd name="T10" fmla="*/ 10 w 22"/>
                  <a:gd name="T11" fmla="*/ 0 h 12"/>
                  <a:gd name="T12" fmla="*/ 0 w 22"/>
                  <a:gd name="T13" fmla="*/ 0 h 12"/>
                  <a:gd name="T14" fmla="*/ 0 w 22"/>
                  <a:gd name="T15" fmla="*/ 0 h 12"/>
                  <a:gd name="T16" fmla="*/ 2 w 22"/>
                  <a:gd name="T17" fmla="*/ 7 h 12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22"/>
                  <a:gd name="T28" fmla="*/ 0 h 12"/>
                  <a:gd name="T29" fmla="*/ 22 w 22"/>
                  <a:gd name="T30" fmla="*/ 12 h 12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22" h="12">
                    <a:moveTo>
                      <a:pt x="2" y="7"/>
                    </a:moveTo>
                    <a:lnTo>
                      <a:pt x="14" y="7"/>
                    </a:lnTo>
                    <a:lnTo>
                      <a:pt x="19" y="10"/>
                    </a:lnTo>
                    <a:lnTo>
                      <a:pt x="22" y="12"/>
                    </a:lnTo>
                    <a:lnTo>
                      <a:pt x="14" y="2"/>
                    </a:lnTo>
                    <a:lnTo>
                      <a:pt x="10" y="0"/>
                    </a:lnTo>
                    <a:lnTo>
                      <a:pt x="0" y="0"/>
                    </a:lnTo>
                    <a:lnTo>
                      <a:pt x="2" y="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81" name="Freeform 112">
                <a:extLst>
                  <a:ext uri="{FF2B5EF4-FFF2-40B4-BE49-F238E27FC236}">
                    <a16:creationId xmlns:a16="http://schemas.microsoft.com/office/drawing/2014/main" id="{00000000-0008-0000-0400-00002D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215"/>
                <a:ext cx="30" cy="15"/>
              </a:xfrm>
              <a:custGeom>
                <a:avLst/>
                <a:gdLst>
                  <a:gd name="T0" fmla="*/ 0 w 30"/>
                  <a:gd name="T1" fmla="*/ 2 h 15"/>
                  <a:gd name="T2" fmla="*/ 8 w 30"/>
                  <a:gd name="T3" fmla="*/ 2 h 15"/>
                  <a:gd name="T4" fmla="*/ 15 w 30"/>
                  <a:gd name="T5" fmla="*/ 0 h 15"/>
                  <a:gd name="T6" fmla="*/ 17 w 30"/>
                  <a:gd name="T7" fmla="*/ 0 h 15"/>
                  <a:gd name="T8" fmla="*/ 22 w 30"/>
                  <a:gd name="T9" fmla="*/ 2 h 15"/>
                  <a:gd name="T10" fmla="*/ 22 w 30"/>
                  <a:gd name="T11" fmla="*/ 2 h 15"/>
                  <a:gd name="T12" fmla="*/ 25 w 30"/>
                  <a:gd name="T13" fmla="*/ 5 h 15"/>
                  <a:gd name="T14" fmla="*/ 30 w 30"/>
                  <a:gd name="T15" fmla="*/ 15 h 15"/>
                  <a:gd name="T16" fmla="*/ 30 w 30"/>
                  <a:gd name="T17" fmla="*/ 15 h 15"/>
                  <a:gd name="T18" fmla="*/ 27 w 30"/>
                  <a:gd name="T19" fmla="*/ 12 h 15"/>
                  <a:gd name="T20" fmla="*/ 25 w 30"/>
                  <a:gd name="T21" fmla="*/ 12 h 15"/>
                  <a:gd name="T22" fmla="*/ 25 w 30"/>
                  <a:gd name="T23" fmla="*/ 10 h 15"/>
                  <a:gd name="T24" fmla="*/ 22 w 30"/>
                  <a:gd name="T25" fmla="*/ 10 h 15"/>
                  <a:gd name="T26" fmla="*/ 20 w 30"/>
                  <a:gd name="T27" fmla="*/ 10 h 15"/>
                  <a:gd name="T28" fmla="*/ 17 w 30"/>
                  <a:gd name="T29" fmla="*/ 10 h 15"/>
                  <a:gd name="T30" fmla="*/ 10 w 30"/>
                  <a:gd name="T31" fmla="*/ 10 h 15"/>
                  <a:gd name="T32" fmla="*/ 0 w 30"/>
                  <a:gd name="T33" fmla="*/ 15 h 15"/>
                  <a:gd name="T34" fmla="*/ 0 w 30"/>
                  <a:gd name="T35" fmla="*/ 5 h 15"/>
                  <a:gd name="T36" fmla="*/ 0 w 30"/>
                  <a:gd name="T37" fmla="*/ 2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0"/>
                  <a:gd name="T58" fmla="*/ 0 h 15"/>
                  <a:gd name="T59" fmla="*/ 30 w 30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0" h="15">
                    <a:moveTo>
                      <a:pt x="0" y="2"/>
                    </a:moveTo>
                    <a:lnTo>
                      <a:pt x="8" y="2"/>
                    </a:lnTo>
                    <a:lnTo>
                      <a:pt x="15" y="0"/>
                    </a:lnTo>
                    <a:lnTo>
                      <a:pt x="17" y="0"/>
                    </a:lnTo>
                    <a:lnTo>
                      <a:pt x="22" y="2"/>
                    </a:lnTo>
                    <a:lnTo>
                      <a:pt x="25" y="5"/>
                    </a:lnTo>
                    <a:lnTo>
                      <a:pt x="30" y="15"/>
                    </a:lnTo>
                    <a:lnTo>
                      <a:pt x="27" y="12"/>
                    </a:lnTo>
                    <a:lnTo>
                      <a:pt x="25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20" y="10"/>
                    </a:lnTo>
                    <a:lnTo>
                      <a:pt x="17" y="10"/>
                    </a:lnTo>
                    <a:lnTo>
                      <a:pt x="10" y="10"/>
                    </a:lnTo>
                    <a:lnTo>
                      <a:pt x="0" y="15"/>
                    </a:lnTo>
                    <a:lnTo>
                      <a:pt x="0" y="5"/>
                    </a:lnTo>
                    <a:lnTo>
                      <a:pt x="0" y="2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82" name="Freeform 113">
                <a:extLst>
                  <a:ext uri="{FF2B5EF4-FFF2-40B4-BE49-F238E27FC236}">
                    <a16:creationId xmlns:a16="http://schemas.microsoft.com/office/drawing/2014/main" id="{00000000-0008-0000-0400-00002E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2" y="232"/>
                <a:ext cx="54" cy="23"/>
              </a:xfrm>
              <a:custGeom>
                <a:avLst/>
                <a:gdLst>
                  <a:gd name="T0" fmla="*/ 24 w 54"/>
                  <a:gd name="T1" fmla="*/ 5 h 23"/>
                  <a:gd name="T2" fmla="*/ 39 w 54"/>
                  <a:gd name="T3" fmla="*/ 0 h 23"/>
                  <a:gd name="T4" fmla="*/ 41 w 54"/>
                  <a:gd name="T5" fmla="*/ 0 h 23"/>
                  <a:gd name="T6" fmla="*/ 44 w 54"/>
                  <a:gd name="T7" fmla="*/ 0 h 23"/>
                  <a:gd name="T8" fmla="*/ 46 w 54"/>
                  <a:gd name="T9" fmla="*/ 0 h 23"/>
                  <a:gd name="T10" fmla="*/ 46 w 54"/>
                  <a:gd name="T11" fmla="*/ 0 h 23"/>
                  <a:gd name="T12" fmla="*/ 49 w 54"/>
                  <a:gd name="T13" fmla="*/ 3 h 23"/>
                  <a:gd name="T14" fmla="*/ 51 w 54"/>
                  <a:gd name="T15" fmla="*/ 3 h 23"/>
                  <a:gd name="T16" fmla="*/ 51 w 54"/>
                  <a:gd name="T17" fmla="*/ 5 h 23"/>
                  <a:gd name="T18" fmla="*/ 54 w 54"/>
                  <a:gd name="T19" fmla="*/ 15 h 23"/>
                  <a:gd name="T20" fmla="*/ 54 w 54"/>
                  <a:gd name="T21" fmla="*/ 13 h 23"/>
                  <a:gd name="T22" fmla="*/ 51 w 54"/>
                  <a:gd name="T23" fmla="*/ 13 h 23"/>
                  <a:gd name="T24" fmla="*/ 51 w 54"/>
                  <a:gd name="T25" fmla="*/ 10 h 23"/>
                  <a:gd name="T26" fmla="*/ 49 w 54"/>
                  <a:gd name="T27" fmla="*/ 10 h 23"/>
                  <a:gd name="T28" fmla="*/ 46 w 54"/>
                  <a:gd name="T29" fmla="*/ 8 h 23"/>
                  <a:gd name="T30" fmla="*/ 46 w 54"/>
                  <a:gd name="T31" fmla="*/ 8 h 23"/>
                  <a:gd name="T32" fmla="*/ 44 w 54"/>
                  <a:gd name="T33" fmla="*/ 8 h 23"/>
                  <a:gd name="T34" fmla="*/ 36 w 54"/>
                  <a:gd name="T35" fmla="*/ 10 h 23"/>
                  <a:gd name="T36" fmla="*/ 9 w 54"/>
                  <a:gd name="T37" fmla="*/ 23 h 23"/>
                  <a:gd name="T38" fmla="*/ 2 w 54"/>
                  <a:gd name="T39" fmla="*/ 23 h 23"/>
                  <a:gd name="T40" fmla="*/ 0 w 54"/>
                  <a:gd name="T41" fmla="*/ 23 h 23"/>
                  <a:gd name="T42" fmla="*/ 24 w 54"/>
                  <a:gd name="T43" fmla="*/ 5 h 23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54"/>
                  <a:gd name="T67" fmla="*/ 0 h 23"/>
                  <a:gd name="T68" fmla="*/ 54 w 54"/>
                  <a:gd name="T69" fmla="*/ 23 h 23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54" h="23">
                    <a:moveTo>
                      <a:pt x="24" y="5"/>
                    </a:moveTo>
                    <a:lnTo>
                      <a:pt x="39" y="0"/>
                    </a:lnTo>
                    <a:lnTo>
                      <a:pt x="41" y="0"/>
                    </a:lnTo>
                    <a:lnTo>
                      <a:pt x="44" y="0"/>
                    </a:lnTo>
                    <a:lnTo>
                      <a:pt x="46" y="0"/>
                    </a:lnTo>
                    <a:lnTo>
                      <a:pt x="49" y="3"/>
                    </a:lnTo>
                    <a:lnTo>
                      <a:pt x="51" y="3"/>
                    </a:lnTo>
                    <a:lnTo>
                      <a:pt x="51" y="5"/>
                    </a:lnTo>
                    <a:lnTo>
                      <a:pt x="54" y="15"/>
                    </a:lnTo>
                    <a:lnTo>
                      <a:pt x="54" y="13"/>
                    </a:lnTo>
                    <a:lnTo>
                      <a:pt x="51" y="13"/>
                    </a:lnTo>
                    <a:lnTo>
                      <a:pt x="51" y="10"/>
                    </a:lnTo>
                    <a:lnTo>
                      <a:pt x="49" y="10"/>
                    </a:lnTo>
                    <a:lnTo>
                      <a:pt x="46" y="8"/>
                    </a:lnTo>
                    <a:lnTo>
                      <a:pt x="44" y="8"/>
                    </a:lnTo>
                    <a:lnTo>
                      <a:pt x="36" y="10"/>
                    </a:lnTo>
                    <a:lnTo>
                      <a:pt x="9" y="23"/>
                    </a:lnTo>
                    <a:lnTo>
                      <a:pt x="2" y="23"/>
                    </a:lnTo>
                    <a:lnTo>
                      <a:pt x="0" y="23"/>
                    </a:lnTo>
                    <a:lnTo>
                      <a:pt x="24" y="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83" name="Freeform 114">
                <a:extLst>
                  <a:ext uri="{FF2B5EF4-FFF2-40B4-BE49-F238E27FC236}">
                    <a16:creationId xmlns:a16="http://schemas.microsoft.com/office/drawing/2014/main" id="{00000000-0008-0000-0400-00002F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50"/>
                <a:ext cx="71" cy="28"/>
              </a:xfrm>
              <a:custGeom>
                <a:avLst/>
                <a:gdLst>
                  <a:gd name="T0" fmla="*/ 71 w 71"/>
                  <a:gd name="T1" fmla="*/ 13 h 28"/>
                  <a:gd name="T2" fmla="*/ 68 w 71"/>
                  <a:gd name="T3" fmla="*/ 5 h 28"/>
                  <a:gd name="T4" fmla="*/ 68 w 71"/>
                  <a:gd name="T5" fmla="*/ 5 h 28"/>
                  <a:gd name="T6" fmla="*/ 66 w 71"/>
                  <a:gd name="T7" fmla="*/ 3 h 28"/>
                  <a:gd name="T8" fmla="*/ 66 w 71"/>
                  <a:gd name="T9" fmla="*/ 3 h 28"/>
                  <a:gd name="T10" fmla="*/ 64 w 71"/>
                  <a:gd name="T11" fmla="*/ 0 h 28"/>
                  <a:gd name="T12" fmla="*/ 61 w 71"/>
                  <a:gd name="T13" fmla="*/ 0 h 28"/>
                  <a:gd name="T14" fmla="*/ 59 w 71"/>
                  <a:gd name="T15" fmla="*/ 0 h 28"/>
                  <a:gd name="T16" fmla="*/ 59 w 71"/>
                  <a:gd name="T17" fmla="*/ 0 h 28"/>
                  <a:gd name="T18" fmla="*/ 56 w 71"/>
                  <a:gd name="T19" fmla="*/ 0 h 28"/>
                  <a:gd name="T20" fmla="*/ 54 w 71"/>
                  <a:gd name="T21" fmla="*/ 0 h 28"/>
                  <a:gd name="T22" fmla="*/ 46 w 71"/>
                  <a:gd name="T23" fmla="*/ 3 h 28"/>
                  <a:gd name="T24" fmla="*/ 39 w 71"/>
                  <a:gd name="T25" fmla="*/ 5 h 28"/>
                  <a:gd name="T26" fmla="*/ 29 w 71"/>
                  <a:gd name="T27" fmla="*/ 13 h 28"/>
                  <a:gd name="T28" fmla="*/ 27 w 71"/>
                  <a:gd name="T29" fmla="*/ 13 h 28"/>
                  <a:gd name="T30" fmla="*/ 17 w 71"/>
                  <a:gd name="T31" fmla="*/ 18 h 28"/>
                  <a:gd name="T32" fmla="*/ 14 w 71"/>
                  <a:gd name="T33" fmla="*/ 18 h 28"/>
                  <a:gd name="T34" fmla="*/ 12 w 71"/>
                  <a:gd name="T35" fmla="*/ 18 h 28"/>
                  <a:gd name="T36" fmla="*/ 10 w 71"/>
                  <a:gd name="T37" fmla="*/ 18 h 28"/>
                  <a:gd name="T38" fmla="*/ 7 w 71"/>
                  <a:gd name="T39" fmla="*/ 18 h 28"/>
                  <a:gd name="T40" fmla="*/ 7 w 71"/>
                  <a:gd name="T41" fmla="*/ 15 h 28"/>
                  <a:gd name="T42" fmla="*/ 5 w 71"/>
                  <a:gd name="T43" fmla="*/ 15 h 28"/>
                  <a:gd name="T44" fmla="*/ 2 w 71"/>
                  <a:gd name="T45" fmla="*/ 15 h 28"/>
                  <a:gd name="T46" fmla="*/ 2 w 71"/>
                  <a:gd name="T47" fmla="*/ 15 h 28"/>
                  <a:gd name="T48" fmla="*/ 0 w 71"/>
                  <a:gd name="T49" fmla="*/ 18 h 28"/>
                  <a:gd name="T50" fmla="*/ 0 w 71"/>
                  <a:gd name="T51" fmla="*/ 23 h 28"/>
                  <a:gd name="T52" fmla="*/ 7 w 71"/>
                  <a:gd name="T53" fmla="*/ 28 h 28"/>
                  <a:gd name="T54" fmla="*/ 10 w 71"/>
                  <a:gd name="T55" fmla="*/ 28 h 28"/>
                  <a:gd name="T56" fmla="*/ 12 w 71"/>
                  <a:gd name="T57" fmla="*/ 28 h 28"/>
                  <a:gd name="T58" fmla="*/ 14 w 71"/>
                  <a:gd name="T59" fmla="*/ 28 h 28"/>
                  <a:gd name="T60" fmla="*/ 22 w 71"/>
                  <a:gd name="T61" fmla="*/ 25 h 28"/>
                  <a:gd name="T62" fmla="*/ 39 w 71"/>
                  <a:gd name="T63" fmla="*/ 20 h 28"/>
                  <a:gd name="T64" fmla="*/ 51 w 71"/>
                  <a:gd name="T65" fmla="*/ 13 h 28"/>
                  <a:gd name="T66" fmla="*/ 59 w 71"/>
                  <a:gd name="T67" fmla="*/ 10 h 28"/>
                  <a:gd name="T68" fmla="*/ 59 w 71"/>
                  <a:gd name="T69" fmla="*/ 10 h 28"/>
                  <a:gd name="T70" fmla="*/ 61 w 71"/>
                  <a:gd name="T71" fmla="*/ 10 h 28"/>
                  <a:gd name="T72" fmla="*/ 66 w 71"/>
                  <a:gd name="T73" fmla="*/ 10 h 28"/>
                  <a:gd name="T74" fmla="*/ 68 w 71"/>
                  <a:gd name="T75" fmla="*/ 13 h 28"/>
                  <a:gd name="T76" fmla="*/ 71 w 71"/>
                  <a:gd name="T77" fmla="*/ 13 h 28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w 71"/>
                  <a:gd name="T118" fmla="*/ 0 h 28"/>
                  <a:gd name="T119" fmla="*/ 71 w 71"/>
                  <a:gd name="T120" fmla="*/ 28 h 28"/>
                </a:gdLst>
                <a:ahLst/>
                <a:cxnLst>
                  <a:cxn ang="T78">
                    <a:pos x="T0" y="T1"/>
                  </a:cxn>
                  <a:cxn ang="T79">
                    <a:pos x="T2" y="T3"/>
                  </a:cxn>
                  <a:cxn ang="T80">
                    <a:pos x="T4" y="T5"/>
                  </a:cxn>
                  <a:cxn ang="T81">
                    <a:pos x="T6" y="T7"/>
                  </a:cxn>
                  <a:cxn ang="T82">
                    <a:pos x="T8" y="T9"/>
                  </a:cxn>
                  <a:cxn ang="T83">
                    <a:pos x="T10" y="T11"/>
                  </a:cxn>
                  <a:cxn ang="T84">
                    <a:pos x="T12" y="T13"/>
                  </a:cxn>
                  <a:cxn ang="T85">
                    <a:pos x="T14" y="T15"/>
                  </a:cxn>
                  <a:cxn ang="T86">
                    <a:pos x="T16" y="T17"/>
                  </a:cxn>
                  <a:cxn ang="T87">
                    <a:pos x="T18" y="T19"/>
                  </a:cxn>
                  <a:cxn ang="T88">
                    <a:pos x="T20" y="T21"/>
                  </a:cxn>
                  <a:cxn ang="T89">
                    <a:pos x="T22" y="T23"/>
                  </a:cxn>
                  <a:cxn ang="T90">
                    <a:pos x="T24" y="T25"/>
                  </a:cxn>
                  <a:cxn ang="T91">
                    <a:pos x="T26" y="T27"/>
                  </a:cxn>
                  <a:cxn ang="T92">
                    <a:pos x="T28" y="T29"/>
                  </a:cxn>
                  <a:cxn ang="T93">
                    <a:pos x="T30" y="T31"/>
                  </a:cxn>
                  <a:cxn ang="T94">
                    <a:pos x="T32" y="T33"/>
                  </a:cxn>
                  <a:cxn ang="T95">
                    <a:pos x="T34" y="T35"/>
                  </a:cxn>
                  <a:cxn ang="T96">
                    <a:pos x="T36" y="T37"/>
                  </a:cxn>
                  <a:cxn ang="T97">
                    <a:pos x="T38" y="T39"/>
                  </a:cxn>
                  <a:cxn ang="T98">
                    <a:pos x="T40" y="T41"/>
                  </a:cxn>
                  <a:cxn ang="T99">
                    <a:pos x="T42" y="T43"/>
                  </a:cxn>
                  <a:cxn ang="T100">
                    <a:pos x="T44" y="T45"/>
                  </a:cxn>
                  <a:cxn ang="T101">
                    <a:pos x="T46" y="T47"/>
                  </a:cxn>
                  <a:cxn ang="T102">
                    <a:pos x="T48" y="T49"/>
                  </a:cxn>
                  <a:cxn ang="T103">
                    <a:pos x="T50" y="T51"/>
                  </a:cxn>
                  <a:cxn ang="T104">
                    <a:pos x="T52" y="T53"/>
                  </a:cxn>
                  <a:cxn ang="T105">
                    <a:pos x="T54" y="T55"/>
                  </a:cxn>
                  <a:cxn ang="T106">
                    <a:pos x="T56" y="T57"/>
                  </a:cxn>
                  <a:cxn ang="T107">
                    <a:pos x="T58" y="T59"/>
                  </a:cxn>
                  <a:cxn ang="T108">
                    <a:pos x="T60" y="T61"/>
                  </a:cxn>
                  <a:cxn ang="T109">
                    <a:pos x="T62" y="T63"/>
                  </a:cxn>
                  <a:cxn ang="T110">
                    <a:pos x="T64" y="T65"/>
                  </a:cxn>
                  <a:cxn ang="T111">
                    <a:pos x="T66" y="T67"/>
                  </a:cxn>
                  <a:cxn ang="T112">
                    <a:pos x="T68" y="T69"/>
                  </a:cxn>
                  <a:cxn ang="T113">
                    <a:pos x="T70" y="T71"/>
                  </a:cxn>
                  <a:cxn ang="T114">
                    <a:pos x="T72" y="T73"/>
                  </a:cxn>
                  <a:cxn ang="T115">
                    <a:pos x="T74" y="T75"/>
                  </a:cxn>
                  <a:cxn ang="T116">
                    <a:pos x="T76" y="T77"/>
                  </a:cxn>
                </a:cxnLst>
                <a:rect l="T117" t="T118" r="T119" b="T120"/>
                <a:pathLst>
                  <a:path w="71" h="28">
                    <a:moveTo>
                      <a:pt x="71" y="13"/>
                    </a:moveTo>
                    <a:lnTo>
                      <a:pt x="68" y="5"/>
                    </a:lnTo>
                    <a:lnTo>
                      <a:pt x="66" y="3"/>
                    </a:lnTo>
                    <a:lnTo>
                      <a:pt x="64" y="0"/>
                    </a:lnTo>
                    <a:lnTo>
                      <a:pt x="61" y="0"/>
                    </a:lnTo>
                    <a:lnTo>
                      <a:pt x="59" y="0"/>
                    </a:lnTo>
                    <a:lnTo>
                      <a:pt x="56" y="0"/>
                    </a:lnTo>
                    <a:lnTo>
                      <a:pt x="54" y="0"/>
                    </a:lnTo>
                    <a:lnTo>
                      <a:pt x="46" y="3"/>
                    </a:lnTo>
                    <a:lnTo>
                      <a:pt x="39" y="5"/>
                    </a:lnTo>
                    <a:lnTo>
                      <a:pt x="29" y="13"/>
                    </a:lnTo>
                    <a:lnTo>
                      <a:pt x="27" y="13"/>
                    </a:lnTo>
                    <a:lnTo>
                      <a:pt x="17" y="18"/>
                    </a:lnTo>
                    <a:lnTo>
                      <a:pt x="14" y="18"/>
                    </a:lnTo>
                    <a:lnTo>
                      <a:pt x="12" y="18"/>
                    </a:lnTo>
                    <a:lnTo>
                      <a:pt x="10" y="18"/>
                    </a:lnTo>
                    <a:lnTo>
                      <a:pt x="7" y="18"/>
                    </a:lnTo>
                    <a:lnTo>
                      <a:pt x="7" y="15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8"/>
                    </a:lnTo>
                    <a:lnTo>
                      <a:pt x="0" y="23"/>
                    </a:lnTo>
                    <a:lnTo>
                      <a:pt x="7" y="28"/>
                    </a:lnTo>
                    <a:lnTo>
                      <a:pt x="10" y="28"/>
                    </a:lnTo>
                    <a:lnTo>
                      <a:pt x="12" y="28"/>
                    </a:lnTo>
                    <a:lnTo>
                      <a:pt x="14" y="28"/>
                    </a:lnTo>
                    <a:lnTo>
                      <a:pt x="22" y="25"/>
                    </a:lnTo>
                    <a:lnTo>
                      <a:pt x="39" y="20"/>
                    </a:lnTo>
                    <a:lnTo>
                      <a:pt x="51" y="13"/>
                    </a:lnTo>
                    <a:lnTo>
                      <a:pt x="59" y="10"/>
                    </a:lnTo>
                    <a:lnTo>
                      <a:pt x="61" y="10"/>
                    </a:lnTo>
                    <a:lnTo>
                      <a:pt x="66" y="10"/>
                    </a:lnTo>
                    <a:lnTo>
                      <a:pt x="68" y="13"/>
                    </a:lnTo>
                    <a:lnTo>
                      <a:pt x="71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84" name="Freeform 115">
                <a:extLst>
                  <a:ext uri="{FF2B5EF4-FFF2-40B4-BE49-F238E27FC236}">
                    <a16:creationId xmlns:a16="http://schemas.microsoft.com/office/drawing/2014/main" id="{00000000-0008-0000-0400-000030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35"/>
                <a:ext cx="34" cy="30"/>
              </a:xfrm>
              <a:custGeom>
                <a:avLst/>
                <a:gdLst>
                  <a:gd name="T0" fmla="*/ 0 w 34"/>
                  <a:gd name="T1" fmla="*/ 30 h 30"/>
                  <a:gd name="T2" fmla="*/ 2 w 34"/>
                  <a:gd name="T3" fmla="*/ 28 h 30"/>
                  <a:gd name="T4" fmla="*/ 5 w 34"/>
                  <a:gd name="T5" fmla="*/ 25 h 30"/>
                  <a:gd name="T6" fmla="*/ 5 w 34"/>
                  <a:gd name="T7" fmla="*/ 23 h 30"/>
                  <a:gd name="T8" fmla="*/ 7 w 34"/>
                  <a:gd name="T9" fmla="*/ 23 h 30"/>
                  <a:gd name="T10" fmla="*/ 10 w 34"/>
                  <a:gd name="T11" fmla="*/ 20 h 30"/>
                  <a:gd name="T12" fmla="*/ 17 w 34"/>
                  <a:gd name="T13" fmla="*/ 15 h 30"/>
                  <a:gd name="T14" fmla="*/ 32 w 34"/>
                  <a:gd name="T15" fmla="*/ 10 h 30"/>
                  <a:gd name="T16" fmla="*/ 34 w 34"/>
                  <a:gd name="T17" fmla="*/ 10 h 30"/>
                  <a:gd name="T18" fmla="*/ 34 w 34"/>
                  <a:gd name="T19" fmla="*/ 7 h 30"/>
                  <a:gd name="T20" fmla="*/ 34 w 34"/>
                  <a:gd name="T21" fmla="*/ 7 h 30"/>
                  <a:gd name="T22" fmla="*/ 34 w 34"/>
                  <a:gd name="T23" fmla="*/ 5 h 30"/>
                  <a:gd name="T24" fmla="*/ 32 w 34"/>
                  <a:gd name="T25" fmla="*/ 2 h 30"/>
                  <a:gd name="T26" fmla="*/ 27 w 34"/>
                  <a:gd name="T27" fmla="*/ 0 h 30"/>
                  <a:gd name="T28" fmla="*/ 14 w 34"/>
                  <a:gd name="T29" fmla="*/ 2 h 30"/>
                  <a:gd name="T30" fmla="*/ 5 w 34"/>
                  <a:gd name="T31" fmla="*/ 7 h 30"/>
                  <a:gd name="T32" fmla="*/ 5 w 34"/>
                  <a:gd name="T33" fmla="*/ 12 h 30"/>
                  <a:gd name="T34" fmla="*/ 2 w 34"/>
                  <a:gd name="T35" fmla="*/ 23 h 30"/>
                  <a:gd name="T36" fmla="*/ 0 w 34"/>
                  <a:gd name="T37" fmla="*/ 30 h 30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4"/>
                  <a:gd name="T58" fmla="*/ 0 h 30"/>
                  <a:gd name="T59" fmla="*/ 34 w 34"/>
                  <a:gd name="T60" fmla="*/ 30 h 30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4" h="30">
                    <a:moveTo>
                      <a:pt x="0" y="30"/>
                    </a:moveTo>
                    <a:lnTo>
                      <a:pt x="2" y="28"/>
                    </a:lnTo>
                    <a:lnTo>
                      <a:pt x="5" y="25"/>
                    </a:lnTo>
                    <a:lnTo>
                      <a:pt x="5" y="23"/>
                    </a:lnTo>
                    <a:lnTo>
                      <a:pt x="7" y="23"/>
                    </a:lnTo>
                    <a:lnTo>
                      <a:pt x="10" y="20"/>
                    </a:lnTo>
                    <a:lnTo>
                      <a:pt x="17" y="15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4" y="7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27" y="0"/>
                    </a:lnTo>
                    <a:lnTo>
                      <a:pt x="14" y="2"/>
                    </a:lnTo>
                    <a:lnTo>
                      <a:pt x="5" y="7"/>
                    </a:lnTo>
                    <a:lnTo>
                      <a:pt x="5" y="12"/>
                    </a:lnTo>
                    <a:lnTo>
                      <a:pt x="2" y="23"/>
                    </a:lnTo>
                    <a:lnTo>
                      <a:pt x="0" y="3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85" name="Freeform 116">
                <a:extLst>
                  <a:ext uri="{FF2B5EF4-FFF2-40B4-BE49-F238E27FC236}">
                    <a16:creationId xmlns:a16="http://schemas.microsoft.com/office/drawing/2014/main" id="{00000000-0008-0000-0400-000031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7" y="235"/>
                <a:ext cx="22" cy="12"/>
              </a:xfrm>
              <a:custGeom>
                <a:avLst/>
                <a:gdLst>
                  <a:gd name="T0" fmla="*/ 22 w 22"/>
                  <a:gd name="T1" fmla="*/ 0 h 12"/>
                  <a:gd name="T2" fmla="*/ 19 w 22"/>
                  <a:gd name="T3" fmla="*/ 2 h 12"/>
                  <a:gd name="T4" fmla="*/ 2 w 22"/>
                  <a:gd name="T5" fmla="*/ 7 h 12"/>
                  <a:gd name="T6" fmla="*/ 2 w 22"/>
                  <a:gd name="T7" fmla="*/ 10 h 12"/>
                  <a:gd name="T8" fmla="*/ 0 w 22"/>
                  <a:gd name="T9" fmla="*/ 10 h 12"/>
                  <a:gd name="T10" fmla="*/ 0 w 22"/>
                  <a:gd name="T11" fmla="*/ 12 h 12"/>
                  <a:gd name="T12" fmla="*/ 0 w 22"/>
                  <a:gd name="T13" fmla="*/ 7 h 12"/>
                  <a:gd name="T14" fmla="*/ 0 w 22"/>
                  <a:gd name="T15" fmla="*/ 5 h 12"/>
                  <a:gd name="T16" fmla="*/ 7 w 22"/>
                  <a:gd name="T17" fmla="*/ 2 h 12"/>
                  <a:gd name="T18" fmla="*/ 22 w 22"/>
                  <a:gd name="T19" fmla="*/ 0 h 12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22"/>
                  <a:gd name="T31" fmla="*/ 0 h 12"/>
                  <a:gd name="T32" fmla="*/ 22 w 22"/>
                  <a:gd name="T33" fmla="*/ 12 h 12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22" h="12">
                    <a:moveTo>
                      <a:pt x="22" y="0"/>
                    </a:moveTo>
                    <a:lnTo>
                      <a:pt x="19" y="2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7" y="2"/>
                    </a:lnTo>
                    <a:lnTo>
                      <a:pt x="2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86" name="Freeform 117">
                <a:extLst>
                  <a:ext uri="{FF2B5EF4-FFF2-40B4-BE49-F238E27FC236}">
                    <a16:creationId xmlns:a16="http://schemas.microsoft.com/office/drawing/2014/main" id="{00000000-0008-0000-0400-000032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154"/>
                <a:ext cx="49" cy="15"/>
              </a:xfrm>
              <a:custGeom>
                <a:avLst/>
                <a:gdLst>
                  <a:gd name="T0" fmla="*/ 0 w 49"/>
                  <a:gd name="T1" fmla="*/ 0 h 15"/>
                  <a:gd name="T2" fmla="*/ 2 w 49"/>
                  <a:gd name="T3" fmla="*/ 0 h 15"/>
                  <a:gd name="T4" fmla="*/ 5 w 49"/>
                  <a:gd name="T5" fmla="*/ 0 h 15"/>
                  <a:gd name="T6" fmla="*/ 7 w 49"/>
                  <a:gd name="T7" fmla="*/ 0 h 15"/>
                  <a:gd name="T8" fmla="*/ 19 w 49"/>
                  <a:gd name="T9" fmla="*/ 3 h 15"/>
                  <a:gd name="T10" fmla="*/ 27 w 49"/>
                  <a:gd name="T11" fmla="*/ 8 h 15"/>
                  <a:gd name="T12" fmla="*/ 29 w 49"/>
                  <a:gd name="T13" fmla="*/ 10 h 15"/>
                  <a:gd name="T14" fmla="*/ 37 w 49"/>
                  <a:gd name="T15" fmla="*/ 10 h 15"/>
                  <a:gd name="T16" fmla="*/ 44 w 49"/>
                  <a:gd name="T17" fmla="*/ 5 h 15"/>
                  <a:gd name="T18" fmla="*/ 49 w 49"/>
                  <a:gd name="T19" fmla="*/ 10 h 15"/>
                  <a:gd name="T20" fmla="*/ 49 w 49"/>
                  <a:gd name="T21" fmla="*/ 10 h 15"/>
                  <a:gd name="T22" fmla="*/ 49 w 49"/>
                  <a:gd name="T23" fmla="*/ 13 h 15"/>
                  <a:gd name="T24" fmla="*/ 46 w 49"/>
                  <a:gd name="T25" fmla="*/ 15 h 15"/>
                  <a:gd name="T26" fmla="*/ 39 w 49"/>
                  <a:gd name="T27" fmla="*/ 15 h 15"/>
                  <a:gd name="T28" fmla="*/ 29 w 49"/>
                  <a:gd name="T29" fmla="*/ 13 h 15"/>
                  <a:gd name="T30" fmla="*/ 22 w 49"/>
                  <a:gd name="T31" fmla="*/ 10 h 15"/>
                  <a:gd name="T32" fmla="*/ 7 w 49"/>
                  <a:gd name="T33" fmla="*/ 10 h 15"/>
                  <a:gd name="T34" fmla="*/ 0 w 49"/>
                  <a:gd name="T35" fmla="*/ 10 h 15"/>
                  <a:gd name="T36" fmla="*/ 0 w 49"/>
                  <a:gd name="T37" fmla="*/ 0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9"/>
                  <a:gd name="T58" fmla="*/ 0 h 15"/>
                  <a:gd name="T59" fmla="*/ 49 w 49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9" h="15">
                    <a:moveTo>
                      <a:pt x="0" y="0"/>
                    </a:move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9" y="3"/>
                    </a:lnTo>
                    <a:lnTo>
                      <a:pt x="27" y="8"/>
                    </a:lnTo>
                    <a:lnTo>
                      <a:pt x="29" y="10"/>
                    </a:lnTo>
                    <a:lnTo>
                      <a:pt x="37" y="10"/>
                    </a:lnTo>
                    <a:lnTo>
                      <a:pt x="44" y="5"/>
                    </a:lnTo>
                    <a:lnTo>
                      <a:pt x="49" y="10"/>
                    </a:lnTo>
                    <a:lnTo>
                      <a:pt x="49" y="13"/>
                    </a:lnTo>
                    <a:lnTo>
                      <a:pt x="46" y="15"/>
                    </a:lnTo>
                    <a:lnTo>
                      <a:pt x="39" y="15"/>
                    </a:lnTo>
                    <a:lnTo>
                      <a:pt x="29" y="13"/>
                    </a:lnTo>
                    <a:lnTo>
                      <a:pt x="22" y="10"/>
                    </a:lnTo>
                    <a:lnTo>
                      <a:pt x="7" y="10"/>
                    </a:lnTo>
                    <a:lnTo>
                      <a:pt x="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87" name="Freeform 118">
                <a:extLst>
                  <a:ext uri="{FF2B5EF4-FFF2-40B4-BE49-F238E27FC236}">
                    <a16:creationId xmlns:a16="http://schemas.microsoft.com/office/drawing/2014/main" id="{00000000-0008-0000-0400-000033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6" y="172"/>
                <a:ext cx="47" cy="12"/>
              </a:xfrm>
              <a:custGeom>
                <a:avLst/>
                <a:gdLst>
                  <a:gd name="T0" fmla="*/ 0 w 47"/>
                  <a:gd name="T1" fmla="*/ 0 h 12"/>
                  <a:gd name="T2" fmla="*/ 3 w 47"/>
                  <a:gd name="T3" fmla="*/ 0 h 12"/>
                  <a:gd name="T4" fmla="*/ 5 w 47"/>
                  <a:gd name="T5" fmla="*/ 0 h 12"/>
                  <a:gd name="T6" fmla="*/ 7 w 47"/>
                  <a:gd name="T7" fmla="*/ 0 h 12"/>
                  <a:gd name="T8" fmla="*/ 10 w 47"/>
                  <a:gd name="T9" fmla="*/ 0 h 12"/>
                  <a:gd name="T10" fmla="*/ 17 w 47"/>
                  <a:gd name="T11" fmla="*/ 0 h 12"/>
                  <a:gd name="T12" fmla="*/ 30 w 47"/>
                  <a:gd name="T13" fmla="*/ 5 h 12"/>
                  <a:gd name="T14" fmla="*/ 30 w 47"/>
                  <a:gd name="T15" fmla="*/ 5 h 12"/>
                  <a:gd name="T16" fmla="*/ 37 w 47"/>
                  <a:gd name="T17" fmla="*/ 5 h 12"/>
                  <a:gd name="T18" fmla="*/ 47 w 47"/>
                  <a:gd name="T19" fmla="*/ 0 h 12"/>
                  <a:gd name="T20" fmla="*/ 47 w 47"/>
                  <a:gd name="T21" fmla="*/ 10 h 12"/>
                  <a:gd name="T22" fmla="*/ 47 w 47"/>
                  <a:gd name="T23" fmla="*/ 10 h 12"/>
                  <a:gd name="T24" fmla="*/ 47 w 47"/>
                  <a:gd name="T25" fmla="*/ 12 h 12"/>
                  <a:gd name="T26" fmla="*/ 44 w 47"/>
                  <a:gd name="T27" fmla="*/ 12 h 12"/>
                  <a:gd name="T28" fmla="*/ 42 w 47"/>
                  <a:gd name="T29" fmla="*/ 12 h 12"/>
                  <a:gd name="T30" fmla="*/ 39 w 47"/>
                  <a:gd name="T31" fmla="*/ 12 h 12"/>
                  <a:gd name="T32" fmla="*/ 30 w 47"/>
                  <a:gd name="T33" fmla="*/ 10 h 12"/>
                  <a:gd name="T34" fmla="*/ 27 w 47"/>
                  <a:gd name="T35" fmla="*/ 10 h 12"/>
                  <a:gd name="T36" fmla="*/ 25 w 47"/>
                  <a:gd name="T37" fmla="*/ 10 h 12"/>
                  <a:gd name="T38" fmla="*/ 20 w 47"/>
                  <a:gd name="T39" fmla="*/ 10 h 12"/>
                  <a:gd name="T40" fmla="*/ 20 w 47"/>
                  <a:gd name="T41" fmla="*/ 10 h 12"/>
                  <a:gd name="T42" fmla="*/ 0 w 47"/>
                  <a:gd name="T43" fmla="*/ 0 h 12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2"/>
                  <a:gd name="T68" fmla="*/ 47 w 47"/>
                  <a:gd name="T69" fmla="*/ 12 h 12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2">
                    <a:moveTo>
                      <a:pt x="0" y="0"/>
                    </a:moveTo>
                    <a:lnTo>
                      <a:pt x="3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7" y="0"/>
                    </a:lnTo>
                    <a:lnTo>
                      <a:pt x="30" y="5"/>
                    </a:lnTo>
                    <a:lnTo>
                      <a:pt x="37" y="5"/>
                    </a:lnTo>
                    <a:lnTo>
                      <a:pt x="47" y="0"/>
                    </a:lnTo>
                    <a:lnTo>
                      <a:pt x="47" y="10"/>
                    </a:lnTo>
                    <a:lnTo>
                      <a:pt x="47" y="12"/>
                    </a:lnTo>
                    <a:lnTo>
                      <a:pt x="44" y="12"/>
                    </a:lnTo>
                    <a:lnTo>
                      <a:pt x="42" y="12"/>
                    </a:lnTo>
                    <a:lnTo>
                      <a:pt x="39" y="12"/>
                    </a:lnTo>
                    <a:lnTo>
                      <a:pt x="30" y="10"/>
                    </a:lnTo>
                    <a:lnTo>
                      <a:pt x="27" y="10"/>
                    </a:lnTo>
                    <a:lnTo>
                      <a:pt x="25" y="10"/>
                    </a:lnTo>
                    <a:lnTo>
                      <a:pt x="2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88" name="Freeform 119">
                <a:extLst>
                  <a:ext uri="{FF2B5EF4-FFF2-40B4-BE49-F238E27FC236}">
                    <a16:creationId xmlns:a16="http://schemas.microsoft.com/office/drawing/2014/main" id="{00000000-0008-0000-0400-000034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7"/>
                <a:ext cx="47" cy="23"/>
              </a:xfrm>
              <a:custGeom>
                <a:avLst/>
                <a:gdLst>
                  <a:gd name="T0" fmla="*/ 47 w 47"/>
                  <a:gd name="T1" fmla="*/ 23 h 23"/>
                  <a:gd name="T2" fmla="*/ 42 w 47"/>
                  <a:gd name="T3" fmla="*/ 17 h 23"/>
                  <a:gd name="T4" fmla="*/ 37 w 47"/>
                  <a:gd name="T5" fmla="*/ 15 h 23"/>
                  <a:gd name="T6" fmla="*/ 32 w 47"/>
                  <a:gd name="T7" fmla="*/ 12 h 23"/>
                  <a:gd name="T8" fmla="*/ 30 w 47"/>
                  <a:gd name="T9" fmla="*/ 12 h 23"/>
                  <a:gd name="T10" fmla="*/ 25 w 47"/>
                  <a:gd name="T11" fmla="*/ 10 h 23"/>
                  <a:gd name="T12" fmla="*/ 12 w 47"/>
                  <a:gd name="T13" fmla="*/ 7 h 23"/>
                  <a:gd name="T14" fmla="*/ 5 w 47"/>
                  <a:gd name="T15" fmla="*/ 10 h 23"/>
                  <a:gd name="T16" fmla="*/ 5 w 47"/>
                  <a:gd name="T17" fmla="*/ 10 h 23"/>
                  <a:gd name="T18" fmla="*/ 0 w 47"/>
                  <a:gd name="T19" fmla="*/ 2 h 23"/>
                  <a:gd name="T20" fmla="*/ 3 w 47"/>
                  <a:gd name="T21" fmla="*/ 0 h 23"/>
                  <a:gd name="T22" fmla="*/ 10 w 47"/>
                  <a:gd name="T23" fmla="*/ 0 h 23"/>
                  <a:gd name="T24" fmla="*/ 12 w 47"/>
                  <a:gd name="T25" fmla="*/ 2 h 23"/>
                  <a:gd name="T26" fmla="*/ 20 w 47"/>
                  <a:gd name="T27" fmla="*/ 2 h 23"/>
                  <a:gd name="T28" fmla="*/ 22 w 47"/>
                  <a:gd name="T29" fmla="*/ 5 h 23"/>
                  <a:gd name="T30" fmla="*/ 27 w 47"/>
                  <a:gd name="T31" fmla="*/ 7 h 23"/>
                  <a:gd name="T32" fmla="*/ 32 w 47"/>
                  <a:gd name="T33" fmla="*/ 10 h 23"/>
                  <a:gd name="T34" fmla="*/ 35 w 47"/>
                  <a:gd name="T35" fmla="*/ 12 h 23"/>
                  <a:gd name="T36" fmla="*/ 47 w 47"/>
                  <a:gd name="T37" fmla="*/ 23 h 23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7"/>
                  <a:gd name="T58" fmla="*/ 0 h 23"/>
                  <a:gd name="T59" fmla="*/ 47 w 47"/>
                  <a:gd name="T60" fmla="*/ 23 h 23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7" h="23">
                    <a:moveTo>
                      <a:pt x="47" y="23"/>
                    </a:moveTo>
                    <a:lnTo>
                      <a:pt x="42" y="17"/>
                    </a:lnTo>
                    <a:lnTo>
                      <a:pt x="37" y="15"/>
                    </a:lnTo>
                    <a:lnTo>
                      <a:pt x="32" y="12"/>
                    </a:lnTo>
                    <a:lnTo>
                      <a:pt x="30" y="12"/>
                    </a:lnTo>
                    <a:lnTo>
                      <a:pt x="25" y="10"/>
                    </a:lnTo>
                    <a:lnTo>
                      <a:pt x="12" y="7"/>
                    </a:lnTo>
                    <a:lnTo>
                      <a:pt x="5" y="10"/>
                    </a:lnTo>
                    <a:lnTo>
                      <a:pt x="0" y="2"/>
                    </a:lnTo>
                    <a:lnTo>
                      <a:pt x="3" y="0"/>
                    </a:lnTo>
                    <a:lnTo>
                      <a:pt x="10" y="0"/>
                    </a:lnTo>
                    <a:lnTo>
                      <a:pt x="12" y="2"/>
                    </a:lnTo>
                    <a:lnTo>
                      <a:pt x="20" y="2"/>
                    </a:lnTo>
                    <a:lnTo>
                      <a:pt x="22" y="5"/>
                    </a:lnTo>
                    <a:lnTo>
                      <a:pt x="27" y="7"/>
                    </a:lnTo>
                    <a:lnTo>
                      <a:pt x="32" y="10"/>
                    </a:lnTo>
                    <a:lnTo>
                      <a:pt x="35" y="12"/>
                    </a:lnTo>
                    <a:lnTo>
                      <a:pt x="47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89" name="Freeform 120">
                <a:extLst>
                  <a:ext uri="{FF2B5EF4-FFF2-40B4-BE49-F238E27FC236}">
                    <a16:creationId xmlns:a16="http://schemas.microsoft.com/office/drawing/2014/main" id="{00000000-0008-0000-0400-000035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189"/>
                <a:ext cx="17" cy="16"/>
              </a:xfrm>
              <a:custGeom>
                <a:avLst/>
                <a:gdLst>
                  <a:gd name="T0" fmla="*/ 0 w 17"/>
                  <a:gd name="T1" fmla="*/ 0 h 16"/>
                  <a:gd name="T2" fmla="*/ 2 w 17"/>
                  <a:gd name="T3" fmla="*/ 3 h 16"/>
                  <a:gd name="T4" fmla="*/ 15 w 17"/>
                  <a:gd name="T5" fmla="*/ 5 h 16"/>
                  <a:gd name="T6" fmla="*/ 17 w 17"/>
                  <a:gd name="T7" fmla="*/ 0 h 16"/>
                  <a:gd name="T8" fmla="*/ 15 w 17"/>
                  <a:gd name="T9" fmla="*/ 13 h 16"/>
                  <a:gd name="T10" fmla="*/ 17 w 17"/>
                  <a:gd name="T11" fmla="*/ 16 h 16"/>
                  <a:gd name="T12" fmla="*/ 15 w 17"/>
                  <a:gd name="T13" fmla="*/ 13 h 16"/>
                  <a:gd name="T14" fmla="*/ 7 w 17"/>
                  <a:gd name="T15" fmla="*/ 8 h 16"/>
                  <a:gd name="T16" fmla="*/ 0 w 17"/>
                  <a:gd name="T17" fmla="*/ 0 h 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7"/>
                  <a:gd name="T28" fmla="*/ 0 h 16"/>
                  <a:gd name="T29" fmla="*/ 17 w 17"/>
                  <a:gd name="T30" fmla="*/ 16 h 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7" h="16">
                    <a:moveTo>
                      <a:pt x="0" y="0"/>
                    </a:moveTo>
                    <a:lnTo>
                      <a:pt x="2" y="3"/>
                    </a:lnTo>
                    <a:lnTo>
                      <a:pt x="15" y="5"/>
                    </a:lnTo>
                    <a:lnTo>
                      <a:pt x="17" y="0"/>
                    </a:lnTo>
                    <a:lnTo>
                      <a:pt x="15" y="13"/>
                    </a:lnTo>
                    <a:lnTo>
                      <a:pt x="17" y="16"/>
                    </a:lnTo>
                    <a:lnTo>
                      <a:pt x="15" y="13"/>
                    </a:lnTo>
                    <a:lnTo>
                      <a:pt x="7" y="8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90" name="Freeform 121">
                <a:extLst>
                  <a:ext uri="{FF2B5EF4-FFF2-40B4-BE49-F238E27FC236}">
                    <a16:creationId xmlns:a16="http://schemas.microsoft.com/office/drawing/2014/main" id="{00000000-0008-0000-0400-000036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9" y="194"/>
                <a:ext cx="51" cy="23"/>
              </a:xfrm>
              <a:custGeom>
                <a:avLst/>
                <a:gdLst>
                  <a:gd name="T0" fmla="*/ 51 w 51"/>
                  <a:gd name="T1" fmla="*/ 23 h 23"/>
                  <a:gd name="T2" fmla="*/ 44 w 51"/>
                  <a:gd name="T3" fmla="*/ 18 h 23"/>
                  <a:gd name="T4" fmla="*/ 27 w 51"/>
                  <a:gd name="T5" fmla="*/ 11 h 23"/>
                  <a:gd name="T6" fmla="*/ 22 w 51"/>
                  <a:gd name="T7" fmla="*/ 8 h 23"/>
                  <a:gd name="T8" fmla="*/ 14 w 51"/>
                  <a:gd name="T9" fmla="*/ 8 h 23"/>
                  <a:gd name="T10" fmla="*/ 12 w 51"/>
                  <a:gd name="T11" fmla="*/ 8 h 23"/>
                  <a:gd name="T12" fmla="*/ 9 w 51"/>
                  <a:gd name="T13" fmla="*/ 8 h 23"/>
                  <a:gd name="T14" fmla="*/ 7 w 51"/>
                  <a:gd name="T15" fmla="*/ 8 h 23"/>
                  <a:gd name="T16" fmla="*/ 0 w 51"/>
                  <a:gd name="T17" fmla="*/ 0 h 23"/>
                  <a:gd name="T18" fmla="*/ 4 w 51"/>
                  <a:gd name="T19" fmla="*/ 0 h 23"/>
                  <a:gd name="T20" fmla="*/ 17 w 51"/>
                  <a:gd name="T21" fmla="*/ 0 h 23"/>
                  <a:gd name="T22" fmla="*/ 19 w 51"/>
                  <a:gd name="T23" fmla="*/ 3 h 23"/>
                  <a:gd name="T24" fmla="*/ 24 w 51"/>
                  <a:gd name="T25" fmla="*/ 3 h 23"/>
                  <a:gd name="T26" fmla="*/ 27 w 51"/>
                  <a:gd name="T27" fmla="*/ 3 h 23"/>
                  <a:gd name="T28" fmla="*/ 29 w 51"/>
                  <a:gd name="T29" fmla="*/ 6 h 23"/>
                  <a:gd name="T30" fmla="*/ 39 w 51"/>
                  <a:gd name="T31" fmla="*/ 8 h 23"/>
                  <a:gd name="T32" fmla="*/ 44 w 51"/>
                  <a:gd name="T33" fmla="*/ 13 h 23"/>
                  <a:gd name="T34" fmla="*/ 46 w 51"/>
                  <a:gd name="T35" fmla="*/ 13 h 23"/>
                  <a:gd name="T36" fmla="*/ 49 w 51"/>
                  <a:gd name="T37" fmla="*/ 16 h 23"/>
                  <a:gd name="T38" fmla="*/ 51 w 51"/>
                  <a:gd name="T39" fmla="*/ 23 h 23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51"/>
                  <a:gd name="T61" fmla="*/ 0 h 23"/>
                  <a:gd name="T62" fmla="*/ 51 w 51"/>
                  <a:gd name="T63" fmla="*/ 23 h 23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51" h="23">
                    <a:moveTo>
                      <a:pt x="51" y="23"/>
                    </a:moveTo>
                    <a:lnTo>
                      <a:pt x="44" y="18"/>
                    </a:lnTo>
                    <a:lnTo>
                      <a:pt x="27" y="11"/>
                    </a:lnTo>
                    <a:lnTo>
                      <a:pt x="22" y="8"/>
                    </a:lnTo>
                    <a:lnTo>
                      <a:pt x="14" y="8"/>
                    </a:lnTo>
                    <a:lnTo>
                      <a:pt x="12" y="8"/>
                    </a:lnTo>
                    <a:lnTo>
                      <a:pt x="9" y="8"/>
                    </a:lnTo>
                    <a:lnTo>
                      <a:pt x="7" y="8"/>
                    </a:lnTo>
                    <a:lnTo>
                      <a:pt x="0" y="0"/>
                    </a:lnTo>
                    <a:lnTo>
                      <a:pt x="4" y="0"/>
                    </a:lnTo>
                    <a:lnTo>
                      <a:pt x="17" y="0"/>
                    </a:lnTo>
                    <a:lnTo>
                      <a:pt x="19" y="3"/>
                    </a:lnTo>
                    <a:lnTo>
                      <a:pt x="24" y="3"/>
                    </a:lnTo>
                    <a:lnTo>
                      <a:pt x="27" y="3"/>
                    </a:lnTo>
                    <a:lnTo>
                      <a:pt x="29" y="6"/>
                    </a:lnTo>
                    <a:lnTo>
                      <a:pt x="39" y="8"/>
                    </a:lnTo>
                    <a:lnTo>
                      <a:pt x="44" y="13"/>
                    </a:lnTo>
                    <a:lnTo>
                      <a:pt x="46" y="13"/>
                    </a:lnTo>
                    <a:lnTo>
                      <a:pt x="49" y="16"/>
                    </a:lnTo>
                    <a:lnTo>
                      <a:pt x="51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91" name="Freeform 122">
                <a:extLst>
                  <a:ext uri="{FF2B5EF4-FFF2-40B4-BE49-F238E27FC236}">
                    <a16:creationId xmlns:a16="http://schemas.microsoft.com/office/drawing/2014/main" id="{00000000-0008-0000-0400-000037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1" y="210"/>
                <a:ext cx="49" cy="17"/>
              </a:xfrm>
              <a:custGeom>
                <a:avLst/>
                <a:gdLst>
                  <a:gd name="T0" fmla="*/ 49 w 49"/>
                  <a:gd name="T1" fmla="*/ 17 h 17"/>
                  <a:gd name="T2" fmla="*/ 44 w 49"/>
                  <a:gd name="T3" fmla="*/ 15 h 17"/>
                  <a:gd name="T4" fmla="*/ 37 w 49"/>
                  <a:gd name="T5" fmla="*/ 15 h 17"/>
                  <a:gd name="T6" fmla="*/ 32 w 49"/>
                  <a:gd name="T7" fmla="*/ 15 h 17"/>
                  <a:gd name="T8" fmla="*/ 29 w 49"/>
                  <a:gd name="T9" fmla="*/ 12 h 17"/>
                  <a:gd name="T10" fmla="*/ 24 w 49"/>
                  <a:gd name="T11" fmla="*/ 12 h 17"/>
                  <a:gd name="T12" fmla="*/ 19 w 49"/>
                  <a:gd name="T13" fmla="*/ 12 h 17"/>
                  <a:gd name="T14" fmla="*/ 7 w 49"/>
                  <a:gd name="T15" fmla="*/ 12 h 17"/>
                  <a:gd name="T16" fmla="*/ 5 w 49"/>
                  <a:gd name="T17" fmla="*/ 12 h 17"/>
                  <a:gd name="T18" fmla="*/ 0 w 49"/>
                  <a:gd name="T19" fmla="*/ 2 h 17"/>
                  <a:gd name="T20" fmla="*/ 2 w 49"/>
                  <a:gd name="T21" fmla="*/ 0 h 17"/>
                  <a:gd name="T22" fmla="*/ 5 w 49"/>
                  <a:gd name="T23" fmla="*/ 0 h 17"/>
                  <a:gd name="T24" fmla="*/ 7 w 49"/>
                  <a:gd name="T25" fmla="*/ 0 h 17"/>
                  <a:gd name="T26" fmla="*/ 10 w 49"/>
                  <a:gd name="T27" fmla="*/ 0 h 17"/>
                  <a:gd name="T28" fmla="*/ 12 w 49"/>
                  <a:gd name="T29" fmla="*/ 0 h 17"/>
                  <a:gd name="T30" fmla="*/ 24 w 49"/>
                  <a:gd name="T31" fmla="*/ 5 h 17"/>
                  <a:gd name="T32" fmla="*/ 37 w 49"/>
                  <a:gd name="T33" fmla="*/ 10 h 17"/>
                  <a:gd name="T34" fmla="*/ 44 w 49"/>
                  <a:gd name="T35" fmla="*/ 12 h 17"/>
                  <a:gd name="T36" fmla="*/ 46 w 49"/>
                  <a:gd name="T37" fmla="*/ 17 h 17"/>
                  <a:gd name="T38" fmla="*/ 49 w 49"/>
                  <a:gd name="T39" fmla="*/ 17 h 17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49"/>
                  <a:gd name="T61" fmla="*/ 0 h 17"/>
                  <a:gd name="T62" fmla="*/ 49 w 49"/>
                  <a:gd name="T63" fmla="*/ 17 h 17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49" h="17">
                    <a:moveTo>
                      <a:pt x="49" y="17"/>
                    </a:moveTo>
                    <a:lnTo>
                      <a:pt x="44" y="15"/>
                    </a:lnTo>
                    <a:lnTo>
                      <a:pt x="37" y="15"/>
                    </a:lnTo>
                    <a:lnTo>
                      <a:pt x="32" y="15"/>
                    </a:lnTo>
                    <a:lnTo>
                      <a:pt x="29" y="12"/>
                    </a:lnTo>
                    <a:lnTo>
                      <a:pt x="24" y="12"/>
                    </a:lnTo>
                    <a:lnTo>
                      <a:pt x="19" y="12"/>
                    </a:lnTo>
                    <a:lnTo>
                      <a:pt x="7" y="12"/>
                    </a:lnTo>
                    <a:lnTo>
                      <a:pt x="5" y="12"/>
                    </a:lnTo>
                    <a:lnTo>
                      <a:pt x="0" y="2"/>
                    </a:ln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0"/>
                    </a:lnTo>
                    <a:lnTo>
                      <a:pt x="24" y="5"/>
                    </a:lnTo>
                    <a:lnTo>
                      <a:pt x="37" y="10"/>
                    </a:lnTo>
                    <a:lnTo>
                      <a:pt x="44" y="12"/>
                    </a:lnTo>
                    <a:lnTo>
                      <a:pt x="46" y="17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92" name="Freeform 123">
                <a:extLst>
                  <a:ext uri="{FF2B5EF4-FFF2-40B4-BE49-F238E27FC236}">
                    <a16:creationId xmlns:a16="http://schemas.microsoft.com/office/drawing/2014/main" id="{00000000-0008-0000-0400-000038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1" y="230"/>
                <a:ext cx="51" cy="17"/>
              </a:xfrm>
              <a:custGeom>
                <a:avLst/>
                <a:gdLst>
                  <a:gd name="T0" fmla="*/ 49 w 51"/>
                  <a:gd name="T1" fmla="*/ 17 h 17"/>
                  <a:gd name="T2" fmla="*/ 49 w 51"/>
                  <a:gd name="T3" fmla="*/ 17 h 17"/>
                  <a:gd name="T4" fmla="*/ 46 w 51"/>
                  <a:gd name="T5" fmla="*/ 15 h 17"/>
                  <a:gd name="T6" fmla="*/ 44 w 51"/>
                  <a:gd name="T7" fmla="*/ 12 h 17"/>
                  <a:gd name="T8" fmla="*/ 41 w 51"/>
                  <a:gd name="T9" fmla="*/ 12 h 17"/>
                  <a:gd name="T10" fmla="*/ 39 w 51"/>
                  <a:gd name="T11" fmla="*/ 10 h 17"/>
                  <a:gd name="T12" fmla="*/ 36 w 51"/>
                  <a:gd name="T13" fmla="*/ 10 h 17"/>
                  <a:gd name="T14" fmla="*/ 34 w 51"/>
                  <a:gd name="T15" fmla="*/ 10 h 17"/>
                  <a:gd name="T16" fmla="*/ 32 w 51"/>
                  <a:gd name="T17" fmla="*/ 10 h 17"/>
                  <a:gd name="T18" fmla="*/ 27 w 51"/>
                  <a:gd name="T19" fmla="*/ 10 h 17"/>
                  <a:gd name="T20" fmla="*/ 24 w 51"/>
                  <a:gd name="T21" fmla="*/ 10 h 17"/>
                  <a:gd name="T22" fmla="*/ 2 w 51"/>
                  <a:gd name="T23" fmla="*/ 7 h 17"/>
                  <a:gd name="T24" fmla="*/ 0 w 51"/>
                  <a:gd name="T25" fmla="*/ 2 h 17"/>
                  <a:gd name="T26" fmla="*/ 0 w 51"/>
                  <a:gd name="T27" fmla="*/ 0 h 17"/>
                  <a:gd name="T28" fmla="*/ 2 w 51"/>
                  <a:gd name="T29" fmla="*/ 0 h 17"/>
                  <a:gd name="T30" fmla="*/ 14 w 51"/>
                  <a:gd name="T31" fmla="*/ 2 h 17"/>
                  <a:gd name="T32" fmla="*/ 19 w 51"/>
                  <a:gd name="T33" fmla="*/ 2 h 17"/>
                  <a:gd name="T34" fmla="*/ 24 w 51"/>
                  <a:gd name="T35" fmla="*/ 2 h 17"/>
                  <a:gd name="T36" fmla="*/ 27 w 51"/>
                  <a:gd name="T37" fmla="*/ 2 h 17"/>
                  <a:gd name="T38" fmla="*/ 29 w 51"/>
                  <a:gd name="T39" fmla="*/ 0 h 17"/>
                  <a:gd name="T40" fmla="*/ 34 w 51"/>
                  <a:gd name="T41" fmla="*/ 0 h 17"/>
                  <a:gd name="T42" fmla="*/ 36 w 51"/>
                  <a:gd name="T43" fmla="*/ 0 h 17"/>
                  <a:gd name="T44" fmla="*/ 39 w 51"/>
                  <a:gd name="T45" fmla="*/ 0 h 17"/>
                  <a:gd name="T46" fmla="*/ 41 w 51"/>
                  <a:gd name="T47" fmla="*/ 2 h 17"/>
                  <a:gd name="T48" fmla="*/ 44 w 51"/>
                  <a:gd name="T49" fmla="*/ 2 h 17"/>
                  <a:gd name="T50" fmla="*/ 46 w 51"/>
                  <a:gd name="T51" fmla="*/ 5 h 17"/>
                  <a:gd name="T52" fmla="*/ 49 w 51"/>
                  <a:gd name="T53" fmla="*/ 7 h 17"/>
                  <a:gd name="T54" fmla="*/ 51 w 51"/>
                  <a:gd name="T55" fmla="*/ 7 h 17"/>
                  <a:gd name="T56" fmla="*/ 51 w 51"/>
                  <a:gd name="T57" fmla="*/ 10 h 17"/>
                  <a:gd name="T58" fmla="*/ 51 w 51"/>
                  <a:gd name="T59" fmla="*/ 15 h 17"/>
                  <a:gd name="T60" fmla="*/ 49 w 51"/>
                  <a:gd name="T61" fmla="*/ 17 h 17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w 51"/>
                  <a:gd name="T94" fmla="*/ 0 h 17"/>
                  <a:gd name="T95" fmla="*/ 51 w 51"/>
                  <a:gd name="T96" fmla="*/ 17 h 17"/>
                </a:gdLst>
                <a:ahLst/>
                <a:cxnLst>
                  <a:cxn ang="T62">
                    <a:pos x="T0" y="T1"/>
                  </a:cxn>
                  <a:cxn ang="T63">
                    <a:pos x="T2" y="T3"/>
                  </a:cxn>
                  <a:cxn ang="T64">
                    <a:pos x="T4" y="T5"/>
                  </a:cxn>
                  <a:cxn ang="T65">
                    <a:pos x="T6" y="T7"/>
                  </a:cxn>
                  <a:cxn ang="T66">
                    <a:pos x="T8" y="T9"/>
                  </a:cxn>
                  <a:cxn ang="T67">
                    <a:pos x="T10" y="T11"/>
                  </a:cxn>
                  <a:cxn ang="T68">
                    <a:pos x="T12" y="T13"/>
                  </a:cxn>
                  <a:cxn ang="T69">
                    <a:pos x="T14" y="T15"/>
                  </a:cxn>
                  <a:cxn ang="T70">
                    <a:pos x="T16" y="T17"/>
                  </a:cxn>
                  <a:cxn ang="T71">
                    <a:pos x="T18" y="T19"/>
                  </a:cxn>
                  <a:cxn ang="T72">
                    <a:pos x="T20" y="T21"/>
                  </a:cxn>
                  <a:cxn ang="T73">
                    <a:pos x="T22" y="T23"/>
                  </a:cxn>
                  <a:cxn ang="T74">
                    <a:pos x="T24" y="T25"/>
                  </a:cxn>
                  <a:cxn ang="T75">
                    <a:pos x="T26" y="T27"/>
                  </a:cxn>
                  <a:cxn ang="T76">
                    <a:pos x="T28" y="T29"/>
                  </a:cxn>
                  <a:cxn ang="T77">
                    <a:pos x="T30" y="T31"/>
                  </a:cxn>
                  <a:cxn ang="T78">
                    <a:pos x="T32" y="T33"/>
                  </a:cxn>
                  <a:cxn ang="T79">
                    <a:pos x="T34" y="T35"/>
                  </a:cxn>
                  <a:cxn ang="T80">
                    <a:pos x="T36" y="T37"/>
                  </a:cxn>
                  <a:cxn ang="T81">
                    <a:pos x="T38" y="T39"/>
                  </a:cxn>
                  <a:cxn ang="T82">
                    <a:pos x="T40" y="T41"/>
                  </a:cxn>
                  <a:cxn ang="T83">
                    <a:pos x="T42" y="T43"/>
                  </a:cxn>
                  <a:cxn ang="T84">
                    <a:pos x="T44" y="T45"/>
                  </a:cxn>
                  <a:cxn ang="T85">
                    <a:pos x="T46" y="T47"/>
                  </a:cxn>
                  <a:cxn ang="T86">
                    <a:pos x="T48" y="T49"/>
                  </a:cxn>
                  <a:cxn ang="T87">
                    <a:pos x="T50" y="T51"/>
                  </a:cxn>
                  <a:cxn ang="T88">
                    <a:pos x="T52" y="T53"/>
                  </a:cxn>
                  <a:cxn ang="T89">
                    <a:pos x="T54" y="T55"/>
                  </a:cxn>
                  <a:cxn ang="T90">
                    <a:pos x="T56" y="T57"/>
                  </a:cxn>
                  <a:cxn ang="T91">
                    <a:pos x="T58" y="T59"/>
                  </a:cxn>
                  <a:cxn ang="T92">
                    <a:pos x="T60" y="T61"/>
                  </a:cxn>
                </a:cxnLst>
                <a:rect l="T93" t="T94" r="T95" b="T96"/>
                <a:pathLst>
                  <a:path w="51" h="17">
                    <a:moveTo>
                      <a:pt x="49" y="17"/>
                    </a:moveTo>
                    <a:lnTo>
                      <a:pt x="49" y="17"/>
                    </a:lnTo>
                    <a:lnTo>
                      <a:pt x="46" y="15"/>
                    </a:lnTo>
                    <a:lnTo>
                      <a:pt x="44" y="12"/>
                    </a:lnTo>
                    <a:lnTo>
                      <a:pt x="41" y="12"/>
                    </a:lnTo>
                    <a:lnTo>
                      <a:pt x="39" y="10"/>
                    </a:lnTo>
                    <a:lnTo>
                      <a:pt x="36" y="10"/>
                    </a:lnTo>
                    <a:lnTo>
                      <a:pt x="34" y="10"/>
                    </a:lnTo>
                    <a:lnTo>
                      <a:pt x="32" y="10"/>
                    </a:lnTo>
                    <a:lnTo>
                      <a:pt x="27" y="10"/>
                    </a:lnTo>
                    <a:lnTo>
                      <a:pt x="24" y="10"/>
                    </a:lnTo>
                    <a:lnTo>
                      <a:pt x="2" y="7"/>
                    </a:lnTo>
                    <a:lnTo>
                      <a:pt x="0" y="2"/>
                    </a:lnTo>
                    <a:lnTo>
                      <a:pt x="0" y="0"/>
                    </a:lnTo>
                    <a:lnTo>
                      <a:pt x="2" y="0"/>
                    </a:lnTo>
                    <a:lnTo>
                      <a:pt x="14" y="2"/>
                    </a:lnTo>
                    <a:lnTo>
                      <a:pt x="19" y="2"/>
                    </a:lnTo>
                    <a:lnTo>
                      <a:pt x="24" y="2"/>
                    </a:lnTo>
                    <a:lnTo>
                      <a:pt x="27" y="2"/>
                    </a:lnTo>
                    <a:lnTo>
                      <a:pt x="29" y="0"/>
                    </a:lnTo>
                    <a:lnTo>
                      <a:pt x="34" y="0"/>
                    </a:lnTo>
                    <a:lnTo>
                      <a:pt x="36" y="0"/>
                    </a:lnTo>
                    <a:lnTo>
                      <a:pt x="39" y="0"/>
                    </a:lnTo>
                    <a:lnTo>
                      <a:pt x="41" y="2"/>
                    </a:lnTo>
                    <a:lnTo>
                      <a:pt x="44" y="2"/>
                    </a:lnTo>
                    <a:lnTo>
                      <a:pt x="46" y="5"/>
                    </a:lnTo>
                    <a:lnTo>
                      <a:pt x="49" y="7"/>
                    </a:lnTo>
                    <a:lnTo>
                      <a:pt x="51" y="7"/>
                    </a:lnTo>
                    <a:lnTo>
                      <a:pt x="51" y="10"/>
                    </a:lnTo>
                    <a:lnTo>
                      <a:pt x="51" y="15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93" name="Freeform 124">
                <a:extLst>
                  <a:ext uri="{FF2B5EF4-FFF2-40B4-BE49-F238E27FC236}">
                    <a16:creationId xmlns:a16="http://schemas.microsoft.com/office/drawing/2014/main" id="{00000000-0008-0000-0400-000039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3" y="240"/>
                <a:ext cx="47" cy="25"/>
              </a:xfrm>
              <a:custGeom>
                <a:avLst/>
                <a:gdLst>
                  <a:gd name="T0" fmla="*/ 44 w 47"/>
                  <a:gd name="T1" fmla="*/ 25 h 25"/>
                  <a:gd name="T2" fmla="*/ 15 w 47"/>
                  <a:gd name="T3" fmla="*/ 13 h 25"/>
                  <a:gd name="T4" fmla="*/ 10 w 47"/>
                  <a:gd name="T5" fmla="*/ 7 h 25"/>
                  <a:gd name="T6" fmla="*/ 3 w 47"/>
                  <a:gd name="T7" fmla="*/ 2 h 25"/>
                  <a:gd name="T8" fmla="*/ 0 w 47"/>
                  <a:gd name="T9" fmla="*/ 0 h 25"/>
                  <a:gd name="T10" fmla="*/ 10 w 47"/>
                  <a:gd name="T11" fmla="*/ 5 h 25"/>
                  <a:gd name="T12" fmla="*/ 12 w 47"/>
                  <a:gd name="T13" fmla="*/ 7 h 25"/>
                  <a:gd name="T14" fmla="*/ 17 w 47"/>
                  <a:gd name="T15" fmla="*/ 7 h 25"/>
                  <a:gd name="T16" fmla="*/ 20 w 47"/>
                  <a:gd name="T17" fmla="*/ 7 h 25"/>
                  <a:gd name="T18" fmla="*/ 32 w 47"/>
                  <a:gd name="T19" fmla="*/ 10 h 25"/>
                  <a:gd name="T20" fmla="*/ 34 w 47"/>
                  <a:gd name="T21" fmla="*/ 10 h 25"/>
                  <a:gd name="T22" fmla="*/ 37 w 47"/>
                  <a:gd name="T23" fmla="*/ 10 h 25"/>
                  <a:gd name="T24" fmla="*/ 47 w 47"/>
                  <a:gd name="T25" fmla="*/ 15 h 25"/>
                  <a:gd name="T26" fmla="*/ 44 w 47"/>
                  <a:gd name="T27" fmla="*/ 23 h 25"/>
                  <a:gd name="T28" fmla="*/ 44 w 47"/>
                  <a:gd name="T29" fmla="*/ 23 h 25"/>
                  <a:gd name="T30" fmla="*/ 44 w 47"/>
                  <a:gd name="T31" fmla="*/ 25 h 25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w 47"/>
                  <a:gd name="T49" fmla="*/ 0 h 25"/>
                  <a:gd name="T50" fmla="*/ 47 w 47"/>
                  <a:gd name="T51" fmla="*/ 25 h 25"/>
                </a:gdLst>
                <a:ahLst/>
                <a:cxnLst>
                  <a:cxn ang="T32">
                    <a:pos x="T0" y="T1"/>
                  </a:cxn>
                  <a:cxn ang="T33">
                    <a:pos x="T2" y="T3"/>
                  </a:cxn>
                  <a:cxn ang="T34">
                    <a:pos x="T4" y="T5"/>
                  </a:cxn>
                  <a:cxn ang="T35">
                    <a:pos x="T6" y="T7"/>
                  </a:cxn>
                  <a:cxn ang="T36">
                    <a:pos x="T8" y="T9"/>
                  </a:cxn>
                  <a:cxn ang="T37">
                    <a:pos x="T10" y="T11"/>
                  </a:cxn>
                  <a:cxn ang="T38">
                    <a:pos x="T12" y="T13"/>
                  </a:cxn>
                  <a:cxn ang="T39">
                    <a:pos x="T14" y="T15"/>
                  </a:cxn>
                  <a:cxn ang="T40">
                    <a:pos x="T16" y="T17"/>
                  </a:cxn>
                  <a:cxn ang="T41">
                    <a:pos x="T18" y="T19"/>
                  </a:cxn>
                  <a:cxn ang="T42">
                    <a:pos x="T20" y="T21"/>
                  </a:cxn>
                  <a:cxn ang="T43">
                    <a:pos x="T22" y="T23"/>
                  </a:cxn>
                  <a:cxn ang="T44">
                    <a:pos x="T24" y="T25"/>
                  </a:cxn>
                  <a:cxn ang="T45">
                    <a:pos x="T26" y="T27"/>
                  </a:cxn>
                  <a:cxn ang="T46">
                    <a:pos x="T28" y="T29"/>
                  </a:cxn>
                  <a:cxn ang="T47">
                    <a:pos x="T30" y="T31"/>
                  </a:cxn>
                </a:cxnLst>
                <a:rect l="T48" t="T49" r="T50" b="T51"/>
                <a:pathLst>
                  <a:path w="47" h="25">
                    <a:moveTo>
                      <a:pt x="44" y="25"/>
                    </a:moveTo>
                    <a:lnTo>
                      <a:pt x="15" y="13"/>
                    </a:lnTo>
                    <a:lnTo>
                      <a:pt x="10" y="7"/>
                    </a:lnTo>
                    <a:lnTo>
                      <a:pt x="3" y="2"/>
                    </a:lnTo>
                    <a:lnTo>
                      <a:pt x="0" y="0"/>
                    </a:lnTo>
                    <a:lnTo>
                      <a:pt x="10" y="5"/>
                    </a:lnTo>
                    <a:lnTo>
                      <a:pt x="12" y="7"/>
                    </a:lnTo>
                    <a:lnTo>
                      <a:pt x="17" y="7"/>
                    </a:lnTo>
                    <a:lnTo>
                      <a:pt x="20" y="7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7" y="10"/>
                    </a:lnTo>
                    <a:lnTo>
                      <a:pt x="47" y="15"/>
                    </a:lnTo>
                    <a:lnTo>
                      <a:pt x="44" y="23"/>
                    </a:lnTo>
                    <a:lnTo>
                      <a:pt x="44" y="2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94" name="Freeform 125">
                <a:extLst>
                  <a:ext uri="{FF2B5EF4-FFF2-40B4-BE49-F238E27FC236}">
                    <a16:creationId xmlns:a16="http://schemas.microsoft.com/office/drawing/2014/main" id="{00000000-0008-0000-0400-00003A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6" y="242"/>
                <a:ext cx="7" cy="11"/>
              </a:xfrm>
              <a:custGeom>
                <a:avLst/>
                <a:gdLst>
                  <a:gd name="T0" fmla="*/ 2 w 7"/>
                  <a:gd name="T1" fmla="*/ 11 h 11"/>
                  <a:gd name="T2" fmla="*/ 2 w 7"/>
                  <a:gd name="T3" fmla="*/ 8 h 11"/>
                  <a:gd name="T4" fmla="*/ 2 w 7"/>
                  <a:gd name="T5" fmla="*/ 8 h 11"/>
                  <a:gd name="T6" fmla="*/ 2 w 7"/>
                  <a:gd name="T7" fmla="*/ 8 h 11"/>
                  <a:gd name="T8" fmla="*/ 2 w 7"/>
                  <a:gd name="T9" fmla="*/ 8 h 11"/>
                  <a:gd name="T10" fmla="*/ 2 w 7"/>
                  <a:gd name="T11" fmla="*/ 8 h 11"/>
                  <a:gd name="T12" fmla="*/ 2 w 7"/>
                  <a:gd name="T13" fmla="*/ 8 h 11"/>
                  <a:gd name="T14" fmla="*/ 2 w 7"/>
                  <a:gd name="T15" fmla="*/ 8 h 11"/>
                  <a:gd name="T16" fmla="*/ 2 w 7"/>
                  <a:gd name="T17" fmla="*/ 5 h 11"/>
                  <a:gd name="T18" fmla="*/ 4 w 7"/>
                  <a:gd name="T19" fmla="*/ 5 h 11"/>
                  <a:gd name="T20" fmla="*/ 4 w 7"/>
                  <a:gd name="T21" fmla="*/ 5 h 11"/>
                  <a:gd name="T22" fmla="*/ 4 w 7"/>
                  <a:gd name="T23" fmla="*/ 5 h 11"/>
                  <a:gd name="T24" fmla="*/ 4 w 7"/>
                  <a:gd name="T25" fmla="*/ 5 h 11"/>
                  <a:gd name="T26" fmla="*/ 4 w 7"/>
                  <a:gd name="T27" fmla="*/ 5 h 11"/>
                  <a:gd name="T28" fmla="*/ 7 w 7"/>
                  <a:gd name="T29" fmla="*/ 5 h 11"/>
                  <a:gd name="T30" fmla="*/ 7 w 7"/>
                  <a:gd name="T31" fmla="*/ 5 h 11"/>
                  <a:gd name="T32" fmla="*/ 7 w 7"/>
                  <a:gd name="T33" fmla="*/ 5 h 11"/>
                  <a:gd name="T34" fmla="*/ 7 w 7"/>
                  <a:gd name="T35" fmla="*/ 5 h 11"/>
                  <a:gd name="T36" fmla="*/ 0 w 7"/>
                  <a:gd name="T37" fmla="*/ 0 h 11"/>
                  <a:gd name="T38" fmla="*/ 2 w 7"/>
                  <a:gd name="T39" fmla="*/ 11 h 11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7"/>
                  <a:gd name="T61" fmla="*/ 0 h 11"/>
                  <a:gd name="T62" fmla="*/ 7 w 7"/>
                  <a:gd name="T63" fmla="*/ 11 h 11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7" h="11">
                    <a:moveTo>
                      <a:pt x="2" y="11"/>
                    </a:moveTo>
                    <a:lnTo>
                      <a:pt x="2" y="8"/>
                    </a:lnTo>
                    <a:lnTo>
                      <a:pt x="2" y="5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0" y="0"/>
                    </a:lnTo>
                    <a:lnTo>
                      <a:pt x="2" y="1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95" name="Freeform 126">
                <a:extLst>
                  <a:ext uri="{FF2B5EF4-FFF2-40B4-BE49-F238E27FC236}">
                    <a16:creationId xmlns:a16="http://schemas.microsoft.com/office/drawing/2014/main" id="{00000000-0008-0000-0400-00003B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5" y="260"/>
                <a:ext cx="35" cy="13"/>
              </a:xfrm>
              <a:custGeom>
                <a:avLst/>
                <a:gdLst>
                  <a:gd name="T0" fmla="*/ 0 w 35"/>
                  <a:gd name="T1" fmla="*/ 0 h 13"/>
                  <a:gd name="T2" fmla="*/ 15 w 35"/>
                  <a:gd name="T3" fmla="*/ 5 h 13"/>
                  <a:gd name="T4" fmla="*/ 25 w 35"/>
                  <a:gd name="T5" fmla="*/ 8 h 13"/>
                  <a:gd name="T6" fmla="*/ 27 w 35"/>
                  <a:gd name="T7" fmla="*/ 10 h 13"/>
                  <a:gd name="T8" fmla="*/ 32 w 35"/>
                  <a:gd name="T9" fmla="*/ 13 h 13"/>
                  <a:gd name="T10" fmla="*/ 35 w 35"/>
                  <a:gd name="T11" fmla="*/ 13 h 13"/>
                  <a:gd name="T12" fmla="*/ 22 w 35"/>
                  <a:gd name="T13" fmla="*/ 13 h 13"/>
                  <a:gd name="T14" fmla="*/ 15 w 35"/>
                  <a:gd name="T15" fmla="*/ 13 h 13"/>
                  <a:gd name="T16" fmla="*/ 5 w 35"/>
                  <a:gd name="T17" fmla="*/ 3 h 13"/>
                  <a:gd name="T18" fmla="*/ 0 w 35"/>
                  <a:gd name="T19" fmla="*/ 0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35"/>
                  <a:gd name="T31" fmla="*/ 0 h 13"/>
                  <a:gd name="T32" fmla="*/ 35 w 35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35" h="13">
                    <a:moveTo>
                      <a:pt x="0" y="0"/>
                    </a:moveTo>
                    <a:lnTo>
                      <a:pt x="15" y="5"/>
                    </a:lnTo>
                    <a:lnTo>
                      <a:pt x="25" y="8"/>
                    </a:lnTo>
                    <a:lnTo>
                      <a:pt x="27" y="10"/>
                    </a:lnTo>
                    <a:lnTo>
                      <a:pt x="32" y="13"/>
                    </a:lnTo>
                    <a:lnTo>
                      <a:pt x="35" y="13"/>
                    </a:lnTo>
                    <a:lnTo>
                      <a:pt x="22" y="13"/>
                    </a:lnTo>
                    <a:lnTo>
                      <a:pt x="15" y="13"/>
                    </a:lnTo>
                    <a:lnTo>
                      <a:pt x="5" y="3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96" name="Freeform 127">
                <a:extLst>
                  <a:ext uri="{FF2B5EF4-FFF2-40B4-BE49-F238E27FC236}">
                    <a16:creationId xmlns:a16="http://schemas.microsoft.com/office/drawing/2014/main" id="{00000000-0008-0000-0400-00003C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255"/>
                <a:ext cx="12" cy="15"/>
              </a:xfrm>
              <a:custGeom>
                <a:avLst/>
                <a:gdLst>
                  <a:gd name="T0" fmla="*/ 0 w 12"/>
                  <a:gd name="T1" fmla="*/ 15 h 15"/>
                  <a:gd name="T2" fmla="*/ 0 w 12"/>
                  <a:gd name="T3" fmla="*/ 15 h 15"/>
                  <a:gd name="T4" fmla="*/ 0 w 12"/>
                  <a:gd name="T5" fmla="*/ 15 h 15"/>
                  <a:gd name="T6" fmla="*/ 0 w 12"/>
                  <a:gd name="T7" fmla="*/ 13 h 15"/>
                  <a:gd name="T8" fmla="*/ 2 w 12"/>
                  <a:gd name="T9" fmla="*/ 13 h 15"/>
                  <a:gd name="T10" fmla="*/ 2 w 12"/>
                  <a:gd name="T11" fmla="*/ 13 h 15"/>
                  <a:gd name="T12" fmla="*/ 2 w 12"/>
                  <a:gd name="T13" fmla="*/ 13 h 15"/>
                  <a:gd name="T14" fmla="*/ 2 w 12"/>
                  <a:gd name="T15" fmla="*/ 10 h 15"/>
                  <a:gd name="T16" fmla="*/ 2 w 12"/>
                  <a:gd name="T17" fmla="*/ 10 h 15"/>
                  <a:gd name="T18" fmla="*/ 2 w 12"/>
                  <a:gd name="T19" fmla="*/ 10 h 15"/>
                  <a:gd name="T20" fmla="*/ 5 w 12"/>
                  <a:gd name="T21" fmla="*/ 8 h 15"/>
                  <a:gd name="T22" fmla="*/ 5 w 12"/>
                  <a:gd name="T23" fmla="*/ 8 h 15"/>
                  <a:gd name="T24" fmla="*/ 5 w 12"/>
                  <a:gd name="T25" fmla="*/ 8 h 15"/>
                  <a:gd name="T26" fmla="*/ 2 w 12"/>
                  <a:gd name="T27" fmla="*/ 5 h 15"/>
                  <a:gd name="T28" fmla="*/ 2 w 12"/>
                  <a:gd name="T29" fmla="*/ 5 h 15"/>
                  <a:gd name="T30" fmla="*/ 2 w 12"/>
                  <a:gd name="T31" fmla="*/ 3 h 15"/>
                  <a:gd name="T32" fmla="*/ 2 w 12"/>
                  <a:gd name="T33" fmla="*/ 3 h 15"/>
                  <a:gd name="T34" fmla="*/ 2 w 12"/>
                  <a:gd name="T35" fmla="*/ 0 h 15"/>
                  <a:gd name="T36" fmla="*/ 2 w 12"/>
                  <a:gd name="T37" fmla="*/ 3 h 15"/>
                  <a:gd name="T38" fmla="*/ 2 w 12"/>
                  <a:gd name="T39" fmla="*/ 3 h 15"/>
                  <a:gd name="T40" fmla="*/ 2 w 12"/>
                  <a:gd name="T41" fmla="*/ 3 h 15"/>
                  <a:gd name="T42" fmla="*/ 2 w 12"/>
                  <a:gd name="T43" fmla="*/ 3 h 15"/>
                  <a:gd name="T44" fmla="*/ 2 w 12"/>
                  <a:gd name="T45" fmla="*/ 3 h 15"/>
                  <a:gd name="T46" fmla="*/ 5 w 12"/>
                  <a:gd name="T47" fmla="*/ 3 h 15"/>
                  <a:gd name="T48" fmla="*/ 5 w 12"/>
                  <a:gd name="T49" fmla="*/ 3 h 15"/>
                  <a:gd name="T50" fmla="*/ 5 w 12"/>
                  <a:gd name="T51" fmla="*/ 3 h 15"/>
                  <a:gd name="T52" fmla="*/ 5 w 12"/>
                  <a:gd name="T53" fmla="*/ 3 h 15"/>
                  <a:gd name="T54" fmla="*/ 5 w 12"/>
                  <a:gd name="T55" fmla="*/ 3 h 15"/>
                  <a:gd name="T56" fmla="*/ 5 w 12"/>
                  <a:gd name="T57" fmla="*/ 5 h 15"/>
                  <a:gd name="T58" fmla="*/ 7 w 12"/>
                  <a:gd name="T59" fmla="*/ 5 h 15"/>
                  <a:gd name="T60" fmla="*/ 7 w 12"/>
                  <a:gd name="T61" fmla="*/ 5 h 15"/>
                  <a:gd name="T62" fmla="*/ 7 w 12"/>
                  <a:gd name="T63" fmla="*/ 5 h 15"/>
                  <a:gd name="T64" fmla="*/ 7 w 12"/>
                  <a:gd name="T65" fmla="*/ 8 h 15"/>
                  <a:gd name="T66" fmla="*/ 10 w 12"/>
                  <a:gd name="T67" fmla="*/ 8 h 15"/>
                  <a:gd name="T68" fmla="*/ 10 w 12"/>
                  <a:gd name="T69" fmla="*/ 8 h 15"/>
                  <a:gd name="T70" fmla="*/ 10 w 12"/>
                  <a:gd name="T71" fmla="*/ 8 h 15"/>
                  <a:gd name="T72" fmla="*/ 10 w 12"/>
                  <a:gd name="T73" fmla="*/ 10 h 15"/>
                  <a:gd name="T74" fmla="*/ 12 w 12"/>
                  <a:gd name="T75" fmla="*/ 10 h 15"/>
                  <a:gd name="T76" fmla="*/ 12 w 12"/>
                  <a:gd name="T77" fmla="*/ 10 h 15"/>
                  <a:gd name="T78" fmla="*/ 12 w 12"/>
                  <a:gd name="T79" fmla="*/ 13 h 15"/>
                  <a:gd name="T80" fmla="*/ 12 w 12"/>
                  <a:gd name="T81" fmla="*/ 13 h 15"/>
                  <a:gd name="T82" fmla="*/ 12 w 12"/>
                  <a:gd name="T83" fmla="*/ 13 h 15"/>
                  <a:gd name="T84" fmla="*/ 12 w 12"/>
                  <a:gd name="T85" fmla="*/ 13 h 15"/>
                  <a:gd name="T86" fmla="*/ 12 w 12"/>
                  <a:gd name="T87" fmla="*/ 13 h 15"/>
                  <a:gd name="T88" fmla="*/ 12 w 12"/>
                  <a:gd name="T89" fmla="*/ 13 h 15"/>
                  <a:gd name="T90" fmla="*/ 10 w 12"/>
                  <a:gd name="T91" fmla="*/ 13 h 15"/>
                  <a:gd name="T92" fmla="*/ 10 w 12"/>
                  <a:gd name="T93" fmla="*/ 13 h 15"/>
                  <a:gd name="T94" fmla="*/ 10 w 12"/>
                  <a:gd name="T95" fmla="*/ 13 h 15"/>
                  <a:gd name="T96" fmla="*/ 7 w 12"/>
                  <a:gd name="T97" fmla="*/ 13 h 15"/>
                  <a:gd name="T98" fmla="*/ 7 w 12"/>
                  <a:gd name="T99" fmla="*/ 13 h 15"/>
                  <a:gd name="T100" fmla="*/ 7 w 12"/>
                  <a:gd name="T101" fmla="*/ 13 h 15"/>
                  <a:gd name="T102" fmla="*/ 5 w 12"/>
                  <a:gd name="T103" fmla="*/ 15 h 15"/>
                  <a:gd name="T104" fmla="*/ 5 w 12"/>
                  <a:gd name="T105" fmla="*/ 15 h 15"/>
                  <a:gd name="T106" fmla="*/ 2 w 12"/>
                  <a:gd name="T107" fmla="*/ 15 h 15"/>
                  <a:gd name="T108" fmla="*/ 2 w 12"/>
                  <a:gd name="T109" fmla="*/ 15 h 15"/>
                  <a:gd name="T110" fmla="*/ 2 w 12"/>
                  <a:gd name="T111" fmla="*/ 15 h 15"/>
                  <a:gd name="T112" fmla="*/ 0 w 12"/>
                  <a:gd name="T113" fmla="*/ 15 h 15"/>
                  <a:gd name="T114" fmla="*/ 0 w 12"/>
                  <a:gd name="T115" fmla="*/ 15 h 15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w 12"/>
                  <a:gd name="T175" fmla="*/ 0 h 15"/>
                  <a:gd name="T176" fmla="*/ 12 w 12"/>
                  <a:gd name="T177" fmla="*/ 15 h 15"/>
                </a:gdLst>
                <a:ahLst/>
                <a:cxnLst>
                  <a:cxn ang="T116">
                    <a:pos x="T0" y="T1"/>
                  </a:cxn>
                  <a:cxn ang="T117">
                    <a:pos x="T2" y="T3"/>
                  </a:cxn>
                  <a:cxn ang="T118">
                    <a:pos x="T4" y="T5"/>
                  </a:cxn>
                  <a:cxn ang="T119">
                    <a:pos x="T6" y="T7"/>
                  </a:cxn>
                  <a:cxn ang="T120">
                    <a:pos x="T8" y="T9"/>
                  </a:cxn>
                  <a:cxn ang="T121">
                    <a:pos x="T10" y="T11"/>
                  </a:cxn>
                  <a:cxn ang="T122">
                    <a:pos x="T12" y="T13"/>
                  </a:cxn>
                  <a:cxn ang="T123">
                    <a:pos x="T14" y="T15"/>
                  </a:cxn>
                  <a:cxn ang="T124">
                    <a:pos x="T16" y="T17"/>
                  </a:cxn>
                  <a:cxn ang="T125">
                    <a:pos x="T18" y="T19"/>
                  </a:cxn>
                  <a:cxn ang="T126">
                    <a:pos x="T20" y="T21"/>
                  </a:cxn>
                  <a:cxn ang="T127">
                    <a:pos x="T22" y="T23"/>
                  </a:cxn>
                  <a:cxn ang="T128">
                    <a:pos x="T24" y="T25"/>
                  </a:cxn>
                  <a:cxn ang="T129">
                    <a:pos x="T26" y="T27"/>
                  </a:cxn>
                  <a:cxn ang="T130">
                    <a:pos x="T28" y="T29"/>
                  </a:cxn>
                  <a:cxn ang="T131">
                    <a:pos x="T30" y="T31"/>
                  </a:cxn>
                  <a:cxn ang="T132">
                    <a:pos x="T32" y="T33"/>
                  </a:cxn>
                  <a:cxn ang="T133">
                    <a:pos x="T34" y="T35"/>
                  </a:cxn>
                  <a:cxn ang="T134">
                    <a:pos x="T36" y="T37"/>
                  </a:cxn>
                  <a:cxn ang="T135">
                    <a:pos x="T38" y="T39"/>
                  </a:cxn>
                  <a:cxn ang="T136">
                    <a:pos x="T40" y="T41"/>
                  </a:cxn>
                  <a:cxn ang="T137">
                    <a:pos x="T42" y="T43"/>
                  </a:cxn>
                  <a:cxn ang="T138">
                    <a:pos x="T44" y="T45"/>
                  </a:cxn>
                  <a:cxn ang="T139">
                    <a:pos x="T46" y="T47"/>
                  </a:cxn>
                  <a:cxn ang="T140">
                    <a:pos x="T48" y="T49"/>
                  </a:cxn>
                  <a:cxn ang="T141">
                    <a:pos x="T50" y="T51"/>
                  </a:cxn>
                  <a:cxn ang="T142">
                    <a:pos x="T52" y="T53"/>
                  </a:cxn>
                  <a:cxn ang="T143">
                    <a:pos x="T54" y="T55"/>
                  </a:cxn>
                  <a:cxn ang="T144">
                    <a:pos x="T56" y="T57"/>
                  </a:cxn>
                  <a:cxn ang="T145">
                    <a:pos x="T58" y="T59"/>
                  </a:cxn>
                  <a:cxn ang="T146">
                    <a:pos x="T60" y="T61"/>
                  </a:cxn>
                  <a:cxn ang="T147">
                    <a:pos x="T62" y="T63"/>
                  </a:cxn>
                  <a:cxn ang="T148">
                    <a:pos x="T64" y="T65"/>
                  </a:cxn>
                  <a:cxn ang="T149">
                    <a:pos x="T66" y="T67"/>
                  </a:cxn>
                  <a:cxn ang="T150">
                    <a:pos x="T68" y="T69"/>
                  </a:cxn>
                  <a:cxn ang="T151">
                    <a:pos x="T70" y="T71"/>
                  </a:cxn>
                  <a:cxn ang="T152">
                    <a:pos x="T72" y="T73"/>
                  </a:cxn>
                  <a:cxn ang="T153">
                    <a:pos x="T74" y="T75"/>
                  </a:cxn>
                  <a:cxn ang="T154">
                    <a:pos x="T76" y="T77"/>
                  </a:cxn>
                  <a:cxn ang="T155">
                    <a:pos x="T78" y="T79"/>
                  </a:cxn>
                  <a:cxn ang="T156">
                    <a:pos x="T80" y="T81"/>
                  </a:cxn>
                  <a:cxn ang="T157">
                    <a:pos x="T82" y="T83"/>
                  </a:cxn>
                  <a:cxn ang="T158">
                    <a:pos x="T84" y="T85"/>
                  </a:cxn>
                  <a:cxn ang="T159">
                    <a:pos x="T86" y="T87"/>
                  </a:cxn>
                  <a:cxn ang="T160">
                    <a:pos x="T88" y="T89"/>
                  </a:cxn>
                  <a:cxn ang="T161">
                    <a:pos x="T90" y="T91"/>
                  </a:cxn>
                  <a:cxn ang="T162">
                    <a:pos x="T92" y="T93"/>
                  </a:cxn>
                  <a:cxn ang="T163">
                    <a:pos x="T94" y="T95"/>
                  </a:cxn>
                  <a:cxn ang="T164">
                    <a:pos x="T96" y="T97"/>
                  </a:cxn>
                  <a:cxn ang="T165">
                    <a:pos x="T98" y="T99"/>
                  </a:cxn>
                  <a:cxn ang="T166">
                    <a:pos x="T100" y="T101"/>
                  </a:cxn>
                  <a:cxn ang="T167">
                    <a:pos x="T102" y="T103"/>
                  </a:cxn>
                  <a:cxn ang="T168">
                    <a:pos x="T104" y="T105"/>
                  </a:cxn>
                  <a:cxn ang="T169">
                    <a:pos x="T106" y="T107"/>
                  </a:cxn>
                  <a:cxn ang="T170">
                    <a:pos x="T108" y="T109"/>
                  </a:cxn>
                  <a:cxn ang="T171">
                    <a:pos x="T110" y="T111"/>
                  </a:cxn>
                  <a:cxn ang="T172">
                    <a:pos x="T112" y="T113"/>
                  </a:cxn>
                  <a:cxn ang="T173">
                    <a:pos x="T114" y="T115"/>
                  </a:cxn>
                </a:cxnLst>
                <a:rect l="T174" t="T175" r="T176" b="T177"/>
                <a:pathLst>
                  <a:path w="12" h="15">
                    <a:moveTo>
                      <a:pt x="0" y="15"/>
                    </a:moveTo>
                    <a:lnTo>
                      <a:pt x="0" y="15"/>
                    </a:lnTo>
                    <a:lnTo>
                      <a:pt x="0" y="13"/>
                    </a:lnTo>
                    <a:lnTo>
                      <a:pt x="2" y="13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2" y="5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2" y="3"/>
                    </a:lnTo>
                    <a:lnTo>
                      <a:pt x="5" y="3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7" y="8"/>
                    </a:lnTo>
                    <a:lnTo>
                      <a:pt x="10" y="8"/>
                    </a:lnTo>
                    <a:lnTo>
                      <a:pt x="10" y="10"/>
                    </a:lnTo>
                    <a:lnTo>
                      <a:pt x="12" y="10"/>
                    </a:lnTo>
                    <a:lnTo>
                      <a:pt x="12" y="13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97" name="Freeform 128">
                <a:extLst>
                  <a:ext uri="{FF2B5EF4-FFF2-40B4-BE49-F238E27FC236}">
                    <a16:creationId xmlns:a16="http://schemas.microsoft.com/office/drawing/2014/main" id="{00000000-0008-0000-0400-00003D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55"/>
                <a:ext cx="20" cy="18"/>
              </a:xfrm>
              <a:custGeom>
                <a:avLst/>
                <a:gdLst>
                  <a:gd name="T0" fmla="*/ 10 w 20"/>
                  <a:gd name="T1" fmla="*/ 18 h 18"/>
                  <a:gd name="T2" fmla="*/ 7 w 20"/>
                  <a:gd name="T3" fmla="*/ 18 h 18"/>
                  <a:gd name="T4" fmla="*/ 10 w 20"/>
                  <a:gd name="T5" fmla="*/ 13 h 18"/>
                  <a:gd name="T6" fmla="*/ 7 w 20"/>
                  <a:gd name="T7" fmla="*/ 13 h 18"/>
                  <a:gd name="T8" fmla="*/ 7 w 20"/>
                  <a:gd name="T9" fmla="*/ 13 h 18"/>
                  <a:gd name="T10" fmla="*/ 0 w 20"/>
                  <a:gd name="T11" fmla="*/ 3 h 18"/>
                  <a:gd name="T12" fmla="*/ 7 w 20"/>
                  <a:gd name="T13" fmla="*/ 0 h 18"/>
                  <a:gd name="T14" fmla="*/ 10 w 20"/>
                  <a:gd name="T15" fmla="*/ 0 h 18"/>
                  <a:gd name="T16" fmla="*/ 12 w 20"/>
                  <a:gd name="T17" fmla="*/ 3 h 18"/>
                  <a:gd name="T18" fmla="*/ 17 w 20"/>
                  <a:gd name="T19" fmla="*/ 10 h 18"/>
                  <a:gd name="T20" fmla="*/ 20 w 20"/>
                  <a:gd name="T21" fmla="*/ 10 h 18"/>
                  <a:gd name="T22" fmla="*/ 15 w 20"/>
                  <a:gd name="T23" fmla="*/ 10 h 18"/>
                  <a:gd name="T24" fmla="*/ 10 w 20"/>
                  <a:gd name="T25" fmla="*/ 18 h 1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20"/>
                  <a:gd name="T40" fmla="*/ 0 h 18"/>
                  <a:gd name="T41" fmla="*/ 20 w 20"/>
                  <a:gd name="T42" fmla="*/ 18 h 1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20" h="18">
                    <a:moveTo>
                      <a:pt x="10" y="18"/>
                    </a:moveTo>
                    <a:lnTo>
                      <a:pt x="7" y="18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0" y="3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3"/>
                    </a:lnTo>
                    <a:lnTo>
                      <a:pt x="17" y="10"/>
                    </a:lnTo>
                    <a:lnTo>
                      <a:pt x="20" y="10"/>
                    </a:lnTo>
                    <a:lnTo>
                      <a:pt x="15" y="10"/>
                    </a:lnTo>
                    <a:lnTo>
                      <a:pt x="1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98" name="Freeform 129">
                <a:extLst>
                  <a:ext uri="{FF2B5EF4-FFF2-40B4-BE49-F238E27FC236}">
                    <a16:creationId xmlns:a16="http://schemas.microsoft.com/office/drawing/2014/main" id="{00000000-0008-0000-0400-00003E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2" y="96"/>
                <a:ext cx="162" cy="98"/>
              </a:xfrm>
              <a:custGeom>
                <a:avLst/>
                <a:gdLst>
                  <a:gd name="T0" fmla="*/ 7 w 162"/>
                  <a:gd name="T1" fmla="*/ 23 h 98"/>
                  <a:gd name="T2" fmla="*/ 19 w 162"/>
                  <a:gd name="T3" fmla="*/ 50 h 98"/>
                  <a:gd name="T4" fmla="*/ 32 w 162"/>
                  <a:gd name="T5" fmla="*/ 91 h 98"/>
                  <a:gd name="T6" fmla="*/ 37 w 162"/>
                  <a:gd name="T7" fmla="*/ 91 h 98"/>
                  <a:gd name="T8" fmla="*/ 42 w 162"/>
                  <a:gd name="T9" fmla="*/ 88 h 98"/>
                  <a:gd name="T10" fmla="*/ 54 w 162"/>
                  <a:gd name="T11" fmla="*/ 86 h 98"/>
                  <a:gd name="T12" fmla="*/ 69 w 162"/>
                  <a:gd name="T13" fmla="*/ 86 h 98"/>
                  <a:gd name="T14" fmla="*/ 76 w 162"/>
                  <a:gd name="T15" fmla="*/ 88 h 98"/>
                  <a:gd name="T16" fmla="*/ 81 w 162"/>
                  <a:gd name="T17" fmla="*/ 93 h 98"/>
                  <a:gd name="T18" fmla="*/ 86 w 162"/>
                  <a:gd name="T19" fmla="*/ 96 h 98"/>
                  <a:gd name="T20" fmla="*/ 91 w 162"/>
                  <a:gd name="T21" fmla="*/ 96 h 98"/>
                  <a:gd name="T22" fmla="*/ 96 w 162"/>
                  <a:gd name="T23" fmla="*/ 96 h 98"/>
                  <a:gd name="T24" fmla="*/ 103 w 162"/>
                  <a:gd name="T25" fmla="*/ 96 h 98"/>
                  <a:gd name="T26" fmla="*/ 110 w 162"/>
                  <a:gd name="T27" fmla="*/ 93 h 98"/>
                  <a:gd name="T28" fmla="*/ 125 w 162"/>
                  <a:gd name="T29" fmla="*/ 83 h 98"/>
                  <a:gd name="T30" fmla="*/ 132 w 162"/>
                  <a:gd name="T31" fmla="*/ 81 h 98"/>
                  <a:gd name="T32" fmla="*/ 142 w 162"/>
                  <a:gd name="T33" fmla="*/ 78 h 98"/>
                  <a:gd name="T34" fmla="*/ 150 w 162"/>
                  <a:gd name="T35" fmla="*/ 81 h 98"/>
                  <a:gd name="T36" fmla="*/ 162 w 162"/>
                  <a:gd name="T37" fmla="*/ 96 h 98"/>
                  <a:gd name="T38" fmla="*/ 132 w 162"/>
                  <a:gd name="T39" fmla="*/ 50 h 98"/>
                  <a:gd name="T40" fmla="*/ 125 w 162"/>
                  <a:gd name="T41" fmla="*/ 23 h 98"/>
                  <a:gd name="T42" fmla="*/ 125 w 162"/>
                  <a:gd name="T43" fmla="*/ 10 h 98"/>
                  <a:gd name="T44" fmla="*/ 125 w 162"/>
                  <a:gd name="T45" fmla="*/ 3 h 98"/>
                  <a:gd name="T46" fmla="*/ 115 w 162"/>
                  <a:gd name="T47" fmla="*/ 0 h 98"/>
                  <a:gd name="T48" fmla="*/ 108 w 162"/>
                  <a:gd name="T49" fmla="*/ 3 h 98"/>
                  <a:gd name="T50" fmla="*/ 96 w 162"/>
                  <a:gd name="T51" fmla="*/ 5 h 98"/>
                  <a:gd name="T52" fmla="*/ 78 w 162"/>
                  <a:gd name="T53" fmla="*/ 10 h 98"/>
                  <a:gd name="T54" fmla="*/ 76 w 162"/>
                  <a:gd name="T55" fmla="*/ 13 h 98"/>
                  <a:gd name="T56" fmla="*/ 59 w 162"/>
                  <a:gd name="T57" fmla="*/ 5 h 98"/>
                  <a:gd name="T58" fmla="*/ 49 w 162"/>
                  <a:gd name="T59" fmla="*/ 5 h 98"/>
                  <a:gd name="T60" fmla="*/ 42 w 162"/>
                  <a:gd name="T61" fmla="*/ 3 h 98"/>
                  <a:gd name="T62" fmla="*/ 29 w 162"/>
                  <a:gd name="T63" fmla="*/ 3 h 98"/>
                  <a:gd name="T64" fmla="*/ 17 w 162"/>
                  <a:gd name="T65" fmla="*/ 5 h 98"/>
                  <a:gd name="T66" fmla="*/ 0 w 162"/>
                  <a:gd name="T67" fmla="*/ 10 h 98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62"/>
                  <a:gd name="T103" fmla="*/ 0 h 98"/>
                  <a:gd name="T104" fmla="*/ 162 w 162"/>
                  <a:gd name="T105" fmla="*/ 98 h 98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62" h="98">
                    <a:moveTo>
                      <a:pt x="0" y="10"/>
                    </a:moveTo>
                    <a:lnTo>
                      <a:pt x="7" y="23"/>
                    </a:lnTo>
                    <a:lnTo>
                      <a:pt x="10" y="28"/>
                    </a:lnTo>
                    <a:lnTo>
                      <a:pt x="19" y="50"/>
                    </a:lnTo>
                    <a:lnTo>
                      <a:pt x="27" y="73"/>
                    </a:lnTo>
                    <a:lnTo>
                      <a:pt x="32" y="91"/>
                    </a:lnTo>
                    <a:lnTo>
                      <a:pt x="32" y="96"/>
                    </a:lnTo>
                    <a:lnTo>
                      <a:pt x="37" y="91"/>
                    </a:lnTo>
                    <a:lnTo>
                      <a:pt x="39" y="88"/>
                    </a:lnTo>
                    <a:lnTo>
                      <a:pt x="42" y="88"/>
                    </a:lnTo>
                    <a:lnTo>
                      <a:pt x="44" y="88"/>
                    </a:lnTo>
                    <a:lnTo>
                      <a:pt x="54" y="86"/>
                    </a:lnTo>
                    <a:lnTo>
                      <a:pt x="61" y="86"/>
                    </a:lnTo>
                    <a:lnTo>
                      <a:pt x="69" y="86"/>
                    </a:lnTo>
                    <a:lnTo>
                      <a:pt x="73" y="88"/>
                    </a:lnTo>
                    <a:lnTo>
                      <a:pt x="76" y="88"/>
                    </a:lnTo>
                    <a:lnTo>
                      <a:pt x="78" y="91"/>
                    </a:lnTo>
                    <a:lnTo>
                      <a:pt x="81" y="93"/>
                    </a:lnTo>
                    <a:lnTo>
                      <a:pt x="83" y="93"/>
                    </a:lnTo>
                    <a:lnTo>
                      <a:pt x="86" y="96"/>
                    </a:lnTo>
                    <a:lnTo>
                      <a:pt x="88" y="96"/>
                    </a:lnTo>
                    <a:lnTo>
                      <a:pt x="91" y="96"/>
                    </a:lnTo>
                    <a:lnTo>
                      <a:pt x="93" y="98"/>
                    </a:lnTo>
                    <a:lnTo>
                      <a:pt x="96" y="96"/>
                    </a:lnTo>
                    <a:lnTo>
                      <a:pt x="100" y="96"/>
                    </a:lnTo>
                    <a:lnTo>
                      <a:pt x="103" y="96"/>
                    </a:lnTo>
                    <a:lnTo>
                      <a:pt x="108" y="93"/>
                    </a:lnTo>
                    <a:lnTo>
                      <a:pt x="110" y="93"/>
                    </a:lnTo>
                    <a:lnTo>
                      <a:pt x="123" y="86"/>
                    </a:lnTo>
                    <a:lnTo>
                      <a:pt x="125" y="83"/>
                    </a:lnTo>
                    <a:lnTo>
                      <a:pt x="127" y="81"/>
                    </a:lnTo>
                    <a:lnTo>
                      <a:pt x="132" y="81"/>
                    </a:lnTo>
                    <a:lnTo>
                      <a:pt x="137" y="78"/>
                    </a:lnTo>
                    <a:lnTo>
                      <a:pt x="142" y="78"/>
                    </a:lnTo>
                    <a:lnTo>
                      <a:pt x="142" y="81"/>
                    </a:lnTo>
                    <a:lnTo>
                      <a:pt x="150" y="81"/>
                    </a:lnTo>
                    <a:lnTo>
                      <a:pt x="157" y="86"/>
                    </a:lnTo>
                    <a:lnTo>
                      <a:pt x="162" y="96"/>
                    </a:lnTo>
                    <a:lnTo>
                      <a:pt x="145" y="68"/>
                    </a:lnTo>
                    <a:lnTo>
                      <a:pt x="132" y="50"/>
                    </a:lnTo>
                    <a:lnTo>
                      <a:pt x="132" y="45"/>
                    </a:lnTo>
                    <a:lnTo>
                      <a:pt x="125" y="23"/>
                    </a:lnTo>
                    <a:lnTo>
                      <a:pt x="125" y="18"/>
                    </a:lnTo>
                    <a:lnTo>
                      <a:pt x="125" y="10"/>
                    </a:lnTo>
                    <a:lnTo>
                      <a:pt x="123" y="8"/>
                    </a:lnTo>
                    <a:lnTo>
                      <a:pt x="125" y="3"/>
                    </a:lnTo>
                    <a:lnTo>
                      <a:pt x="120" y="3"/>
                    </a:lnTo>
                    <a:lnTo>
                      <a:pt x="115" y="0"/>
                    </a:lnTo>
                    <a:lnTo>
                      <a:pt x="113" y="0"/>
                    </a:lnTo>
                    <a:lnTo>
                      <a:pt x="108" y="3"/>
                    </a:lnTo>
                    <a:lnTo>
                      <a:pt x="105" y="3"/>
                    </a:lnTo>
                    <a:lnTo>
                      <a:pt x="96" y="5"/>
                    </a:lnTo>
                    <a:lnTo>
                      <a:pt x="81" y="10"/>
                    </a:lnTo>
                    <a:lnTo>
                      <a:pt x="78" y="10"/>
                    </a:lnTo>
                    <a:lnTo>
                      <a:pt x="76" y="13"/>
                    </a:lnTo>
                    <a:lnTo>
                      <a:pt x="73" y="10"/>
                    </a:lnTo>
                    <a:lnTo>
                      <a:pt x="59" y="5"/>
                    </a:lnTo>
                    <a:lnTo>
                      <a:pt x="54" y="5"/>
                    </a:lnTo>
                    <a:lnTo>
                      <a:pt x="49" y="5"/>
                    </a:lnTo>
                    <a:lnTo>
                      <a:pt x="46" y="3"/>
                    </a:lnTo>
                    <a:lnTo>
                      <a:pt x="42" y="3"/>
                    </a:lnTo>
                    <a:lnTo>
                      <a:pt x="34" y="3"/>
                    </a:lnTo>
                    <a:lnTo>
                      <a:pt x="29" y="3"/>
                    </a:lnTo>
                    <a:lnTo>
                      <a:pt x="22" y="5"/>
                    </a:lnTo>
                    <a:lnTo>
                      <a:pt x="17" y="5"/>
                    </a:lnTo>
                    <a:lnTo>
                      <a:pt x="10" y="8"/>
                    </a:lnTo>
                    <a:lnTo>
                      <a:pt x="0" y="10"/>
                    </a:lnTo>
                    <a:close/>
                  </a:path>
                </a:pathLst>
              </a:custGeom>
              <a:solidFill>
                <a:srgbClr val="0000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199" name="Freeform 130">
                <a:extLst>
                  <a:ext uri="{FF2B5EF4-FFF2-40B4-BE49-F238E27FC236}">
                    <a16:creationId xmlns:a16="http://schemas.microsoft.com/office/drawing/2014/main" id="{00000000-0008-0000-0400-00003F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1" y="106"/>
                <a:ext cx="10" cy="8"/>
              </a:xfrm>
              <a:custGeom>
                <a:avLst/>
                <a:gdLst>
                  <a:gd name="T0" fmla="*/ 3 w 10"/>
                  <a:gd name="T1" fmla="*/ 0 h 8"/>
                  <a:gd name="T2" fmla="*/ 3 w 10"/>
                  <a:gd name="T3" fmla="*/ 3 h 8"/>
                  <a:gd name="T4" fmla="*/ 0 w 10"/>
                  <a:gd name="T5" fmla="*/ 3 h 8"/>
                  <a:gd name="T6" fmla="*/ 3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0 h 8"/>
                  <a:gd name="T18" fmla="*/ 5 w 10"/>
                  <a:gd name="T19" fmla="*/ 3 h 8"/>
                  <a:gd name="T20" fmla="*/ 3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00" name="Freeform 131">
                <a:extLst>
                  <a:ext uri="{FF2B5EF4-FFF2-40B4-BE49-F238E27FC236}">
                    <a16:creationId xmlns:a16="http://schemas.microsoft.com/office/drawing/2014/main" id="{00000000-0008-0000-0400-000040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6" y="121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01" name="Freeform 132">
                <a:extLst>
                  <a:ext uri="{FF2B5EF4-FFF2-40B4-BE49-F238E27FC236}">
                    <a16:creationId xmlns:a16="http://schemas.microsoft.com/office/drawing/2014/main" id="{00000000-0008-0000-0400-000041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3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3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5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02" name="Freeform 133">
                <a:extLst>
                  <a:ext uri="{FF2B5EF4-FFF2-40B4-BE49-F238E27FC236}">
                    <a16:creationId xmlns:a16="http://schemas.microsoft.com/office/drawing/2014/main" id="{00000000-0008-0000-0400-000042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6" y="154"/>
                <a:ext cx="8" cy="8"/>
              </a:xfrm>
              <a:custGeom>
                <a:avLst/>
                <a:gdLst>
                  <a:gd name="T0" fmla="*/ 3 w 8"/>
                  <a:gd name="T1" fmla="*/ 0 h 8"/>
                  <a:gd name="T2" fmla="*/ 3 w 8"/>
                  <a:gd name="T3" fmla="*/ 3 h 8"/>
                  <a:gd name="T4" fmla="*/ 0 w 8"/>
                  <a:gd name="T5" fmla="*/ 3 h 8"/>
                  <a:gd name="T6" fmla="*/ 3 w 8"/>
                  <a:gd name="T7" fmla="*/ 5 h 8"/>
                  <a:gd name="T8" fmla="*/ 3 w 8"/>
                  <a:gd name="T9" fmla="*/ 8 h 8"/>
                  <a:gd name="T10" fmla="*/ 5 w 8"/>
                  <a:gd name="T11" fmla="*/ 5 h 8"/>
                  <a:gd name="T12" fmla="*/ 8 w 8"/>
                  <a:gd name="T13" fmla="*/ 8 h 8"/>
                  <a:gd name="T14" fmla="*/ 8 w 8"/>
                  <a:gd name="T15" fmla="*/ 3 h 8"/>
                  <a:gd name="T16" fmla="*/ 8 w 8"/>
                  <a:gd name="T17" fmla="*/ 0 h 8"/>
                  <a:gd name="T18" fmla="*/ 5 w 8"/>
                  <a:gd name="T19" fmla="*/ 3 h 8"/>
                  <a:gd name="T20" fmla="*/ 3 w 8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8"/>
                  <a:gd name="T35" fmla="*/ 8 w 8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3"/>
                    </a:lnTo>
                    <a:lnTo>
                      <a:pt x="8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03" name="Freeform 134">
                <a:extLst>
                  <a:ext uri="{FF2B5EF4-FFF2-40B4-BE49-F238E27FC236}">
                    <a16:creationId xmlns:a16="http://schemas.microsoft.com/office/drawing/2014/main" id="{00000000-0008-0000-0400-000043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69"/>
                <a:ext cx="9" cy="8"/>
              </a:xfrm>
              <a:custGeom>
                <a:avLst/>
                <a:gdLst>
                  <a:gd name="T0" fmla="*/ 5 w 9"/>
                  <a:gd name="T1" fmla="*/ 0 h 8"/>
                  <a:gd name="T2" fmla="*/ 5 w 9"/>
                  <a:gd name="T3" fmla="*/ 3 h 8"/>
                  <a:gd name="T4" fmla="*/ 0 w 9"/>
                  <a:gd name="T5" fmla="*/ 3 h 8"/>
                  <a:gd name="T6" fmla="*/ 5 w 9"/>
                  <a:gd name="T7" fmla="*/ 5 h 8"/>
                  <a:gd name="T8" fmla="*/ 5 w 9"/>
                  <a:gd name="T9" fmla="*/ 8 h 8"/>
                  <a:gd name="T10" fmla="*/ 7 w 9"/>
                  <a:gd name="T11" fmla="*/ 5 h 8"/>
                  <a:gd name="T12" fmla="*/ 9 w 9"/>
                  <a:gd name="T13" fmla="*/ 8 h 8"/>
                  <a:gd name="T14" fmla="*/ 7 w 9"/>
                  <a:gd name="T15" fmla="*/ 3 h 8"/>
                  <a:gd name="T16" fmla="*/ 9 w 9"/>
                  <a:gd name="T17" fmla="*/ 0 h 8"/>
                  <a:gd name="T18" fmla="*/ 7 w 9"/>
                  <a:gd name="T19" fmla="*/ 3 h 8"/>
                  <a:gd name="T20" fmla="*/ 5 w 9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8"/>
                  <a:gd name="T35" fmla="*/ 9 w 9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9" y="8"/>
                    </a:lnTo>
                    <a:lnTo>
                      <a:pt x="7" y="3"/>
                    </a:lnTo>
                    <a:lnTo>
                      <a:pt x="9" y="0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04" name="Freeform 135">
                <a:extLst>
                  <a:ext uri="{FF2B5EF4-FFF2-40B4-BE49-F238E27FC236}">
                    <a16:creationId xmlns:a16="http://schemas.microsoft.com/office/drawing/2014/main" id="{00000000-0008-0000-0400-000044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0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7 h 10"/>
                  <a:gd name="T16" fmla="*/ 7 w 7"/>
                  <a:gd name="T17" fmla="*/ 5 h 10"/>
                  <a:gd name="T18" fmla="*/ 5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05" name="Freeform 136">
                <a:extLst>
                  <a:ext uri="{FF2B5EF4-FFF2-40B4-BE49-F238E27FC236}">
                    <a16:creationId xmlns:a16="http://schemas.microsoft.com/office/drawing/2014/main" id="{00000000-0008-0000-0400-000045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1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3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06" name="Freeform 137">
                <a:extLst>
                  <a:ext uri="{FF2B5EF4-FFF2-40B4-BE49-F238E27FC236}">
                    <a16:creationId xmlns:a16="http://schemas.microsoft.com/office/drawing/2014/main" id="{00000000-0008-0000-0400-000046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4" y="11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4 w 7"/>
                  <a:gd name="T11" fmla="*/ 7 h 10"/>
                  <a:gd name="T12" fmla="*/ 7 w 7"/>
                  <a:gd name="T13" fmla="*/ 10 h 10"/>
                  <a:gd name="T14" fmla="*/ 4 w 7"/>
                  <a:gd name="T15" fmla="*/ 7 h 10"/>
                  <a:gd name="T16" fmla="*/ 7 w 7"/>
                  <a:gd name="T17" fmla="*/ 5 h 10"/>
                  <a:gd name="T18" fmla="*/ 4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4" y="7"/>
                    </a:lnTo>
                    <a:lnTo>
                      <a:pt x="7" y="10"/>
                    </a:lnTo>
                    <a:lnTo>
                      <a:pt x="4" y="7"/>
                    </a:lnTo>
                    <a:lnTo>
                      <a:pt x="7" y="5"/>
                    </a:lnTo>
                    <a:lnTo>
                      <a:pt x="4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07" name="Freeform 138">
                <a:extLst>
                  <a:ext uri="{FF2B5EF4-FFF2-40B4-BE49-F238E27FC236}">
                    <a16:creationId xmlns:a16="http://schemas.microsoft.com/office/drawing/2014/main" id="{00000000-0008-0000-0400-000047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26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08" name="Freeform 139">
                <a:extLst>
                  <a:ext uri="{FF2B5EF4-FFF2-40B4-BE49-F238E27FC236}">
                    <a16:creationId xmlns:a16="http://schemas.microsoft.com/office/drawing/2014/main" id="{00000000-0008-0000-0400-000048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34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2 h 10"/>
                  <a:gd name="T4" fmla="*/ 0 w 8"/>
                  <a:gd name="T5" fmla="*/ 2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7 h 10"/>
                  <a:gd name="T12" fmla="*/ 8 w 8"/>
                  <a:gd name="T13" fmla="*/ 10 h 10"/>
                  <a:gd name="T14" fmla="*/ 5 w 8"/>
                  <a:gd name="T15" fmla="*/ 5 h 10"/>
                  <a:gd name="T16" fmla="*/ 8 w 8"/>
                  <a:gd name="T17" fmla="*/ 2 h 10"/>
                  <a:gd name="T18" fmla="*/ 5 w 8"/>
                  <a:gd name="T19" fmla="*/ 2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7"/>
                    </a:lnTo>
                    <a:lnTo>
                      <a:pt x="8" y="10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09" name="Freeform 140">
                <a:extLst>
                  <a:ext uri="{FF2B5EF4-FFF2-40B4-BE49-F238E27FC236}">
                    <a16:creationId xmlns:a16="http://schemas.microsoft.com/office/drawing/2014/main" id="{00000000-0008-0000-0400-000049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1" y="144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2 h 8"/>
                  <a:gd name="T4" fmla="*/ 0 w 10"/>
                  <a:gd name="T5" fmla="*/ 2 h 8"/>
                  <a:gd name="T6" fmla="*/ 5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2 h 8"/>
                  <a:gd name="T18" fmla="*/ 5 w 10"/>
                  <a:gd name="T19" fmla="*/ 2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10" name="Freeform 141">
                <a:extLst>
                  <a:ext uri="{FF2B5EF4-FFF2-40B4-BE49-F238E27FC236}">
                    <a16:creationId xmlns:a16="http://schemas.microsoft.com/office/drawing/2014/main" id="{00000000-0008-0000-0400-00004A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52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2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11" name="Freeform 142">
                <a:extLst>
                  <a:ext uri="{FF2B5EF4-FFF2-40B4-BE49-F238E27FC236}">
                    <a16:creationId xmlns:a16="http://schemas.microsoft.com/office/drawing/2014/main" id="{00000000-0008-0000-0400-00004B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6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7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3 h 8"/>
                  <a:gd name="T18" fmla="*/ 7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12" name="Freeform 143">
                <a:extLst>
                  <a:ext uri="{FF2B5EF4-FFF2-40B4-BE49-F238E27FC236}">
                    <a16:creationId xmlns:a16="http://schemas.microsoft.com/office/drawing/2014/main" id="{00000000-0008-0000-0400-00004C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67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7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2 h 7"/>
                  <a:gd name="T18" fmla="*/ 7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13" name="Freeform 144">
                <a:extLst>
                  <a:ext uri="{FF2B5EF4-FFF2-40B4-BE49-F238E27FC236}">
                    <a16:creationId xmlns:a16="http://schemas.microsoft.com/office/drawing/2014/main" id="{00000000-0008-0000-0400-00004D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0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10 h 10"/>
                  <a:gd name="T14" fmla="*/ 7 w 10"/>
                  <a:gd name="T15" fmla="*/ 7 h 10"/>
                  <a:gd name="T16" fmla="*/ 10 w 10"/>
                  <a:gd name="T17" fmla="*/ 5 h 10"/>
                  <a:gd name="T18" fmla="*/ 5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10"/>
                    </a:lnTo>
                    <a:lnTo>
                      <a:pt x="7" y="7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14" name="Freeform 145">
                <a:extLst>
                  <a:ext uri="{FF2B5EF4-FFF2-40B4-BE49-F238E27FC236}">
                    <a16:creationId xmlns:a16="http://schemas.microsoft.com/office/drawing/2014/main" id="{00000000-0008-0000-0400-00004E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1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15" name="Freeform 146">
                <a:extLst>
                  <a:ext uri="{FF2B5EF4-FFF2-40B4-BE49-F238E27FC236}">
                    <a16:creationId xmlns:a16="http://schemas.microsoft.com/office/drawing/2014/main" id="{00000000-0008-0000-0400-00004F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1" y="12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7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5 h 10"/>
                  <a:gd name="T16" fmla="*/ 7 w 7"/>
                  <a:gd name="T17" fmla="*/ 5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16" name="Freeform 147">
                <a:extLst>
                  <a:ext uri="{FF2B5EF4-FFF2-40B4-BE49-F238E27FC236}">
                    <a16:creationId xmlns:a16="http://schemas.microsoft.com/office/drawing/2014/main" id="{00000000-0008-0000-0400-000050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2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2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17" name="Freeform 148">
                <a:extLst>
                  <a:ext uri="{FF2B5EF4-FFF2-40B4-BE49-F238E27FC236}">
                    <a16:creationId xmlns:a16="http://schemas.microsoft.com/office/drawing/2014/main" id="{00000000-0008-0000-0400-000051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36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3 h 10"/>
                  <a:gd name="T4" fmla="*/ 0 w 10"/>
                  <a:gd name="T5" fmla="*/ 3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8 h 10"/>
                  <a:gd name="T16" fmla="*/ 10 w 10"/>
                  <a:gd name="T17" fmla="*/ 5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8"/>
                    </a:lnTo>
                    <a:lnTo>
                      <a:pt x="10" y="5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18" name="Freeform 149">
                <a:extLst>
                  <a:ext uri="{FF2B5EF4-FFF2-40B4-BE49-F238E27FC236}">
                    <a16:creationId xmlns:a16="http://schemas.microsoft.com/office/drawing/2014/main" id="{00000000-0008-0000-0400-000052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8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19" name="Freeform 150">
                <a:extLst>
                  <a:ext uri="{FF2B5EF4-FFF2-40B4-BE49-F238E27FC236}">
                    <a16:creationId xmlns:a16="http://schemas.microsoft.com/office/drawing/2014/main" id="{00000000-0008-0000-0400-000053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5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8 h 10"/>
                  <a:gd name="T10" fmla="*/ 4 w 7"/>
                  <a:gd name="T11" fmla="*/ 8 h 10"/>
                  <a:gd name="T12" fmla="*/ 7 w 7"/>
                  <a:gd name="T13" fmla="*/ 10 h 10"/>
                  <a:gd name="T14" fmla="*/ 4 w 7"/>
                  <a:gd name="T15" fmla="*/ 5 h 10"/>
                  <a:gd name="T16" fmla="*/ 7 w 7"/>
                  <a:gd name="T17" fmla="*/ 5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4" y="8"/>
                    </a:lnTo>
                    <a:lnTo>
                      <a:pt x="7" y="10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20" name="Freeform 151">
                <a:extLst>
                  <a:ext uri="{FF2B5EF4-FFF2-40B4-BE49-F238E27FC236}">
                    <a16:creationId xmlns:a16="http://schemas.microsoft.com/office/drawing/2014/main" id="{00000000-0008-0000-0400-000054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3 h 8"/>
                  <a:gd name="T18" fmla="*/ 5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21" name="Freeform 152">
                <a:extLst>
                  <a:ext uri="{FF2B5EF4-FFF2-40B4-BE49-F238E27FC236}">
                    <a16:creationId xmlns:a16="http://schemas.microsoft.com/office/drawing/2014/main" id="{00000000-0008-0000-0400-000055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69"/>
                <a:ext cx="10" cy="13"/>
              </a:xfrm>
              <a:custGeom>
                <a:avLst/>
                <a:gdLst>
                  <a:gd name="T0" fmla="*/ 5 w 10"/>
                  <a:gd name="T1" fmla="*/ 0 h 13"/>
                  <a:gd name="T2" fmla="*/ 5 w 10"/>
                  <a:gd name="T3" fmla="*/ 3 h 13"/>
                  <a:gd name="T4" fmla="*/ 0 w 10"/>
                  <a:gd name="T5" fmla="*/ 3 h 13"/>
                  <a:gd name="T6" fmla="*/ 5 w 10"/>
                  <a:gd name="T7" fmla="*/ 5 h 13"/>
                  <a:gd name="T8" fmla="*/ 5 w 10"/>
                  <a:gd name="T9" fmla="*/ 10 h 13"/>
                  <a:gd name="T10" fmla="*/ 7 w 10"/>
                  <a:gd name="T11" fmla="*/ 8 h 13"/>
                  <a:gd name="T12" fmla="*/ 10 w 10"/>
                  <a:gd name="T13" fmla="*/ 13 h 13"/>
                  <a:gd name="T14" fmla="*/ 7 w 10"/>
                  <a:gd name="T15" fmla="*/ 8 h 13"/>
                  <a:gd name="T16" fmla="*/ 10 w 10"/>
                  <a:gd name="T17" fmla="*/ 5 h 13"/>
                  <a:gd name="T18" fmla="*/ 7 w 10"/>
                  <a:gd name="T19" fmla="*/ 5 h 13"/>
                  <a:gd name="T20" fmla="*/ 5 w 10"/>
                  <a:gd name="T21" fmla="*/ 0 h 13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3"/>
                  <a:gd name="T35" fmla="*/ 10 w 10"/>
                  <a:gd name="T36" fmla="*/ 13 h 13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3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3"/>
                    </a:lnTo>
                    <a:lnTo>
                      <a:pt x="7" y="8"/>
                    </a:lnTo>
                    <a:lnTo>
                      <a:pt x="10" y="5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22" name="Freeform 153">
                <a:extLst>
                  <a:ext uri="{FF2B5EF4-FFF2-40B4-BE49-F238E27FC236}">
                    <a16:creationId xmlns:a16="http://schemas.microsoft.com/office/drawing/2014/main" id="{00000000-0008-0000-0400-000056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11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23" name="Freeform 154">
                <a:extLst>
                  <a:ext uri="{FF2B5EF4-FFF2-40B4-BE49-F238E27FC236}">
                    <a16:creationId xmlns:a16="http://schemas.microsoft.com/office/drawing/2014/main" id="{00000000-0008-0000-0400-000057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6" y="119"/>
                <a:ext cx="9" cy="10"/>
              </a:xfrm>
              <a:custGeom>
                <a:avLst/>
                <a:gdLst>
                  <a:gd name="T0" fmla="*/ 5 w 9"/>
                  <a:gd name="T1" fmla="*/ 0 h 10"/>
                  <a:gd name="T2" fmla="*/ 5 w 9"/>
                  <a:gd name="T3" fmla="*/ 2 h 10"/>
                  <a:gd name="T4" fmla="*/ 0 w 9"/>
                  <a:gd name="T5" fmla="*/ 0 h 10"/>
                  <a:gd name="T6" fmla="*/ 5 w 9"/>
                  <a:gd name="T7" fmla="*/ 5 h 10"/>
                  <a:gd name="T8" fmla="*/ 5 w 9"/>
                  <a:gd name="T9" fmla="*/ 7 h 10"/>
                  <a:gd name="T10" fmla="*/ 7 w 9"/>
                  <a:gd name="T11" fmla="*/ 7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2 h 10"/>
                  <a:gd name="T18" fmla="*/ 7 w 9"/>
                  <a:gd name="T19" fmla="*/ 2 h 10"/>
                  <a:gd name="T20" fmla="*/ 5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7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24" name="Freeform 155">
                <a:extLst>
                  <a:ext uri="{FF2B5EF4-FFF2-40B4-BE49-F238E27FC236}">
                    <a16:creationId xmlns:a16="http://schemas.microsoft.com/office/drawing/2014/main" id="{00000000-0008-0000-0400-000058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2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5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10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5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5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10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5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25" name="Freeform 156">
                <a:extLst>
                  <a:ext uri="{FF2B5EF4-FFF2-40B4-BE49-F238E27FC236}">
                    <a16:creationId xmlns:a16="http://schemas.microsoft.com/office/drawing/2014/main" id="{00000000-0008-0000-0400-000059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31"/>
                <a:ext cx="9" cy="10"/>
              </a:xfrm>
              <a:custGeom>
                <a:avLst/>
                <a:gdLst>
                  <a:gd name="T0" fmla="*/ 2 w 9"/>
                  <a:gd name="T1" fmla="*/ 0 h 10"/>
                  <a:gd name="T2" fmla="*/ 2 w 9"/>
                  <a:gd name="T3" fmla="*/ 3 h 10"/>
                  <a:gd name="T4" fmla="*/ 0 w 9"/>
                  <a:gd name="T5" fmla="*/ 5 h 10"/>
                  <a:gd name="T6" fmla="*/ 2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2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26" name="Freeform 157">
                <a:extLst>
                  <a:ext uri="{FF2B5EF4-FFF2-40B4-BE49-F238E27FC236}">
                    <a16:creationId xmlns:a16="http://schemas.microsoft.com/office/drawing/2014/main" id="{00000000-0008-0000-0400-00005A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3" y="141"/>
                <a:ext cx="10" cy="11"/>
              </a:xfrm>
              <a:custGeom>
                <a:avLst/>
                <a:gdLst>
                  <a:gd name="T0" fmla="*/ 2 w 10"/>
                  <a:gd name="T1" fmla="*/ 0 h 11"/>
                  <a:gd name="T2" fmla="*/ 2 w 10"/>
                  <a:gd name="T3" fmla="*/ 3 h 11"/>
                  <a:gd name="T4" fmla="*/ 0 w 10"/>
                  <a:gd name="T5" fmla="*/ 3 h 11"/>
                  <a:gd name="T6" fmla="*/ 2 w 10"/>
                  <a:gd name="T7" fmla="*/ 5 h 11"/>
                  <a:gd name="T8" fmla="*/ 2 w 10"/>
                  <a:gd name="T9" fmla="*/ 11 h 11"/>
                  <a:gd name="T10" fmla="*/ 5 w 10"/>
                  <a:gd name="T11" fmla="*/ 8 h 11"/>
                  <a:gd name="T12" fmla="*/ 10 w 10"/>
                  <a:gd name="T13" fmla="*/ 11 h 11"/>
                  <a:gd name="T14" fmla="*/ 7 w 10"/>
                  <a:gd name="T15" fmla="*/ 5 h 11"/>
                  <a:gd name="T16" fmla="*/ 10 w 10"/>
                  <a:gd name="T17" fmla="*/ 5 h 11"/>
                  <a:gd name="T18" fmla="*/ 5 w 10"/>
                  <a:gd name="T19" fmla="*/ 3 h 11"/>
                  <a:gd name="T20" fmla="*/ 2 w 10"/>
                  <a:gd name="T21" fmla="*/ 0 h 11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1"/>
                  <a:gd name="T35" fmla="*/ 10 w 10"/>
                  <a:gd name="T36" fmla="*/ 11 h 11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1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1"/>
                    </a:lnTo>
                    <a:lnTo>
                      <a:pt x="5" y="8"/>
                    </a:lnTo>
                    <a:lnTo>
                      <a:pt x="10" y="11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27" name="Freeform 158">
                <a:extLst>
                  <a:ext uri="{FF2B5EF4-FFF2-40B4-BE49-F238E27FC236}">
                    <a16:creationId xmlns:a16="http://schemas.microsoft.com/office/drawing/2014/main" id="{00000000-0008-0000-0400-00005B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8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3 h 10"/>
                  <a:gd name="T6" fmla="*/ 2 w 7"/>
                  <a:gd name="T7" fmla="*/ 5 h 10"/>
                  <a:gd name="T8" fmla="*/ 2 w 7"/>
                  <a:gd name="T9" fmla="*/ 8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8 h 10"/>
                  <a:gd name="T16" fmla="*/ 7 w 7"/>
                  <a:gd name="T17" fmla="*/ 5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28" name="Freeform 159">
                <a:extLst>
                  <a:ext uri="{FF2B5EF4-FFF2-40B4-BE49-F238E27FC236}">
                    <a16:creationId xmlns:a16="http://schemas.microsoft.com/office/drawing/2014/main" id="{00000000-0008-0000-0400-00005C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3 h 10"/>
                  <a:gd name="T4" fmla="*/ 0 w 10"/>
                  <a:gd name="T5" fmla="*/ 3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5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29" name="Freeform 160">
                <a:extLst>
                  <a:ext uri="{FF2B5EF4-FFF2-40B4-BE49-F238E27FC236}">
                    <a16:creationId xmlns:a16="http://schemas.microsoft.com/office/drawing/2014/main" id="{00000000-0008-0000-0400-00005D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6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3 w 10"/>
                  <a:gd name="T3" fmla="*/ 3 h 10"/>
                  <a:gd name="T4" fmla="*/ 0 w 10"/>
                  <a:gd name="T5" fmla="*/ 0 h 10"/>
                  <a:gd name="T6" fmla="*/ 5 w 10"/>
                  <a:gd name="T7" fmla="*/ 5 h 10"/>
                  <a:gd name="T8" fmla="*/ 3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3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3" y="3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30" name="Freeform 161">
                <a:extLst>
                  <a:ext uri="{FF2B5EF4-FFF2-40B4-BE49-F238E27FC236}">
                    <a16:creationId xmlns:a16="http://schemas.microsoft.com/office/drawing/2014/main" id="{00000000-0008-0000-0400-00005E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3" y="177"/>
                <a:ext cx="9" cy="7"/>
              </a:xfrm>
              <a:custGeom>
                <a:avLst/>
                <a:gdLst>
                  <a:gd name="T0" fmla="*/ 5 w 9"/>
                  <a:gd name="T1" fmla="*/ 0 h 7"/>
                  <a:gd name="T2" fmla="*/ 5 w 9"/>
                  <a:gd name="T3" fmla="*/ 2 h 7"/>
                  <a:gd name="T4" fmla="*/ 0 w 9"/>
                  <a:gd name="T5" fmla="*/ 2 h 7"/>
                  <a:gd name="T6" fmla="*/ 5 w 9"/>
                  <a:gd name="T7" fmla="*/ 5 h 7"/>
                  <a:gd name="T8" fmla="*/ 5 w 9"/>
                  <a:gd name="T9" fmla="*/ 7 h 7"/>
                  <a:gd name="T10" fmla="*/ 5 w 9"/>
                  <a:gd name="T11" fmla="*/ 5 h 7"/>
                  <a:gd name="T12" fmla="*/ 9 w 9"/>
                  <a:gd name="T13" fmla="*/ 7 h 7"/>
                  <a:gd name="T14" fmla="*/ 7 w 9"/>
                  <a:gd name="T15" fmla="*/ 5 h 7"/>
                  <a:gd name="T16" fmla="*/ 9 w 9"/>
                  <a:gd name="T17" fmla="*/ 2 h 7"/>
                  <a:gd name="T18" fmla="*/ 5 w 9"/>
                  <a:gd name="T19" fmla="*/ 2 h 7"/>
                  <a:gd name="T20" fmla="*/ 5 w 9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7"/>
                  <a:gd name="T35" fmla="*/ 9 w 9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9" y="7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31" name="Freeform 162">
                <a:extLst>
                  <a:ext uri="{FF2B5EF4-FFF2-40B4-BE49-F238E27FC236}">
                    <a16:creationId xmlns:a16="http://schemas.microsoft.com/office/drawing/2014/main" id="{00000000-0008-0000-0400-00005F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0" y="10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5 h 7"/>
                  <a:gd name="T14" fmla="*/ 5 w 8"/>
                  <a:gd name="T15" fmla="*/ 2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5"/>
                    </a:lnTo>
                    <a:lnTo>
                      <a:pt x="5" y="2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32" name="Freeform 163">
                <a:extLst>
                  <a:ext uri="{FF2B5EF4-FFF2-40B4-BE49-F238E27FC236}">
                    <a16:creationId xmlns:a16="http://schemas.microsoft.com/office/drawing/2014/main" id="{00000000-0008-0000-0400-000060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5" y="11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33" name="Freeform 164">
                <a:extLst>
                  <a:ext uri="{FF2B5EF4-FFF2-40B4-BE49-F238E27FC236}">
                    <a16:creationId xmlns:a16="http://schemas.microsoft.com/office/drawing/2014/main" id="{00000000-0008-0000-0400-000061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24"/>
                <a:ext cx="7" cy="10"/>
              </a:xfrm>
              <a:custGeom>
                <a:avLst/>
                <a:gdLst>
                  <a:gd name="T0" fmla="*/ 3 w 7"/>
                  <a:gd name="T1" fmla="*/ 0 h 10"/>
                  <a:gd name="T2" fmla="*/ 3 w 7"/>
                  <a:gd name="T3" fmla="*/ 2 h 10"/>
                  <a:gd name="T4" fmla="*/ 0 w 7"/>
                  <a:gd name="T5" fmla="*/ 5 h 10"/>
                  <a:gd name="T6" fmla="*/ 3 w 7"/>
                  <a:gd name="T7" fmla="*/ 5 h 10"/>
                  <a:gd name="T8" fmla="*/ 3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0 h 10"/>
                  <a:gd name="T18" fmla="*/ 5 w 7"/>
                  <a:gd name="T19" fmla="*/ 2 h 10"/>
                  <a:gd name="T20" fmla="*/ 3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34" name="Freeform 165">
                <a:extLst>
                  <a:ext uri="{FF2B5EF4-FFF2-40B4-BE49-F238E27FC236}">
                    <a16:creationId xmlns:a16="http://schemas.microsoft.com/office/drawing/2014/main" id="{00000000-0008-0000-0400-000062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3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5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35" name="Freeform 166">
                <a:extLst>
                  <a:ext uri="{FF2B5EF4-FFF2-40B4-BE49-F238E27FC236}">
                    <a16:creationId xmlns:a16="http://schemas.microsoft.com/office/drawing/2014/main" id="{00000000-0008-0000-0400-000063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3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2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2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36" name="Freeform 167">
                <a:extLst>
                  <a:ext uri="{FF2B5EF4-FFF2-40B4-BE49-F238E27FC236}">
                    <a16:creationId xmlns:a16="http://schemas.microsoft.com/office/drawing/2014/main" id="{00000000-0008-0000-0400-000064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52"/>
                <a:ext cx="7" cy="7"/>
              </a:xfrm>
              <a:custGeom>
                <a:avLst/>
                <a:gdLst>
                  <a:gd name="T0" fmla="*/ 3 w 7"/>
                  <a:gd name="T1" fmla="*/ 0 h 7"/>
                  <a:gd name="T2" fmla="*/ 3 w 7"/>
                  <a:gd name="T3" fmla="*/ 2 h 7"/>
                  <a:gd name="T4" fmla="*/ 0 w 7"/>
                  <a:gd name="T5" fmla="*/ 2 h 7"/>
                  <a:gd name="T6" fmla="*/ 3 w 7"/>
                  <a:gd name="T7" fmla="*/ 5 h 7"/>
                  <a:gd name="T8" fmla="*/ 3 w 7"/>
                  <a:gd name="T9" fmla="*/ 7 h 7"/>
                  <a:gd name="T10" fmla="*/ 5 w 7"/>
                  <a:gd name="T11" fmla="*/ 5 h 7"/>
                  <a:gd name="T12" fmla="*/ 7 w 7"/>
                  <a:gd name="T13" fmla="*/ 7 h 7"/>
                  <a:gd name="T14" fmla="*/ 5 w 7"/>
                  <a:gd name="T15" fmla="*/ 5 h 7"/>
                  <a:gd name="T16" fmla="*/ 7 w 7"/>
                  <a:gd name="T17" fmla="*/ 0 h 7"/>
                  <a:gd name="T18" fmla="*/ 5 w 7"/>
                  <a:gd name="T19" fmla="*/ 2 h 7"/>
                  <a:gd name="T20" fmla="*/ 3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5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37" name="Freeform 168">
                <a:extLst>
                  <a:ext uri="{FF2B5EF4-FFF2-40B4-BE49-F238E27FC236}">
                    <a16:creationId xmlns:a16="http://schemas.microsoft.com/office/drawing/2014/main" id="{00000000-0008-0000-0400-000065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57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38" name="Freeform 169">
                <a:extLst>
                  <a:ext uri="{FF2B5EF4-FFF2-40B4-BE49-F238E27FC236}">
                    <a16:creationId xmlns:a16="http://schemas.microsoft.com/office/drawing/2014/main" id="{00000000-0008-0000-0400-000066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8" y="164"/>
                <a:ext cx="9" cy="10"/>
              </a:xfrm>
              <a:custGeom>
                <a:avLst/>
                <a:gdLst>
                  <a:gd name="T0" fmla="*/ 4 w 9"/>
                  <a:gd name="T1" fmla="*/ 0 h 10"/>
                  <a:gd name="T2" fmla="*/ 4 w 9"/>
                  <a:gd name="T3" fmla="*/ 3 h 10"/>
                  <a:gd name="T4" fmla="*/ 0 w 9"/>
                  <a:gd name="T5" fmla="*/ 5 h 10"/>
                  <a:gd name="T6" fmla="*/ 4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4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4" y="0"/>
                    </a:moveTo>
                    <a:lnTo>
                      <a:pt x="4" y="3"/>
                    </a:lnTo>
                    <a:lnTo>
                      <a:pt x="0" y="5"/>
                    </a:lnTo>
                    <a:lnTo>
                      <a:pt x="4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4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39" name="Freeform 170">
                <a:extLst>
                  <a:ext uri="{FF2B5EF4-FFF2-40B4-BE49-F238E27FC236}">
                    <a16:creationId xmlns:a16="http://schemas.microsoft.com/office/drawing/2014/main" id="{00000000-0008-0000-0400-000067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72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40" name="Freeform 171">
                <a:extLst>
                  <a:ext uri="{FF2B5EF4-FFF2-40B4-BE49-F238E27FC236}">
                    <a16:creationId xmlns:a16="http://schemas.microsoft.com/office/drawing/2014/main" id="{00000000-0008-0000-0400-000068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0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8 h 10"/>
                  <a:gd name="T8" fmla="*/ 5 w 10"/>
                  <a:gd name="T9" fmla="*/ 10 h 10"/>
                  <a:gd name="T10" fmla="*/ 7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7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8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41" name="Freeform 172">
                <a:extLst>
                  <a:ext uri="{FF2B5EF4-FFF2-40B4-BE49-F238E27FC236}">
                    <a16:creationId xmlns:a16="http://schemas.microsoft.com/office/drawing/2014/main" id="{00000000-0008-0000-0400-000069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1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42" name="Freeform 173">
                <a:extLst>
                  <a:ext uri="{FF2B5EF4-FFF2-40B4-BE49-F238E27FC236}">
                    <a16:creationId xmlns:a16="http://schemas.microsoft.com/office/drawing/2014/main" id="{00000000-0008-0000-0400-00006A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1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7 w 10"/>
                  <a:gd name="T11" fmla="*/ 5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7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43" name="Freeform 174">
                <a:extLst>
                  <a:ext uri="{FF2B5EF4-FFF2-40B4-BE49-F238E27FC236}">
                    <a16:creationId xmlns:a16="http://schemas.microsoft.com/office/drawing/2014/main" id="{00000000-0008-0000-0400-00006B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29"/>
                <a:ext cx="10" cy="7"/>
              </a:xfrm>
              <a:custGeom>
                <a:avLst/>
                <a:gdLst>
                  <a:gd name="T0" fmla="*/ 2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2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44" name="Freeform 175">
                <a:extLst>
                  <a:ext uri="{FF2B5EF4-FFF2-40B4-BE49-F238E27FC236}">
                    <a16:creationId xmlns:a16="http://schemas.microsoft.com/office/drawing/2014/main" id="{00000000-0008-0000-0400-00006C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3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45" name="Freeform 176">
                <a:extLst>
                  <a:ext uri="{FF2B5EF4-FFF2-40B4-BE49-F238E27FC236}">
                    <a16:creationId xmlns:a16="http://schemas.microsoft.com/office/drawing/2014/main" id="{00000000-0008-0000-0400-00006D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8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46" name="Freeform 177">
                <a:extLst>
                  <a:ext uri="{FF2B5EF4-FFF2-40B4-BE49-F238E27FC236}">
                    <a16:creationId xmlns:a16="http://schemas.microsoft.com/office/drawing/2014/main" id="{00000000-0008-0000-0400-00006E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0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8 h 10"/>
                  <a:gd name="T14" fmla="*/ 7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47" name="Freeform 178">
                <a:extLst>
                  <a:ext uri="{FF2B5EF4-FFF2-40B4-BE49-F238E27FC236}">
                    <a16:creationId xmlns:a16="http://schemas.microsoft.com/office/drawing/2014/main" id="{00000000-0008-0000-0400-00006F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7 w 10"/>
                  <a:gd name="T13" fmla="*/ 8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3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1248" name="Freeform 179">
                <a:extLst>
                  <a:ext uri="{FF2B5EF4-FFF2-40B4-BE49-F238E27FC236}">
                    <a16:creationId xmlns:a16="http://schemas.microsoft.com/office/drawing/2014/main" id="{00000000-0008-0000-0400-00007028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5" y="16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4 w 7"/>
                  <a:gd name="T11" fmla="*/ 8 h 10"/>
                  <a:gd name="T12" fmla="*/ 7 w 7"/>
                  <a:gd name="T13" fmla="*/ 8 h 10"/>
                  <a:gd name="T14" fmla="*/ 4 w 7"/>
                  <a:gd name="T15" fmla="*/ 5 h 10"/>
                  <a:gd name="T16" fmla="*/ 7 w 7"/>
                  <a:gd name="T17" fmla="*/ 3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7" y="8"/>
                    </a:lnTo>
                    <a:lnTo>
                      <a:pt x="4" y="5"/>
                    </a:lnTo>
                    <a:lnTo>
                      <a:pt x="7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</xdr:grpSp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</xdr:row>
      <xdr:rowOff>0</xdr:rowOff>
    </xdr:from>
    <xdr:to>
      <xdr:col>4</xdr:col>
      <xdr:colOff>0</xdr:colOff>
      <xdr:row>5</xdr:row>
      <xdr:rowOff>0</xdr:rowOff>
    </xdr:to>
    <xdr:grpSp>
      <xdr:nvGrpSpPr>
        <xdr:cNvPr id="2" name="Group 18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>
          <a:grpSpLocks/>
        </xdr:cNvGrpSpPr>
      </xdr:nvGrpSpPr>
      <xdr:grpSpPr bwMode="auto">
        <a:xfrm>
          <a:off x="209550" y="571500"/>
          <a:ext cx="5243513" cy="1000125"/>
          <a:chOff x="16" y="14"/>
          <a:chExt cx="298" cy="128"/>
        </a:xfrm>
      </xdr:grpSpPr>
      <xdr:grpSp>
        <xdr:nvGrpSpPr>
          <xdr:cNvPr id="3" name="Group 8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GrpSpPr>
            <a:grpSpLocks/>
          </xdr:cNvGrpSpPr>
        </xdr:nvGrpSpPr>
        <xdr:grpSpPr bwMode="auto">
          <a:xfrm>
            <a:off x="14" y="20"/>
            <a:ext cx="121" cy="25"/>
            <a:chOff x="101" y="149"/>
            <a:chExt cx="334" cy="58"/>
          </a:xfrm>
        </xdr:grpSpPr>
        <xdr:sp macro="" textlink="">
          <xdr:nvSpPr>
            <xdr:cNvPr id="169" name="Freeform 9">
              <a:extLst>
                <a:ext uri="{FF2B5EF4-FFF2-40B4-BE49-F238E27FC236}">
                  <a16:creationId xmlns:a16="http://schemas.microsoft.com/office/drawing/2014/main" id="{00000000-0008-0000-0500-0000A9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3" y="157"/>
              <a:ext cx="58" cy="42"/>
            </a:xfrm>
            <a:custGeom>
              <a:avLst/>
              <a:gdLst>
                <a:gd name="T0" fmla="*/ 37 w 58"/>
                <a:gd name="T1" fmla="*/ 39 h 42"/>
                <a:gd name="T2" fmla="*/ 46 w 58"/>
                <a:gd name="T3" fmla="*/ 35 h 42"/>
                <a:gd name="T4" fmla="*/ 52 w 58"/>
                <a:gd name="T5" fmla="*/ 27 h 42"/>
                <a:gd name="T6" fmla="*/ 56 w 58"/>
                <a:gd name="T7" fmla="*/ 20 h 42"/>
                <a:gd name="T8" fmla="*/ 52 w 58"/>
                <a:gd name="T9" fmla="*/ 10 h 42"/>
                <a:gd name="T10" fmla="*/ 44 w 58"/>
                <a:gd name="T11" fmla="*/ 6 h 42"/>
                <a:gd name="T12" fmla="*/ 37 w 58"/>
                <a:gd name="T13" fmla="*/ 10 h 42"/>
                <a:gd name="T14" fmla="*/ 33 w 58"/>
                <a:gd name="T15" fmla="*/ 25 h 42"/>
                <a:gd name="T16" fmla="*/ 27 w 58"/>
                <a:gd name="T17" fmla="*/ 37 h 42"/>
                <a:gd name="T18" fmla="*/ 16 w 58"/>
                <a:gd name="T19" fmla="*/ 42 h 42"/>
                <a:gd name="T20" fmla="*/ 6 w 58"/>
                <a:gd name="T21" fmla="*/ 39 h 42"/>
                <a:gd name="T22" fmla="*/ 0 w 58"/>
                <a:gd name="T23" fmla="*/ 27 h 42"/>
                <a:gd name="T24" fmla="*/ 2 w 58"/>
                <a:gd name="T25" fmla="*/ 14 h 42"/>
                <a:gd name="T26" fmla="*/ 0 w 58"/>
                <a:gd name="T27" fmla="*/ 8 h 42"/>
                <a:gd name="T28" fmla="*/ 17 w 58"/>
                <a:gd name="T29" fmla="*/ 8 h 42"/>
                <a:gd name="T30" fmla="*/ 6 w 58"/>
                <a:gd name="T31" fmla="*/ 18 h 42"/>
                <a:gd name="T32" fmla="*/ 2 w 58"/>
                <a:gd name="T33" fmla="*/ 27 h 42"/>
                <a:gd name="T34" fmla="*/ 8 w 58"/>
                <a:gd name="T35" fmla="*/ 37 h 42"/>
                <a:gd name="T36" fmla="*/ 16 w 58"/>
                <a:gd name="T37" fmla="*/ 37 h 42"/>
                <a:gd name="T38" fmla="*/ 21 w 58"/>
                <a:gd name="T39" fmla="*/ 27 h 42"/>
                <a:gd name="T40" fmla="*/ 25 w 58"/>
                <a:gd name="T41" fmla="*/ 10 h 42"/>
                <a:gd name="T42" fmla="*/ 31 w 58"/>
                <a:gd name="T43" fmla="*/ 4 h 42"/>
                <a:gd name="T44" fmla="*/ 40 w 58"/>
                <a:gd name="T45" fmla="*/ 0 h 42"/>
                <a:gd name="T46" fmla="*/ 48 w 58"/>
                <a:gd name="T47" fmla="*/ 4 h 42"/>
                <a:gd name="T48" fmla="*/ 54 w 58"/>
                <a:gd name="T49" fmla="*/ 10 h 42"/>
                <a:gd name="T50" fmla="*/ 58 w 58"/>
                <a:gd name="T51" fmla="*/ 20 h 42"/>
                <a:gd name="T52" fmla="*/ 56 w 58"/>
                <a:gd name="T53" fmla="*/ 29 h 42"/>
                <a:gd name="T54" fmla="*/ 56 w 58"/>
                <a:gd name="T55" fmla="*/ 41 h 42"/>
                <a:gd name="T56" fmla="*/ 37 w 58"/>
                <a:gd name="T57" fmla="*/ 42 h 42"/>
                <a:gd name="T58" fmla="*/ 4 w 58"/>
                <a:gd name="T59" fmla="*/ 12 h 42"/>
                <a:gd name="T60" fmla="*/ 4 w 58"/>
                <a:gd name="T61" fmla="*/ 18 h 42"/>
                <a:gd name="T62" fmla="*/ 10 w 58"/>
                <a:gd name="T63" fmla="*/ 12 h 42"/>
                <a:gd name="T64" fmla="*/ 12 w 58"/>
                <a:gd name="T65" fmla="*/ 10 h 42"/>
                <a:gd name="T66" fmla="*/ 54 w 58"/>
                <a:gd name="T67" fmla="*/ 41 h 42"/>
                <a:gd name="T68" fmla="*/ 52 w 58"/>
                <a:gd name="T69" fmla="*/ 35 h 42"/>
                <a:gd name="T70" fmla="*/ 48 w 58"/>
                <a:gd name="T71" fmla="*/ 39 h 42"/>
                <a:gd name="T72" fmla="*/ 44 w 58"/>
                <a:gd name="T73" fmla="*/ 41 h 42"/>
                <a:gd name="T74" fmla="*/ 16 w 58"/>
                <a:gd name="T75" fmla="*/ 41 h 42"/>
                <a:gd name="T76" fmla="*/ 25 w 58"/>
                <a:gd name="T77" fmla="*/ 39 h 42"/>
                <a:gd name="T78" fmla="*/ 31 w 58"/>
                <a:gd name="T79" fmla="*/ 31 h 42"/>
                <a:gd name="T80" fmla="*/ 33 w 58"/>
                <a:gd name="T81" fmla="*/ 14 h 42"/>
                <a:gd name="T82" fmla="*/ 37 w 58"/>
                <a:gd name="T83" fmla="*/ 8 h 42"/>
                <a:gd name="T84" fmla="*/ 44 w 58"/>
                <a:gd name="T85" fmla="*/ 6 h 42"/>
                <a:gd name="T86" fmla="*/ 46 w 58"/>
                <a:gd name="T87" fmla="*/ 4 h 42"/>
                <a:gd name="T88" fmla="*/ 39 w 58"/>
                <a:gd name="T89" fmla="*/ 4 h 42"/>
                <a:gd name="T90" fmla="*/ 31 w 58"/>
                <a:gd name="T91" fmla="*/ 14 h 42"/>
                <a:gd name="T92" fmla="*/ 27 w 58"/>
                <a:gd name="T93" fmla="*/ 29 h 42"/>
                <a:gd name="T94" fmla="*/ 21 w 58"/>
                <a:gd name="T95" fmla="*/ 37 h 42"/>
                <a:gd name="T96" fmla="*/ 14 w 58"/>
                <a:gd name="T97" fmla="*/ 41 h 42"/>
                <a:gd name="T98" fmla="*/ 12 w 58"/>
                <a:gd name="T99" fmla="*/ 41 h 42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8"/>
                <a:gd name="T151" fmla="*/ 0 h 42"/>
                <a:gd name="T152" fmla="*/ 58 w 58"/>
                <a:gd name="T153" fmla="*/ 42 h 42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8" h="42">
                  <a:moveTo>
                    <a:pt x="37" y="42"/>
                  </a:moveTo>
                  <a:lnTo>
                    <a:pt x="37" y="39"/>
                  </a:lnTo>
                  <a:lnTo>
                    <a:pt x="42" y="37"/>
                  </a:lnTo>
                  <a:lnTo>
                    <a:pt x="46" y="35"/>
                  </a:lnTo>
                  <a:lnTo>
                    <a:pt x="50" y="31"/>
                  </a:lnTo>
                  <a:lnTo>
                    <a:pt x="52" y="27"/>
                  </a:lnTo>
                  <a:lnTo>
                    <a:pt x="54" y="23"/>
                  </a:lnTo>
                  <a:lnTo>
                    <a:pt x="56" y="20"/>
                  </a:lnTo>
                  <a:lnTo>
                    <a:pt x="54" y="14"/>
                  </a:lnTo>
                  <a:lnTo>
                    <a:pt x="52" y="10"/>
                  </a:lnTo>
                  <a:lnTo>
                    <a:pt x="48" y="8"/>
                  </a:lnTo>
                  <a:lnTo>
                    <a:pt x="44" y="6"/>
                  </a:lnTo>
                  <a:lnTo>
                    <a:pt x="40" y="8"/>
                  </a:lnTo>
                  <a:lnTo>
                    <a:pt x="37" y="10"/>
                  </a:lnTo>
                  <a:lnTo>
                    <a:pt x="35" y="16"/>
                  </a:lnTo>
                  <a:lnTo>
                    <a:pt x="33" y="25"/>
                  </a:lnTo>
                  <a:lnTo>
                    <a:pt x="31" y="33"/>
                  </a:lnTo>
                  <a:lnTo>
                    <a:pt x="27" y="37"/>
                  </a:lnTo>
                  <a:lnTo>
                    <a:pt x="23" y="41"/>
                  </a:lnTo>
                  <a:lnTo>
                    <a:pt x="16" y="42"/>
                  </a:lnTo>
                  <a:lnTo>
                    <a:pt x="10" y="42"/>
                  </a:lnTo>
                  <a:lnTo>
                    <a:pt x="6" y="39"/>
                  </a:lnTo>
                  <a:lnTo>
                    <a:pt x="2" y="33"/>
                  </a:lnTo>
                  <a:lnTo>
                    <a:pt x="0" y="27"/>
                  </a:lnTo>
                  <a:lnTo>
                    <a:pt x="0" y="20"/>
                  </a:lnTo>
                  <a:lnTo>
                    <a:pt x="2" y="14"/>
                  </a:lnTo>
                  <a:lnTo>
                    <a:pt x="0" y="10"/>
                  </a:lnTo>
                  <a:lnTo>
                    <a:pt x="0" y="8"/>
                  </a:lnTo>
                  <a:lnTo>
                    <a:pt x="17" y="6"/>
                  </a:lnTo>
                  <a:lnTo>
                    <a:pt x="17" y="8"/>
                  </a:lnTo>
                  <a:lnTo>
                    <a:pt x="10" y="12"/>
                  </a:lnTo>
                  <a:lnTo>
                    <a:pt x="6" y="18"/>
                  </a:lnTo>
                  <a:lnTo>
                    <a:pt x="2" y="21"/>
                  </a:lnTo>
                  <a:lnTo>
                    <a:pt x="2" y="27"/>
                  </a:lnTo>
                  <a:lnTo>
                    <a:pt x="4" y="33"/>
                  </a:lnTo>
                  <a:lnTo>
                    <a:pt x="8" y="37"/>
                  </a:lnTo>
                  <a:lnTo>
                    <a:pt x="12" y="39"/>
                  </a:lnTo>
                  <a:lnTo>
                    <a:pt x="16" y="37"/>
                  </a:lnTo>
                  <a:lnTo>
                    <a:pt x="17" y="35"/>
                  </a:lnTo>
                  <a:lnTo>
                    <a:pt x="21" y="27"/>
                  </a:lnTo>
                  <a:lnTo>
                    <a:pt x="23" y="18"/>
                  </a:lnTo>
                  <a:lnTo>
                    <a:pt x="25" y="10"/>
                  </a:lnTo>
                  <a:lnTo>
                    <a:pt x="27" y="6"/>
                  </a:lnTo>
                  <a:lnTo>
                    <a:pt x="31" y="4"/>
                  </a:lnTo>
                  <a:lnTo>
                    <a:pt x="35" y="2"/>
                  </a:lnTo>
                  <a:lnTo>
                    <a:pt x="40" y="0"/>
                  </a:lnTo>
                  <a:lnTo>
                    <a:pt x="44" y="2"/>
                  </a:lnTo>
                  <a:lnTo>
                    <a:pt x="48" y="4"/>
                  </a:lnTo>
                  <a:lnTo>
                    <a:pt x="52" y="6"/>
                  </a:lnTo>
                  <a:lnTo>
                    <a:pt x="54" y="10"/>
                  </a:lnTo>
                  <a:lnTo>
                    <a:pt x="56" y="16"/>
                  </a:lnTo>
                  <a:lnTo>
                    <a:pt x="58" y="20"/>
                  </a:lnTo>
                  <a:lnTo>
                    <a:pt x="56" y="25"/>
                  </a:lnTo>
                  <a:lnTo>
                    <a:pt x="56" y="29"/>
                  </a:lnTo>
                  <a:lnTo>
                    <a:pt x="54" y="35"/>
                  </a:lnTo>
                  <a:lnTo>
                    <a:pt x="56" y="41"/>
                  </a:lnTo>
                  <a:lnTo>
                    <a:pt x="56" y="42"/>
                  </a:lnTo>
                  <a:lnTo>
                    <a:pt x="37" y="42"/>
                  </a:lnTo>
                  <a:close/>
                  <a:moveTo>
                    <a:pt x="12" y="10"/>
                  </a:moveTo>
                  <a:lnTo>
                    <a:pt x="4" y="12"/>
                  </a:lnTo>
                  <a:lnTo>
                    <a:pt x="4" y="14"/>
                  </a:lnTo>
                  <a:lnTo>
                    <a:pt x="4" y="18"/>
                  </a:lnTo>
                  <a:lnTo>
                    <a:pt x="6" y="14"/>
                  </a:lnTo>
                  <a:lnTo>
                    <a:pt x="10" y="12"/>
                  </a:lnTo>
                  <a:lnTo>
                    <a:pt x="12" y="10"/>
                  </a:lnTo>
                  <a:close/>
                  <a:moveTo>
                    <a:pt x="44" y="41"/>
                  </a:moveTo>
                  <a:lnTo>
                    <a:pt x="54" y="41"/>
                  </a:lnTo>
                  <a:lnTo>
                    <a:pt x="52" y="39"/>
                  </a:lnTo>
                  <a:lnTo>
                    <a:pt x="52" y="35"/>
                  </a:lnTo>
                  <a:lnTo>
                    <a:pt x="50" y="37"/>
                  </a:lnTo>
                  <a:lnTo>
                    <a:pt x="48" y="39"/>
                  </a:lnTo>
                  <a:lnTo>
                    <a:pt x="44" y="41"/>
                  </a:lnTo>
                  <a:close/>
                  <a:moveTo>
                    <a:pt x="12" y="41"/>
                  </a:moveTo>
                  <a:lnTo>
                    <a:pt x="16" y="41"/>
                  </a:lnTo>
                  <a:lnTo>
                    <a:pt x="21" y="41"/>
                  </a:lnTo>
                  <a:lnTo>
                    <a:pt x="25" y="39"/>
                  </a:lnTo>
                  <a:lnTo>
                    <a:pt x="27" y="35"/>
                  </a:lnTo>
                  <a:lnTo>
                    <a:pt x="31" y="31"/>
                  </a:lnTo>
                  <a:lnTo>
                    <a:pt x="31" y="21"/>
                  </a:lnTo>
                  <a:lnTo>
                    <a:pt x="33" y="14"/>
                  </a:lnTo>
                  <a:lnTo>
                    <a:pt x="35" y="10"/>
                  </a:lnTo>
                  <a:lnTo>
                    <a:pt x="37" y="8"/>
                  </a:lnTo>
                  <a:lnTo>
                    <a:pt x="40" y="6"/>
                  </a:lnTo>
                  <a:lnTo>
                    <a:pt x="44" y="6"/>
                  </a:lnTo>
                  <a:lnTo>
                    <a:pt x="50" y="8"/>
                  </a:lnTo>
                  <a:lnTo>
                    <a:pt x="46" y="4"/>
                  </a:lnTo>
                  <a:lnTo>
                    <a:pt x="42" y="4"/>
                  </a:lnTo>
                  <a:lnTo>
                    <a:pt x="39" y="4"/>
                  </a:lnTo>
                  <a:lnTo>
                    <a:pt x="35" y="6"/>
                  </a:lnTo>
                  <a:lnTo>
                    <a:pt x="31" y="14"/>
                  </a:lnTo>
                  <a:lnTo>
                    <a:pt x="29" y="23"/>
                  </a:lnTo>
                  <a:lnTo>
                    <a:pt x="27" y="29"/>
                  </a:lnTo>
                  <a:lnTo>
                    <a:pt x="25" y="35"/>
                  </a:lnTo>
                  <a:lnTo>
                    <a:pt x="21" y="37"/>
                  </a:lnTo>
                  <a:lnTo>
                    <a:pt x="17" y="41"/>
                  </a:lnTo>
                  <a:lnTo>
                    <a:pt x="14" y="41"/>
                  </a:lnTo>
                  <a:lnTo>
                    <a:pt x="12" y="4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0" name="Freeform 10">
              <a:extLst>
                <a:ext uri="{FF2B5EF4-FFF2-40B4-BE49-F238E27FC236}">
                  <a16:creationId xmlns:a16="http://schemas.microsoft.com/office/drawing/2014/main" id="{00000000-0008-0000-0500-0000AA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39" y="154"/>
              <a:ext cx="56" cy="46"/>
            </a:xfrm>
            <a:custGeom>
              <a:avLst/>
              <a:gdLst>
                <a:gd name="T0" fmla="*/ 56 w 56"/>
                <a:gd name="T1" fmla="*/ 0 h 46"/>
                <a:gd name="T2" fmla="*/ 54 w 56"/>
                <a:gd name="T3" fmla="*/ 19 h 46"/>
                <a:gd name="T4" fmla="*/ 54 w 56"/>
                <a:gd name="T5" fmla="*/ 15 h 46"/>
                <a:gd name="T6" fmla="*/ 50 w 56"/>
                <a:gd name="T7" fmla="*/ 15 h 46"/>
                <a:gd name="T8" fmla="*/ 27 w 56"/>
                <a:gd name="T9" fmla="*/ 17 h 46"/>
                <a:gd name="T10" fmla="*/ 27 w 56"/>
                <a:gd name="T11" fmla="*/ 24 h 46"/>
                <a:gd name="T12" fmla="*/ 50 w 56"/>
                <a:gd name="T13" fmla="*/ 30 h 46"/>
                <a:gd name="T14" fmla="*/ 54 w 56"/>
                <a:gd name="T15" fmla="*/ 24 h 46"/>
                <a:gd name="T16" fmla="*/ 56 w 56"/>
                <a:gd name="T17" fmla="*/ 44 h 46"/>
                <a:gd name="T18" fmla="*/ 54 w 56"/>
                <a:gd name="T19" fmla="*/ 40 h 46"/>
                <a:gd name="T20" fmla="*/ 14 w 56"/>
                <a:gd name="T21" fmla="*/ 38 h 46"/>
                <a:gd name="T22" fmla="*/ 6 w 56"/>
                <a:gd name="T23" fmla="*/ 46 h 46"/>
                <a:gd name="T24" fmla="*/ 0 w 56"/>
                <a:gd name="T25" fmla="*/ 32 h 46"/>
                <a:gd name="T26" fmla="*/ 27 w 56"/>
                <a:gd name="T27" fmla="*/ 30 h 46"/>
                <a:gd name="T28" fmla="*/ 21 w 56"/>
                <a:gd name="T29" fmla="*/ 17 h 46"/>
                <a:gd name="T30" fmla="*/ 27 w 56"/>
                <a:gd name="T31" fmla="*/ 7 h 46"/>
                <a:gd name="T32" fmla="*/ 48 w 56"/>
                <a:gd name="T33" fmla="*/ 5 h 46"/>
                <a:gd name="T34" fmla="*/ 54 w 56"/>
                <a:gd name="T35" fmla="*/ 3 h 46"/>
                <a:gd name="T36" fmla="*/ 54 w 56"/>
                <a:gd name="T37" fmla="*/ 0 h 46"/>
                <a:gd name="T38" fmla="*/ 50 w 56"/>
                <a:gd name="T39" fmla="*/ 13 h 46"/>
                <a:gd name="T40" fmla="*/ 54 w 56"/>
                <a:gd name="T41" fmla="*/ 15 h 46"/>
                <a:gd name="T42" fmla="*/ 50 w 56"/>
                <a:gd name="T43" fmla="*/ 9 h 46"/>
                <a:gd name="T44" fmla="*/ 29 w 56"/>
                <a:gd name="T45" fmla="*/ 11 h 46"/>
                <a:gd name="T46" fmla="*/ 23 w 56"/>
                <a:gd name="T47" fmla="*/ 17 h 46"/>
                <a:gd name="T48" fmla="*/ 31 w 56"/>
                <a:gd name="T49" fmla="*/ 13 h 46"/>
                <a:gd name="T50" fmla="*/ 14 w 56"/>
                <a:gd name="T51" fmla="*/ 38 h 46"/>
                <a:gd name="T52" fmla="*/ 52 w 56"/>
                <a:gd name="T53" fmla="*/ 38 h 46"/>
                <a:gd name="T54" fmla="*/ 54 w 56"/>
                <a:gd name="T55" fmla="*/ 38 h 46"/>
                <a:gd name="T56" fmla="*/ 50 w 56"/>
                <a:gd name="T57" fmla="*/ 34 h 46"/>
                <a:gd name="T58" fmla="*/ 10 w 56"/>
                <a:gd name="T59" fmla="*/ 36 h 46"/>
                <a:gd name="T60" fmla="*/ 6 w 56"/>
                <a:gd name="T61" fmla="*/ 40 h 46"/>
                <a:gd name="T62" fmla="*/ 10 w 56"/>
                <a:gd name="T63" fmla="*/ 38 h 46"/>
                <a:gd name="T64" fmla="*/ 14 w 56"/>
                <a:gd name="T65" fmla="*/ 38 h 4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56"/>
                <a:gd name="T100" fmla="*/ 0 h 46"/>
                <a:gd name="T101" fmla="*/ 56 w 56"/>
                <a:gd name="T102" fmla="*/ 46 h 46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56" h="46">
                  <a:moveTo>
                    <a:pt x="54" y="0"/>
                  </a:moveTo>
                  <a:lnTo>
                    <a:pt x="56" y="0"/>
                  </a:lnTo>
                  <a:lnTo>
                    <a:pt x="56" y="19"/>
                  </a:lnTo>
                  <a:lnTo>
                    <a:pt x="54" y="19"/>
                  </a:lnTo>
                  <a:lnTo>
                    <a:pt x="54" y="17"/>
                  </a:lnTo>
                  <a:lnTo>
                    <a:pt x="54" y="15"/>
                  </a:lnTo>
                  <a:lnTo>
                    <a:pt x="52" y="15"/>
                  </a:lnTo>
                  <a:lnTo>
                    <a:pt x="50" y="15"/>
                  </a:lnTo>
                  <a:lnTo>
                    <a:pt x="33" y="15"/>
                  </a:lnTo>
                  <a:lnTo>
                    <a:pt x="27" y="17"/>
                  </a:lnTo>
                  <a:lnTo>
                    <a:pt x="25" y="21"/>
                  </a:lnTo>
                  <a:lnTo>
                    <a:pt x="27" y="24"/>
                  </a:lnTo>
                  <a:lnTo>
                    <a:pt x="31" y="30"/>
                  </a:lnTo>
                  <a:lnTo>
                    <a:pt x="50" y="30"/>
                  </a:lnTo>
                  <a:lnTo>
                    <a:pt x="54" y="28"/>
                  </a:lnTo>
                  <a:lnTo>
                    <a:pt x="54" y="24"/>
                  </a:lnTo>
                  <a:lnTo>
                    <a:pt x="56" y="24"/>
                  </a:lnTo>
                  <a:lnTo>
                    <a:pt x="56" y="44"/>
                  </a:lnTo>
                  <a:lnTo>
                    <a:pt x="54" y="44"/>
                  </a:lnTo>
                  <a:lnTo>
                    <a:pt x="54" y="40"/>
                  </a:lnTo>
                  <a:lnTo>
                    <a:pt x="50" y="38"/>
                  </a:lnTo>
                  <a:lnTo>
                    <a:pt x="14" y="38"/>
                  </a:lnTo>
                  <a:lnTo>
                    <a:pt x="10" y="40"/>
                  </a:lnTo>
                  <a:lnTo>
                    <a:pt x="6" y="46"/>
                  </a:lnTo>
                  <a:lnTo>
                    <a:pt x="0" y="32"/>
                  </a:lnTo>
                  <a:lnTo>
                    <a:pt x="0" y="30"/>
                  </a:lnTo>
                  <a:lnTo>
                    <a:pt x="27" y="30"/>
                  </a:lnTo>
                  <a:lnTo>
                    <a:pt x="23" y="23"/>
                  </a:lnTo>
                  <a:lnTo>
                    <a:pt x="21" y="17"/>
                  </a:lnTo>
                  <a:lnTo>
                    <a:pt x="23" y="11"/>
                  </a:lnTo>
                  <a:lnTo>
                    <a:pt x="27" y="7"/>
                  </a:lnTo>
                  <a:lnTo>
                    <a:pt x="33" y="5"/>
                  </a:lnTo>
                  <a:lnTo>
                    <a:pt x="48" y="5"/>
                  </a:lnTo>
                  <a:lnTo>
                    <a:pt x="52" y="5"/>
                  </a:lnTo>
                  <a:lnTo>
                    <a:pt x="54" y="3"/>
                  </a:lnTo>
                  <a:lnTo>
                    <a:pt x="54" y="2"/>
                  </a:lnTo>
                  <a:lnTo>
                    <a:pt x="54" y="0"/>
                  </a:lnTo>
                  <a:close/>
                  <a:moveTo>
                    <a:pt x="31" y="13"/>
                  </a:moveTo>
                  <a:lnTo>
                    <a:pt x="50" y="13"/>
                  </a:lnTo>
                  <a:lnTo>
                    <a:pt x="52" y="13"/>
                  </a:lnTo>
                  <a:lnTo>
                    <a:pt x="54" y="15"/>
                  </a:lnTo>
                  <a:lnTo>
                    <a:pt x="52" y="11"/>
                  </a:lnTo>
                  <a:lnTo>
                    <a:pt x="50" y="9"/>
                  </a:lnTo>
                  <a:lnTo>
                    <a:pt x="33" y="9"/>
                  </a:lnTo>
                  <a:lnTo>
                    <a:pt x="29" y="11"/>
                  </a:lnTo>
                  <a:lnTo>
                    <a:pt x="25" y="13"/>
                  </a:lnTo>
                  <a:lnTo>
                    <a:pt x="23" y="17"/>
                  </a:lnTo>
                  <a:lnTo>
                    <a:pt x="27" y="15"/>
                  </a:lnTo>
                  <a:lnTo>
                    <a:pt x="31" y="13"/>
                  </a:lnTo>
                  <a:close/>
                  <a:moveTo>
                    <a:pt x="14" y="38"/>
                  </a:moveTo>
                  <a:lnTo>
                    <a:pt x="50" y="38"/>
                  </a:lnTo>
                  <a:lnTo>
                    <a:pt x="52" y="38"/>
                  </a:lnTo>
                  <a:lnTo>
                    <a:pt x="54" y="38"/>
                  </a:lnTo>
                  <a:lnTo>
                    <a:pt x="54" y="36"/>
                  </a:lnTo>
                  <a:lnTo>
                    <a:pt x="50" y="34"/>
                  </a:lnTo>
                  <a:lnTo>
                    <a:pt x="14" y="34"/>
                  </a:lnTo>
                  <a:lnTo>
                    <a:pt x="10" y="36"/>
                  </a:lnTo>
                  <a:lnTo>
                    <a:pt x="6" y="38"/>
                  </a:lnTo>
                  <a:lnTo>
                    <a:pt x="6" y="40"/>
                  </a:lnTo>
                  <a:lnTo>
                    <a:pt x="6" y="44"/>
                  </a:lnTo>
                  <a:lnTo>
                    <a:pt x="10" y="38"/>
                  </a:lnTo>
                  <a:lnTo>
                    <a:pt x="14" y="3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1" name="Freeform 11">
              <a:extLst>
                <a:ext uri="{FF2B5EF4-FFF2-40B4-BE49-F238E27FC236}">
                  <a16:creationId xmlns:a16="http://schemas.microsoft.com/office/drawing/2014/main" id="{00000000-0008-0000-0500-0000AB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91" y="170"/>
              <a:ext cx="37" cy="37"/>
            </a:xfrm>
            <a:custGeom>
              <a:avLst/>
              <a:gdLst>
                <a:gd name="T0" fmla="*/ 14 w 37"/>
                <a:gd name="T1" fmla="*/ 35 h 37"/>
                <a:gd name="T2" fmla="*/ 6 w 37"/>
                <a:gd name="T3" fmla="*/ 31 h 37"/>
                <a:gd name="T4" fmla="*/ 2 w 37"/>
                <a:gd name="T5" fmla="*/ 23 h 37"/>
                <a:gd name="T6" fmla="*/ 2 w 37"/>
                <a:gd name="T7" fmla="*/ 14 h 37"/>
                <a:gd name="T8" fmla="*/ 6 w 37"/>
                <a:gd name="T9" fmla="*/ 6 h 37"/>
                <a:gd name="T10" fmla="*/ 14 w 37"/>
                <a:gd name="T11" fmla="*/ 0 h 37"/>
                <a:gd name="T12" fmla="*/ 25 w 37"/>
                <a:gd name="T13" fmla="*/ 2 h 37"/>
                <a:gd name="T14" fmla="*/ 35 w 37"/>
                <a:gd name="T15" fmla="*/ 12 h 37"/>
                <a:gd name="T16" fmla="*/ 35 w 37"/>
                <a:gd name="T17" fmla="*/ 23 h 37"/>
                <a:gd name="T18" fmla="*/ 31 w 37"/>
                <a:gd name="T19" fmla="*/ 31 h 37"/>
                <a:gd name="T20" fmla="*/ 23 w 37"/>
                <a:gd name="T21" fmla="*/ 35 h 37"/>
                <a:gd name="T22" fmla="*/ 19 w 37"/>
                <a:gd name="T23" fmla="*/ 37 h 37"/>
                <a:gd name="T24" fmla="*/ 31 w 37"/>
                <a:gd name="T25" fmla="*/ 27 h 37"/>
                <a:gd name="T26" fmla="*/ 23 w 37"/>
                <a:gd name="T27" fmla="*/ 31 h 37"/>
                <a:gd name="T28" fmla="*/ 12 w 37"/>
                <a:gd name="T29" fmla="*/ 31 h 37"/>
                <a:gd name="T30" fmla="*/ 2 w 37"/>
                <a:gd name="T31" fmla="*/ 23 h 37"/>
                <a:gd name="T32" fmla="*/ 12 w 37"/>
                <a:gd name="T33" fmla="*/ 33 h 37"/>
                <a:gd name="T34" fmla="*/ 23 w 37"/>
                <a:gd name="T35" fmla="*/ 35 h 37"/>
                <a:gd name="T36" fmla="*/ 33 w 37"/>
                <a:gd name="T37" fmla="*/ 27 h 37"/>
                <a:gd name="T38" fmla="*/ 35 w 37"/>
                <a:gd name="T39" fmla="*/ 21 h 37"/>
                <a:gd name="T40" fmla="*/ 23 w 37"/>
                <a:gd name="T41" fmla="*/ 25 h 37"/>
                <a:gd name="T42" fmla="*/ 33 w 37"/>
                <a:gd name="T43" fmla="*/ 21 h 37"/>
                <a:gd name="T44" fmla="*/ 33 w 37"/>
                <a:gd name="T45" fmla="*/ 14 h 37"/>
                <a:gd name="T46" fmla="*/ 19 w 37"/>
                <a:gd name="T47" fmla="*/ 10 h 37"/>
                <a:gd name="T48" fmla="*/ 8 w 37"/>
                <a:gd name="T49" fmla="*/ 12 h 37"/>
                <a:gd name="T50" fmla="*/ 2 w 37"/>
                <a:gd name="T51" fmla="*/ 18 h 37"/>
                <a:gd name="T52" fmla="*/ 6 w 37"/>
                <a:gd name="T53" fmla="*/ 23 h 37"/>
                <a:gd name="T54" fmla="*/ 16 w 37"/>
                <a:gd name="T55" fmla="*/ 25 h 37"/>
                <a:gd name="T56" fmla="*/ 33 w 37"/>
                <a:gd name="T57" fmla="*/ 12 h 37"/>
                <a:gd name="T58" fmla="*/ 27 w 37"/>
                <a:gd name="T59" fmla="*/ 8 h 37"/>
                <a:gd name="T60" fmla="*/ 19 w 37"/>
                <a:gd name="T61" fmla="*/ 6 h 37"/>
                <a:gd name="T62" fmla="*/ 10 w 37"/>
                <a:gd name="T63" fmla="*/ 8 h 37"/>
                <a:gd name="T64" fmla="*/ 2 w 37"/>
                <a:gd name="T65" fmla="*/ 14 h 37"/>
                <a:gd name="T66" fmla="*/ 10 w 37"/>
                <a:gd name="T67" fmla="*/ 10 h 37"/>
                <a:gd name="T68" fmla="*/ 21 w 37"/>
                <a:gd name="T69" fmla="*/ 8 h 37"/>
                <a:gd name="T70" fmla="*/ 33 w 37"/>
                <a:gd name="T71" fmla="*/ 12 h 37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37"/>
                <a:gd name="T109" fmla="*/ 0 h 37"/>
                <a:gd name="T110" fmla="*/ 37 w 37"/>
                <a:gd name="T111" fmla="*/ 37 h 37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37" h="37">
                  <a:moveTo>
                    <a:pt x="19" y="37"/>
                  </a:moveTo>
                  <a:lnTo>
                    <a:pt x="14" y="35"/>
                  </a:lnTo>
                  <a:lnTo>
                    <a:pt x="10" y="33"/>
                  </a:lnTo>
                  <a:lnTo>
                    <a:pt x="6" y="31"/>
                  </a:lnTo>
                  <a:lnTo>
                    <a:pt x="2" y="27"/>
                  </a:lnTo>
                  <a:lnTo>
                    <a:pt x="2" y="23"/>
                  </a:lnTo>
                  <a:lnTo>
                    <a:pt x="0" y="18"/>
                  </a:lnTo>
                  <a:lnTo>
                    <a:pt x="2" y="14"/>
                  </a:lnTo>
                  <a:lnTo>
                    <a:pt x="2" y="10"/>
                  </a:lnTo>
                  <a:lnTo>
                    <a:pt x="6" y="6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8" y="0"/>
                  </a:lnTo>
                  <a:lnTo>
                    <a:pt x="25" y="2"/>
                  </a:lnTo>
                  <a:lnTo>
                    <a:pt x="31" y="6"/>
                  </a:lnTo>
                  <a:lnTo>
                    <a:pt x="35" y="12"/>
                  </a:lnTo>
                  <a:lnTo>
                    <a:pt x="37" y="18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7"/>
                  </a:lnTo>
                  <a:close/>
                  <a:moveTo>
                    <a:pt x="35" y="21"/>
                  </a:moveTo>
                  <a:lnTo>
                    <a:pt x="31" y="27"/>
                  </a:lnTo>
                  <a:lnTo>
                    <a:pt x="27" y="29"/>
                  </a:lnTo>
                  <a:lnTo>
                    <a:pt x="23" y="31"/>
                  </a:lnTo>
                  <a:lnTo>
                    <a:pt x="18" y="33"/>
                  </a:lnTo>
                  <a:lnTo>
                    <a:pt x="12" y="31"/>
                  </a:lnTo>
                  <a:lnTo>
                    <a:pt x="8" y="27"/>
                  </a:lnTo>
                  <a:lnTo>
                    <a:pt x="2" y="23"/>
                  </a:lnTo>
                  <a:lnTo>
                    <a:pt x="6" y="29"/>
                  </a:lnTo>
                  <a:lnTo>
                    <a:pt x="12" y="33"/>
                  </a:lnTo>
                  <a:lnTo>
                    <a:pt x="19" y="35"/>
                  </a:lnTo>
                  <a:lnTo>
                    <a:pt x="23" y="35"/>
                  </a:lnTo>
                  <a:lnTo>
                    <a:pt x="29" y="31"/>
                  </a:lnTo>
                  <a:lnTo>
                    <a:pt x="33" y="27"/>
                  </a:lnTo>
                  <a:lnTo>
                    <a:pt x="35" y="21"/>
                  </a:lnTo>
                  <a:close/>
                  <a:moveTo>
                    <a:pt x="16" y="25"/>
                  </a:moveTo>
                  <a:lnTo>
                    <a:pt x="23" y="25"/>
                  </a:lnTo>
                  <a:lnTo>
                    <a:pt x="29" y="23"/>
                  </a:lnTo>
                  <a:lnTo>
                    <a:pt x="33" y="21"/>
                  </a:lnTo>
                  <a:lnTo>
                    <a:pt x="35" y="18"/>
                  </a:lnTo>
                  <a:lnTo>
                    <a:pt x="33" y="14"/>
                  </a:lnTo>
                  <a:lnTo>
                    <a:pt x="27" y="10"/>
                  </a:lnTo>
                  <a:lnTo>
                    <a:pt x="19" y="10"/>
                  </a:lnTo>
                  <a:lnTo>
                    <a:pt x="14" y="10"/>
                  </a:lnTo>
                  <a:lnTo>
                    <a:pt x="8" y="12"/>
                  </a:lnTo>
                  <a:lnTo>
                    <a:pt x="4" y="16"/>
                  </a:lnTo>
                  <a:lnTo>
                    <a:pt x="2" y="18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0" y="25"/>
                  </a:lnTo>
                  <a:lnTo>
                    <a:pt x="16" y="25"/>
                  </a:lnTo>
                  <a:close/>
                  <a:moveTo>
                    <a:pt x="33" y="12"/>
                  </a:moveTo>
                  <a:lnTo>
                    <a:pt x="31" y="10"/>
                  </a:lnTo>
                  <a:lnTo>
                    <a:pt x="27" y="8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4" y="6"/>
                  </a:lnTo>
                  <a:lnTo>
                    <a:pt x="10" y="8"/>
                  </a:lnTo>
                  <a:lnTo>
                    <a:pt x="6" y="10"/>
                  </a:lnTo>
                  <a:lnTo>
                    <a:pt x="2" y="14"/>
                  </a:lnTo>
                  <a:lnTo>
                    <a:pt x="6" y="12"/>
                  </a:lnTo>
                  <a:lnTo>
                    <a:pt x="10" y="10"/>
                  </a:lnTo>
                  <a:lnTo>
                    <a:pt x="14" y="8"/>
                  </a:lnTo>
                  <a:lnTo>
                    <a:pt x="21" y="8"/>
                  </a:lnTo>
                  <a:lnTo>
                    <a:pt x="27" y="10"/>
                  </a:lnTo>
                  <a:lnTo>
                    <a:pt x="33" y="12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2" name="Freeform 12">
              <a:extLst>
                <a:ext uri="{FF2B5EF4-FFF2-40B4-BE49-F238E27FC236}">
                  <a16:creationId xmlns:a16="http://schemas.microsoft.com/office/drawing/2014/main" id="{00000000-0008-0000-0500-0000AC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5" y="159"/>
              <a:ext cx="35" cy="62"/>
            </a:xfrm>
            <a:custGeom>
              <a:avLst/>
              <a:gdLst>
                <a:gd name="T0" fmla="*/ 35 w 35"/>
                <a:gd name="T1" fmla="*/ 20 h 62"/>
                <a:gd name="T2" fmla="*/ 16 w 35"/>
                <a:gd name="T3" fmla="*/ 31 h 62"/>
                <a:gd name="T4" fmla="*/ 35 w 35"/>
                <a:gd name="T5" fmla="*/ 42 h 62"/>
                <a:gd name="T6" fmla="*/ 4 w 35"/>
                <a:gd name="T7" fmla="*/ 60 h 62"/>
                <a:gd name="T8" fmla="*/ 0 w 35"/>
                <a:gd name="T9" fmla="*/ 62 h 62"/>
                <a:gd name="T10" fmla="*/ 2 w 35"/>
                <a:gd name="T11" fmla="*/ 44 h 62"/>
                <a:gd name="T12" fmla="*/ 6 w 35"/>
                <a:gd name="T13" fmla="*/ 46 h 62"/>
                <a:gd name="T14" fmla="*/ 8 w 35"/>
                <a:gd name="T15" fmla="*/ 44 h 62"/>
                <a:gd name="T16" fmla="*/ 14 w 35"/>
                <a:gd name="T17" fmla="*/ 33 h 62"/>
                <a:gd name="T18" fmla="*/ 4 w 35"/>
                <a:gd name="T19" fmla="*/ 39 h 62"/>
                <a:gd name="T20" fmla="*/ 0 w 35"/>
                <a:gd name="T21" fmla="*/ 41 h 62"/>
                <a:gd name="T22" fmla="*/ 2 w 35"/>
                <a:gd name="T23" fmla="*/ 21 h 62"/>
                <a:gd name="T24" fmla="*/ 4 w 35"/>
                <a:gd name="T25" fmla="*/ 25 h 62"/>
                <a:gd name="T26" fmla="*/ 10 w 35"/>
                <a:gd name="T27" fmla="*/ 23 h 62"/>
                <a:gd name="T28" fmla="*/ 14 w 35"/>
                <a:gd name="T29" fmla="*/ 14 h 62"/>
                <a:gd name="T30" fmla="*/ 10 w 35"/>
                <a:gd name="T31" fmla="*/ 12 h 62"/>
                <a:gd name="T32" fmla="*/ 4 w 35"/>
                <a:gd name="T33" fmla="*/ 12 h 62"/>
                <a:gd name="T34" fmla="*/ 0 w 35"/>
                <a:gd name="T35" fmla="*/ 16 h 62"/>
                <a:gd name="T36" fmla="*/ 2 w 35"/>
                <a:gd name="T37" fmla="*/ 0 h 62"/>
                <a:gd name="T38" fmla="*/ 12 w 35"/>
                <a:gd name="T39" fmla="*/ 10 h 62"/>
                <a:gd name="T40" fmla="*/ 2 w 35"/>
                <a:gd name="T41" fmla="*/ 6 h 62"/>
                <a:gd name="T42" fmla="*/ 4 w 35"/>
                <a:gd name="T43" fmla="*/ 10 h 62"/>
                <a:gd name="T44" fmla="*/ 4 w 35"/>
                <a:gd name="T45" fmla="*/ 8 h 62"/>
                <a:gd name="T46" fmla="*/ 2 w 35"/>
                <a:gd name="T47" fmla="*/ 6 h 62"/>
                <a:gd name="T48" fmla="*/ 33 w 35"/>
                <a:gd name="T49" fmla="*/ 21 h 62"/>
                <a:gd name="T50" fmla="*/ 31 w 35"/>
                <a:gd name="T51" fmla="*/ 21 h 62"/>
                <a:gd name="T52" fmla="*/ 25 w 35"/>
                <a:gd name="T53" fmla="*/ 21 h 62"/>
                <a:gd name="T54" fmla="*/ 4 w 35"/>
                <a:gd name="T55" fmla="*/ 33 h 62"/>
                <a:gd name="T56" fmla="*/ 2 w 35"/>
                <a:gd name="T57" fmla="*/ 39 h 62"/>
                <a:gd name="T58" fmla="*/ 8 w 35"/>
                <a:gd name="T59" fmla="*/ 35 h 62"/>
                <a:gd name="T60" fmla="*/ 10 w 35"/>
                <a:gd name="T61" fmla="*/ 54 h 62"/>
                <a:gd name="T62" fmla="*/ 33 w 35"/>
                <a:gd name="T63" fmla="*/ 42 h 62"/>
                <a:gd name="T64" fmla="*/ 25 w 35"/>
                <a:gd name="T65" fmla="*/ 44 h 62"/>
                <a:gd name="T66" fmla="*/ 4 w 35"/>
                <a:gd name="T67" fmla="*/ 54 h 62"/>
                <a:gd name="T68" fmla="*/ 2 w 35"/>
                <a:gd name="T69" fmla="*/ 58 h 62"/>
                <a:gd name="T70" fmla="*/ 6 w 35"/>
                <a:gd name="T71" fmla="*/ 56 h 62"/>
                <a:gd name="T72" fmla="*/ 10 w 35"/>
                <a:gd name="T73" fmla="*/ 54 h 62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35"/>
                <a:gd name="T112" fmla="*/ 0 h 62"/>
                <a:gd name="T113" fmla="*/ 35 w 35"/>
                <a:gd name="T114" fmla="*/ 62 h 62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35" h="62">
                  <a:moveTo>
                    <a:pt x="12" y="10"/>
                  </a:moveTo>
                  <a:lnTo>
                    <a:pt x="35" y="20"/>
                  </a:lnTo>
                  <a:lnTo>
                    <a:pt x="35" y="23"/>
                  </a:lnTo>
                  <a:lnTo>
                    <a:pt x="16" y="31"/>
                  </a:lnTo>
                  <a:lnTo>
                    <a:pt x="35" y="41"/>
                  </a:lnTo>
                  <a:lnTo>
                    <a:pt x="35" y="42"/>
                  </a:lnTo>
                  <a:lnTo>
                    <a:pt x="8" y="56"/>
                  </a:lnTo>
                  <a:lnTo>
                    <a:pt x="4" y="60"/>
                  </a:lnTo>
                  <a:lnTo>
                    <a:pt x="2" y="62"/>
                  </a:lnTo>
                  <a:lnTo>
                    <a:pt x="0" y="62"/>
                  </a:lnTo>
                  <a:lnTo>
                    <a:pt x="0" y="44"/>
                  </a:lnTo>
                  <a:lnTo>
                    <a:pt x="2" y="44"/>
                  </a:lnTo>
                  <a:lnTo>
                    <a:pt x="4" y="46"/>
                  </a:lnTo>
                  <a:lnTo>
                    <a:pt x="6" y="46"/>
                  </a:lnTo>
                  <a:lnTo>
                    <a:pt x="8" y="46"/>
                  </a:lnTo>
                  <a:lnTo>
                    <a:pt x="8" y="44"/>
                  </a:lnTo>
                  <a:lnTo>
                    <a:pt x="23" y="39"/>
                  </a:lnTo>
                  <a:lnTo>
                    <a:pt x="14" y="33"/>
                  </a:lnTo>
                  <a:lnTo>
                    <a:pt x="8" y="35"/>
                  </a:lnTo>
                  <a:lnTo>
                    <a:pt x="4" y="39"/>
                  </a:lnTo>
                  <a:lnTo>
                    <a:pt x="2" y="41"/>
                  </a:lnTo>
                  <a:lnTo>
                    <a:pt x="0" y="41"/>
                  </a:lnTo>
                  <a:lnTo>
                    <a:pt x="0" y="21"/>
                  </a:lnTo>
                  <a:lnTo>
                    <a:pt x="2" y="21"/>
                  </a:lnTo>
                  <a:lnTo>
                    <a:pt x="2" y="25"/>
                  </a:lnTo>
                  <a:lnTo>
                    <a:pt x="4" y="25"/>
                  </a:lnTo>
                  <a:lnTo>
                    <a:pt x="6" y="25"/>
                  </a:lnTo>
                  <a:lnTo>
                    <a:pt x="10" y="23"/>
                  </a:lnTo>
                  <a:lnTo>
                    <a:pt x="23" y="18"/>
                  </a:lnTo>
                  <a:lnTo>
                    <a:pt x="14" y="14"/>
                  </a:lnTo>
                  <a:lnTo>
                    <a:pt x="12" y="12"/>
                  </a:lnTo>
                  <a:lnTo>
                    <a:pt x="10" y="12"/>
                  </a:lnTo>
                  <a:lnTo>
                    <a:pt x="6" y="12"/>
                  </a:lnTo>
                  <a:lnTo>
                    <a:pt x="4" y="12"/>
                  </a:lnTo>
                  <a:lnTo>
                    <a:pt x="2" y="16"/>
                  </a:lnTo>
                  <a:lnTo>
                    <a:pt x="0" y="16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12" y="10"/>
                  </a:lnTo>
                  <a:close/>
                  <a:moveTo>
                    <a:pt x="2" y="6"/>
                  </a:moveTo>
                  <a:lnTo>
                    <a:pt x="2" y="12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4" y="8"/>
                  </a:lnTo>
                  <a:lnTo>
                    <a:pt x="2" y="6"/>
                  </a:lnTo>
                  <a:close/>
                  <a:moveTo>
                    <a:pt x="8" y="35"/>
                  </a:moveTo>
                  <a:lnTo>
                    <a:pt x="33" y="21"/>
                  </a:lnTo>
                  <a:lnTo>
                    <a:pt x="31" y="21"/>
                  </a:lnTo>
                  <a:lnTo>
                    <a:pt x="29" y="21"/>
                  </a:lnTo>
                  <a:lnTo>
                    <a:pt x="25" y="21"/>
                  </a:lnTo>
                  <a:lnTo>
                    <a:pt x="8" y="31"/>
                  </a:lnTo>
                  <a:lnTo>
                    <a:pt x="4" y="33"/>
                  </a:lnTo>
                  <a:lnTo>
                    <a:pt x="2" y="35"/>
                  </a:lnTo>
                  <a:lnTo>
                    <a:pt x="2" y="39"/>
                  </a:lnTo>
                  <a:lnTo>
                    <a:pt x="4" y="37"/>
                  </a:lnTo>
                  <a:lnTo>
                    <a:pt x="8" y="35"/>
                  </a:lnTo>
                  <a:close/>
                  <a:moveTo>
                    <a:pt x="10" y="54"/>
                  </a:moveTo>
                  <a:lnTo>
                    <a:pt x="33" y="42"/>
                  </a:lnTo>
                  <a:lnTo>
                    <a:pt x="31" y="41"/>
                  </a:lnTo>
                  <a:lnTo>
                    <a:pt x="25" y="44"/>
                  </a:lnTo>
                  <a:lnTo>
                    <a:pt x="8" y="52"/>
                  </a:lnTo>
                  <a:lnTo>
                    <a:pt x="4" y="54"/>
                  </a:lnTo>
                  <a:lnTo>
                    <a:pt x="2" y="56"/>
                  </a:lnTo>
                  <a:lnTo>
                    <a:pt x="2" y="58"/>
                  </a:lnTo>
                  <a:lnTo>
                    <a:pt x="4" y="58"/>
                  </a:lnTo>
                  <a:lnTo>
                    <a:pt x="6" y="56"/>
                  </a:lnTo>
                  <a:lnTo>
                    <a:pt x="10" y="5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3" name="Freeform 13">
              <a:extLst>
                <a:ext uri="{FF2B5EF4-FFF2-40B4-BE49-F238E27FC236}">
                  <a16:creationId xmlns:a16="http://schemas.microsoft.com/office/drawing/2014/main" id="{00000000-0008-0000-0500-0000AD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4" y="172"/>
              <a:ext cx="37" cy="34"/>
            </a:xfrm>
            <a:custGeom>
              <a:avLst/>
              <a:gdLst>
                <a:gd name="T0" fmla="*/ 4 w 37"/>
                <a:gd name="T1" fmla="*/ 12 h 34"/>
                <a:gd name="T2" fmla="*/ 4 w 37"/>
                <a:gd name="T3" fmla="*/ 19 h 34"/>
                <a:gd name="T4" fmla="*/ 16 w 37"/>
                <a:gd name="T5" fmla="*/ 25 h 34"/>
                <a:gd name="T6" fmla="*/ 27 w 37"/>
                <a:gd name="T7" fmla="*/ 19 h 34"/>
                <a:gd name="T8" fmla="*/ 27 w 37"/>
                <a:gd name="T9" fmla="*/ 8 h 34"/>
                <a:gd name="T10" fmla="*/ 27 w 37"/>
                <a:gd name="T11" fmla="*/ 0 h 34"/>
                <a:gd name="T12" fmla="*/ 35 w 37"/>
                <a:gd name="T13" fmla="*/ 10 h 34"/>
                <a:gd name="T14" fmla="*/ 37 w 37"/>
                <a:gd name="T15" fmla="*/ 17 h 34"/>
                <a:gd name="T16" fmla="*/ 35 w 37"/>
                <a:gd name="T17" fmla="*/ 27 h 34"/>
                <a:gd name="T18" fmla="*/ 27 w 37"/>
                <a:gd name="T19" fmla="*/ 33 h 34"/>
                <a:gd name="T20" fmla="*/ 19 w 37"/>
                <a:gd name="T21" fmla="*/ 34 h 34"/>
                <a:gd name="T22" fmla="*/ 6 w 37"/>
                <a:gd name="T23" fmla="*/ 29 h 34"/>
                <a:gd name="T24" fmla="*/ 0 w 37"/>
                <a:gd name="T25" fmla="*/ 15 h 34"/>
                <a:gd name="T26" fmla="*/ 4 w 37"/>
                <a:gd name="T27" fmla="*/ 4 h 34"/>
                <a:gd name="T28" fmla="*/ 12 w 37"/>
                <a:gd name="T29" fmla="*/ 4 h 34"/>
                <a:gd name="T30" fmla="*/ 12 w 37"/>
                <a:gd name="T31" fmla="*/ 10 h 34"/>
                <a:gd name="T32" fmla="*/ 8 w 37"/>
                <a:gd name="T33" fmla="*/ 12 h 34"/>
                <a:gd name="T34" fmla="*/ 6 w 37"/>
                <a:gd name="T35" fmla="*/ 12 h 34"/>
                <a:gd name="T36" fmla="*/ 12 w 37"/>
                <a:gd name="T37" fmla="*/ 10 h 34"/>
                <a:gd name="T38" fmla="*/ 12 w 37"/>
                <a:gd name="T39" fmla="*/ 4 h 34"/>
                <a:gd name="T40" fmla="*/ 8 w 37"/>
                <a:gd name="T41" fmla="*/ 8 h 34"/>
                <a:gd name="T42" fmla="*/ 4 w 37"/>
                <a:gd name="T43" fmla="*/ 8 h 34"/>
                <a:gd name="T44" fmla="*/ 6 w 37"/>
                <a:gd name="T45" fmla="*/ 10 h 34"/>
                <a:gd name="T46" fmla="*/ 10 w 37"/>
                <a:gd name="T47" fmla="*/ 10 h 34"/>
                <a:gd name="T48" fmla="*/ 2 w 37"/>
                <a:gd name="T49" fmla="*/ 21 h 34"/>
                <a:gd name="T50" fmla="*/ 14 w 37"/>
                <a:gd name="T51" fmla="*/ 33 h 34"/>
                <a:gd name="T52" fmla="*/ 23 w 37"/>
                <a:gd name="T53" fmla="*/ 33 h 34"/>
                <a:gd name="T54" fmla="*/ 31 w 37"/>
                <a:gd name="T55" fmla="*/ 29 h 34"/>
                <a:gd name="T56" fmla="*/ 35 w 37"/>
                <a:gd name="T57" fmla="*/ 21 h 34"/>
                <a:gd name="T58" fmla="*/ 35 w 37"/>
                <a:gd name="T59" fmla="*/ 12 h 34"/>
                <a:gd name="T60" fmla="*/ 33 w 37"/>
                <a:gd name="T61" fmla="*/ 15 h 34"/>
                <a:gd name="T62" fmla="*/ 25 w 37"/>
                <a:gd name="T63" fmla="*/ 29 h 34"/>
                <a:gd name="T64" fmla="*/ 16 w 37"/>
                <a:gd name="T65" fmla="*/ 31 h 34"/>
                <a:gd name="T66" fmla="*/ 6 w 37"/>
                <a:gd name="T67" fmla="*/ 25 h 34"/>
                <a:gd name="T68" fmla="*/ 2 w 37"/>
                <a:gd name="T69" fmla="*/ 21 h 34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34"/>
                <a:gd name="T107" fmla="*/ 37 w 37"/>
                <a:gd name="T108" fmla="*/ 34 h 34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34">
                  <a:moveTo>
                    <a:pt x="6" y="12"/>
                  </a:moveTo>
                  <a:lnTo>
                    <a:pt x="4" y="12"/>
                  </a:lnTo>
                  <a:lnTo>
                    <a:pt x="2" y="13"/>
                  </a:lnTo>
                  <a:lnTo>
                    <a:pt x="4" y="19"/>
                  </a:lnTo>
                  <a:lnTo>
                    <a:pt x="10" y="23"/>
                  </a:lnTo>
                  <a:lnTo>
                    <a:pt x="16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3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5" y="10"/>
                  </a:lnTo>
                  <a:lnTo>
                    <a:pt x="35" y="13"/>
                  </a:lnTo>
                  <a:lnTo>
                    <a:pt x="37" y="17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4"/>
                  </a:lnTo>
                  <a:lnTo>
                    <a:pt x="19" y="34"/>
                  </a:lnTo>
                  <a:lnTo>
                    <a:pt x="14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4" y="8"/>
                  </a:lnTo>
                  <a:lnTo>
                    <a:pt x="12" y="10"/>
                  </a:lnTo>
                  <a:lnTo>
                    <a:pt x="10" y="12"/>
                  </a:lnTo>
                  <a:lnTo>
                    <a:pt x="8" y="12"/>
                  </a:lnTo>
                  <a:lnTo>
                    <a:pt x="6" y="12"/>
                  </a:lnTo>
                  <a:close/>
                  <a:moveTo>
                    <a:pt x="10" y="10"/>
                  </a:moveTo>
                  <a:lnTo>
                    <a:pt x="12" y="10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6"/>
                  </a:lnTo>
                  <a:lnTo>
                    <a:pt x="4" y="8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8" y="10"/>
                  </a:lnTo>
                  <a:lnTo>
                    <a:pt x="10" y="10"/>
                  </a:lnTo>
                  <a:close/>
                  <a:moveTo>
                    <a:pt x="2" y="21"/>
                  </a:moveTo>
                  <a:lnTo>
                    <a:pt x="8" y="29"/>
                  </a:lnTo>
                  <a:lnTo>
                    <a:pt x="14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5" y="12"/>
                  </a:lnTo>
                  <a:lnTo>
                    <a:pt x="31" y="8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6" y="31"/>
                  </a:lnTo>
                  <a:lnTo>
                    <a:pt x="12" y="29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4" name="Freeform 14">
              <a:extLst>
                <a:ext uri="{FF2B5EF4-FFF2-40B4-BE49-F238E27FC236}">
                  <a16:creationId xmlns:a16="http://schemas.microsoft.com/office/drawing/2014/main" id="{00000000-0008-0000-0500-0000AE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9" y="173"/>
              <a:ext cx="37" cy="32"/>
            </a:xfrm>
            <a:custGeom>
              <a:avLst/>
              <a:gdLst>
                <a:gd name="T0" fmla="*/ 6 w 37"/>
                <a:gd name="T1" fmla="*/ 23 h 32"/>
                <a:gd name="T2" fmla="*/ 12 w 37"/>
                <a:gd name="T3" fmla="*/ 23 h 32"/>
                <a:gd name="T4" fmla="*/ 12 w 37"/>
                <a:gd name="T5" fmla="*/ 30 h 32"/>
                <a:gd name="T6" fmla="*/ 6 w 37"/>
                <a:gd name="T7" fmla="*/ 28 h 32"/>
                <a:gd name="T8" fmla="*/ 0 w 37"/>
                <a:gd name="T9" fmla="*/ 15 h 32"/>
                <a:gd name="T10" fmla="*/ 6 w 37"/>
                <a:gd name="T11" fmla="*/ 5 h 32"/>
                <a:gd name="T12" fmla="*/ 29 w 37"/>
                <a:gd name="T13" fmla="*/ 3 h 32"/>
                <a:gd name="T14" fmla="*/ 31 w 37"/>
                <a:gd name="T15" fmla="*/ 0 h 32"/>
                <a:gd name="T16" fmla="*/ 35 w 37"/>
                <a:gd name="T17" fmla="*/ 2 h 32"/>
                <a:gd name="T18" fmla="*/ 35 w 37"/>
                <a:gd name="T19" fmla="*/ 11 h 32"/>
                <a:gd name="T20" fmla="*/ 35 w 37"/>
                <a:gd name="T21" fmla="*/ 19 h 32"/>
                <a:gd name="T22" fmla="*/ 35 w 37"/>
                <a:gd name="T23" fmla="*/ 30 h 32"/>
                <a:gd name="T24" fmla="*/ 25 w 37"/>
                <a:gd name="T25" fmla="*/ 30 h 32"/>
                <a:gd name="T26" fmla="*/ 18 w 37"/>
                <a:gd name="T27" fmla="*/ 21 h 32"/>
                <a:gd name="T28" fmla="*/ 8 w 37"/>
                <a:gd name="T29" fmla="*/ 13 h 32"/>
                <a:gd name="T30" fmla="*/ 2 w 37"/>
                <a:gd name="T31" fmla="*/ 19 h 32"/>
                <a:gd name="T32" fmla="*/ 6 w 37"/>
                <a:gd name="T33" fmla="*/ 23 h 32"/>
                <a:gd name="T34" fmla="*/ 12 w 37"/>
                <a:gd name="T35" fmla="*/ 11 h 32"/>
                <a:gd name="T36" fmla="*/ 33 w 37"/>
                <a:gd name="T37" fmla="*/ 11 h 32"/>
                <a:gd name="T38" fmla="*/ 35 w 37"/>
                <a:gd name="T39" fmla="*/ 5 h 32"/>
                <a:gd name="T40" fmla="*/ 29 w 37"/>
                <a:gd name="T41" fmla="*/ 9 h 32"/>
                <a:gd name="T42" fmla="*/ 4 w 37"/>
                <a:gd name="T43" fmla="*/ 9 h 32"/>
                <a:gd name="T44" fmla="*/ 6 w 37"/>
                <a:gd name="T45" fmla="*/ 13 h 32"/>
                <a:gd name="T46" fmla="*/ 12 w 37"/>
                <a:gd name="T47" fmla="*/ 11 h 32"/>
                <a:gd name="T48" fmla="*/ 16 w 37"/>
                <a:gd name="T49" fmla="*/ 13 h 32"/>
                <a:gd name="T50" fmla="*/ 27 w 37"/>
                <a:gd name="T51" fmla="*/ 23 h 32"/>
                <a:gd name="T52" fmla="*/ 31 w 37"/>
                <a:gd name="T53" fmla="*/ 19 h 32"/>
                <a:gd name="T54" fmla="*/ 29 w 37"/>
                <a:gd name="T55" fmla="*/ 13 h 32"/>
                <a:gd name="T56" fmla="*/ 33 w 37"/>
                <a:gd name="T57" fmla="*/ 26 h 32"/>
                <a:gd name="T58" fmla="*/ 25 w 37"/>
                <a:gd name="T59" fmla="*/ 26 h 32"/>
                <a:gd name="T60" fmla="*/ 25 w 37"/>
                <a:gd name="T61" fmla="*/ 28 h 32"/>
                <a:gd name="T62" fmla="*/ 33 w 37"/>
                <a:gd name="T63" fmla="*/ 28 h 32"/>
                <a:gd name="T64" fmla="*/ 35 w 37"/>
                <a:gd name="T65" fmla="*/ 21 h 32"/>
                <a:gd name="T66" fmla="*/ 10 w 37"/>
                <a:gd name="T67" fmla="*/ 25 h 32"/>
                <a:gd name="T68" fmla="*/ 8 w 37"/>
                <a:gd name="T69" fmla="*/ 26 h 32"/>
                <a:gd name="T70" fmla="*/ 2 w 37"/>
                <a:gd name="T71" fmla="*/ 25 h 32"/>
                <a:gd name="T72" fmla="*/ 10 w 37"/>
                <a:gd name="T73" fmla="*/ 30 h 32"/>
                <a:gd name="T74" fmla="*/ 12 w 37"/>
                <a:gd name="T75" fmla="*/ 26 h 32"/>
                <a:gd name="T76" fmla="*/ 10 w 37"/>
                <a:gd name="T77" fmla="*/ 25 h 32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7"/>
                <a:gd name="T118" fmla="*/ 0 h 32"/>
                <a:gd name="T119" fmla="*/ 37 w 37"/>
                <a:gd name="T120" fmla="*/ 32 h 32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7" h="32">
                  <a:moveTo>
                    <a:pt x="6" y="23"/>
                  </a:moveTo>
                  <a:lnTo>
                    <a:pt x="6" y="23"/>
                  </a:lnTo>
                  <a:lnTo>
                    <a:pt x="8" y="21"/>
                  </a:lnTo>
                  <a:lnTo>
                    <a:pt x="12" y="23"/>
                  </a:lnTo>
                  <a:lnTo>
                    <a:pt x="12" y="26"/>
                  </a:lnTo>
                  <a:lnTo>
                    <a:pt x="12" y="30"/>
                  </a:lnTo>
                  <a:lnTo>
                    <a:pt x="10" y="30"/>
                  </a:lnTo>
                  <a:lnTo>
                    <a:pt x="6" y="28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5"/>
                  </a:lnTo>
                  <a:lnTo>
                    <a:pt x="10" y="3"/>
                  </a:lnTo>
                  <a:lnTo>
                    <a:pt x="29" y="3"/>
                  </a:lnTo>
                  <a:lnTo>
                    <a:pt x="33" y="2"/>
                  </a:lnTo>
                  <a:lnTo>
                    <a:pt x="31" y="0"/>
                  </a:lnTo>
                  <a:lnTo>
                    <a:pt x="33" y="0"/>
                  </a:lnTo>
                  <a:lnTo>
                    <a:pt x="35" y="2"/>
                  </a:lnTo>
                  <a:lnTo>
                    <a:pt x="37" y="7"/>
                  </a:lnTo>
                  <a:lnTo>
                    <a:pt x="35" y="11"/>
                  </a:lnTo>
                  <a:lnTo>
                    <a:pt x="31" y="13"/>
                  </a:lnTo>
                  <a:lnTo>
                    <a:pt x="35" y="19"/>
                  </a:lnTo>
                  <a:lnTo>
                    <a:pt x="37" y="25"/>
                  </a:lnTo>
                  <a:lnTo>
                    <a:pt x="35" y="30"/>
                  </a:lnTo>
                  <a:lnTo>
                    <a:pt x="29" y="32"/>
                  </a:lnTo>
                  <a:lnTo>
                    <a:pt x="25" y="30"/>
                  </a:lnTo>
                  <a:lnTo>
                    <a:pt x="21" y="26"/>
                  </a:lnTo>
                  <a:lnTo>
                    <a:pt x="18" y="21"/>
                  </a:lnTo>
                  <a:lnTo>
                    <a:pt x="14" y="13"/>
                  </a:lnTo>
                  <a:lnTo>
                    <a:pt x="8" y="13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6" y="23"/>
                  </a:lnTo>
                  <a:close/>
                  <a:moveTo>
                    <a:pt x="12" y="11"/>
                  </a:moveTo>
                  <a:lnTo>
                    <a:pt x="25" y="11"/>
                  </a:lnTo>
                  <a:lnTo>
                    <a:pt x="33" y="11"/>
                  </a:lnTo>
                  <a:lnTo>
                    <a:pt x="35" y="7"/>
                  </a:lnTo>
                  <a:lnTo>
                    <a:pt x="35" y="5"/>
                  </a:lnTo>
                  <a:lnTo>
                    <a:pt x="33" y="7"/>
                  </a:lnTo>
                  <a:lnTo>
                    <a:pt x="29" y="9"/>
                  </a:lnTo>
                  <a:lnTo>
                    <a:pt x="10" y="9"/>
                  </a:lnTo>
                  <a:lnTo>
                    <a:pt x="4" y="9"/>
                  </a:lnTo>
                  <a:lnTo>
                    <a:pt x="2" y="15"/>
                  </a:lnTo>
                  <a:lnTo>
                    <a:pt x="6" y="13"/>
                  </a:lnTo>
                  <a:lnTo>
                    <a:pt x="12" y="11"/>
                  </a:lnTo>
                  <a:close/>
                  <a:moveTo>
                    <a:pt x="29" y="13"/>
                  </a:moveTo>
                  <a:lnTo>
                    <a:pt x="16" y="13"/>
                  </a:lnTo>
                  <a:lnTo>
                    <a:pt x="21" y="21"/>
                  </a:lnTo>
                  <a:lnTo>
                    <a:pt x="27" y="23"/>
                  </a:lnTo>
                  <a:lnTo>
                    <a:pt x="31" y="21"/>
                  </a:lnTo>
                  <a:lnTo>
                    <a:pt x="31" y="19"/>
                  </a:lnTo>
                  <a:lnTo>
                    <a:pt x="29" y="13"/>
                  </a:lnTo>
                  <a:close/>
                  <a:moveTo>
                    <a:pt x="35" y="21"/>
                  </a:moveTo>
                  <a:lnTo>
                    <a:pt x="33" y="26"/>
                  </a:lnTo>
                  <a:lnTo>
                    <a:pt x="29" y="28"/>
                  </a:lnTo>
                  <a:lnTo>
                    <a:pt x="25" y="26"/>
                  </a:lnTo>
                  <a:lnTo>
                    <a:pt x="21" y="25"/>
                  </a:lnTo>
                  <a:lnTo>
                    <a:pt x="25" y="28"/>
                  </a:lnTo>
                  <a:lnTo>
                    <a:pt x="29" y="30"/>
                  </a:lnTo>
                  <a:lnTo>
                    <a:pt x="33" y="28"/>
                  </a:lnTo>
                  <a:lnTo>
                    <a:pt x="35" y="25"/>
                  </a:lnTo>
                  <a:lnTo>
                    <a:pt x="35" y="21"/>
                  </a:lnTo>
                  <a:close/>
                  <a:moveTo>
                    <a:pt x="10" y="25"/>
                  </a:moveTo>
                  <a:lnTo>
                    <a:pt x="10" y="26"/>
                  </a:lnTo>
                  <a:lnTo>
                    <a:pt x="8" y="26"/>
                  </a:lnTo>
                  <a:lnTo>
                    <a:pt x="6" y="26"/>
                  </a:lnTo>
                  <a:lnTo>
                    <a:pt x="2" y="25"/>
                  </a:lnTo>
                  <a:lnTo>
                    <a:pt x="6" y="28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2" y="26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5" name="Freeform 15">
              <a:extLst>
                <a:ext uri="{FF2B5EF4-FFF2-40B4-BE49-F238E27FC236}">
                  <a16:creationId xmlns:a16="http://schemas.microsoft.com/office/drawing/2014/main" id="{00000000-0008-0000-0500-0000AF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63" y="174"/>
              <a:ext cx="37" cy="29"/>
            </a:xfrm>
            <a:custGeom>
              <a:avLst/>
              <a:gdLst>
                <a:gd name="T0" fmla="*/ 23 w 37"/>
                <a:gd name="T1" fmla="*/ 29 h 29"/>
                <a:gd name="T2" fmla="*/ 29 w 37"/>
                <a:gd name="T3" fmla="*/ 23 h 29"/>
                <a:gd name="T4" fmla="*/ 33 w 37"/>
                <a:gd name="T5" fmla="*/ 15 h 29"/>
                <a:gd name="T6" fmla="*/ 33 w 37"/>
                <a:gd name="T7" fmla="*/ 10 h 29"/>
                <a:gd name="T8" fmla="*/ 27 w 37"/>
                <a:gd name="T9" fmla="*/ 10 h 29"/>
                <a:gd name="T10" fmla="*/ 19 w 37"/>
                <a:gd name="T11" fmla="*/ 23 h 29"/>
                <a:gd name="T12" fmla="*/ 14 w 37"/>
                <a:gd name="T13" fmla="*/ 27 h 29"/>
                <a:gd name="T14" fmla="*/ 8 w 37"/>
                <a:gd name="T15" fmla="*/ 27 h 29"/>
                <a:gd name="T16" fmla="*/ 2 w 37"/>
                <a:gd name="T17" fmla="*/ 21 h 29"/>
                <a:gd name="T18" fmla="*/ 2 w 37"/>
                <a:gd name="T19" fmla="*/ 10 h 29"/>
                <a:gd name="T20" fmla="*/ 12 w 37"/>
                <a:gd name="T21" fmla="*/ 2 h 29"/>
                <a:gd name="T22" fmla="*/ 8 w 37"/>
                <a:gd name="T23" fmla="*/ 10 h 29"/>
                <a:gd name="T24" fmla="*/ 4 w 37"/>
                <a:gd name="T25" fmla="*/ 15 h 29"/>
                <a:gd name="T26" fmla="*/ 4 w 37"/>
                <a:gd name="T27" fmla="*/ 21 h 29"/>
                <a:gd name="T28" fmla="*/ 10 w 37"/>
                <a:gd name="T29" fmla="*/ 21 h 29"/>
                <a:gd name="T30" fmla="*/ 18 w 37"/>
                <a:gd name="T31" fmla="*/ 6 h 29"/>
                <a:gd name="T32" fmla="*/ 25 w 37"/>
                <a:gd name="T33" fmla="*/ 0 h 29"/>
                <a:gd name="T34" fmla="*/ 35 w 37"/>
                <a:gd name="T35" fmla="*/ 8 h 29"/>
                <a:gd name="T36" fmla="*/ 35 w 37"/>
                <a:gd name="T37" fmla="*/ 21 h 29"/>
                <a:gd name="T38" fmla="*/ 33 w 37"/>
                <a:gd name="T39" fmla="*/ 29 h 29"/>
                <a:gd name="T40" fmla="*/ 31 w 37"/>
                <a:gd name="T41" fmla="*/ 27 h 29"/>
                <a:gd name="T42" fmla="*/ 31 w 37"/>
                <a:gd name="T43" fmla="*/ 23 h 29"/>
                <a:gd name="T44" fmla="*/ 27 w 37"/>
                <a:gd name="T45" fmla="*/ 27 h 29"/>
                <a:gd name="T46" fmla="*/ 29 w 37"/>
                <a:gd name="T47" fmla="*/ 6 h 29"/>
                <a:gd name="T48" fmla="*/ 23 w 37"/>
                <a:gd name="T49" fmla="*/ 6 h 29"/>
                <a:gd name="T50" fmla="*/ 18 w 37"/>
                <a:gd name="T51" fmla="*/ 19 h 29"/>
                <a:gd name="T52" fmla="*/ 10 w 37"/>
                <a:gd name="T53" fmla="*/ 25 h 29"/>
                <a:gd name="T54" fmla="*/ 8 w 37"/>
                <a:gd name="T55" fmla="*/ 27 h 29"/>
                <a:gd name="T56" fmla="*/ 14 w 37"/>
                <a:gd name="T57" fmla="*/ 27 h 29"/>
                <a:gd name="T58" fmla="*/ 21 w 37"/>
                <a:gd name="T59" fmla="*/ 17 h 29"/>
                <a:gd name="T60" fmla="*/ 29 w 37"/>
                <a:gd name="T61" fmla="*/ 6 h 29"/>
                <a:gd name="T62" fmla="*/ 31 w 37"/>
                <a:gd name="T63" fmla="*/ 8 h 29"/>
                <a:gd name="T64" fmla="*/ 4 w 37"/>
                <a:gd name="T65" fmla="*/ 8 h 29"/>
                <a:gd name="T66" fmla="*/ 2 w 37"/>
                <a:gd name="T67" fmla="*/ 15 h 29"/>
                <a:gd name="T68" fmla="*/ 10 w 37"/>
                <a:gd name="T69" fmla="*/ 8 h 2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29"/>
                <a:gd name="T107" fmla="*/ 37 w 37"/>
                <a:gd name="T108" fmla="*/ 29 h 2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29">
                  <a:moveTo>
                    <a:pt x="33" y="29"/>
                  </a:moveTo>
                  <a:lnTo>
                    <a:pt x="23" y="29"/>
                  </a:lnTo>
                  <a:lnTo>
                    <a:pt x="23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33" y="15"/>
                  </a:lnTo>
                  <a:lnTo>
                    <a:pt x="35" y="14"/>
                  </a:lnTo>
                  <a:lnTo>
                    <a:pt x="33" y="10"/>
                  </a:lnTo>
                  <a:lnTo>
                    <a:pt x="29" y="8"/>
                  </a:lnTo>
                  <a:lnTo>
                    <a:pt x="27" y="10"/>
                  </a:lnTo>
                  <a:lnTo>
                    <a:pt x="21" y="17"/>
                  </a:lnTo>
                  <a:lnTo>
                    <a:pt x="19" y="23"/>
                  </a:lnTo>
                  <a:lnTo>
                    <a:pt x="18" y="25"/>
                  </a:lnTo>
                  <a:lnTo>
                    <a:pt x="14" y="27"/>
                  </a:lnTo>
                  <a:lnTo>
                    <a:pt x="12" y="29"/>
                  </a:lnTo>
                  <a:lnTo>
                    <a:pt x="8" y="27"/>
                  </a:lnTo>
                  <a:lnTo>
                    <a:pt x="4" y="25"/>
                  </a:lnTo>
                  <a:lnTo>
                    <a:pt x="2" y="21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2" y="2"/>
                  </a:lnTo>
                  <a:lnTo>
                    <a:pt x="12" y="2"/>
                  </a:lnTo>
                  <a:lnTo>
                    <a:pt x="12" y="6"/>
                  </a:lnTo>
                  <a:lnTo>
                    <a:pt x="8" y="10"/>
                  </a:lnTo>
                  <a:lnTo>
                    <a:pt x="6" y="14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8" y="23"/>
                  </a:lnTo>
                  <a:lnTo>
                    <a:pt x="10" y="21"/>
                  </a:lnTo>
                  <a:lnTo>
                    <a:pt x="14" y="15"/>
                  </a:lnTo>
                  <a:lnTo>
                    <a:pt x="18" y="6"/>
                  </a:lnTo>
                  <a:lnTo>
                    <a:pt x="21" y="0"/>
                  </a:lnTo>
                  <a:lnTo>
                    <a:pt x="25" y="0"/>
                  </a:lnTo>
                  <a:lnTo>
                    <a:pt x="31" y="2"/>
                  </a:lnTo>
                  <a:lnTo>
                    <a:pt x="35" y="8"/>
                  </a:lnTo>
                  <a:lnTo>
                    <a:pt x="37" y="15"/>
                  </a:lnTo>
                  <a:lnTo>
                    <a:pt x="35" y="21"/>
                  </a:lnTo>
                  <a:lnTo>
                    <a:pt x="33" y="29"/>
                  </a:lnTo>
                  <a:close/>
                  <a:moveTo>
                    <a:pt x="27" y="27"/>
                  </a:moveTo>
                  <a:lnTo>
                    <a:pt x="31" y="27"/>
                  </a:lnTo>
                  <a:lnTo>
                    <a:pt x="35" y="19"/>
                  </a:lnTo>
                  <a:lnTo>
                    <a:pt x="31" y="23"/>
                  </a:lnTo>
                  <a:lnTo>
                    <a:pt x="27" y="27"/>
                  </a:lnTo>
                  <a:close/>
                  <a:moveTo>
                    <a:pt x="31" y="8"/>
                  </a:moveTo>
                  <a:lnTo>
                    <a:pt x="29" y="6"/>
                  </a:lnTo>
                  <a:lnTo>
                    <a:pt x="27" y="2"/>
                  </a:lnTo>
                  <a:lnTo>
                    <a:pt x="23" y="6"/>
                  </a:lnTo>
                  <a:lnTo>
                    <a:pt x="21" y="12"/>
                  </a:lnTo>
                  <a:lnTo>
                    <a:pt x="18" y="19"/>
                  </a:lnTo>
                  <a:lnTo>
                    <a:pt x="14" y="25"/>
                  </a:lnTo>
                  <a:lnTo>
                    <a:pt x="10" y="25"/>
                  </a:lnTo>
                  <a:lnTo>
                    <a:pt x="4" y="25"/>
                  </a:lnTo>
                  <a:lnTo>
                    <a:pt x="8" y="27"/>
                  </a:lnTo>
                  <a:lnTo>
                    <a:pt x="12" y="27"/>
                  </a:lnTo>
                  <a:lnTo>
                    <a:pt x="14" y="27"/>
                  </a:lnTo>
                  <a:lnTo>
                    <a:pt x="18" y="25"/>
                  </a:lnTo>
                  <a:lnTo>
                    <a:pt x="21" y="17"/>
                  </a:lnTo>
                  <a:lnTo>
                    <a:pt x="25" y="10"/>
                  </a:lnTo>
                  <a:lnTo>
                    <a:pt x="29" y="6"/>
                  </a:lnTo>
                  <a:lnTo>
                    <a:pt x="31" y="8"/>
                  </a:lnTo>
                  <a:close/>
                  <a:moveTo>
                    <a:pt x="10" y="8"/>
                  </a:moveTo>
                  <a:lnTo>
                    <a:pt x="4" y="8"/>
                  </a:lnTo>
                  <a:lnTo>
                    <a:pt x="2" y="12"/>
                  </a:lnTo>
                  <a:lnTo>
                    <a:pt x="2" y="15"/>
                  </a:lnTo>
                  <a:lnTo>
                    <a:pt x="4" y="12"/>
                  </a:lnTo>
                  <a:lnTo>
                    <a:pt x="10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6" name="Freeform 16">
              <a:extLst>
                <a:ext uri="{FF2B5EF4-FFF2-40B4-BE49-F238E27FC236}">
                  <a16:creationId xmlns:a16="http://schemas.microsoft.com/office/drawing/2014/main" id="{00000000-0008-0000-0500-0000B0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00" y="173"/>
              <a:ext cx="37" cy="32"/>
            </a:xfrm>
            <a:custGeom>
              <a:avLst/>
              <a:gdLst>
                <a:gd name="T0" fmla="*/ 27 w 37"/>
                <a:gd name="T1" fmla="*/ 0 h 32"/>
                <a:gd name="T2" fmla="*/ 35 w 37"/>
                <a:gd name="T3" fmla="*/ 11 h 32"/>
                <a:gd name="T4" fmla="*/ 35 w 37"/>
                <a:gd name="T5" fmla="*/ 21 h 32"/>
                <a:gd name="T6" fmla="*/ 31 w 37"/>
                <a:gd name="T7" fmla="*/ 29 h 32"/>
                <a:gd name="T8" fmla="*/ 25 w 37"/>
                <a:gd name="T9" fmla="*/ 32 h 32"/>
                <a:gd name="T10" fmla="*/ 12 w 37"/>
                <a:gd name="T11" fmla="*/ 32 h 32"/>
                <a:gd name="T12" fmla="*/ 2 w 37"/>
                <a:gd name="T13" fmla="*/ 23 h 32"/>
                <a:gd name="T14" fmla="*/ 2 w 37"/>
                <a:gd name="T15" fmla="*/ 9 h 32"/>
                <a:gd name="T16" fmla="*/ 10 w 37"/>
                <a:gd name="T17" fmla="*/ 2 h 32"/>
                <a:gd name="T18" fmla="*/ 14 w 37"/>
                <a:gd name="T19" fmla="*/ 25 h 32"/>
                <a:gd name="T20" fmla="*/ 25 w 37"/>
                <a:gd name="T21" fmla="*/ 21 h 32"/>
                <a:gd name="T22" fmla="*/ 29 w 37"/>
                <a:gd name="T23" fmla="*/ 11 h 32"/>
                <a:gd name="T24" fmla="*/ 25 w 37"/>
                <a:gd name="T25" fmla="*/ 2 h 32"/>
                <a:gd name="T26" fmla="*/ 12 w 37"/>
                <a:gd name="T27" fmla="*/ 9 h 32"/>
                <a:gd name="T28" fmla="*/ 6 w 37"/>
                <a:gd name="T29" fmla="*/ 8 h 32"/>
                <a:gd name="T30" fmla="*/ 6 w 37"/>
                <a:gd name="T31" fmla="*/ 9 h 32"/>
                <a:gd name="T32" fmla="*/ 12 w 37"/>
                <a:gd name="T33" fmla="*/ 9 h 32"/>
                <a:gd name="T34" fmla="*/ 12 w 37"/>
                <a:gd name="T35" fmla="*/ 9 h 32"/>
                <a:gd name="T36" fmla="*/ 8 w 37"/>
                <a:gd name="T37" fmla="*/ 11 h 32"/>
                <a:gd name="T38" fmla="*/ 2 w 37"/>
                <a:gd name="T39" fmla="*/ 17 h 32"/>
                <a:gd name="T40" fmla="*/ 6 w 37"/>
                <a:gd name="T41" fmla="*/ 23 h 32"/>
                <a:gd name="T42" fmla="*/ 12 w 37"/>
                <a:gd name="T43" fmla="*/ 25 h 32"/>
                <a:gd name="T44" fmla="*/ 8 w 37"/>
                <a:gd name="T45" fmla="*/ 27 h 32"/>
                <a:gd name="T46" fmla="*/ 16 w 37"/>
                <a:gd name="T47" fmla="*/ 31 h 32"/>
                <a:gd name="T48" fmla="*/ 25 w 37"/>
                <a:gd name="T49" fmla="*/ 31 h 32"/>
                <a:gd name="T50" fmla="*/ 35 w 37"/>
                <a:gd name="T51" fmla="*/ 23 h 32"/>
                <a:gd name="T52" fmla="*/ 35 w 37"/>
                <a:gd name="T53" fmla="*/ 9 h 32"/>
                <a:gd name="T54" fmla="*/ 31 w 37"/>
                <a:gd name="T55" fmla="*/ 9 h 32"/>
                <a:gd name="T56" fmla="*/ 31 w 37"/>
                <a:gd name="T57" fmla="*/ 21 h 32"/>
                <a:gd name="T58" fmla="*/ 23 w 37"/>
                <a:gd name="T59" fmla="*/ 29 h 32"/>
                <a:gd name="T60" fmla="*/ 12 w 37"/>
                <a:gd name="T61" fmla="*/ 29 h 32"/>
                <a:gd name="T62" fmla="*/ 4 w 37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7"/>
                <a:gd name="T97" fmla="*/ 0 h 32"/>
                <a:gd name="T98" fmla="*/ 37 w 37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7" h="32">
                  <a:moveTo>
                    <a:pt x="25" y="2"/>
                  </a:moveTo>
                  <a:lnTo>
                    <a:pt x="27" y="0"/>
                  </a:lnTo>
                  <a:lnTo>
                    <a:pt x="33" y="6"/>
                  </a:lnTo>
                  <a:lnTo>
                    <a:pt x="35" y="11"/>
                  </a:lnTo>
                  <a:lnTo>
                    <a:pt x="37" y="17"/>
                  </a:lnTo>
                  <a:lnTo>
                    <a:pt x="35" y="21"/>
                  </a:lnTo>
                  <a:lnTo>
                    <a:pt x="35" y="25"/>
                  </a:lnTo>
                  <a:lnTo>
                    <a:pt x="31" y="29"/>
                  </a:lnTo>
                  <a:lnTo>
                    <a:pt x="29" y="31"/>
                  </a:lnTo>
                  <a:lnTo>
                    <a:pt x="25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4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9" y="15"/>
                  </a:lnTo>
                  <a:lnTo>
                    <a:pt x="29" y="11"/>
                  </a:lnTo>
                  <a:lnTo>
                    <a:pt x="27" y="8"/>
                  </a:lnTo>
                  <a:lnTo>
                    <a:pt x="25" y="2"/>
                  </a:lnTo>
                  <a:close/>
                  <a:moveTo>
                    <a:pt x="12" y="9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9"/>
                  </a:lnTo>
                  <a:lnTo>
                    <a:pt x="12" y="9"/>
                  </a:lnTo>
                  <a:close/>
                  <a:moveTo>
                    <a:pt x="12" y="25"/>
                  </a:moveTo>
                  <a:lnTo>
                    <a:pt x="12" y="9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2" y="31"/>
                  </a:lnTo>
                  <a:lnTo>
                    <a:pt x="16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5" y="23"/>
                  </a:lnTo>
                  <a:lnTo>
                    <a:pt x="35" y="17"/>
                  </a:lnTo>
                  <a:lnTo>
                    <a:pt x="35" y="9"/>
                  </a:lnTo>
                  <a:lnTo>
                    <a:pt x="29" y="4"/>
                  </a:lnTo>
                  <a:lnTo>
                    <a:pt x="31" y="9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8" y="29"/>
                  </a:lnTo>
                  <a:lnTo>
                    <a:pt x="12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4" name="Group 17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GrpSpPr>
            <a:grpSpLocks/>
          </xdr:cNvGrpSpPr>
        </xdr:nvGrpSpPr>
        <xdr:grpSpPr bwMode="auto">
          <a:xfrm>
            <a:off x="16" y="60"/>
            <a:ext cx="109" cy="24"/>
            <a:chOff x="96" y="243"/>
            <a:chExt cx="293" cy="56"/>
          </a:xfrm>
        </xdr:grpSpPr>
        <xdr:sp macro="" textlink="">
          <xdr:nvSpPr>
            <xdr:cNvPr id="162" name="Freeform 18">
              <a:extLst>
                <a:ext uri="{FF2B5EF4-FFF2-40B4-BE49-F238E27FC236}">
                  <a16:creationId xmlns:a16="http://schemas.microsoft.com/office/drawing/2014/main" id="{00000000-0008-0000-0500-0000A2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7" y="242"/>
              <a:ext cx="56" cy="57"/>
            </a:xfrm>
            <a:custGeom>
              <a:avLst/>
              <a:gdLst>
                <a:gd name="T0" fmla="*/ 46 w 56"/>
                <a:gd name="T1" fmla="*/ 17 h 57"/>
                <a:gd name="T2" fmla="*/ 34 w 56"/>
                <a:gd name="T3" fmla="*/ 23 h 57"/>
                <a:gd name="T4" fmla="*/ 34 w 56"/>
                <a:gd name="T5" fmla="*/ 42 h 57"/>
                <a:gd name="T6" fmla="*/ 42 w 56"/>
                <a:gd name="T7" fmla="*/ 44 h 57"/>
                <a:gd name="T8" fmla="*/ 46 w 56"/>
                <a:gd name="T9" fmla="*/ 46 h 57"/>
                <a:gd name="T10" fmla="*/ 52 w 56"/>
                <a:gd name="T11" fmla="*/ 44 h 57"/>
                <a:gd name="T12" fmla="*/ 54 w 56"/>
                <a:gd name="T13" fmla="*/ 38 h 57"/>
                <a:gd name="T14" fmla="*/ 56 w 56"/>
                <a:gd name="T15" fmla="*/ 38 h 57"/>
                <a:gd name="T16" fmla="*/ 56 w 56"/>
                <a:gd name="T17" fmla="*/ 57 h 57"/>
                <a:gd name="T18" fmla="*/ 54 w 56"/>
                <a:gd name="T19" fmla="*/ 57 h 57"/>
                <a:gd name="T20" fmla="*/ 50 w 56"/>
                <a:gd name="T21" fmla="*/ 52 h 57"/>
                <a:gd name="T22" fmla="*/ 44 w 56"/>
                <a:gd name="T23" fmla="*/ 48 h 57"/>
                <a:gd name="T24" fmla="*/ 10 w 56"/>
                <a:gd name="T25" fmla="*/ 34 h 57"/>
                <a:gd name="T26" fmla="*/ 6 w 56"/>
                <a:gd name="T27" fmla="*/ 36 h 57"/>
                <a:gd name="T28" fmla="*/ 6 w 56"/>
                <a:gd name="T29" fmla="*/ 40 h 57"/>
                <a:gd name="T30" fmla="*/ 4 w 56"/>
                <a:gd name="T31" fmla="*/ 40 h 57"/>
                <a:gd name="T32" fmla="*/ 0 w 56"/>
                <a:gd name="T33" fmla="*/ 31 h 57"/>
                <a:gd name="T34" fmla="*/ 0 w 56"/>
                <a:gd name="T35" fmla="*/ 27 h 57"/>
                <a:gd name="T36" fmla="*/ 46 w 56"/>
                <a:gd name="T37" fmla="*/ 8 h 57"/>
                <a:gd name="T38" fmla="*/ 52 w 56"/>
                <a:gd name="T39" fmla="*/ 4 h 57"/>
                <a:gd name="T40" fmla="*/ 54 w 56"/>
                <a:gd name="T41" fmla="*/ 0 h 57"/>
                <a:gd name="T42" fmla="*/ 56 w 56"/>
                <a:gd name="T43" fmla="*/ 0 h 57"/>
                <a:gd name="T44" fmla="*/ 56 w 56"/>
                <a:gd name="T45" fmla="*/ 23 h 57"/>
                <a:gd name="T46" fmla="*/ 54 w 56"/>
                <a:gd name="T47" fmla="*/ 23 h 57"/>
                <a:gd name="T48" fmla="*/ 52 w 56"/>
                <a:gd name="T49" fmla="*/ 19 h 57"/>
                <a:gd name="T50" fmla="*/ 50 w 56"/>
                <a:gd name="T51" fmla="*/ 17 h 57"/>
                <a:gd name="T52" fmla="*/ 46 w 56"/>
                <a:gd name="T53" fmla="*/ 17 h 57"/>
                <a:gd name="T54" fmla="*/ 46 w 56"/>
                <a:gd name="T55" fmla="*/ 17 h 57"/>
                <a:gd name="T56" fmla="*/ 33 w 56"/>
                <a:gd name="T57" fmla="*/ 40 h 57"/>
                <a:gd name="T58" fmla="*/ 33 w 56"/>
                <a:gd name="T59" fmla="*/ 23 h 57"/>
                <a:gd name="T60" fmla="*/ 11 w 56"/>
                <a:gd name="T61" fmla="*/ 32 h 57"/>
                <a:gd name="T62" fmla="*/ 33 w 56"/>
                <a:gd name="T63" fmla="*/ 40 h 57"/>
                <a:gd name="T64" fmla="*/ 44 w 56"/>
                <a:gd name="T65" fmla="*/ 15 h 57"/>
                <a:gd name="T66" fmla="*/ 10 w 56"/>
                <a:gd name="T67" fmla="*/ 29 h 57"/>
                <a:gd name="T68" fmla="*/ 6 w 56"/>
                <a:gd name="T69" fmla="*/ 31 h 57"/>
                <a:gd name="T70" fmla="*/ 6 w 56"/>
                <a:gd name="T71" fmla="*/ 34 h 57"/>
                <a:gd name="T72" fmla="*/ 6 w 56"/>
                <a:gd name="T73" fmla="*/ 36 h 57"/>
                <a:gd name="T74" fmla="*/ 8 w 56"/>
                <a:gd name="T75" fmla="*/ 32 h 57"/>
                <a:gd name="T76" fmla="*/ 10 w 56"/>
                <a:gd name="T77" fmla="*/ 31 h 57"/>
                <a:gd name="T78" fmla="*/ 46 w 56"/>
                <a:gd name="T79" fmla="*/ 17 h 57"/>
                <a:gd name="T80" fmla="*/ 50 w 56"/>
                <a:gd name="T81" fmla="*/ 15 h 57"/>
                <a:gd name="T82" fmla="*/ 52 w 56"/>
                <a:gd name="T83" fmla="*/ 17 h 57"/>
                <a:gd name="T84" fmla="*/ 54 w 56"/>
                <a:gd name="T85" fmla="*/ 17 h 57"/>
                <a:gd name="T86" fmla="*/ 54 w 56"/>
                <a:gd name="T87" fmla="*/ 17 h 57"/>
                <a:gd name="T88" fmla="*/ 52 w 56"/>
                <a:gd name="T89" fmla="*/ 15 h 57"/>
                <a:gd name="T90" fmla="*/ 50 w 56"/>
                <a:gd name="T91" fmla="*/ 13 h 57"/>
                <a:gd name="T92" fmla="*/ 44 w 56"/>
                <a:gd name="T93" fmla="*/ 15 h 57"/>
                <a:gd name="T94" fmla="*/ 44 w 56"/>
                <a:gd name="T95" fmla="*/ 15 h 57"/>
                <a:gd name="T96" fmla="*/ 54 w 56"/>
                <a:gd name="T97" fmla="*/ 53 h 57"/>
                <a:gd name="T98" fmla="*/ 54 w 56"/>
                <a:gd name="T99" fmla="*/ 46 h 57"/>
                <a:gd name="T100" fmla="*/ 48 w 56"/>
                <a:gd name="T101" fmla="*/ 48 h 57"/>
                <a:gd name="T102" fmla="*/ 48 w 56"/>
                <a:gd name="T103" fmla="*/ 48 h 57"/>
                <a:gd name="T104" fmla="*/ 52 w 56"/>
                <a:gd name="T105" fmla="*/ 50 h 57"/>
                <a:gd name="T106" fmla="*/ 54 w 56"/>
                <a:gd name="T107" fmla="*/ 53 h 57"/>
                <a:gd name="T108" fmla="*/ 54 w 56"/>
                <a:gd name="T109" fmla="*/ 53 h 57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56"/>
                <a:gd name="T166" fmla="*/ 0 h 57"/>
                <a:gd name="T167" fmla="*/ 56 w 56"/>
                <a:gd name="T168" fmla="*/ 57 h 57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56" h="57">
                  <a:moveTo>
                    <a:pt x="46" y="17"/>
                  </a:moveTo>
                  <a:lnTo>
                    <a:pt x="34" y="23"/>
                  </a:lnTo>
                  <a:lnTo>
                    <a:pt x="34" y="42"/>
                  </a:lnTo>
                  <a:lnTo>
                    <a:pt x="42" y="44"/>
                  </a:lnTo>
                  <a:lnTo>
                    <a:pt x="46" y="46"/>
                  </a:lnTo>
                  <a:lnTo>
                    <a:pt x="52" y="44"/>
                  </a:lnTo>
                  <a:lnTo>
                    <a:pt x="54" y="38"/>
                  </a:lnTo>
                  <a:lnTo>
                    <a:pt x="56" y="38"/>
                  </a:lnTo>
                  <a:lnTo>
                    <a:pt x="56" y="57"/>
                  </a:lnTo>
                  <a:lnTo>
                    <a:pt x="54" y="57"/>
                  </a:lnTo>
                  <a:lnTo>
                    <a:pt x="50" y="52"/>
                  </a:lnTo>
                  <a:lnTo>
                    <a:pt x="44" y="48"/>
                  </a:lnTo>
                  <a:lnTo>
                    <a:pt x="10" y="34"/>
                  </a:lnTo>
                  <a:lnTo>
                    <a:pt x="6" y="36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0" y="31"/>
                  </a:lnTo>
                  <a:lnTo>
                    <a:pt x="0" y="27"/>
                  </a:lnTo>
                  <a:lnTo>
                    <a:pt x="46" y="8"/>
                  </a:lnTo>
                  <a:lnTo>
                    <a:pt x="52" y="4"/>
                  </a:lnTo>
                  <a:lnTo>
                    <a:pt x="54" y="0"/>
                  </a:lnTo>
                  <a:lnTo>
                    <a:pt x="56" y="0"/>
                  </a:lnTo>
                  <a:lnTo>
                    <a:pt x="56" y="23"/>
                  </a:lnTo>
                  <a:lnTo>
                    <a:pt x="54" y="23"/>
                  </a:lnTo>
                  <a:lnTo>
                    <a:pt x="52" y="19"/>
                  </a:lnTo>
                  <a:lnTo>
                    <a:pt x="50" y="17"/>
                  </a:lnTo>
                  <a:lnTo>
                    <a:pt x="46" y="17"/>
                  </a:lnTo>
                  <a:close/>
                  <a:moveTo>
                    <a:pt x="33" y="40"/>
                  </a:moveTo>
                  <a:lnTo>
                    <a:pt x="33" y="23"/>
                  </a:lnTo>
                  <a:lnTo>
                    <a:pt x="11" y="32"/>
                  </a:lnTo>
                  <a:lnTo>
                    <a:pt x="33" y="40"/>
                  </a:lnTo>
                  <a:close/>
                  <a:moveTo>
                    <a:pt x="44" y="15"/>
                  </a:moveTo>
                  <a:lnTo>
                    <a:pt x="10" y="29"/>
                  </a:lnTo>
                  <a:lnTo>
                    <a:pt x="6" y="31"/>
                  </a:lnTo>
                  <a:lnTo>
                    <a:pt x="6" y="34"/>
                  </a:lnTo>
                  <a:lnTo>
                    <a:pt x="6" y="36"/>
                  </a:lnTo>
                  <a:lnTo>
                    <a:pt x="8" y="32"/>
                  </a:lnTo>
                  <a:lnTo>
                    <a:pt x="10" y="31"/>
                  </a:lnTo>
                  <a:lnTo>
                    <a:pt x="46" y="17"/>
                  </a:lnTo>
                  <a:lnTo>
                    <a:pt x="50" y="15"/>
                  </a:lnTo>
                  <a:lnTo>
                    <a:pt x="52" y="17"/>
                  </a:lnTo>
                  <a:lnTo>
                    <a:pt x="54" y="17"/>
                  </a:lnTo>
                  <a:lnTo>
                    <a:pt x="52" y="15"/>
                  </a:lnTo>
                  <a:lnTo>
                    <a:pt x="50" y="13"/>
                  </a:lnTo>
                  <a:lnTo>
                    <a:pt x="44" y="15"/>
                  </a:lnTo>
                  <a:close/>
                  <a:moveTo>
                    <a:pt x="54" y="53"/>
                  </a:moveTo>
                  <a:lnTo>
                    <a:pt x="54" y="46"/>
                  </a:lnTo>
                  <a:lnTo>
                    <a:pt x="48" y="48"/>
                  </a:lnTo>
                  <a:lnTo>
                    <a:pt x="52" y="50"/>
                  </a:lnTo>
                  <a:lnTo>
                    <a:pt x="54" y="5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3" name="Freeform 19">
              <a:extLst>
                <a:ext uri="{FF2B5EF4-FFF2-40B4-BE49-F238E27FC236}">
                  <a16:creationId xmlns:a16="http://schemas.microsoft.com/office/drawing/2014/main" id="{00000000-0008-0000-0500-0000A3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4" y="247"/>
              <a:ext cx="35" cy="69"/>
            </a:xfrm>
            <a:custGeom>
              <a:avLst/>
              <a:gdLst>
                <a:gd name="T0" fmla="*/ 29 w 35"/>
                <a:gd name="T1" fmla="*/ 31 h 69"/>
                <a:gd name="T2" fmla="*/ 33 w 35"/>
                <a:gd name="T3" fmla="*/ 27 h 69"/>
                <a:gd name="T4" fmla="*/ 33 w 35"/>
                <a:gd name="T5" fmla="*/ 25 h 69"/>
                <a:gd name="T6" fmla="*/ 35 w 35"/>
                <a:gd name="T7" fmla="*/ 44 h 69"/>
                <a:gd name="T8" fmla="*/ 33 w 35"/>
                <a:gd name="T9" fmla="*/ 40 h 69"/>
                <a:gd name="T10" fmla="*/ 12 w 35"/>
                <a:gd name="T11" fmla="*/ 39 h 69"/>
                <a:gd name="T12" fmla="*/ 4 w 35"/>
                <a:gd name="T13" fmla="*/ 44 h 69"/>
                <a:gd name="T14" fmla="*/ 8 w 35"/>
                <a:gd name="T15" fmla="*/ 54 h 69"/>
                <a:gd name="T16" fmla="*/ 33 w 35"/>
                <a:gd name="T17" fmla="*/ 54 h 69"/>
                <a:gd name="T18" fmla="*/ 35 w 35"/>
                <a:gd name="T19" fmla="*/ 50 h 69"/>
                <a:gd name="T20" fmla="*/ 33 w 35"/>
                <a:gd name="T21" fmla="*/ 69 h 69"/>
                <a:gd name="T22" fmla="*/ 33 w 35"/>
                <a:gd name="T23" fmla="*/ 65 h 69"/>
                <a:gd name="T24" fmla="*/ 29 w 35"/>
                <a:gd name="T25" fmla="*/ 63 h 69"/>
                <a:gd name="T26" fmla="*/ 8 w 35"/>
                <a:gd name="T27" fmla="*/ 65 h 69"/>
                <a:gd name="T28" fmla="*/ 4 w 35"/>
                <a:gd name="T29" fmla="*/ 69 h 69"/>
                <a:gd name="T30" fmla="*/ 0 w 35"/>
                <a:gd name="T31" fmla="*/ 54 h 69"/>
                <a:gd name="T32" fmla="*/ 2 w 35"/>
                <a:gd name="T33" fmla="*/ 48 h 69"/>
                <a:gd name="T34" fmla="*/ 0 w 35"/>
                <a:gd name="T35" fmla="*/ 37 h 69"/>
                <a:gd name="T36" fmla="*/ 6 w 35"/>
                <a:gd name="T37" fmla="*/ 31 h 69"/>
                <a:gd name="T38" fmla="*/ 0 w 35"/>
                <a:gd name="T39" fmla="*/ 18 h 69"/>
                <a:gd name="T40" fmla="*/ 6 w 35"/>
                <a:gd name="T41" fmla="*/ 8 h 69"/>
                <a:gd name="T42" fmla="*/ 29 w 35"/>
                <a:gd name="T43" fmla="*/ 6 h 69"/>
                <a:gd name="T44" fmla="*/ 33 w 35"/>
                <a:gd name="T45" fmla="*/ 4 h 69"/>
                <a:gd name="T46" fmla="*/ 35 w 35"/>
                <a:gd name="T47" fmla="*/ 0 h 69"/>
                <a:gd name="T48" fmla="*/ 33 w 35"/>
                <a:gd name="T49" fmla="*/ 19 h 69"/>
                <a:gd name="T50" fmla="*/ 31 w 35"/>
                <a:gd name="T51" fmla="*/ 16 h 69"/>
                <a:gd name="T52" fmla="*/ 12 w 35"/>
                <a:gd name="T53" fmla="*/ 16 h 69"/>
                <a:gd name="T54" fmla="*/ 4 w 35"/>
                <a:gd name="T55" fmla="*/ 18 h 69"/>
                <a:gd name="T56" fmla="*/ 4 w 35"/>
                <a:gd name="T57" fmla="*/ 25 h 69"/>
                <a:gd name="T58" fmla="*/ 8 w 35"/>
                <a:gd name="T59" fmla="*/ 31 h 69"/>
                <a:gd name="T60" fmla="*/ 10 w 35"/>
                <a:gd name="T61" fmla="*/ 35 h 69"/>
                <a:gd name="T62" fmla="*/ 4 w 35"/>
                <a:gd name="T63" fmla="*/ 37 h 69"/>
                <a:gd name="T64" fmla="*/ 6 w 35"/>
                <a:gd name="T65" fmla="*/ 39 h 69"/>
                <a:gd name="T66" fmla="*/ 29 w 35"/>
                <a:gd name="T67" fmla="*/ 39 h 69"/>
                <a:gd name="T68" fmla="*/ 33 w 35"/>
                <a:gd name="T69" fmla="*/ 40 h 69"/>
                <a:gd name="T70" fmla="*/ 27 w 35"/>
                <a:gd name="T71" fmla="*/ 35 h 69"/>
                <a:gd name="T72" fmla="*/ 27 w 35"/>
                <a:gd name="T73" fmla="*/ 12 h 69"/>
                <a:gd name="T74" fmla="*/ 6 w 35"/>
                <a:gd name="T75" fmla="*/ 12 h 69"/>
                <a:gd name="T76" fmla="*/ 2 w 35"/>
                <a:gd name="T77" fmla="*/ 19 h 69"/>
                <a:gd name="T78" fmla="*/ 10 w 35"/>
                <a:gd name="T79" fmla="*/ 14 h 69"/>
                <a:gd name="T80" fmla="*/ 31 w 35"/>
                <a:gd name="T81" fmla="*/ 14 h 69"/>
                <a:gd name="T82" fmla="*/ 33 w 35"/>
                <a:gd name="T83" fmla="*/ 14 h 69"/>
                <a:gd name="T84" fmla="*/ 27 w 35"/>
                <a:gd name="T85" fmla="*/ 12 h 69"/>
                <a:gd name="T86" fmla="*/ 27 w 35"/>
                <a:gd name="T87" fmla="*/ 60 h 69"/>
                <a:gd name="T88" fmla="*/ 8 w 35"/>
                <a:gd name="T89" fmla="*/ 61 h 69"/>
                <a:gd name="T90" fmla="*/ 6 w 35"/>
                <a:gd name="T91" fmla="*/ 67 h 69"/>
                <a:gd name="T92" fmla="*/ 13 w 35"/>
                <a:gd name="T93" fmla="*/ 61 h 69"/>
                <a:gd name="T94" fmla="*/ 31 w 35"/>
                <a:gd name="T95" fmla="*/ 63 h 69"/>
                <a:gd name="T96" fmla="*/ 31 w 35"/>
                <a:gd name="T97" fmla="*/ 60 h 69"/>
                <a:gd name="T98" fmla="*/ 27 w 35"/>
                <a:gd name="T99" fmla="*/ 60 h 69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35"/>
                <a:gd name="T151" fmla="*/ 0 h 69"/>
                <a:gd name="T152" fmla="*/ 35 w 35"/>
                <a:gd name="T153" fmla="*/ 69 h 69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35" h="69">
                  <a:moveTo>
                    <a:pt x="8" y="31"/>
                  </a:moveTo>
                  <a:lnTo>
                    <a:pt x="29" y="31"/>
                  </a:lnTo>
                  <a:lnTo>
                    <a:pt x="31" y="29"/>
                  </a:lnTo>
                  <a:lnTo>
                    <a:pt x="33" y="27"/>
                  </a:lnTo>
                  <a:lnTo>
                    <a:pt x="33" y="25"/>
                  </a:lnTo>
                  <a:lnTo>
                    <a:pt x="35" y="25"/>
                  </a:lnTo>
                  <a:lnTo>
                    <a:pt x="35" y="44"/>
                  </a:lnTo>
                  <a:lnTo>
                    <a:pt x="33" y="44"/>
                  </a:lnTo>
                  <a:lnTo>
                    <a:pt x="33" y="40"/>
                  </a:lnTo>
                  <a:lnTo>
                    <a:pt x="29" y="39"/>
                  </a:lnTo>
                  <a:lnTo>
                    <a:pt x="12" y="39"/>
                  </a:lnTo>
                  <a:lnTo>
                    <a:pt x="6" y="40"/>
                  </a:lnTo>
                  <a:lnTo>
                    <a:pt x="4" y="44"/>
                  </a:lnTo>
                  <a:lnTo>
                    <a:pt x="4" y="50"/>
                  </a:lnTo>
                  <a:lnTo>
                    <a:pt x="8" y="54"/>
                  </a:lnTo>
                  <a:lnTo>
                    <a:pt x="29" y="54"/>
                  </a:lnTo>
                  <a:lnTo>
                    <a:pt x="33" y="54"/>
                  </a:lnTo>
                  <a:lnTo>
                    <a:pt x="33" y="50"/>
                  </a:lnTo>
                  <a:lnTo>
                    <a:pt x="35" y="50"/>
                  </a:lnTo>
                  <a:lnTo>
                    <a:pt x="35" y="69"/>
                  </a:lnTo>
                  <a:lnTo>
                    <a:pt x="33" y="69"/>
                  </a:lnTo>
                  <a:lnTo>
                    <a:pt x="33" y="65"/>
                  </a:lnTo>
                  <a:lnTo>
                    <a:pt x="31" y="63"/>
                  </a:lnTo>
                  <a:lnTo>
                    <a:pt x="29" y="63"/>
                  </a:lnTo>
                  <a:lnTo>
                    <a:pt x="12" y="63"/>
                  </a:lnTo>
                  <a:lnTo>
                    <a:pt x="8" y="65"/>
                  </a:lnTo>
                  <a:lnTo>
                    <a:pt x="6" y="69"/>
                  </a:lnTo>
                  <a:lnTo>
                    <a:pt x="4" y="69"/>
                  </a:lnTo>
                  <a:lnTo>
                    <a:pt x="0" y="56"/>
                  </a:lnTo>
                  <a:lnTo>
                    <a:pt x="0" y="54"/>
                  </a:lnTo>
                  <a:lnTo>
                    <a:pt x="6" y="54"/>
                  </a:lnTo>
                  <a:lnTo>
                    <a:pt x="2" y="48"/>
                  </a:lnTo>
                  <a:lnTo>
                    <a:pt x="0" y="42"/>
                  </a:lnTo>
                  <a:lnTo>
                    <a:pt x="0" y="37"/>
                  </a:lnTo>
                  <a:lnTo>
                    <a:pt x="2" y="35"/>
                  </a:lnTo>
                  <a:lnTo>
                    <a:pt x="6" y="31"/>
                  </a:lnTo>
                  <a:lnTo>
                    <a:pt x="2" y="25"/>
                  </a:lnTo>
                  <a:lnTo>
                    <a:pt x="0" y="18"/>
                  </a:lnTo>
                  <a:lnTo>
                    <a:pt x="2" y="12"/>
                  </a:lnTo>
                  <a:lnTo>
                    <a:pt x="6" y="8"/>
                  </a:lnTo>
                  <a:lnTo>
                    <a:pt x="12" y="6"/>
                  </a:lnTo>
                  <a:lnTo>
                    <a:pt x="29" y="6"/>
                  </a:lnTo>
                  <a:lnTo>
                    <a:pt x="31" y="6"/>
                  </a:lnTo>
                  <a:lnTo>
                    <a:pt x="33" y="4"/>
                  </a:lnTo>
                  <a:lnTo>
                    <a:pt x="33" y="0"/>
                  </a:lnTo>
                  <a:lnTo>
                    <a:pt x="35" y="0"/>
                  </a:lnTo>
                  <a:lnTo>
                    <a:pt x="35" y="19"/>
                  </a:lnTo>
                  <a:lnTo>
                    <a:pt x="33" y="19"/>
                  </a:lnTo>
                  <a:lnTo>
                    <a:pt x="31" y="16"/>
                  </a:lnTo>
                  <a:lnTo>
                    <a:pt x="29" y="16"/>
                  </a:lnTo>
                  <a:lnTo>
                    <a:pt x="12" y="16"/>
                  </a:lnTo>
                  <a:lnTo>
                    <a:pt x="6" y="16"/>
                  </a:lnTo>
                  <a:lnTo>
                    <a:pt x="4" y="18"/>
                  </a:lnTo>
                  <a:lnTo>
                    <a:pt x="4" y="21"/>
                  </a:lnTo>
                  <a:lnTo>
                    <a:pt x="4" y="25"/>
                  </a:lnTo>
                  <a:lnTo>
                    <a:pt x="8" y="31"/>
                  </a:lnTo>
                  <a:close/>
                  <a:moveTo>
                    <a:pt x="27" y="35"/>
                  </a:moveTo>
                  <a:lnTo>
                    <a:pt x="10" y="35"/>
                  </a:lnTo>
                  <a:lnTo>
                    <a:pt x="6" y="37"/>
                  </a:lnTo>
                  <a:lnTo>
                    <a:pt x="4" y="37"/>
                  </a:lnTo>
                  <a:lnTo>
                    <a:pt x="2" y="42"/>
                  </a:lnTo>
                  <a:lnTo>
                    <a:pt x="6" y="39"/>
                  </a:lnTo>
                  <a:lnTo>
                    <a:pt x="12" y="39"/>
                  </a:lnTo>
                  <a:lnTo>
                    <a:pt x="29" y="39"/>
                  </a:lnTo>
                  <a:lnTo>
                    <a:pt x="31" y="39"/>
                  </a:lnTo>
                  <a:lnTo>
                    <a:pt x="33" y="40"/>
                  </a:lnTo>
                  <a:lnTo>
                    <a:pt x="31" y="37"/>
                  </a:lnTo>
                  <a:lnTo>
                    <a:pt x="27" y="35"/>
                  </a:lnTo>
                  <a:close/>
                  <a:moveTo>
                    <a:pt x="27" y="12"/>
                  </a:moveTo>
                  <a:lnTo>
                    <a:pt x="10" y="12"/>
                  </a:lnTo>
                  <a:lnTo>
                    <a:pt x="6" y="12"/>
                  </a:lnTo>
                  <a:lnTo>
                    <a:pt x="4" y="14"/>
                  </a:lnTo>
                  <a:lnTo>
                    <a:pt x="2" y="19"/>
                  </a:lnTo>
                  <a:lnTo>
                    <a:pt x="6" y="16"/>
                  </a:lnTo>
                  <a:lnTo>
                    <a:pt x="10" y="14"/>
                  </a:lnTo>
                  <a:lnTo>
                    <a:pt x="27" y="14"/>
                  </a:lnTo>
                  <a:lnTo>
                    <a:pt x="31" y="14"/>
                  </a:lnTo>
                  <a:lnTo>
                    <a:pt x="33" y="16"/>
                  </a:lnTo>
                  <a:lnTo>
                    <a:pt x="33" y="14"/>
                  </a:lnTo>
                  <a:lnTo>
                    <a:pt x="31" y="12"/>
                  </a:lnTo>
                  <a:lnTo>
                    <a:pt x="27" y="12"/>
                  </a:lnTo>
                  <a:close/>
                  <a:moveTo>
                    <a:pt x="27" y="60"/>
                  </a:moveTo>
                  <a:lnTo>
                    <a:pt x="12" y="60"/>
                  </a:lnTo>
                  <a:lnTo>
                    <a:pt x="8" y="61"/>
                  </a:lnTo>
                  <a:lnTo>
                    <a:pt x="6" y="65"/>
                  </a:lnTo>
                  <a:lnTo>
                    <a:pt x="6" y="67"/>
                  </a:lnTo>
                  <a:lnTo>
                    <a:pt x="8" y="63"/>
                  </a:lnTo>
                  <a:lnTo>
                    <a:pt x="13" y="61"/>
                  </a:lnTo>
                  <a:lnTo>
                    <a:pt x="27" y="61"/>
                  </a:lnTo>
                  <a:lnTo>
                    <a:pt x="31" y="63"/>
                  </a:lnTo>
                  <a:lnTo>
                    <a:pt x="33" y="63"/>
                  </a:lnTo>
                  <a:lnTo>
                    <a:pt x="31" y="60"/>
                  </a:lnTo>
                  <a:lnTo>
                    <a:pt x="27" y="6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4" name="Freeform 20">
              <a:extLst>
                <a:ext uri="{FF2B5EF4-FFF2-40B4-BE49-F238E27FC236}">
                  <a16:creationId xmlns:a16="http://schemas.microsoft.com/office/drawing/2014/main" id="{00000000-0008-0000-0500-0000A4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29" y="266"/>
              <a:ext cx="35" cy="32"/>
            </a:xfrm>
            <a:custGeom>
              <a:avLst/>
              <a:gdLst>
                <a:gd name="T0" fmla="*/ 25 w 35"/>
                <a:gd name="T1" fmla="*/ 0 h 32"/>
                <a:gd name="T2" fmla="*/ 35 w 35"/>
                <a:gd name="T3" fmla="*/ 11 h 32"/>
                <a:gd name="T4" fmla="*/ 35 w 35"/>
                <a:gd name="T5" fmla="*/ 21 h 32"/>
                <a:gd name="T6" fmla="*/ 31 w 35"/>
                <a:gd name="T7" fmla="*/ 29 h 32"/>
                <a:gd name="T8" fmla="*/ 23 w 35"/>
                <a:gd name="T9" fmla="*/ 32 h 32"/>
                <a:gd name="T10" fmla="*/ 12 w 35"/>
                <a:gd name="T11" fmla="*/ 32 h 32"/>
                <a:gd name="T12" fmla="*/ 2 w 35"/>
                <a:gd name="T13" fmla="*/ 23 h 32"/>
                <a:gd name="T14" fmla="*/ 2 w 35"/>
                <a:gd name="T15" fmla="*/ 10 h 32"/>
                <a:gd name="T16" fmla="*/ 10 w 35"/>
                <a:gd name="T17" fmla="*/ 2 h 32"/>
                <a:gd name="T18" fmla="*/ 13 w 35"/>
                <a:gd name="T19" fmla="*/ 25 h 32"/>
                <a:gd name="T20" fmla="*/ 25 w 35"/>
                <a:gd name="T21" fmla="*/ 21 h 32"/>
                <a:gd name="T22" fmla="*/ 29 w 35"/>
                <a:gd name="T23" fmla="*/ 11 h 32"/>
                <a:gd name="T24" fmla="*/ 25 w 35"/>
                <a:gd name="T25" fmla="*/ 2 h 32"/>
                <a:gd name="T26" fmla="*/ 12 w 35"/>
                <a:gd name="T27" fmla="*/ 10 h 32"/>
                <a:gd name="T28" fmla="*/ 6 w 35"/>
                <a:gd name="T29" fmla="*/ 8 h 32"/>
                <a:gd name="T30" fmla="*/ 6 w 35"/>
                <a:gd name="T31" fmla="*/ 10 h 32"/>
                <a:gd name="T32" fmla="*/ 12 w 35"/>
                <a:gd name="T33" fmla="*/ 10 h 32"/>
                <a:gd name="T34" fmla="*/ 12 w 35"/>
                <a:gd name="T35" fmla="*/ 10 h 32"/>
                <a:gd name="T36" fmla="*/ 6 w 35"/>
                <a:gd name="T37" fmla="*/ 11 h 32"/>
                <a:gd name="T38" fmla="*/ 2 w 35"/>
                <a:gd name="T39" fmla="*/ 17 h 32"/>
                <a:gd name="T40" fmla="*/ 6 w 35"/>
                <a:gd name="T41" fmla="*/ 23 h 32"/>
                <a:gd name="T42" fmla="*/ 12 w 35"/>
                <a:gd name="T43" fmla="*/ 25 h 32"/>
                <a:gd name="T44" fmla="*/ 8 w 35"/>
                <a:gd name="T45" fmla="*/ 27 h 32"/>
                <a:gd name="T46" fmla="*/ 15 w 35"/>
                <a:gd name="T47" fmla="*/ 31 h 32"/>
                <a:gd name="T48" fmla="*/ 25 w 35"/>
                <a:gd name="T49" fmla="*/ 31 h 32"/>
                <a:gd name="T50" fmla="*/ 33 w 35"/>
                <a:gd name="T51" fmla="*/ 23 h 32"/>
                <a:gd name="T52" fmla="*/ 33 w 35"/>
                <a:gd name="T53" fmla="*/ 10 h 32"/>
                <a:gd name="T54" fmla="*/ 31 w 35"/>
                <a:gd name="T55" fmla="*/ 10 h 32"/>
                <a:gd name="T56" fmla="*/ 31 w 35"/>
                <a:gd name="T57" fmla="*/ 21 h 32"/>
                <a:gd name="T58" fmla="*/ 23 w 35"/>
                <a:gd name="T59" fmla="*/ 29 h 32"/>
                <a:gd name="T60" fmla="*/ 10 w 35"/>
                <a:gd name="T61" fmla="*/ 29 h 32"/>
                <a:gd name="T62" fmla="*/ 4 w 35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5"/>
                <a:gd name="T97" fmla="*/ 0 h 32"/>
                <a:gd name="T98" fmla="*/ 35 w 35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5" h="32">
                  <a:moveTo>
                    <a:pt x="25" y="2"/>
                  </a:moveTo>
                  <a:lnTo>
                    <a:pt x="25" y="0"/>
                  </a:lnTo>
                  <a:lnTo>
                    <a:pt x="31" y="6"/>
                  </a:lnTo>
                  <a:lnTo>
                    <a:pt x="35" y="11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5"/>
                  </a:lnTo>
                  <a:lnTo>
                    <a:pt x="31" y="29"/>
                  </a:lnTo>
                  <a:lnTo>
                    <a:pt x="27" y="31"/>
                  </a:lnTo>
                  <a:lnTo>
                    <a:pt x="23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3" y="0"/>
                  </a:lnTo>
                  <a:lnTo>
                    <a:pt x="13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7" y="15"/>
                  </a:lnTo>
                  <a:lnTo>
                    <a:pt x="29" y="11"/>
                  </a:lnTo>
                  <a:lnTo>
                    <a:pt x="27" y="6"/>
                  </a:lnTo>
                  <a:lnTo>
                    <a:pt x="25" y="2"/>
                  </a:lnTo>
                  <a:close/>
                  <a:moveTo>
                    <a:pt x="12" y="10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10"/>
                  </a:lnTo>
                  <a:lnTo>
                    <a:pt x="12" y="10"/>
                  </a:lnTo>
                  <a:close/>
                  <a:moveTo>
                    <a:pt x="12" y="25"/>
                  </a:moveTo>
                  <a:lnTo>
                    <a:pt x="12" y="10"/>
                  </a:lnTo>
                  <a:lnTo>
                    <a:pt x="10" y="10"/>
                  </a:lnTo>
                  <a:lnTo>
                    <a:pt x="6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9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0" y="31"/>
                  </a:lnTo>
                  <a:lnTo>
                    <a:pt x="15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3" y="23"/>
                  </a:lnTo>
                  <a:lnTo>
                    <a:pt x="35" y="17"/>
                  </a:lnTo>
                  <a:lnTo>
                    <a:pt x="33" y="10"/>
                  </a:lnTo>
                  <a:lnTo>
                    <a:pt x="29" y="4"/>
                  </a:lnTo>
                  <a:lnTo>
                    <a:pt x="31" y="10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7" y="29"/>
                  </a:lnTo>
                  <a:lnTo>
                    <a:pt x="10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5" name="Freeform 21">
              <a:extLst>
                <a:ext uri="{FF2B5EF4-FFF2-40B4-BE49-F238E27FC236}">
                  <a16:creationId xmlns:a16="http://schemas.microsoft.com/office/drawing/2014/main" id="{00000000-0008-0000-0500-0000A5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1" y="267"/>
              <a:ext cx="35" cy="29"/>
            </a:xfrm>
            <a:custGeom>
              <a:avLst/>
              <a:gdLst>
                <a:gd name="T0" fmla="*/ 0 w 35"/>
                <a:gd name="T1" fmla="*/ 14 h 29"/>
                <a:gd name="T2" fmla="*/ 6 w 35"/>
                <a:gd name="T3" fmla="*/ 14 h 29"/>
                <a:gd name="T4" fmla="*/ 2 w 35"/>
                <a:gd name="T5" fmla="*/ 8 h 29"/>
                <a:gd name="T6" fmla="*/ 0 w 35"/>
                <a:gd name="T7" fmla="*/ 4 h 29"/>
                <a:gd name="T8" fmla="*/ 2 w 35"/>
                <a:gd name="T9" fmla="*/ 0 h 29"/>
                <a:gd name="T10" fmla="*/ 6 w 35"/>
                <a:gd name="T11" fmla="*/ 0 h 29"/>
                <a:gd name="T12" fmla="*/ 8 w 35"/>
                <a:gd name="T13" fmla="*/ 0 h 29"/>
                <a:gd name="T14" fmla="*/ 10 w 35"/>
                <a:gd name="T15" fmla="*/ 4 h 29"/>
                <a:gd name="T16" fmla="*/ 10 w 35"/>
                <a:gd name="T17" fmla="*/ 6 h 29"/>
                <a:gd name="T18" fmla="*/ 10 w 35"/>
                <a:gd name="T19" fmla="*/ 8 h 29"/>
                <a:gd name="T20" fmla="*/ 8 w 35"/>
                <a:gd name="T21" fmla="*/ 8 h 29"/>
                <a:gd name="T22" fmla="*/ 8 w 35"/>
                <a:gd name="T23" fmla="*/ 10 h 29"/>
                <a:gd name="T24" fmla="*/ 8 w 35"/>
                <a:gd name="T25" fmla="*/ 10 h 29"/>
                <a:gd name="T26" fmla="*/ 8 w 35"/>
                <a:gd name="T27" fmla="*/ 12 h 29"/>
                <a:gd name="T28" fmla="*/ 10 w 35"/>
                <a:gd name="T29" fmla="*/ 14 h 29"/>
                <a:gd name="T30" fmla="*/ 29 w 35"/>
                <a:gd name="T31" fmla="*/ 14 h 29"/>
                <a:gd name="T32" fmla="*/ 31 w 35"/>
                <a:gd name="T33" fmla="*/ 12 h 29"/>
                <a:gd name="T34" fmla="*/ 33 w 35"/>
                <a:gd name="T35" fmla="*/ 12 h 29"/>
                <a:gd name="T36" fmla="*/ 33 w 35"/>
                <a:gd name="T37" fmla="*/ 6 h 29"/>
                <a:gd name="T38" fmla="*/ 35 w 35"/>
                <a:gd name="T39" fmla="*/ 6 h 29"/>
                <a:gd name="T40" fmla="*/ 35 w 35"/>
                <a:gd name="T41" fmla="*/ 29 h 29"/>
                <a:gd name="T42" fmla="*/ 33 w 35"/>
                <a:gd name="T43" fmla="*/ 29 h 29"/>
                <a:gd name="T44" fmla="*/ 33 w 35"/>
                <a:gd name="T45" fmla="*/ 27 h 29"/>
                <a:gd name="T46" fmla="*/ 31 w 35"/>
                <a:gd name="T47" fmla="*/ 23 h 29"/>
                <a:gd name="T48" fmla="*/ 29 w 35"/>
                <a:gd name="T49" fmla="*/ 21 h 29"/>
                <a:gd name="T50" fmla="*/ 12 w 35"/>
                <a:gd name="T51" fmla="*/ 21 h 29"/>
                <a:gd name="T52" fmla="*/ 8 w 35"/>
                <a:gd name="T53" fmla="*/ 23 h 29"/>
                <a:gd name="T54" fmla="*/ 6 w 35"/>
                <a:gd name="T55" fmla="*/ 29 h 29"/>
                <a:gd name="T56" fmla="*/ 4 w 35"/>
                <a:gd name="T57" fmla="*/ 29 h 29"/>
                <a:gd name="T58" fmla="*/ 0 w 35"/>
                <a:gd name="T59" fmla="*/ 16 h 29"/>
                <a:gd name="T60" fmla="*/ 0 w 35"/>
                <a:gd name="T61" fmla="*/ 14 h 29"/>
                <a:gd name="T62" fmla="*/ 12 w 35"/>
                <a:gd name="T63" fmla="*/ 21 h 29"/>
                <a:gd name="T64" fmla="*/ 29 w 35"/>
                <a:gd name="T65" fmla="*/ 21 h 29"/>
                <a:gd name="T66" fmla="*/ 31 w 35"/>
                <a:gd name="T67" fmla="*/ 21 h 29"/>
                <a:gd name="T68" fmla="*/ 33 w 35"/>
                <a:gd name="T69" fmla="*/ 23 h 29"/>
                <a:gd name="T70" fmla="*/ 31 w 35"/>
                <a:gd name="T71" fmla="*/ 20 h 29"/>
                <a:gd name="T72" fmla="*/ 29 w 35"/>
                <a:gd name="T73" fmla="*/ 18 h 29"/>
                <a:gd name="T74" fmla="*/ 12 w 35"/>
                <a:gd name="T75" fmla="*/ 18 h 29"/>
                <a:gd name="T76" fmla="*/ 6 w 35"/>
                <a:gd name="T77" fmla="*/ 20 h 29"/>
                <a:gd name="T78" fmla="*/ 6 w 35"/>
                <a:gd name="T79" fmla="*/ 23 h 29"/>
                <a:gd name="T80" fmla="*/ 6 w 35"/>
                <a:gd name="T81" fmla="*/ 25 h 29"/>
                <a:gd name="T82" fmla="*/ 6 w 35"/>
                <a:gd name="T83" fmla="*/ 25 h 29"/>
                <a:gd name="T84" fmla="*/ 8 w 35"/>
                <a:gd name="T85" fmla="*/ 21 h 29"/>
                <a:gd name="T86" fmla="*/ 12 w 35"/>
                <a:gd name="T87" fmla="*/ 21 h 29"/>
                <a:gd name="T88" fmla="*/ 12 w 35"/>
                <a:gd name="T89" fmla="*/ 21 h 29"/>
                <a:gd name="T90" fmla="*/ 6 w 35"/>
                <a:gd name="T91" fmla="*/ 10 h 29"/>
                <a:gd name="T92" fmla="*/ 6 w 35"/>
                <a:gd name="T93" fmla="*/ 8 h 29"/>
                <a:gd name="T94" fmla="*/ 8 w 35"/>
                <a:gd name="T95" fmla="*/ 4 h 29"/>
                <a:gd name="T96" fmla="*/ 6 w 35"/>
                <a:gd name="T97" fmla="*/ 0 h 29"/>
                <a:gd name="T98" fmla="*/ 6 w 35"/>
                <a:gd name="T99" fmla="*/ 2 h 29"/>
                <a:gd name="T100" fmla="*/ 6 w 35"/>
                <a:gd name="T101" fmla="*/ 4 h 29"/>
                <a:gd name="T102" fmla="*/ 4 w 35"/>
                <a:gd name="T103" fmla="*/ 8 h 29"/>
                <a:gd name="T104" fmla="*/ 6 w 35"/>
                <a:gd name="T105" fmla="*/ 10 h 29"/>
                <a:gd name="T106" fmla="*/ 6 w 35"/>
                <a:gd name="T107" fmla="*/ 10 h 29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w 35"/>
                <a:gd name="T163" fmla="*/ 0 h 29"/>
                <a:gd name="T164" fmla="*/ 35 w 35"/>
                <a:gd name="T165" fmla="*/ 29 h 29"/>
              </a:gdLst>
              <a:ahLst/>
              <a:cxnLst>
                <a:cxn ang="T108">
                  <a:pos x="T0" y="T1"/>
                </a:cxn>
                <a:cxn ang="T109">
                  <a:pos x="T2" y="T3"/>
                </a:cxn>
                <a:cxn ang="T110">
                  <a:pos x="T4" y="T5"/>
                </a:cxn>
                <a:cxn ang="T111">
                  <a:pos x="T6" y="T7"/>
                </a:cxn>
                <a:cxn ang="T112">
                  <a:pos x="T8" y="T9"/>
                </a:cxn>
                <a:cxn ang="T113">
                  <a:pos x="T10" y="T11"/>
                </a:cxn>
                <a:cxn ang="T114">
                  <a:pos x="T12" y="T13"/>
                </a:cxn>
                <a:cxn ang="T115">
                  <a:pos x="T14" y="T15"/>
                </a:cxn>
                <a:cxn ang="T116">
                  <a:pos x="T16" y="T17"/>
                </a:cxn>
                <a:cxn ang="T117">
                  <a:pos x="T18" y="T19"/>
                </a:cxn>
                <a:cxn ang="T118">
                  <a:pos x="T20" y="T21"/>
                </a:cxn>
                <a:cxn ang="T119">
                  <a:pos x="T22" y="T23"/>
                </a:cxn>
                <a:cxn ang="T120">
                  <a:pos x="T24" y="T25"/>
                </a:cxn>
                <a:cxn ang="T121">
                  <a:pos x="T26" y="T27"/>
                </a:cxn>
                <a:cxn ang="T122">
                  <a:pos x="T28" y="T29"/>
                </a:cxn>
                <a:cxn ang="T123">
                  <a:pos x="T30" y="T31"/>
                </a:cxn>
                <a:cxn ang="T124">
                  <a:pos x="T32" y="T33"/>
                </a:cxn>
                <a:cxn ang="T125">
                  <a:pos x="T34" y="T35"/>
                </a:cxn>
                <a:cxn ang="T126">
                  <a:pos x="T36" y="T37"/>
                </a:cxn>
                <a:cxn ang="T127">
                  <a:pos x="T38" y="T39"/>
                </a:cxn>
                <a:cxn ang="T128">
                  <a:pos x="T40" y="T41"/>
                </a:cxn>
                <a:cxn ang="T129">
                  <a:pos x="T42" y="T43"/>
                </a:cxn>
                <a:cxn ang="T130">
                  <a:pos x="T44" y="T45"/>
                </a:cxn>
                <a:cxn ang="T131">
                  <a:pos x="T46" y="T47"/>
                </a:cxn>
                <a:cxn ang="T132">
                  <a:pos x="T48" y="T49"/>
                </a:cxn>
                <a:cxn ang="T133">
                  <a:pos x="T50" y="T51"/>
                </a:cxn>
                <a:cxn ang="T134">
                  <a:pos x="T52" y="T53"/>
                </a:cxn>
                <a:cxn ang="T135">
                  <a:pos x="T54" y="T55"/>
                </a:cxn>
                <a:cxn ang="T136">
                  <a:pos x="T56" y="T57"/>
                </a:cxn>
                <a:cxn ang="T137">
                  <a:pos x="T58" y="T59"/>
                </a:cxn>
                <a:cxn ang="T138">
                  <a:pos x="T60" y="T61"/>
                </a:cxn>
                <a:cxn ang="T139">
                  <a:pos x="T62" y="T63"/>
                </a:cxn>
                <a:cxn ang="T140">
                  <a:pos x="T64" y="T65"/>
                </a:cxn>
                <a:cxn ang="T141">
                  <a:pos x="T66" y="T67"/>
                </a:cxn>
                <a:cxn ang="T142">
                  <a:pos x="T68" y="T69"/>
                </a:cxn>
                <a:cxn ang="T143">
                  <a:pos x="T70" y="T71"/>
                </a:cxn>
                <a:cxn ang="T144">
                  <a:pos x="T72" y="T73"/>
                </a:cxn>
                <a:cxn ang="T145">
                  <a:pos x="T74" y="T75"/>
                </a:cxn>
                <a:cxn ang="T146">
                  <a:pos x="T76" y="T77"/>
                </a:cxn>
                <a:cxn ang="T147">
                  <a:pos x="T78" y="T79"/>
                </a:cxn>
                <a:cxn ang="T148">
                  <a:pos x="T80" y="T81"/>
                </a:cxn>
                <a:cxn ang="T149">
                  <a:pos x="T82" y="T83"/>
                </a:cxn>
                <a:cxn ang="T150">
                  <a:pos x="T84" y="T85"/>
                </a:cxn>
                <a:cxn ang="T151">
                  <a:pos x="T86" y="T87"/>
                </a:cxn>
                <a:cxn ang="T152">
                  <a:pos x="T88" y="T89"/>
                </a:cxn>
                <a:cxn ang="T153">
                  <a:pos x="T90" y="T91"/>
                </a:cxn>
                <a:cxn ang="T154">
                  <a:pos x="T92" y="T93"/>
                </a:cxn>
                <a:cxn ang="T155">
                  <a:pos x="T94" y="T95"/>
                </a:cxn>
                <a:cxn ang="T156">
                  <a:pos x="T96" y="T97"/>
                </a:cxn>
                <a:cxn ang="T157">
                  <a:pos x="T98" y="T99"/>
                </a:cxn>
                <a:cxn ang="T158">
                  <a:pos x="T100" y="T101"/>
                </a:cxn>
                <a:cxn ang="T159">
                  <a:pos x="T102" y="T103"/>
                </a:cxn>
                <a:cxn ang="T160">
                  <a:pos x="T104" y="T105"/>
                </a:cxn>
                <a:cxn ang="T161">
                  <a:pos x="T106" y="T107"/>
                </a:cxn>
              </a:cxnLst>
              <a:rect l="T162" t="T163" r="T164" b="T165"/>
              <a:pathLst>
                <a:path w="35" h="29">
                  <a:moveTo>
                    <a:pt x="0" y="14"/>
                  </a:moveTo>
                  <a:lnTo>
                    <a:pt x="6" y="14"/>
                  </a:lnTo>
                  <a:lnTo>
                    <a:pt x="2" y="8"/>
                  </a:lnTo>
                  <a:lnTo>
                    <a:pt x="0" y="4"/>
                  </a:lnTo>
                  <a:lnTo>
                    <a:pt x="2" y="0"/>
                  </a:lnTo>
                  <a:lnTo>
                    <a:pt x="6" y="0"/>
                  </a:lnTo>
                  <a:lnTo>
                    <a:pt x="8" y="0"/>
                  </a:lnTo>
                  <a:lnTo>
                    <a:pt x="10" y="4"/>
                  </a:lnTo>
                  <a:lnTo>
                    <a:pt x="10" y="6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10"/>
                  </a:lnTo>
                  <a:lnTo>
                    <a:pt x="8" y="12"/>
                  </a:lnTo>
                  <a:lnTo>
                    <a:pt x="10" y="14"/>
                  </a:lnTo>
                  <a:lnTo>
                    <a:pt x="29" y="14"/>
                  </a:lnTo>
                  <a:lnTo>
                    <a:pt x="31" y="12"/>
                  </a:lnTo>
                  <a:lnTo>
                    <a:pt x="33" y="12"/>
                  </a:lnTo>
                  <a:lnTo>
                    <a:pt x="33" y="6"/>
                  </a:lnTo>
                  <a:lnTo>
                    <a:pt x="35" y="6"/>
                  </a:lnTo>
                  <a:lnTo>
                    <a:pt x="35" y="29"/>
                  </a:lnTo>
                  <a:lnTo>
                    <a:pt x="33" y="29"/>
                  </a:lnTo>
                  <a:lnTo>
                    <a:pt x="33" y="27"/>
                  </a:lnTo>
                  <a:lnTo>
                    <a:pt x="31" y="23"/>
                  </a:lnTo>
                  <a:lnTo>
                    <a:pt x="29" y="21"/>
                  </a:lnTo>
                  <a:lnTo>
                    <a:pt x="12" y="21"/>
                  </a:lnTo>
                  <a:lnTo>
                    <a:pt x="8" y="23"/>
                  </a:lnTo>
                  <a:lnTo>
                    <a:pt x="6" y="29"/>
                  </a:lnTo>
                  <a:lnTo>
                    <a:pt x="4" y="29"/>
                  </a:lnTo>
                  <a:lnTo>
                    <a:pt x="0" y="16"/>
                  </a:lnTo>
                  <a:lnTo>
                    <a:pt x="0" y="14"/>
                  </a:lnTo>
                  <a:close/>
                  <a:moveTo>
                    <a:pt x="12" y="21"/>
                  </a:moveTo>
                  <a:lnTo>
                    <a:pt x="29" y="21"/>
                  </a:lnTo>
                  <a:lnTo>
                    <a:pt x="31" y="21"/>
                  </a:lnTo>
                  <a:lnTo>
                    <a:pt x="33" y="23"/>
                  </a:lnTo>
                  <a:lnTo>
                    <a:pt x="31" y="20"/>
                  </a:lnTo>
                  <a:lnTo>
                    <a:pt x="29" y="18"/>
                  </a:lnTo>
                  <a:lnTo>
                    <a:pt x="12" y="18"/>
                  </a:lnTo>
                  <a:lnTo>
                    <a:pt x="6" y="20"/>
                  </a:lnTo>
                  <a:lnTo>
                    <a:pt x="6" y="23"/>
                  </a:lnTo>
                  <a:lnTo>
                    <a:pt x="6" y="25"/>
                  </a:lnTo>
                  <a:lnTo>
                    <a:pt x="8" y="21"/>
                  </a:lnTo>
                  <a:lnTo>
                    <a:pt x="12" y="21"/>
                  </a:lnTo>
                  <a:close/>
                  <a:moveTo>
                    <a:pt x="6" y="10"/>
                  </a:moveTo>
                  <a:lnTo>
                    <a:pt x="6" y="8"/>
                  </a:lnTo>
                  <a:lnTo>
                    <a:pt x="8" y="4"/>
                  </a:lnTo>
                  <a:lnTo>
                    <a:pt x="6" y="0"/>
                  </a:lnTo>
                  <a:lnTo>
                    <a:pt x="6" y="2"/>
                  </a:lnTo>
                  <a:lnTo>
                    <a:pt x="6" y="4"/>
                  </a:lnTo>
                  <a:lnTo>
                    <a:pt x="4" y="8"/>
                  </a:lnTo>
                  <a:lnTo>
                    <a:pt x="6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6" name="Freeform 22">
              <a:extLst>
                <a:ext uri="{FF2B5EF4-FFF2-40B4-BE49-F238E27FC236}">
                  <a16:creationId xmlns:a16="http://schemas.microsoft.com/office/drawing/2014/main" id="{00000000-0008-0000-0500-0000A6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80" y="262"/>
              <a:ext cx="54" cy="20"/>
            </a:xfrm>
            <a:custGeom>
              <a:avLst/>
              <a:gdLst>
                <a:gd name="T0" fmla="*/ 19 w 54"/>
                <a:gd name="T1" fmla="*/ 6 h 20"/>
                <a:gd name="T2" fmla="*/ 48 w 54"/>
                <a:gd name="T3" fmla="*/ 6 h 20"/>
                <a:gd name="T4" fmla="*/ 50 w 54"/>
                <a:gd name="T5" fmla="*/ 6 h 20"/>
                <a:gd name="T6" fmla="*/ 52 w 54"/>
                <a:gd name="T7" fmla="*/ 4 h 20"/>
                <a:gd name="T8" fmla="*/ 52 w 54"/>
                <a:gd name="T9" fmla="*/ 0 h 20"/>
                <a:gd name="T10" fmla="*/ 54 w 54"/>
                <a:gd name="T11" fmla="*/ 0 h 20"/>
                <a:gd name="T12" fmla="*/ 54 w 54"/>
                <a:gd name="T13" fmla="*/ 20 h 20"/>
                <a:gd name="T14" fmla="*/ 52 w 54"/>
                <a:gd name="T15" fmla="*/ 20 h 20"/>
                <a:gd name="T16" fmla="*/ 50 w 54"/>
                <a:gd name="T17" fmla="*/ 16 h 20"/>
                <a:gd name="T18" fmla="*/ 48 w 54"/>
                <a:gd name="T19" fmla="*/ 16 h 20"/>
                <a:gd name="T20" fmla="*/ 29 w 54"/>
                <a:gd name="T21" fmla="*/ 16 h 20"/>
                <a:gd name="T22" fmla="*/ 27 w 54"/>
                <a:gd name="T23" fmla="*/ 16 h 20"/>
                <a:gd name="T24" fmla="*/ 25 w 54"/>
                <a:gd name="T25" fmla="*/ 20 h 20"/>
                <a:gd name="T26" fmla="*/ 23 w 54"/>
                <a:gd name="T27" fmla="*/ 20 h 20"/>
                <a:gd name="T28" fmla="*/ 19 w 54"/>
                <a:gd name="T29" fmla="*/ 8 h 20"/>
                <a:gd name="T30" fmla="*/ 19 w 54"/>
                <a:gd name="T31" fmla="*/ 6 h 20"/>
                <a:gd name="T32" fmla="*/ 29 w 54"/>
                <a:gd name="T33" fmla="*/ 14 h 20"/>
                <a:gd name="T34" fmla="*/ 48 w 54"/>
                <a:gd name="T35" fmla="*/ 14 h 20"/>
                <a:gd name="T36" fmla="*/ 52 w 54"/>
                <a:gd name="T37" fmla="*/ 16 h 20"/>
                <a:gd name="T38" fmla="*/ 50 w 54"/>
                <a:gd name="T39" fmla="*/ 12 h 20"/>
                <a:gd name="T40" fmla="*/ 48 w 54"/>
                <a:gd name="T41" fmla="*/ 12 h 20"/>
                <a:gd name="T42" fmla="*/ 29 w 54"/>
                <a:gd name="T43" fmla="*/ 12 h 20"/>
                <a:gd name="T44" fmla="*/ 25 w 54"/>
                <a:gd name="T45" fmla="*/ 12 h 20"/>
                <a:gd name="T46" fmla="*/ 25 w 54"/>
                <a:gd name="T47" fmla="*/ 16 h 20"/>
                <a:gd name="T48" fmla="*/ 25 w 54"/>
                <a:gd name="T49" fmla="*/ 18 h 20"/>
                <a:gd name="T50" fmla="*/ 27 w 54"/>
                <a:gd name="T51" fmla="*/ 14 h 20"/>
                <a:gd name="T52" fmla="*/ 29 w 54"/>
                <a:gd name="T53" fmla="*/ 14 h 20"/>
                <a:gd name="T54" fmla="*/ 29 w 54"/>
                <a:gd name="T55" fmla="*/ 14 h 20"/>
                <a:gd name="T56" fmla="*/ 0 w 54"/>
                <a:gd name="T57" fmla="*/ 12 h 20"/>
                <a:gd name="T58" fmla="*/ 0 w 54"/>
                <a:gd name="T59" fmla="*/ 8 h 20"/>
                <a:gd name="T60" fmla="*/ 4 w 54"/>
                <a:gd name="T61" fmla="*/ 6 h 20"/>
                <a:gd name="T62" fmla="*/ 6 w 54"/>
                <a:gd name="T63" fmla="*/ 6 h 20"/>
                <a:gd name="T64" fmla="*/ 8 w 54"/>
                <a:gd name="T65" fmla="*/ 6 h 20"/>
                <a:gd name="T66" fmla="*/ 9 w 54"/>
                <a:gd name="T67" fmla="*/ 8 h 20"/>
                <a:gd name="T68" fmla="*/ 11 w 54"/>
                <a:gd name="T69" fmla="*/ 12 h 20"/>
                <a:gd name="T70" fmla="*/ 9 w 54"/>
                <a:gd name="T71" fmla="*/ 16 h 20"/>
                <a:gd name="T72" fmla="*/ 6 w 54"/>
                <a:gd name="T73" fmla="*/ 16 h 20"/>
                <a:gd name="T74" fmla="*/ 4 w 54"/>
                <a:gd name="T75" fmla="*/ 16 h 20"/>
                <a:gd name="T76" fmla="*/ 0 w 54"/>
                <a:gd name="T77" fmla="*/ 14 h 20"/>
                <a:gd name="T78" fmla="*/ 0 w 54"/>
                <a:gd name="T79" fmla="*/ 12 h 20"/>
                <a:gd name="T80" fmla="*/ 0 w 54"/>
                <a:gd name="T81" fmla="*/ 12 h 20"/>
                <a:gd name="T82" fmla="*/ 2 w 54"/>
                <a:gd name="T83" fmla="*/ 10 h 20"/>
                <a:gd name="T84" fmla="*/ 2 w 54"/>
                <a:gd name="T85" fmla="*/ 14 h 20"/>
                <a:gd name="T86" fmla="*/ 6 w 54"/>
                <a:gd name="T87" fmla="*/ 16 h 20"/>
                <a:gd name="T88" fmla="*/ 8 w 54"/>
                <a:gd name="T89" fmla="*/ 14 h 20"/>
                <a:gd name="T90" fmla="*/ 9 w 54"/>
                <a:gd name="T91" fmla="*/ 10 h 20"/>
                <a:gd name="T92" fmla="*/ 8 w 54"/>
                <a:gd name="T93" fmla="*/ 12 h 20"/>
                <a:gd name="T94" fmla="*/ 6 w 54"/>
                <a:gd name="T95" fmla="*/ 12 h 20"/>
                <a:gd name="T96" fmla="*/ 2 w 54"/>
                <a:gd name="T97" fmla="*/ 10 h 20"/>
                <a:gd name="T98" fmla="*/ 2 w 54"/>
                <a:gd name="T99" fmla="*/ 10 h 20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4"/>
                <a:gd name="T151" fmla="*/ 0 h 20"/>
                <a:gd name="T152" fmla="*/ 54 w 54"/>
                <a:gd name="T153" fmla="*/ 20 h 20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4" h="20">
                  <a:moveTo>
                    <a:pt x="19" y="6"/>
                  </a:moveTo>
                  <a:lnTo>
                    <a:pt x="48" y="6"/>
                  </a:lnTo>
                  <a:lnTo>
                    <a:pt x="50" y="6"/>
                  </a:lnTo>
                  <a:lnTo>
                    <a:pt x="52" y="4"/>
                  </a:lnTo>
                  <a:lnTo>
                    <a:pt x="52" y="0"/>
                  </a:lnTo>
                  <a:lnTo>
                    <a:pt x="54" y="0"/>
                  </a:lnTo>
                  <a:lnTo>
                    <a:pt x="54" y="20"/>
                  </a:lnTo>
                  <a:lnTo>
                    <a:pt x="52" y="20"/>
                  </a:lnTo>
                  <a:lnTo>
                    <a:pt x="50" y="16"/>
                  </a:lnTo>
                  <a:lnTo>
                    <a:pt x="48" y="16"/>
                  </a:lnTo>
                  <a:lnTo>
                    <a:pt x="29" y="16"/>
                  </a:lnTo>
                  <a:lnTo>
                    <a:pt x="27" y="16"/>
                  </a:lnTo>
                  <a:lnTo>
                    <a:pt x="25" y="20"/>
                  </a:lnTo>
                  <a:lnTo>
                    <a:pt x="23" y="20"/>
                  </a:lnTo>
                  <a:lnTo>
                    <a:pt x="19" y="8"/>
                  </a:lnTo>
                  <a:lnTo>
                    <a:pt x="19" y="6"/>
                  </a:lnTo>
                  <a:close/>
                  <a:moveTo>
                    <a:pt x="29" y="14"/>
                  </a:moveTo>
                  <a:lnTo>
                    <a:pt x="48" y="14"/>
                  </a:lnTo>
                  <a:lnTo>
                    <a:pt x="52" y="16"/>
                  </a:lnTo>
                  <a:lnTo>
                    <a:pt x="50" y="12"/>
                  </a:lnTo>
                  <a:lnTo>
                    <a:pt x="48" y="12"/>
                  </a:lnTo>
                  <a:lnTo>
                    <a:pt x="29" y="12"/>
                  </a:lnTo>
                  <a:lnTo>
                    <a:pt x="25" y="12"/>
                  </a:lnTo>
                  <a:lnTo>
                    <a:pt x="25" y="16"/>
                  </a:lnTo>
                  <a:lnTo>
                    <a:pt x="25" y="18"/>
                  </a:lnTo>
                  <a:lnTo>
                    <a:pt x="27" y="14"/>
                  </a:lnTo>
                  <a:lnTo>
                    <a:pt x="29" y="14"/>
                  </a:lnTo>
                  <a:close/>
                  <a:moveTo>
                    <a:pt x="0" y="12"/>
                  </a:moveTo>
                  <a:lnTo>
                    <a:pt x="0" y="8"/>
                  </a:lnTo>
                  <a:lnTo>
                    <a:pt x="4" y="6"/>
                  </a:lnTo>
                  <a:lnTo>
                    <a:pt x="6" y="6"/>
                  </a:lnTo>
                  <a:lnTo>
                    <a:pt x="8" y="6"/>
                  </a:lnTo>
                  <a:lnTo>
                    <a:pt x="9" y="8"/>
                  </a:lnTo>
                  <a:lnTo>
                    <a:pt x="11" y="12"/>
                  </a:lnTo>
                  <a:lnTo>
                    <a:pt x="9" y="16"/>
                  </a:lnTo>
                  <a:lnTo>
                    <a:pt x="6" y="16"/>
                  </a:lnTo>
                  <a:lnTo>
                    <a:pt x="4" y="16"/>
                  </a:lnTo>
                  <a:lnTo>
                    <a:pt x="0" y="14"/>
                  </a:lnTo>
                  <a:lnTo>
                    <a:pt x="0" y="12"/>
                  </a:lnTo>
                  <a:close/>
                  <a:moveTo>
                    <a:pt x="2" y="10"/>
                  </a:moveTo>
                  <a:lnTo>
                    <a:pt x="2" y="14"/>
                  </a:lnTo>
                  <a:lnTo>
                    <a:pt x="6" y="16"/>
                  </a:lnTo>
                  <a:lnTo>
                    <a:pt x="8" y="14"/>
                  </a:lnTo>
                  <a:lnTo>
                    <a:pt x="9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2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7" name="Freeform 23">
              <a:extLst>
                <a:ext uri="{FF2B5EF4-FFF2-40B4-BE49-F238E27FC236}">
                  <a16:creationId xmlns:a16="http://schemas.microsoft.com/office/drawing/2014/main" id="{00000000-0008-0000-0500-0000A7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17" y="264"/>
              <a:ext cx="35" cy="35"/>
            </a:xfrm>
            <a:custGeom>
              <a:avLst/>
              <a:gdLst>
                <a:gd name="T0" fmla="*/ 2 w 35"/>
                <a:gd name="T1" fmla="*/ 12 h 35"/>
                <a:gd name="T2" fmla="*/ 4 w 35"/>
                <a:gd name="T3" fmla="*/ 19 h 35"/>
                <a:gd name="T4" fmla="*/ 15 w 35"/>
                <a:gd name="T5" fmla="*/ 25 h 35"/>
                <a:gd name="T6" fmla="*/ 27 w 35"/>
                <a:gd name="T7" fmla="*/ 19 h 35"/>
                <a:gd name="T8" fmla="*/ 27 w 35"/>
                <a:gd name="T9" fmla="*/ 8 h 35"/>
                <a:gd name="T10" fmla="*/ 27 w 35"/>
                <a:gd name="T11" fmla="*/ 0 h 35"/>
                <a:gd name="T12" fmla="*/ 33 w 35"/>
                <a:gd name="T13" fmla="*/ 8 h 35"/>
                <a:gd name="T14" fmla="*/ 35 w 35"/>
                <a:gd name="T15" fmla="*/ 17 h 35"/>
                <a:gd name="T16" fmla="*/ 33 w 35"/>
                <a:gd name="T17" fmla="*/ 27 h 35"/>
                <a:gd name="T18" fmla="*/ 27 w 35"/>
                <a:gd name="T19" fmla="*/ 33 h 35"/>
                <a:gd name="T20" fmla="*/ 19 w 35"/>
                <a:gd name="T21" fmla="*/ 35 h 35"/>
                <a:gd name="T22" fmla="*/ 6 w 35"/>
                <a:gd name="T23" fmla="*/ 29 h 35"/>
                <a:gd name="T24" fmla="*/ 0 w 35"/>
                <a:gd name="T25" fmla="*/ 14 h 35"/>
                <a:gd name="T26" fmla="*/ 4 w 35"/>
                <a:gd name="T27" fmla="*/ 4 h 35"/>
                <a:gd name="T28" fmla="*/ 12 w 35"/>
                <a:gd name="T29" fmla="*/ 4 h 35"/>
                <a:gd name="T30" fmla="*/ 12 w 35"/>
                <a:gd name="T31" fmla="*/ 10 h 35"/>
                <a:gd name="T32" fmla="*/ 6 w 35"/>
                <a:gd name="T33" fmla="*/ 12 h 35"/>
                <a:gd name="T34" fmla="*/ 4 w 35"/>
                <a:gd name="T35" fmla="*/ 10 h 35"/>
                <a:gd name="T36" fmla="*/ 10 w 35"/>
                <a:gd name="T37" fmla="*/ 8 h 35"/>
                <a:gd name="T38" fmla="*/ 12 w 35"/>
                <a:gd name="T39" fmla="*/ 4 h 35"/>
                <a:gd name="T40" fmla="*/ 8 w 35"/>
                <a:gd name="T41" fmla="*/ 6 h 35"/>
                <a:gd name="T42" fmla="*/ 4 w 35"/>
                <a:gd name="T43" fmla="*/ 8 h 35"/>
                <a:gd name="T44" fmla="*/ 6 w 35"/>
                <a:gd name="T45" fmla="*/ 8 h 35"/>
                <a:gd name="T46" fmla="*/ 8 w 35"/>
                <a:gd name="T47" fmla="*/ 10 h 35"/>
                <a:gd name="T48" fmla="*/ 2 w 35"/>
                <a:gd name="T49" fmla="*/ 21 h 35"/>
                <a:gd name="T50" fmla="*/ 12 w 35"/>
                <a:gd name="T51" fmla="*/ 33 h 35"/>
                <a:gd name="T52" fmla="*/ 23 w 35"/>
                <a:gd name="T53" fmla="*/ 33 h 35"/>
                <a:gd name="T54" fmla="*/ 31 w 35"/>
                <a:gd name="T55" fmla="*/ 29 h 35"/>
                <a:gd name="T56" fmla="*/ 35 w 35"/>
                <a:gd name="T57" fmla="*/ 21 h 35"/>
                <a:gd name="T58" fmla="*/ 33 w 35"/>
                <a:gd name="T59" fmla="*/ 12 h 35"/>
                <a:gd name="T60" fmla="*/ 33 w 35"/>
                <a:gd name="T61" fmla="*/ 15 h 35"/>
                <a:gd name="T62" fmla="*/ 25 w 35"/>
                <a:gd name="T63" fmla="*/ 29 h 35"/>
                <a:gd name="T64" fmla="*/ 13 w 35"/>
                <a:gd name="T65" fmla="*/ 29 h 35"/>
                <a:gd name="T66" fmla="*/ 6 w 35"/>
                <a:gd name="T67" fmla="*/ 25 h 35"/>
                <a:gd name="T68" fmla="*/ 2 w 35"/>
                <a:gd name="T69" fmla="*/ 21 h 35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5"/>
                <a:gd name="T106" fmla="*/ 0 h 35"/>
                <a:gd name="T107" fmla="*/ 35 w 35"/>
                <a:gd name="T108" fmla="*/ 35 h 35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5" h="35">
                  <a:moveTo>
                    <a:pt x="4" y="10"/>
                  </a:moveTo>
                  <a:lnTo>
                    <a:pt x="2" y="12"/>
                  </a:lnTo>
                  <a:lnTo>
                    <a:pt x="2" y="14"/>
                  </a:lnTo>
                  <a:lnTo>
                    <a:pt x="4" y="19"/>
                  </a:lnTo>
                  <a:lnTo>
                    <a:pt x="8" y="23"/>
                  </a:lnTo>
                  <a:lnTo>
                    <a:pt x="15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4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3" y="8"/>
                  </a:lnTo>
                  <a:lnTo>
                    <a:pt x="35" y="14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7"/>
                  </a:lnTo>
                  <a:lnTo>
                    <a:pt x="31" y="29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5"/>
                  </a:lnTo>
                  <a:lnTo>
                    <a:pt x="12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4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2" y="6"/>
                  </a:lnTo>
                  <a:lnTo>
                    <a:pt x="12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4" y="10"/>
                  </a:lnTo>
                  <a:close/>
                  <a:moveTo>
                    <a:pt x="8" y="10"/>
                  </a:moveTo>
                  <a:lnTo>
                    <a:pt x="10" y="8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8" y="6"/>
                  </a:lnTo>
                  <a:lnTo>
                    <a:pt x="6" y="6"/>
                  </a:lnTo>
                  <a:lnTo>
                    <a:pt x="4" y="8"/>
                  </a:lnTo>
                  <a:lnTo>
                    <a:pt x="2" y="10"/>
                  </a:lnTo>
                  <a:lnTo>
                    <a:pt x="6" y="8"/>
                  </a:lnTo>
                  <a:lnTo>
                    <a:pt x="8" y="10"/>
                  </a:lnTo>
                  <a:close/>
                  <a:moveTo>
                    <a:pt x="2" y="21"/>
                  </a:moveTo>
                  <a:lnTo>
                    <a:pt x="6" y="27"/>
                  </a:lnTo>
                  <a:lnTo>
                    <a:pt x="12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3" y="12"/>
                  </a:lnTo>
                  <a:lnTo>
                    <a:pt x="31" y="6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3" y="29"/>
                  </a:lnTo>
                  <a:lnTo>
                    <a:pt x="10" y="27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8" name="Freeform 24">
              <a:extLst>
                <a:ext uri="{FF2B5EF4-FFF2-40B4-BE49-F238E27FC236}">
                  <a16:creationId xmlns:a16="http://schemas.microsoft.com/office/drawing/2014/main" id="{00000000-0008-0000-0500-0000A8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54" y="265"/>
              <a:ext cx="35" cy="34"/>
            </a:xfrm>
            <a:custGeom>
              <a:avLst/>
              <a:gdLst>
                <a:gd name="T0" fmla="*/ 6 w 35"/>
                <a:gd name="T1" fmla="*/ 25 h 34"/>
                <a:gd name="T2" fmla="*/ 10 w 35"/>
                <a:gd name="T3" fmla="*/ 25 h 34"/>
                <a:gd name="T4" fmla="*/ 10 w 35"/>
                <a:gd name="T5" fmla="*/ 32 h 34"/>
                <a:gd name="T6" fmla="*/ 4 w 35"/>
                <a:gd name="T7" fmla="*/ 30 h 34"/>
                <a:gd name="T8" fmla="*/ 0 w 35"/>
                <a:gd name="T9" fmla="*/ 17 h 34"/>
                <a:gd name="T10" fmla="*/ 4 w 35"/>
                <a:gd name="T11" fmla="*/ 7 h 34"/>
                <a:gd name="T12" fmla="*/ 29 w 35"/>
                <a:gd name="T13" fmla="*/ 6 h 34"/>
                <a:gd name="T14" fmla="*/ 31 w 35"/>
                <a:gd name="T15" fmla="*/ 2 h 34"/>
                <a:gd name="T16" fmla="*/ 35 w 35"/>
                <a:gd name="T17" fmla="*/ 4 h 34"/>
                <a:gd name="T18" fmla="*/ 35 w 35"/>
                <a:gd name="T19" fmla="*/ 13 h 34"/>
                <a:gd name="T20" fmla="*/ 35 w 35"/>
                <a:gd name="T21" fmla="*/ 19 h 34"/>
                <a:gd name="T22" fmla="*/ 33 w 35"/>
                <a:gd name="T23" fmla="*/ 32 h 34"/>
                <a:gd name="T24" fmla="*/ 25 w 35"/>
                <a:gd name="T25" fmla="*/ 32 h 34"/>
                <a:gd name="T26" fmla="*/ 17 w 35"/>
                <a:gd name="T27" fmla="*/ 23 h 34"/>
                <a:gd name="T28" fmla="*/ 8 w 35"/>
                <a:gd name="T29" fmla="*/ 15 h 34"/>
                <a:gd name="T30" fmla="*/ 2 w 35"/>
                <a:gd name="T31" fmla="*/ 19 h 34"/>
                <a:gd name="T32" fmla="*/ 4 w 35"/>
                <a:gd name="T33" fmla="*/ 25 h 34"/>
                <a:gd name="T34" fmla="*/ 10 w 35"/>
                <a:gd name="T35" fmla="*/ 13 h 34"/>
                <a:gd name="T36" fmla="*/ 33 w 35"/>
                <a:gd name="T37" fmla="*/ 13 h 34"/>
                <a:gd name="T38" fmla="*/ 35 w 35"/>
                <a:gd name="T39" fmla="*/ 6 h 34"/>
                <a:gd name="T40" fmla="*/ 27 w 35"/>
                <a:gd name="T41" fmla="*/ 11 h 34"/>
                <a:gd name="T42" fmla="*/ 4 w 35"/>
                <a:gd name="T43" fmla="*/ 11 h 34"/>
                <a:gd name="T44" fmla="*/ 4 w 35"/>
                <a:gd name="T45" fmla="*/ 13 h 34"/>
                <a:gd name="T46" fmla="*/ 10 w 35"/>
                <a:gd name="T47" fmla="*/ 13 h 34"/>
                <a:gd name="T48" fmla="*/ 15 w 35"/>
                <a:gd name="T49" fmla="*/ 15 h 34"/>
                <a:gd name="T50" fmla="*/ 27 w 35"/>
                <a:gd name="T51" fmla="*/ 25 h 34"/>
                <a:gd name="T52" fmla="*/ 31 w 35"/>
                <a:gd name="T53" fmla="*/ 19 h 34"/>
                <a:gd name="T54" fmla="*/ 29 w 35"/>
                <a:gd name="T55" fmla="*/ 15 h 34"/>
                <a:gd name="T56" fmla="*/ 33 w 35"/>
                <a:gd name="T57" fmla="*/ 27 h 34"/>
                <a:gd name="T58" fmla="*/ 25 w 35"/>
                <a:gd name="T59" fmla="*/ 28 h 34"/>
                <a:gd name="T60" fmla="*/ 25 w 35"/>
                <a:gd name="T61" fmla="*/ 30 h 34"/>
                <a:gd name="T62" fmla="*/ 33 w 35"/>
                <a:gd name="T63" fmla="*/ 30 h 34"/>
                <a:gd name="T64" fmla="*/ 33 w 35"/>
                <a:gd name="T65" fmla="*/ 21 h 34"/>
                <a:gd name="T66" fmla="*/ 10 w 35"/>
                <a:gd name="T67" fmla="*/ 25 h 34"/>
                <a:gd name="T68" fmla="*/ 8 w 35"/>
                <a:gd name="T69" fmla="*/ 28 h 34"/>
                <a:gd name="T70" fmla="*/ 2 w 35"/>
                <a:gd name="T71" fmla="*/ 25 h 34"/>
                <a:gd name="T72" fmla="*/ 8 w 35"/>
                <a:gd name="T73" fmla="*/ 30 h 34"/>
                <a:gd name="T74" fmla="*/ 10 w 35"/>
                <a:gd name="T75" fmla="*/ 28 h 34"/>
                <a:gd name="T76" fmla="*/ 10 w 35"/>
                <a:gd name="T77" fmla="*/ 25 h 34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5"/>
                <a:gd name="T118" fmla="*/ 0 h 34"/>
                <a:gd name="T119" fmla="*/ 35 w 35"/>
                <a:gd name="T120" fmla="*/ 34 h 34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5" h="34">
                  <a:moveTo>
                    <a:pt x="4" y="25"/>
                  </a:moveTo>
                  <a:lnTo>
                    <a:pt x="6" y="25"/>
                  </a:lnTo>
                  <a:lnTo>
                    <a:pt x="8" y="23"/>
                  </a:lnTo>
                  <a:lnTo>
                    <a:pt x="10" y="25"/>
                  </a:lnTo>
                  <a:lnTo>
                    <a:pt x="12" y="28"/>
                  </a:lnTo>
                  <a:lnTo>
                    <a:pt x="10" y="32"/>
                  </a:lnTo>
                  <a:lnTo>
                    <a:pt x="8" y="32"/>
                  </a:lnTo>
                  <a:lnTo>
                    <a:pt x="4" y="30"/>
                  </a:lnTo>
                  <a:lnTo>
                    <a:pt x="2" y="25"/>
                  </a:lnTo>
                  <a:lnTo>
                    <a:pt x="0" y="17"/>
                  </a:lnTo>
                  <a:lnTo>
                    <a:pt x="2" y="11"/>
                  </a:lnTo>
                  <a:lnTo>
                    <a:pt x="4" y="7"/>
                  </a:lnTo>
                  <a:lnTo>
                    <a:pt x="10" y="6"/>
                  </a:lnTo>
                  <a:lnTo>
                    <a:pt x="29" y="6"/>
                  </a:lnTo>
                  <a:lnTo>
                    <a:pt x="31" y="4"/>
                  </a:lnTo>
                  <a:lnTo>
                    <a:pt x="31" y="2"/>
                  </a:lnTo>
                  <a:lnTo>
                    <a:pt x="33" y="0"/>
                  </a:lnTo>
                  <a:lnTo>
                    <a:pt x="35" y="4"/>
                  </a:lnTo>
                  <a:lnTo>
                    <a:pt x="35" y="7"/>
                  </a:lnTo>
                  <a:lnTo>
                    <a:pt x="35" y="13"/>
                  </a:lnTo>
                  <a:lnTo>
                    <a:pt x="31" y="15"/>
                  </a:lnTo>
                  <a:lnTo>
                    <a:pt x="35" y="19"/>
                  </a:lnTo>
                  <a:lnTo>
                    <a:pt x="35" y="25"/>
                  </a:lnTo>
                  <a:lnTo>
                    <a:pt x="33" y="32"/>
                  </a:lnTo>
                  <a:lnTo>
                    <a:pt x="29" y="34"/>
                  </a:lnTo>
                  <a:lnTo>
                    <a:pt x="25" y="32"/>
                  </a:lnTo>
                  <a:lnTo>
                    <a:pt x="21" y="28"/>
                  </a:lnTo>
                  <a:lnTo>
                    <a:pt x="17" y="23"/>
                  </a:lnTo>
                  <a:lnTo>
                    <a:pt x="13" y="15"/>
                  </a:lnTo>
                  <a:lnTo>
                    <a:pt x="8" y="15"/>
                  </a:lnTo>
                  <a:lnTo>
                    <a:pt x="4" y="17"/>
                  </a:lnTo>
                  <a:lnTo>
                    <a:pt x="2" y="19"/>
                  </a:lnTo>
                  <a:lnTo>
                    <a:pt x="2" y="23"/>
                  </a:lnTo>
                  <a:lnTo>
                    <a:pt x="4" y="25"/>
                  </a:lnTo>
                  <a:close/>
                  <a:moveTo>
                    <a:pt x="10" y="13"/>
                  </a:moveTo>
                  <a:lnTo>
                    <a:pt x="25" y="13"/>
                  </a:lnTo>
                  <a:lnTo>
                    <a:pt x="33" y="13"/>
                  </a:lnTo>
                  <a:lnTo>
                    <a:pt x="35" y="9"/>
                  </a:lnTo>
                  <a:lnTo>
                    <a:pt x="35" y="6"/>
                  </a:lnTo>
                  <a:lnTo>
                    <a:pt x="33" y="9"/>
                  </a:lnTo>
                  <a:lnTo>
                    <a:pt x="27" y="11"/>
                  </a:lnTo>
                  <a:lnTo>
                    <a:pt x="10" y="11"/>
                  </a:lnTo>
                  <a:lnTo>
                    <a:pt x="4" y="11"/>
                  </a:lnTo>
                  <a:lnTo>
                    <a:pt x="2" y="17"/>
                  </a:lnTo>
                  <a:lnTo>
                    <a:pt x="4" y="13"/>
                  </a:lnTo>
                  <a:lnTo>
                    <a:pt x="10" y="13"/>
                  </a:lnTo>
                  <a:close/>
                  <a:moveTo>
                    <a:pt x="29" y="15"/>
                  </a:moveTo>
                  <a:lnTo>
                    <a:pt x="15" y="15"/>
                  </a:lnTo>
                  <a:lnTo>
                    <a:pt x="21" y="21"/>
                  </a:lnTo>
                  <a:lnTo>
                    <a:pt x="27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29" y="15"/>
                  </a:lnTo>
                  <a:close/>
                  <a:moveTo>
                    <a:pt x="33" y="21"/>
                  </a:moveTo>
                  <a:lnTo>
                    <a:pt x="33" y="27"/>
                  </a:lnTo>
                  <a:lnTo>
                    <a:pt x="29" y="28"/>
                  </a:lnTo>
                  <a:lnTo>
                    <a:pt x="25" y="28"/>
                  </a:lnTo>
                  <a:lnTo>
                    <a:pt x="21" y="25"/>
                  </a:lnTo>
                  <a:lnTo>
                    <a:pt x="25" y="30"/>
                  </a:lnTo>
                  <a:lnTo>
                    <a:pt x="29" y="32"/>
                  </a:lnTo>
                  <a:lnTo>
                    <a:pt x="33" y="30"/>
                  </a:lnTo>
                  <a:lnTo>
                    <a:pt x="35" y="25"/>
                  </a:lnTo>
                  <a:lnTo>
                    <a:pt x="33" y="21"/>
                  </a:lnTo>
                  <a:close/>
                  <a:moveTo>
                    <a:pt x="10" y="25"/>
                  </a:moveTo>
                  <a:lnTo>
                    <a:pt x="10" y="28"/>
                  </a:lnTo>
                  <a:lnTo>
                    <a:pt x="8" y="28"/>
                  </a:lnTo>
                  <a:lnTo>
                    <a:pt x="6" y="28"/>
                  </a:lnTo>
                  <a:lnTo>
                    <a:pt x="2" y="25"/>
                  </a:lnTo>
                  <a:lnTo>
                    <a:pt x="6" y="30"/>
                  </a:lnTo>
                  <a:lnTo>
                    <a:pt x="8" y="30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5" name="Group 25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GrpSpPr>
            <a:grpSpLocks/>
          </xdr:cNvGrpSpPr>
        </xdr:nvGrpSpPr>
        <xdr:grpSpPr bwMode="auto">
          <a:xfrm>
            <a:off x="18" y="99"/>
            <a:ext cx="154" cy="21"/>
            <a:chOff x="96" y="333"/>
            <a:chExt cx="437" cy="48"/>
          </a:xfrm>
        </xdr:grpSpPr>
        <xdr:sp macro="" textlink="">
          <xdr:nvSpPr>
            <xdr:cNvPr id="153" name="Freeform 26">
              <a:extLst>
                <a:ext uri="{FF2B5EF4-FFF2-40B4-BE49-F238E27FC236}">
                  <a16:creationId xmlns:a16="http://schemas.microsoft.com/office/drawing/2014/main" id="{00000000-0008-0000-0500-000099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00" y="329"/>
              <a:ext cx="46" cy="53"/>
            </a:xfrm>
            <a:custGeom>
              <a:avLst/>
              <a:gdLst>
                <a:gd name="T0" fmla="*/ 8 w 46"/>
                <a:gd name="T1" fmla="*/ 46 h 53"/>
                <a:gd name="T2" fmla="*/ 4 w 46"/>
                <a:gd name="T3" fmla="*/ 48 h 53"/>
                <a:gd name="T4" fmla="*/ 0 w 46"/>
                <a:gd name="T5" fmla="*/ 53 h 53"/>
                <a:gd name="T6" fmla="*/ 2 w 46"/>
                <a:gd name="T7" fmla="*/ 30 h 53"/>
                <a:gd name="T8" fmla="*/ 4 w 46"/>
                <a:gd name="T9" fmla="*/ 36 h 53"/>
                <a:gd name="T10" fmla="*/ 32 w 46"/>
                <a:gd name="T11" fmla="*/ 36 h 53"/>
                <a:gd name="T12" fmla="*/ 42 w 46"/>
                <a:gd name="T13" fmla="*/ 30 h 53"/>
                <a:gd name="T14" fmla="*/ 42 w 46"/>
                <a:gd name="T15" fmla="*/ 15 h 53"/>
                <a:gd name="T16" fmla="*/ 38 w 46"/>
                <a:gd name="T17" fmla="*/ 11 h 53"/>
                <a:gd name="T18" fmla="*/ 31 w 46"/>
                <a:gd name="T19" fmla="*/ 9 h 53"/>
                <a:gd name="T20" fmla="*/ 8 w 46"/>
                <a:gd name="T21" fmla="*/ 9 h 53"/>
                <a:gd name="T22" fmla="*/ 2 w 46"/>
                <a:gd name="T23" fmla="*/ 17 h 53"/>
                <a:gd name="T24" fmla="*/ 0 w 46"/>
                <a:gd name="T25" fmla="*/ 0 h 53"/>
                <a:gd name="T26" fmla="*/ 6 w 46"/>
                <a:gd name="T27" fmla="*/ 6 h 53"/>
                <a:gd name="T28" fmla="*/ 15 w 46"/>
                <a:gd name="T29" fmla="*/ 7 h 53"/>
                <a:gd name="T30" fmla="*/ 38 w 46"/>
                <a:gd name="T31" fmla="*/ 9 h 53"/>
                <a:gd name="T32" fmla="*/ 46 w 46"/>
                <a:gd name="T33" fmla="*/ 19 h 53"/>
                <a:gd name="T34" fmla="*/ 46 w 46"/>
                <a:gd name="T35" fmla="*/ 32 h 53"/>
                <a:gd name="T36" fmla="*/ 44 w 46"/>
                <a:gd name="T37" fmla="*/ 40 h 53"/>
                <a:gd name="T38" fmla="*/ 38 w 46"/>
                <a:gd name="T39" fmla="*/ 44 h 53"/>
                <a:gd name="T40" fmla="*/ 32 w 46"/>
                <a:gd name="T41" fmla="*/ 46 h 53"/>
                <a:gd name="T42" fmla="*/ 8 w 46"/>
                <a:gd name="T43" fmla="*/ 42 h 53"/>
                <a:gd name="T44" fmla="*/ 2 w 46"/>
                <a:gd name="T45" fmla="*/ 48 h 53"/>
                <a:gd name="T46" fmla="*/ 8 w 46"/>
                <a:gd name="T47" fmla="*/ 44 h 53"/>
                <a:gd name="T48" fmla="*/ 38 w 46"/>
                <a:gd name="T49" fmla="*/ 44 h 53"/>
                <a:gd name="T50" fmla="*/ 44 w 46"/>
                <a:gd name="T51" fmla="*/ 36 h 53"/>
                <a:gd name="T52" fmla="*/ 44 w 46"/>
                <a:gd name="T53" fmla="*/ 36 h 53"/>
                <a:gd name="T54" fmla="*/ 38 w 46"/>
                <a:gd name="T55" fmla="*/ 42 h 53"/>
                <a:gd name="T56" fmla="*/ 32 w 46"/>
                <a:gd name="T57" fmla="*/ 42 h 53"/>
                <a:gd name="T58" fmla="*/ 2 w 46"/>
                <a:gd name="T59" fmla="*/ 13 h 53"/>
                <a:gd name="T60" fmla="*/ 8 w 46"/>
                <a:gd name="T61" fmla="*/ 9 h 53"/>
                <a:gd name="T62" fmla="*/ 2 w 46"/>
                <a:gd name="T63" fmla="*/ 6 h 53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46"/>
                <a:gd name="T97" fmla="*/ 0 h 53"/>
                <a:gd name="T98" fmla="*/ 46 w 46"/>
                <a:gd name="T99" fmla="*/ 53 h 53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46" h="53">
                  <a:moveTo>
                    <a:pt x="32" y="46"/>
                  </a:moveTo>
                  <a:lnTo>
                    <a:pt x="8" y="46"/>
                  </a:lnTo>
                  <a:lnTo>
                    <a:pt x="4" y="46"/>
                  </a:lnTo>
                  <a:lnTo>
                    <a:pt x="4" y="48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30"/>
                  </a:lnTo>
                  <a:lnTo>
                    <a:pt x="2" y="30"/>
                  </a:lnTo>
                  <a:lnTo>
                    <a:pt x="4" y="34"/>
                  </a:lnTo>
                  <a:lnTo>
                    <a:pt x="4" y="36"/>
                  </a:lnTo>
                  <a:lnTo>
                    <a:pt x="8" y="36"/>
                  </a:lnTo>
                  <a:lnTo>
                    <a:pt x="32" y="36"/>
                  </a:lnTo>
                  <a:lnTo>
                    <a:pt x="40" y="34"/>
                  </a:lnTo>
                  <a:lnTo>
                    <a:pt x="42" y="30"/>
                  </a:lnTo>
                  <a:lnTo>
                    <a:pt x="44" y="23"/>
                  </a:lnTo>
                  <a:lnTo>
                    <a:pt x="42" y="15"/>
                  </a:lnTo>
                  <a:lnTo>
                    <a:pt x="40" y="13"/>
                  </a:lnTo>
                  <a:lnTo>
                    <a:pt x="38" y="11"/>
                  </a:lnTo>
                  <a:lnTo>
                    <a:pt x="34" y="9"/>
                  </a:lnTo>
                  <a:lnTo>
                    <a:pt x="31" y="9"/>
                  </a:lnTo>
                  <a:lnTo>
                    <a:pt x="15" y="9"/>
                  </a:lnTo>
                  <a:lnTo>
                    <a:pt x="8" y="9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0" y="17"/>
                  </a:lnTo>
                  <a:lnTo>
                    <a:pt x="0" y="0"/>
                  </a:lnTo>
                  <a:lnTo>
                    <a:pt x="2" y="0"/>
                  </a:lnTo>
                  <a:lnTo>
                    <a:pt x="6" y="6"/>
                  </a:lnTo>
                  <a:lnTo>
                    <a:pt x="10" y="7"/>
                  </a:lnTo>
                  <a:lnTo>
                    <a:pt x="15" y="7"/>
                  </a:lnTo>
                  <a:lnTo>
                    <a:pt x="32" y="7"/>
                  </a:lnTo>
                  <a:lnTo>
                    <a:pt x="38" y="9"/>
                  </a:lnTo>
                  <a:lnTo>
                    <a:pt x="42" y="13"/>
                  </a:lnTo>
                  <a:lnTo>
                    <a:pt x="46" y="19"/>
                  </a:lnTo>
                  <a:lnTo>
                    <a:pt x="46" y="27"/>
                  </a:lnTo>
                  <a:lnTo>
                    <a:pt x="46" y="32"/>
                  </a:lnTo>
                  <a:lnTo>
                    <a:pt x="46" y="36"/>
                  </a:lnTo>
                  <a:lnTo>
                    <a:pt x="44" y="40"/>
                  </a:lnTo>
                  <a:lnTo>
                    <a:pt x="40" y="42"/>
                  </a:lnTo>
                  <a:lnTo>
                    <a:pt x="38" y="44"/>
                  </a:lnTo>
                  <a:lnTo>
                    <a:pt x="32" y="46"/>
                  </a:lnTo>
                  <a:close/>
                  <a:moveTo>
                    <a:pt x="32" y="42"/>
                  </a:moveTo>
                  <a:lnTo>
                    <a:pt x="8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4" y="44"/>
                  </a:lnTo>
                  <a:lnTo>
                    <a:pt x="8" y="44"/>
                  </a:lnTo>
                  <a:lnTo>
                    <a:pt x="32" y="44"/>
                  </a:lnTo>
                  <a:lnTo>
                    <a:pt x="38" y="44"/>
                  </a:lnTo>
                  <a:lnTo>
                    <a:pt x="42" y="40"/>
                  </a:lnTo>
                  <a:lnTo>
                    <a:pt x="44" y="36"/>
                  </a:lnTo>
                  <a:lnTo>
                    <a:pt x="46" y="30"/>
                  </a:lnTo>
                  <a:lnTo>
                    <a:pt x="44" y="36"/>
                  </a:lnTo>
                  <a:lnTo>
                    <a:pt x="42" y="38"/>
                  </a:lnTo>
                  <a:lnTo>
                    <a:pt x="38" y="42"/>
                  </a:lnTo>
                  <a:lnTo>
                    <a:pt x="32" y="42"/>
                  </a:lnTo>
                  <a:close/>
                  <a:moveTo>
                    <a:pt x="2" y="6"/>
                  </a:moveTo>
                  <a:lnTo>
                    <a:pt x="2" y="13"/>
                  </a:lnTo>
                  <a:lnTo>
                    <a:pt x="4" y="11"/>
                  </a:lnTo>
                  <a:lnTo>
                    <a:pt x="8" y="9"/>
                  </a:lnTo>
                  <a:lnTo>
                    <a:pt x="6" y="7"/>
                  </a:lnTo>
                  <a:lnTo>
                    <a:pt x="2" y="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4" name="Freeform 27">
              <a:extLst>
                <a:ext uri="{FF2B5EF4-FFF2-40B4-BE49-F238E27FC236}">
                  <a16:creationId xmlns:a16="http://schemas.microsoft.com/office/drawing/2014/main" id="{00000000-0008-0000-0500-00009A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55" y="330"/>
              <a:ext cx="48" cy="54"/>
            </a:xfrm>
            <a:custGeom>
              <a:avLst/>
              <a:gdLst>
                <a:gd name="T0" fmla="*/ 2 w 48"/>
                <a:gd name="T1" fmla="*/ 18 h 54"/>
                <a:gd name="T2" fmla="*/ 0 w 48"/>
                <a:gd name="T3" fmla="*/ 18 h 54"/>
                <a:gd name="T4" fmla="*/ 0 w 48"/>
                <a:gd name="T5" fmla="*/ 0 h 54"/>
                <a:gd name="T6" fmla="*/ 2 w 48"/>
                <a:gd name="T7" fmla="*/ 0 h 54"/>
                <a:gd name="T8" fmla="*/ 4 w 48"/>
                <a:gd name="T9" fmla="*/ 6 h 54"/>
                <a:gd name="T10" fmla="*/ 6 w 48"/>
                <a:gd name="T11" fmla="*/ 8 h 54"/>
                <a:gd name="T12" fmla="*/ 10 w 48"/>
                <a:gd name="T13" fmla="*/ 8 h 54"/>
                <a:gd name="T14" fmla="*/ 48 w 48"/>
                <a:gd name="T15" fmla="*/ 8 h 54"/>
                <a:gd name="T16" fmla="*/ 48 w 48"/>
                <a:gd name="T17" fmla="*/ 10 h 54"/>
                <a:gd name="T18" fmla="*/ 10 w 48"/>
                <a:gd name="T19" fmla="*/ 44 h 54"/>
                <a:gd name="T20" fmla="*/ 34 w 48"/>
                <a:gd name="T21" fmla="*/ 42 h 54"/>
                <a:gd name="T22" fmla="*/ 38 w 48"/>
                <a:gd name="T23" fmla="*/ 42 h 54"/>
                <a:gd name="T24" fmla="*/ 42 w 48"/>
                <a:gd name="T25" fmla="*/ 42 h 54"/>
                <a:gd name="T26" fmla="*/ 44 w 48"/>
                <a:gd name="T27" fmla="*/ 39 h 54"/>
                <a:gd name="T28" fmla="*/ 44 w 48"/>
                <a:gd name="T29" fmla="*/ 35 h 54"/>
                <a:gd name="T30" fmla="*/ 46 w 48"/>
                <a:gd name="T31" fmla="*/ 35 h 54"/>
                <a:gd name="T32" fmla="*/ 46 w 48"/>
                <a:gd name="T33" fmla="*/ 52 h 54"/>
                <a:gd name="T34" fmla="*/ 44 w 48"/>
                <a:gd name="T35" fmla="*/ 52 h 54"/>
                <a:gd name="T36" fmla="*/ 42 w 48"/>
                <a:gd name="T37" fmla="*/ 48 h 54"/>
                <a:gd name="T38" fmla="*/ 38 w 48"/>
                <a:gd name="T39" fmla="*/ 46 h 54"/>
                <a:gd name="T40" fmla="*/ 32 w 48"/>
                <a:gd name="T41" fmla="*/ 44 h 54"/>
                <a:gd name="T42" fmla="*/ 8 w 48"/>
                <a:gd name="T43" fmla="*/ 46 h 54"/>
                <a:gd name="T44" fmla="*/ 4 w 48"/>
                <a:gd name="T45" fmla="*/ 50 h 54"/>
                <a:gd name="T46" fmla="*/ 2 w 48"/>
                <a:gd name="T47" fmla="*/ 54 h 54"/>
                <a:gd name="T48" fmla="*/ 2 w 48"/>
                <a:gd name="T49" fmla="*/ 54 h 54"/>
                <a:gd name="T50" fmla="*/ 0 w 48"/>
                <a:gd name="T51" fmla="*/ 54 h 54"/>
                <a:gd name="T52" fmla="*/ 0 w 48"/>
                <a:gd name="T53" fmla="*/ 40 h 54"/>
                <a:gd name="T54" fmla="*/ 34 w 48"/>
                <a:gd name="T55" fmla="*/ 10 h 54"/>
                <a:gd name="T56" fmla="*/ 11 w 48"/>
                <a:gd name="T57" fmla="*/ 10 h 54"/>
                <a:gd name="T58" fmla="*/ 8 w 48"/>
                <a:gd name="T59" fmla="*/ 10 h 54"/>
                <a:gd name="T60" fmla="*/ 6 w 48"/>
                <a:gd name="T61" fmla="*/ 12 h 54"/>
                <a:gd name="T62" fmla="*/ 4 w 48"/>
                <a:gd name="T63" fmla="*/ 16 h 54"/>
                <a:gd name="T64" fmla="*/ 2 w 48"/>
                <a:gd name="T65" fmla="*/ 18 h 54"/>
                <a:gd name="T66" fmla="*/ 2 w 48"/>
                <a:gd name="T67" fmla="*/ 18 h 54"/>
                <a:gd name="T68" fmla="*/ 2 w 48"/>
                <a:gd name="T69" fmla="*/ 8 h 54"/>
                <a:gd name="T70" fmla="*/ 2 w 48"/>
                <a:gd name="T71" fmla="*/ 14 h 54"/>
                <a:gd name="T72" fmla="*/ 4 w 48"/>
                <a:gd name="T73" fmla="*/ 12 h 54"/>
                <a:gd name="T74" fmla="*/ 8 w 48"/>
                <a:gd name="T75" fmla="*/ 10 h 54"/>
                <a:gd name="T76" fmla="*/ 2 w 48"/>
                <a:gd name="T77" fmla="*/ 8 h 54"/>
                <a:gd name="T78" fmla="*/ 2 w 48"/>
                <a:gd name="T79" fmla="*/ 8 h 54"/>
                <a:gd name="T80" fmla="*/ 40 w 48"/>
                <a:gd name="T81" fmla="*/ 12 h 54"/>
                <a:gd name="T82" fmla="*/ 6 w 48"/>
                <a:gd name="T83" fmla="*/ 42 h 54"/>
                <a:gd name="T84" fmla="*/ 4 w 48"/>
                <a:gd name="T85" fmla="*/ 44 h 54"/>
                <a:gd name="T86" fmla="*/ 2 w 48"/>
                <a:gd name="T87" fmla="*/ 48 h 54"/>
                <a:gd name="T88" fmla="*/ 2 w 48"/>
                <a:gd name="T89" fmla="*/ 50 h 54"/>
                <a:gd name="T90" fmla="*/ 4 w 48"/>
                <a:gd name="T91" fmla="*/ 46 h 54"/>
                <a:gd name="T92" fmla="*/ 8 w 48"/>
                <a:gd name="T93" fmla="*/ 44 h 54"/>
                <a:gd name="T94" fmla="*/ 46 w 48"/>
                <a:gd name="T95" fmla="*/ 10 h 54"/>
                <a:gd name="T96" fmla="*/ 44 w 48"/>
                <a:gd name="T97" fmla="*/ 10 h 54"/>
                <a:gd name="T98" fmla="*/ 42 w 48"/>
                <a:gd name="T99" fmla="*/ 10 h 54"/>
                <a:gd name="T100" fmla="*/ 42 w 48"/>
                <a:gd name="T101" fmla="*/ 10 h 54"/>
                <a:gd name="T102" fmla="*/ 40 w 48"/>
                <a:gd name="T103" fmla="*/ 12 h 54"/>
                <a:gd name="T104" fmla="*/ 40 w 48"/>
                <a:gd name="T105" fmla="*/ 12 h 54"/>
                <a:gd name="T106" fmla="*/ 44 w 48"/>
                <a:gd name="T107" fmla="*/ 48 h 54"/>
                <a:gd name="T108" fmla="*/ 44 w 48"/>
                <a:gd name="T109" fmla="*/ 40 h 54"/>
                <a:gd name="T110" fmla="*/ 42 w 48"/>
                <a:gd name="T111" fmla="*/ 44 h 54"/>
                <a:gd name="T112" fmla="*/ 40 w 48"/>
                <a:gd name="T113" fmla="*/ 44 h 54"/>
                <a:gd name="T114" fmla="*/ 42 w 48"/>
                <a:gd name="T115" fmla="*/ 46 h 54"/>
                <a:gd name="T116" fmla="*/ 44 w 48"/>
                <a:gd name="T117" fmla="*/ 48 h 54"/>
                <a:gd name="T118" fmla="*/ 44 w 48"/>
                <a:gd name="T119" fmla="*/ 48 h 54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48"/>
                <a:gd name="T181" fmla="*/ 0 h 54"/>
                <a:gd name="T182" fmla="*/ 48 w 48"/>
                <a:gd name="T183" fmla="*/ 54 h 54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48" h="54">
                  <a:moveTo>
                    <a:pt x="2" y="18"/>
                  </a:moveTo>
                  <a:lnTo>
                    <a:pt x="0" y="18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10" y="8"/>
                  </a:lnTo>
                  <a:lnTo>
                    <a:pt x="48" y="8"/>
                  </a:lnTo>
                  <a:lnTo>
                    <a:pt x="48" y="10"/>
                  </a:lnTo>
                  <a:lnTo>
                    <a:pt x="10" y="44"/>
                  </a:lnTo>
                  <a:lnTo>
                    <a:pt x="34" y="42"/>
                  </a:lnTo>
                  <a:lnTo>
                    <a:pt x="38" y="42"/>
                  </a:lnTo>
                  <a:lnTo>
                    <a:pt x="42" y="42"/>
                  </a:lnTo>
                  <a:lnTo>
                    <a:pt x="44" y="39"/>
                  </a:lnTo>
                  <a:lnTo>
                    <a:pt x="44" y="35"/>
                  </a:lnTo>
                  <a:lnTo>
                    <a:pt x="46" y="35"/>
                  </a:lnTo>
                  <a:lnTo>
                    <a:pt x="46" y="52"/>
                  </a:lnTo>
                  <a:lnTo>
                    <a:pt x="44" y="52"/>
                  </a:lnTo>
                  <a:lnTo>
                    <a:pt x="42" y="48"/>
                  </a:lnTo>
                  <a:lnTo>
                    <a:pt x="38" y="46"/>
                  </a:lnTo>
                  <a:lnTo>
                    <a:pt x="32" y="44"/>
                  </a:lnTo>
                  <a:lnTo>
                    <a:pt x="8" y="46"/>
                  </a:lnTo>
                  <a:lnTo>
                    <a:pt x="4" y="50"/>
                  </a:lnTo>
                  <a:lnTo>
                    <a:pt x="2" y="54"/>
                  </a:lnTo>
                  <a:lnTo>
                    <a:pt x="0" y="54"/>
                  </a:lnTo>
                  <a:lnTo>
                    <a:pt x="0" y="40"/>
                  </a:lnTo>
                  <a:lnTo>
                    <a:pt x="34" y="10"/>
                  </a:lnTo>
                  <a:lnTo>
                    <a:pt x="11" y="10"/>
                  </a:lnTo>
                  <a:lnTo>
                    <a:pt x="8" y="10"/>
                  </a:lnTo>
                  <a:lnTo>
                    <a:pt x="6" y="12"/>
                  </a:lnTo>
                  <a:lnTo>
                    <a:pt x="4" y="16"/>
                  </a:lnTo>
                  <a:lnTo>
                    <a:pt x="2" y="18"/>
                  </a:lnTo>
                  <a:close/>
                  <a:moveTo>
                    <a:pt x="2" y="8"/>
                  </a:moveTo>
                  <a:lnTo>
                    <a:pt x="2" y="14"/>
                  </a:lnTo>
                  <a:lnTo>
                    <a:pt x="4" y="12"/>
                  </a:lnTo>
                  <a:lnTo>
                    <a:pt x="8" y="10"/>
                  </a:lnTo>
                  <a:lnTo>
                    <a:pt x="2" y="8"/>
                  </a:lnTo>
                  <a:close/>
                  <a:moveTo>
                    <a:pt x="40" y="12"/>
                  </a:moveTo>
                  <a:lnTo>
                    <a:pt x="6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2" y="50"/>
                  </a:lnTo>
                  <a:lnTo>
                    <a:pt x="4" y="46"/>
                  </a:lnTo>
                  <a:lnTo>
                    <a:pt x="8" y="44"/>
                  </a:lnTo>
                  <a:lnTo>
                    <a:pt x="46" y="10"/>
                  </a:lnTo>
                  <a:lnTo>
                    <a:pt x="44" y="10"/>
                  </a:lnTo>
                  <a:lnTo>
                    <a:pt x="42" y="10"/>
                  </a:lnTo>
                  <a:lnTo>
                    <a:pt x="40" y="12"/>
                  </a:lnTo>
                  <a:close/>
                  <a:moveTo>
                    <a:pt x="44" y="48"/>
                  </a:moveTo>
                  <a:lnTo>
                    <a:pt x="44" y="40"/>
                  </a:lnTo>
                  <a:lnTo>
                    <a:pt x="42" y="44"/>
                  </a:lnTo>
                  <a:lnTo>
                    <a:pt x="40" y="44"/>
                  </a:lnTo>
                  <a:lnTo>
                    <a:pt x="42" y="46"/>
                  </a:lnTo>
                  <a:lnTo>
                    <a:pt x="44" y="4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5" name="Freeform 28">
              <a:extLst>
                <a:ext uri="{FF2B5EF4-FFF2-40B4-BE49-F238E27FC236}">
                  <a16:creationId xmlns:a16="http://schemas.microsoft.com/office/drawing/2014/main" id="{00000000-0008-0000-0500-00009B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9" y="333"/>
              <a:ext cx="46" cy="46"/>
            </a:xfrm>
            <a:custGeom>
              <a:avLst/>
              <a:gdLst>
                <a:gd name="T0" fmla="*/ 2 w 46"/>
                <a:gd name="T1" fmla="*/ 46 h 46"/>
                <a:gd name="T2" fmla="*/ 0 w 46"/>
                <a:gd name="T3" fmla="*/ 46 h 46"/>
                <a:gd name="T4" fmla="*/ 0 w 46"/>
                <a:gd name="T5" fmla="*/ 23 h 46"/>
                <a:gd name="T6" fmla="*/ 2 w 46"/>
                <a:gd name="T7" fmla="*/ 23 h 46"/>
                <a:gd name="T8" fmla="*/ 2 w 46"/>
                <a:gd name="T9" fmla="*/ 23 h 46"/>
                <a:gd name="T10" fmla="*/ 4 w 46"/>
                <a:gd name="T11" fmla="*/ 28 h 46"/>
                <a:gd name="T12" fmla="*/ 6 w 46"/>
                <a:gd name="T13" fmla="*/ 28 h 46"/>
                <a:gd name="T14" fmla="*/ 8 w 46"/>
                <a:gd name="T15" fmla="*/ 30 h 46"/>
                <a:gd name="T16" fmla="*/ 40 w 46"/>
                <a:gd name="T17" fmla="*/ 30 h 46"/>
                <a:gd name="T18" fmla="*/ 42 w 46"/>
                <a:gd name="T19" fmla="*/ 28 h 46"/>
                <a:gd name="T20" fmla="*/ 44 w 46"/>
                <a:gd name="T21" fmla="*/ 26 h 46"/>
                <a:gd name="T22" fmla="*/ 44 w 46"/>
                <a:gd name="T23" fmla="*/ 23 h 46"/>
                <a:gd name="T24" fmla="*/ 44 w 46"/>
                <a:gd name="T25" fmla="*/ 17 h 46"/>
                <a:gd name="T26" fmla="*/ 42 w 46"/>
                <a:gd name="T27" fmla="*/ 13 h 46"/>
                <a:gd name="T28" fmla="*/ 40 w 46"/>
                <a:gd name="T29" fmla="*/ 7 h 46"/>
                <a:gd name="T30" fmla="*/ 34 w 46"/>
                <a:gd name="T31" fmla="*/ 3 h 46"/>
                <a:gd name="T32" fmla="*/ 34 w 46"/>
                <a:gd name="T33" fmla="*/ 0 h 46"/>
                <a:gd name="T34" fmla="*/ 46 w 46"/>
                <a:gd name="T35" fmla="*/ 5 h 46"/>
                <a:gd name="T36" fmla="*/ 46 w 46"/>
                <a:gd name="T37" fmla="*/ 46 h 46"/>
                <a:gd name="T38" fmla="*/ 44 w 46"/>
                <a:gd name="T39" fmla="*/ 46 h 46"/>
                <a:gd name="T40" fmla="*/ 44 w 46"/>
                <a:gd name="T41" fmla="*/ 46 h 46"/>
                <a:gd name="T42" fmla="*/ 44 w 46"/>
                <a:gd name="T43" fmla="*/ 42 h 46"/>
                <a:gd name="T44" fmla="*/ 42 w 46"/>
                <a:gd name="T45" fmla="*/ 40 h 46"/>
                <a:gd name="T46" fmla="*/ 38 w 46"/>
                <a:gd name="T47" fmla="*/ 38 h 46"/>
                <a:gd name="T48" fmla="*/ 10 w 46"/>
                <a:gd name="T49" fmla="*/ 38 h 46"/>
                <a:gd name="T50" fmla="*/ 6 w 46"/>
                <a:gd name="T51" fmla="*/ 40 h 46"/>
                <a:gd name="T52" fmla="*/ 4 w 46"/>
                <a:gd name="T53" fmla="*/ 42 h 46"/>
                <a:gd name="T54" fmla="*/ 2 w 46"/>
                <a:gd name="T55" fmla="*/ 46 h 46"/>
                <a:gd name="T56" fmla="*/ 2 w 46"/>
                <a:gd name="T57" fmla="*/ 46 h 46"/>
                <a:gd name="T58" fmla="*/ 8 w 46"/>
                <a:gd name="T59" fmla="*/ 36 h 46"/>
                <a:gd name="T60" fmla="*/ 40 w 46"/>
                <a:gd name="T61" fmla="*/ 36 h 46"/>
                <a:gd name="T62" fmla="*/ 42 w 46"/>
                <a:gd name="T63" fmla="*/ 38 h 46"/>
                <a:gd name="T64" fmla="*/ 44 w 46"/>
                <a:gd name="T65" fmla="*/ 40 h 46"/>
                <a:gd name="T66" fmla="*/ 44 w 46"/>
                <a:gd name="T67" fmla="*/ 40 h 46"/>
                <a:gd name="T68" fmla="*/ 44 w 46"/>
                <a:gd name="T69" fmla="*/ 38 h 46"/>
                <a:gd name="T70" fmla="*/ 44 w 46"/>
                <a:gd name="T71" fmla="*/ 36 h 46"/>
                <a:gd name="T72" fmla="*/ 40 w 46"/>
                <a:gd name="T73" fmla="*/ 34 h 46"/>
                <a:gd name="T74" fmla="*/ 10 w 46"/>
                <a:gd name="T75" fmla="*/ 34 h 46"/>
                <a:gd name="T76" fmla="*/ 4 w 46"/>
                <a:gd name="T77" fmla="*/ 36 h 46"/>
                <a:gd name="T78" fmla="*/ 2 w 46"/>
                <a:gd name="T79" fmla="*/ 38 h 46"/>
                <a:gd name="T80" fmla="*/ 2 w 46"/>
                <a:gd name="T81" fmla="*/ 40 h 46"/>
                <a:gd name="T82" fmla="*/ 4 w 46"/>
                <a:gd name="T83" fmla="*/ 38 h 46"/>
                <a:gd name="T84" fmla="*/ 8 w 46"/>
                <a:gd name="T85" fmla="*/ 36 h 46"/>
                <a:gd name="T86" fmla="*/ 8 w 46"/>
                <a:gd name="T87" fmla="*/ 36 h 46"/>
                <a:gd name="T88" fmla="*/ 44 w 46"/>
                <a:gd name="T89" fmla="*/ 15 h 46"/>
                <a:gd name="T90" fmla="*/ 44 w 46"/>
                <a:gd name="T91" fmla="*/ 7 h 46"/>
                <a:gd name="T92" fmla="*/ 38 w 46"/>
                <a:gd name="T93" fmla="*/ 5 h 46"/>
                <a:gd name="T94" fmla="*/ 42 w 46"/>
                <a:gd name="T95" fmla="*/ 9 h 46"/>
                <a:gd name="T96" fmla="*/ 44 w 46"/>
                <a:gd name="T97" fmla="*/ 15 h 46"/>
                <a:gd name="T98" fmla="*/ 44 w 46"/>
                <a:gd name="T99" fmla="*/ 15 h 4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46"/>
                <a:gd name="T151" fmla="*/ 0 h 46"/>
                <a:gd name="T152" fmla="*/ 46 w 46"/>
                <a:gd name="T153" fmla="*/ 46 h 46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46" h="46">
                  <a:moveTo>
                    <a:pt x="2" y="46"/>
                  </a:moveTo>
                  <a:lnTo>
                    <a:pt x="0" y="46"/>
                  </a:lnTo>
                  <a:lnTo>
                    <a:pt x="0" y="23"/>
                  </a:lnTo>
                  <a:lnTo>
                    <a:pt x="2" y="23"/>
                  </a:lnTo>
                  <a:lnTo>
                    <a:pt x="4" y="28"/>
                  </a:lnTo>
                  <a:lnTo>
                    <a:pt x="6" y="28"/>
                  </a:lnTo>
                  <a:lnTo>
                    <a:pt x="8" y="30"/>
                  </a:lnTo>
                  <a:lnTo>
                    <a:pt x="40" y="30"/>
                  </a:lnTo>
                  <a:lnTo>
                    <a:pt x="42" y="28"/>
                  </a:lnTo>
                  <a:lnTo>
                    <a:pt x="44" y="26"/>
                  </a:lnTo>
                  <a:lnTo>
                    <a:pt x="44" y="23"/>
                  </a:lnTo>
                  <a:lnTo>
                    <a:pt x="44" y="17"/>
                  </a:lnTo>
                  <a:lnTo>
                    <a:pt x="42" y="13"/>
                  </a:lnTo>
                  <a:lnTo>
                    <a:pt x="40" y="7"/>
                  </a:lnTo>
                  <a:lnTo>
                    <a:pt x="34" y="3"/>
                  </a:lnTo>
                  <a:lnTo>
                    <a:pt x="34" y="0"/>
                  </a:lnTo>
                  <a:lnTo>
                    <a:pt x="46" y="5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40"/>
                  </a:lnTo>
                  <a:lnTo>
                    <a:pt x="38" y="38"/>
                  </a:lnTo>
                  <a:lnTo>
                    <a:pt x="10" y="38"/>
                  </a:lnTo>
                  <a:lnTo>
                    <a:pt x="6" y="40"/>
                  </a:lnTo>
                  <a:lnTo>
                    <a:pt x="4" y="42"/>
                  </a:lnTo>
                  <a:lnTo>
                    <a:pt x="2" y="46"/>
                  </a:lnTo>
                  <a:close/>
                  <a:moveTo>
                    <a:pt x="8" y="36"/>
                  </a:moveTo>
                  <a:lnTo>
                    <a:pt x="40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4" y="38"/>
                  </a:lnTo>
                  <a:lnTo>
                    <a:pt x="44" y="36"/>
                  </a:lnTo>
                  <a:lnTo>
                    <a:pt x="40" y="34"/>
                  </a:lnTo>
                  <a:lnTo>
                    <a:pt x="10" y="34"/>
                  </a:lnTo>
                  <a:lnTo>
                    <a:pt x="4" y="36"/>
                  </a:lnTo>
                  <a:lnTo>
                    <a:pt x="2" y="38"/>
                  </a:lnTo>
                  <a:lnTo>
                    <a:pt x="2" y="40"/>
                  </a:lnTo>
                  <a:lnTo>
                    <a:pt x="4" y="38"/>
                  </a:lnTo>
                  <a:lnTo>
                    <a:pt x="8" y="36"/>
                  </a:lnTo>
                  <a:close/>
                  <a:moveTo>
                    <a:pt x="44" y="15"/>
                  </a:moveTo>
                  <a:lnTo>
                    <a:pt x="44" y="7"/>
                  </a:lnTo>
                  <a:lnTo>
                    <a:pt x="38" y="5"/>
                  </a:lnTo>
                  <a:lnTo>
                    <a:pt x="42" y="9"/>
                  </a:lnTo>
                  <a:lnTo>
                    <a:pt x="44" y="1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6" name="Freeform 29">
              <a:extLst>
                <a:ext uri="{FF2B5EF4-FFF2-40B4-BE49-F238E27FC236}">
                  <a16:creationId xmlns:a16="http://schemas.microsoft.com/office/drawing/2014/main" id="{00000000-0008-0000-0500-00009C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6" y="345"/>
              <a:ext cx="46" cy="21"/>
            </a:xfrm>
            <a:custGeom>
              <a:avLst/>
              <a:gdLst>
                <a:gd name="T0" fmla="*/ 0 w 46"/>
                <a:gd name="T1" fmla="*/ 21 h 21"/>
                <a:gd name="T2" fmla="*/ 0 w 46"/>
                <a:gd name="T3" fmla="*/ 0 h 21"/>
                <a:gd name="T4" fmla="*/ 2 w 46"/>
                <a:gd name="T5" fmla="*/ 0 h 21"/>
                <a:gd name="T6" fmla="*/ 4 w 46"/>
                <a:gd name="T7" fmla="*/ 4 h 21"/>
                <a:gd name="T8" fmla="*/ 6 w 46"/>
                <a:gd name="T9" fmla="*/ 6 h 21"/>
                <a:gd name="T10" fmla="*/ 8 w 46"/>
                <a:gd name="T11" fmla="*/ 6 h 21"/>
                <a:gd name="T12" fmla="*/ 10 w 46"/>
                <a:gd name="T13" fmla="*/ 6 h 21"/>
                <a:gd name="T14" fmla="*/ 38 w 46"/>
                <a:gd name="T15" fmla="*/ 6 h 21"/>
                <a:gd name="T16" fmla="*/ 42 w 46"/>
                <a:gd name="T17" fmla="*/ 6 h 21"/>
                <a:gd name="T18" fmla="*/ 44 w 46"/>
                <a:gd name="T19" fmla="*/ 6 h 21"/>
                <a:gd name="T20" fmla="*/ 44 w 46"/>
                <a:gd name="T21" fmla="*/ 4 h 21"/>
                <a:gd name="T22" fmla="*/ 44 w 46"/>
                <a:gd name="T23" fmla="*/ 0 h 21"/>
                <a:gd name="T24" fmla="*/ 46 w 46"/>
                <a:gd name="T25" fmla="*/ 0 h 21"/>
                <a:gd name="T26" fmla="*/ 46 w 46"/>
                <a:gd name="T27" fmla="*/ 21 h 21"/>
                <a:gd name="T28" fmla="*/ 44 w 46"/>
                <a:gd name="T29" fmla="*/ 21 h 21"/>
                <a:gd name="T30" fmla="*/ 44 w 46"/>
                <a:gd name="T31" fmla="*/ 17 h 21"/>
                <a:gd name="T32" fmla="*/ 42 w 46"/>
                <a:gd name="T33" fmla="*/ 15 h 21"/>
                <a:gd name="T34" fmla="*/ 38 w 46"/>
                <a:gd name="T35" fmla="*/ 15 h 21"/>
                <a:gd name="T36" fmla="*/ 10 w 46"/>
                <a:gd name="T37" fmla="*/ 15 h 21"/>
                <a:gd name="T38" fmla="*/ 6 w 46"/>
                <a:gd name="T39" fmla="*/ 15 h 21"/>
                <a:gd name="T40" fmla="*/ 4 w 46"/>
                <a:gd name="T41" fmla="*/ 15 h 21"/>
                <a:gd name="T42" fmla="*/ 4 w 46"/>
                <a:gd name="T43" fmla="*/ 17 h 21"/>
                <a:gd name="T44" fmla="*/ 2 w 46"/>
                <a:gd name="T45" fmla="*/ 21 h 21"/>
                <a:gd name="T46" fmla="*/ 0 w 46"/>
                <a:gd name="T47" fmla="*/ 21 h 21"/>
                <a:gd name="T48" fmla="*/ 8 w 46"/>
                <a:gd name="T49" fmla="*/ 13 h 21"/>
                <a:gd name="T50" fmla="*/ 40 w 46"/>
                <a:gd name="T51" fmla="*/ 13 h 21"/>
                <a:gd name="T52" fmla="*/ 42 w 46"/>
                <a:gd name="T53" fmla="*/ 13 h 21"/>
                <a:gd name="T54" fmla="*/ 44 w 46"/>
                <a:gd name="T55" fmla="*/ 15 h 21"/>
                <a:gd name="T56" fmla="*/ 44 w 46"/>
                <a:gd name="T57" fmla="*/ 13 h 21"/>
                <a:gd name="T58" fmla="*/ 40 w 46"/>
                <a:gd name="T59" fmla="*/ 11 h 21"/>
                <a:gd name="T60" fmla="*/ 8 w 46"/>
                <a:gd name="T61" fmla="*/ 11 h 21"/>
                <a:gd name="T62" fmla="*/ 4 w 46"/>
                <a:gd name="T63" fmla="*/ 13 h 21"/>
                <a:gd name="T64" fmla="*/ 2 w 46"/>
                <a:gd name="T65" fmla="*/ 15 h 21"/>
                <a:gd name="T66" fmla="*/ 4 w 46"/>
                <a:gd name="T67" fmla="*/ 13 h 21"/>
                <a:gd name="T68" fmla="*/ 8 w 46"/>
                <a:gd name="T69" fmla="*/ 13 h 21"/>
                <a:gd name="T70" fmla="*/ 8 w 46"/>
                <a:gd name="T71" fmla="*/ 13 h 21"/>
                <a:gd name="T72" fmla="*/ 8 w 46"/>
                <a:gd name="T73" fmla="*/ 13 h 21"/>
                <a:gd name="T74" fmla="*/ 8 w 46"/>
                <a:gd name="T75" fmla="*/ 13 h 21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1"/>
                <a:gd name="T116" fmla="*/ 46 w 46"/>
                <a:gd name="T117" fmla="*/ 21 h 21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1">
                  <a:moveTo>
                    <a:pt x="0" y="21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8" y="6"/>
                  </a:lnTo>
                  <a:lnTo>
                    <a:pt x="10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5"/>
                  </a:lnTo>
                  <a:lnTo>
                    <a:pt x="4" y="17"/>
                  </a:lnTo>
                  <a:lnTo>
                    <a:pt x="2" y="21"/>
                  </a:lnTo>
                  <a:lnTo>
                    <a:pt x="0" y="21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4" y="13"/>
                  </a:lnTo>
                  <a:lnTo>
                    <a:pt x="40" y="11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5"/>
                  </a:lnTo>
                  <a:lnTo>
                    <a:pt x="4" y="13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7" name="Freeform 30">
              <a:extLst>
                <a:ext uri="{FF2B5EF4-FFF2-40B4-BE49-F238E27FC236}">
                  <a16:creationId xmlns:a16="http://schemas.microsoft.com/office/drawing/2014/main" id="{00000000-0008-0000-0500-00009D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2" y="326"/>
              <a:ext cx="46" cy="59"/>
            </a:xfrm>
            <a:custGeom>
              <a:avLst/>
              <a:gdLst>
                <a:gd name="T0" fmla="*/ 0 w 46"/>
                <a:gd name="T1" fmla="*/ 13 h 59"/>
                <a:gd name="T2" fmla="*/ 2 w 46"/>
                <a:gd name="T3" fmla="*/ 0 h 59"/>
                <a:gd name="T4" fmla="*/ 6 w 46"/>
                <a:gd name="T5" fmla="*/ 6 h 59"/>
                <a:gd name="T6" fmla="*/ 38 w 46"/>
                <a:gd name="T7" fmla="*/ 6 h 59"/>
                <a:gd name="T8" fmla="*/ 44 w 46"/>
                <a:gd name="T9" fmla="*/ 4 h 59"/>
                <a:gd name="T10" fmla="*/ 46 w 46"/>
                <a:gd name="T11" fmla="*/ 0 h 59"/>
                <a:gd name="T12" fmla="*/ 44 w 46"/>
                <a:gd name="T13" fmla="*/ 21 h 59"/>
                <a:gd name="T14" fmla="*/ 42 w 46"/>
                <a:gd name="T15" fmla="*/ 15 h 59"/>
                <a:gd name="T16" fmla="*/ 8 w 46"/>
                <a:gd name="T17" fmla="*/ 13 h 59"/>
                <a:gd name="T18" fmla="*/ 46 w 46"/>
                <a:gd name="T19" fmla="*/ 32 h 59"/>
                <a:gd name="T20" fmla="*/ 34 w 46"/>
                <a:gd name="T21" fmla="*/ 49 h 59"/>
                <a:gd name="T22" fmla="*/ 40 w 46"/>
                <a:gd name="T23" fmla="*/ 48 h 59"/>
                <a:gd name="T24" fmla="*/ 44 w 46"/>
                <a:gd name="T25" fmla="*/ 42 h 59"/>
                <a:gd name="T26" fmla="*/ 46 w 46"/>
                <a:gd name="T27" fmla="*/ 59 h 59"/>
                <a:gd name="T28" fmla="*/ 44 w 46"/>
                <a:gd name="T29" fmla="*/ 55 h 59"/>
                <a:gd name="T30" fmla="*/ 38 w 46"/>
                <a:gd name="T31" fmla="*/ 51 h 59"/>
                <a:gd name="T32" fmla="*/ 6 w 46"/>
                <a:gd name="T33" fmla="*/ 51 h 59"/>
                <a:gd name="T34" fmla="*/ 2 w 46"/>
                <a:gd name="T35" fmla="*/ 59 h 59"/>
                <a:gd name="T36" fmla="*/ 0 w 46"/>
                <a:gd name="T37" fmla="*/ 44 h 59"/>
                <a:gd name="T38" fmla="*/ 38 w 46"/>
                <a:gd name="T39" fmla="*/ 11 h 59"/>
                <a:gd name="T40" fmla="*/ 2 w 46"/>
                <a:gd name="T41" fmla="*/ 11 h 59"/>
                <a:gd name="T42" fmla="*/ 6 w 46"/>
                <a:gd name="T43" fmla="*/ 13 h 59"/>
                <a:gd name="T44" fmla="*/ 40 w 46"/>
                <a:gd name="T45" fmla="*/ 13 h 59"/>
                <a:gd name="T46" fmla="*/ 44 w 46"/>
                <a:gd name="T47" fmla="*/ 15 h 59"/>
                <a:gd name="T48" fmla="*/ 42 w 46"/>
                <a:gd name="T49" fmla="*/ 11 h 59"/>
                <a:gd name="T50" fmla="*/ 38 w 46"/>
                <a:gd name="T51" fmla="*/ 11 h 59"/>
                <a:gd name="T52" fmla="*/ 2 w 46"/>
                <a:gd name="T53" fmla="*/ 53 h 59"/>
                <a:gd name="T54" fmla="*/ 10 w 46"/>
                <a:gd name="T55" fmla="*/ 48 h 59"/>
                <a:gd name="T56" fmla="*/ 42 w 46"/>
                <a:gd name="T57" fmla="*/ 32 h 59"/>
                <a:gd name="T58" fmla="*/ 10 w 46"/>
                <a:gd name="T59" fmla="*/ 46 h 59"/>
                <a:gd name="T60" fmla="*/ 2 w 46"/>
                <a:gd name="T61" fmla="*/ 51 h 59"/>
                <a:gd name="T62" fmla="*/ 44 w 46"/>
                <a:gd name="T63" fmla="*/ 55 h 59"/>
                <a:gd name="T64" fmla="*/ 42 w 46"/>
                <a:gd name="T65" fmla="*/ 49 h 59"/>
                <a:gd name="T66" fmla="*/ 42 w 46"/>
                <a:gd name="T67" fmla="*/ 51 h 59"/>
                <a:gd name="T68" fmla="*/ 44 w 46"/>
                <a:gd name="T69" fmla="*/ 55 h 5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59"/>
                <a:gd name="T107" fmla="*/ 46 w 46"/>
                <a:gd name="T108" fmla="*/ 59 h 5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59">
                  <a:moveTo>
                    <a:pt x="34" y="28"/>
                  </a:moveTo>
                  <a:lnTo>
                    <a:pt x="0" y="13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11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3"/>
                  </a:lnTo>
                  <a:lnTo>
                    <a:pt x="8" y="13"/>
                  </a:lnTo>
                  <a:lnTo>
                    <a:pt x="46" y="30"/>
                  </a:lnTo>
                  <a:lnTo>
                    <a:pt x="46" y="32"/>
                  </a:lnTo>
                  <a:lnTo>
                    <a:pt x="8" y="49"/>
                  </a:lnTo>
                  <a:lnTo>
                    <a:pt x="34" y="49"/>
                  </a:lnTo>
                  <a:lnTo>
                    <a:pt x="38" y="49"/>
                  </a:lnTo>
                  <a:lnTo>
                    <a:pt x="40" y="48"/>
                  </a:lnTo>
                  <a:lnTo>
                    <a:pt x="42" y="46"/>
                  </a:lnTo>
                  <a:lnTo>
                    <a:pt x="44" y="42"/>
                  </a:lnTo>
                  <a:lnTo>
                    <a:pt x="46" y="42"/>
                  </a:lnTo>
                  <a:lnTo>
                    <a:pt x="46" y="59"/>
                  </a:lnTo>
                  <a:lnTo>
                    <a:pt x="44" y="59"/>
                  </a:lnTo>
                  <a:lnTo>
                    <a:pt x="44" y="55"/>
                  </a:lnTo>
                  <a:lnTo>
                    <a:pt x="42" y="53"/>
                  </a:lnTo>
                  <a:lnTo>
                    <a:pt x="38" y="51"/>
                  </a:lnTo>
                  <a:lnTo>
                    <a:pt x="34" y="51"/>
                  </a:lnTo>
                  <a:lnTo>
                    <a:pt x="6" y="51"/>
                  </a:lnTo>
                  <a:lnTo>
                    <a:pt x="4" y="55"/>
                  </a:lnTo>
                  <a:lnTo>
                    <a:pt x="2" y="59"/>
                  </a:lnTo>
                  <a:lnTo>
                    <a:pt x="0" y="59"/>
                  </a:lnTo>
                  <a:lnTo>
                    <a:pt x="0" y="44"/>
                  </a:lnTo>
                  <a:lnTo>
                    <a:pt x="34" y="28"/>
                  </a:lnTo>
                  <a:close/>
                  <a:moveTo>
                    <a:pt x="38" y="11"/>
                  </a:moveTo>
                  <a:lnTo>
                    <a:pt x="8" y="11"/>
                  </a:lnTo>
                  <a:lnTo>
                    <a:pt x="2" y="11"/>
                  </a:lnTo>
                  <a:lnTo>
                    <a:pt x="4" y="13"/>
                  </a:lnTo>
                  <a:lnTo>
                    <a:pt x="6" y="13"/>
                  </a:lnTo>
                  <a:lnTo>
                    <a:pt x="10" y="13"/>
                  </a:ln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2" y="11"/>
                  </a:lnTo>
                  <a:lnTo>
                    <a:pt x="38" y="11"/>
                  </a:lnTo>
                  <a:close/>
                  <a:moveTo>
                    <a:pt x="2" y="51"/>
                  </a:moveTo>
                  <a:lnTo>
                    <a:pt x="2" y="53"/>
                  </a:lnTo>
                  <a:lnTo>
                    <a:pt x="6" y="49"/>
                  </a:lnTo>
                  <a:lnTo>
                    <a:pt x="10" y="48"/>
                  </a:lnTo>
                  <a:lnTo>
                    <a:pt x="44" y="32"/>
                  </a:lnTo>
                  <a:lnTo>
                    <a:pt x="42" y="32"/>
                  </a:lnTo>
                  <a:lnTo>
                    <a:pt x="40" y="32"/>
                  </a:lnTo>
                  <a:lnTo>
                    <a:pt x="10" y="46"/>
                  </a:lnTo>
                  <a:lnTo>
                    <a:pt x="4" y="48"/>
                  </a:lnTo>
                  <a:lnTo>
                    <a:pt x="2" y="51"/>
                  </a:lnTo>
                  <a:close/>
                  <a:moveTo>
                    <a:pt x="44" y="55"/>
                  </a:moveTo>
                  <a:lnTo>
                    <a:pt x="44" y="48"/>
                  </a:lnTo>
                  <a:lnTo>
                    <a:pt x="42" y="49"/>
                  </a:lnTo>
                  <a:lnTo>
                    <a:pt x="40" y="51"/>
                  </a:lnTo>
                  <a:lnTo>
                    <a:pt x="42" y="51"/>
                  </a:lnTo>
                  <a:lnTo>
                    <a:pt x="44" y="5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8" name="Freeform 31">
              <a:extLst>
                <a:ext uri="{FF2B5EF4-FFF2-40B4-BE49-F238E27FC236}">
                  <a16:creationId xmlns:a16="http://schemas.microsoft.com/office/drawing/2014/main" id="{00000000-0008-0000-0500-00009E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39" y="344"/>
              <a:ext cx="46" cy="23"/>
            </a:xfrm>
            <a:custGeom>
              <a:avLst/>
              <a:gdLst>
                <a:gd name="T0" fmla="*/ 0 w 46"/>
                <a:gd name="T1" fmla="*/ 23 h 23"/>
                <a:gd name="T2" fmla="*/ 0 w 46"/>
                <a:gd name="T3" fmla="*/ 0 h 23"/>
                <a:gd name="T4" fmla="*/ 2 w 46"/>
                <a:gd name="T5" fmla="*/ 0 h 23"/>
                <a:gd name="T6" fmla="*/ 4 w 46"/>
                <a:gd name="T7" fmla="*/ 6 h 23"/>
                <a:gd name="T8" fmla="*/ 6 w 46"/>
                <a:gd name="T9" fmla="*/ 8 h 23"/>
                <a:gd name="T10" fmla="*/ 8 w 46"/>
                <a:gd name="T11" fmla="*/ 8 h 23"/>
                <a:gd name="T12" fmla="*/ 10 w 46"/>
                <a:gd name="T13" fmla="*/ 8 h 23"/>
                <a:gd name="T14" fmla="*/ 38 w 46"/>
                <a:gd name="T15" fmla="*/ 8 h 23"/>
                <a:gd name="T16" fmla="*/ 42 w 46"/>
                <a:gd name="T17" fmla="*/ 6 h 23"/>
                <a:gd name="T18" fmla="*/ 44 w 46"/>
                <a:gd name="T19" fmla="*/ 6 h 23"/>
                <a:gd name="T20" fmla="*/ 44 w 46"/>
                <a:gd name="T21" fmla="*/ 4 h 23"/>
                <a:gd name="T22" fmla="*/ 44 w 46"/>
                <a:gd name="T23" fmla="*/ 0 h 23"/>
                <a:gd name="T24" fmla="*/ 46 w 46"/>
                <a:gd name="T25" fmla="*/ 0 h 23"/>
                <a:gd name="T26" fmla="*/ 46 w 46"/>
                <a:gd name="T27" fmla="*/ 23 h 23"/>
                <a:gd name="T28" fmla="*/ 44 w 46"/>
                <a:gd name="T29" fmla="*/ 23 h 23"/>
                <a:gd name="T30" fmla="*/ 44 w 46"/>
                <a:gd name="T31" fmla="*/ 19 h 23"/>
                <a:gd name="T32" fmla="*/ 42 w 46"/>
                <a:gd name="T33" fmla="*/ 17 h 23"/>
                <a:gd name="T34" fmla="*/ 38 w 46"/>
                <a:gd name="T35" fmla="*/ 15 h 23"/>
                <a:gd name="T36" fmla="*/ 10 w 46"/>
                <a:gd name="T37" fmla="*/ 15 h 23"/>
                <a:gd name="T38" fmla="*/ 6 w 46"/>
                <a:gd name="T39" fmla="*/ 15 h 23"/>
                <a:gd name="T40" fmla="*/ 4 w 46"/>
                <a:gd name="T41" fmla="*/ 17 h 23"/>
                <a:gd name="T42" fmla="*/ 4 w 46"/>
                <a:gd name="T43" fmla="*/ 19 h 23"/>
                <a:gd name="T44" fmla="*/ 2 w 46"/>
                <a:gd name="T45" fmla="*/ 23 h 23"/>
                <a:gd name="T46" fmla="*/ 0 w 46"/>
                <a:gd name="T47" fmla="*/ 23 h 23"/>
                <a:gd name="T48" fmla="*/ 8 w 46"/>
                <a:gd name="T49" fmla="*/ 13 h 23"/>
                <a:gd name="T50" fmla="*/ 40 w 46"/>
                <a:gd name="T51" fmla="*/ 13 h 23"/>
                <a:gd name="T52" fmla="*/ 42 w 46"/>
                <a:gd name="T53" fmla="*/ 15 h 23"/>
                <a:gd name="T54" fmla="*/ 44 w 46"/>
                <a:gd name="T55" fmla="*/ 17 h 23"/>
                <a:gd name="T56" fmla="*/ 44 w 46"/>
                <a:gd name="T57" fmla="*/ 13 h 23"/>
                <a:gd name="T58" fmla="*/ 40 w 46"/>
                <a:gd name="T59" fmla="*/ 12 h 23"/>
                <a:gd name="T60" fmla="*/ 8 w 46"/>
                <a:gd name="T61" fmla="*/ 12 h 23"/>
                <a:gd name="T62" fmla="*/ 4 w 46"/>
                <a:gd name="T63" fmla="*/ 13 h 23"/>
                <a:gd name="T64" fmla="*/ 2 w 46"/>
                <a:gd name="T65" fmla="*/ 17 h 23"/>
                <a:gd name="T66" fmla="*/ 4 w 46"/>
                <a:gd name="T67" fmla="*/ 15 h 23"/>
                <a:gd name="T68" fmla="*/ 8 w 46"/>
                <a:gd name="T69" fmla="*/ 13 h 23"/>
                <a:gd name="T70" fmla="*/ 8 w 46"/>
                <a:gd name="T71" fmla="*/ 13 h 23"/>
                <a:gd name="T72" fmla="*/ 8 w 46"/>
                <a:gd name="T73" fmla="*/ 13 h 23"/>
                <a:gd name="T74" fmla="*/ 8 w 46"/>
                <a:gd name="T75" fmla="*/ 13 h 23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3"/>
                <a:gd name="T116" fmla="*/ 46 w 46"/>
                <a:gd name="T117" fmla="*/ 23 h 23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3">
                  <a:moveTo>
                    <a:pt x="0" y="2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8" y="8"/>
                  </a:lnTo>
                  <a:lnTo>
                    <a:pt x="10" y="8"/>
                  </a:lnTo>
                  <a:lnTo>
                    <a:pt x="38" y="8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3"/>
                  </a:lnTo>
                  <a:lnTo>
                    <a:pt x="44" y="23"/>
                  </a:lnTo>
                  <a:lnTo>
                    <a:pt x="44" y="19"/>
                  </a:lnTo>
                  <a:lnTo>
                    <a:pt x="42" y="17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23"/>
                  </a:lnTo>
                  <a:lnTo>
                    <a:pt x="0" y="23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5"/>
                  </a:lnTo>
                  <a:lnTo>
                    <a:pt x="44" y="17"/>
                  </a:lnTo>
                  <a:lnTo>
                    <a:pt x="44" y="13"/>
                  </a:lnTo>
                  <a:lnTo>
                    <a:pt x="40" y="12"/>
                  </a:lnTo>
                  <a:lnTo>
                    <a:pt x="8" y="12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5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9" name="Freeform 32">
              <a:extLst>
                <a:ext uri="{FF2B5EF4-FFF2-40B4-BE49-F238E27FC236}">
                  <a16:creationId xmlns:a16="http://schemas.microsoft.com/office/drawing/2014/main" id="{00000000-0008-0000-0500-00009F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332"/>
              <a:ext cx="46" cy="47"/>
            </a:xfrm>
            <a:custGeom>
              <a:avLst/>
              <a:gdLst>
                <a:gd name="T0" fmla="*/ 0 w 46"/>
                <a:gd name="T1" fmla="*/ 45 h 47"/>
                <a:gd name="T2" fmla="*/ 0 w 46"/>
                <a:gd name="T3" fmla="*/ 1 h 47"/>
                <a:gd name="T4" fmla="*/ 11 w 46"/>
                <a:gd name="T5" fmla="*/ 0 h 47"/>
                <a:gd name="T6" fmla="*/ 11 w 46"/>
                <a:gd name="T7" fmla="*/ 1 h 47"/>
                <a:gd name="T8" fmla="*/ 6 w 46"/>
                <a:gd name="T9" fmla="*/ 7 h 47"/>
                <a:gd name="T10" fmla="*/ 4 w 46"/>
                <a:gd name="T11" fmla="*/ 13 h 47"/>
                <a:gd name="T12" fmla="*/ 2 w 46"/>
                <a:gd name="T13" fmla="*/ 19 h 47"/>
                <a:gd name="T14" fmla="*/ 38 w 46"/>
                <a:gd name="T15" fmla="*/ 19 h 47"/>
                <a:gd name="T16" fmla="*/ 42 w 46"/>
                <a:gd name="T17" fmla="*/ 19 h 47"/>
                <a:gd name="T18" fmla="*/ 44 w 46"/>
                <a:gd name="T19" fmla="*/ 15 h 47"/>
                <a:gd name="T20" fmla="*/ 44 w 46"/>
                <a:gd name="T21" fmla="*/ 11 h 47"/>
                <a:gd name="T22" fmla="*/ 46 w 46"/>
                <a:gd name="T23" fmla="*/ 11 h 47"/>
                <a:gd name="T24" fmla="*/ 46 w 46"/>
                <a:gd name="T25" fmla="*/ 36 h 47"/>
                <a:gd name="T26" fmla="*/ 44 w 46"/>
                <a:gd name="T27" fmla="*/ 36 h 47"/>
                <a:gd name="T28" fmla="*/ 44 w 46"/>
                <a:gd name="T29" fmla="*/ 30 h 47"/>
                <a:gd name="T30" fmla="*/ 42 w 46"/>
                <a:gd name="T31" fmla="*/ 28 h 47"/>
                <a:gd name="T32" fmla="*/ 38 w 46"/>
                <a:gd name="T33" fmla="*/ 26 h 47"/>
                <a:gd name="T34" fmla="*/ 2 w 46"/>
                <a:gd name="T35" fmla="*/ 26 h 47"/>
                <a:gd name="T36" fmla="*/ 4 w 46"/>
                <a:gd name="T37" fmla="*/ 36 h 47"/>
                <a:gd name="T38" fmla="*/ 6 w 46"/>
                <a:gd name="T39" fmla="*/ 40 h 47"/>
                <a:gd name="T40" fmla="*/ 8 w 46"/>
                <a:gd name="T41" fmla="*/ 44 h 47"/>
                <a:gd name="T42" fmla="*/ 11 w 46"/>
                <a:gd name="T43" fmla="*/ 45 h 47"/>
                <a:gd name="T44" fmla="*/ 11 w 46"/>
                <a:gd name="T45" fmla="*/ 47 h 47"/>
                <a:gd name="T46" fmla="*/ 0 w 46"/>
                <a:gd name="T47" fmla="*/ 45 h 47"/>
                <a:gd name="T48" fmla="*/ 8 w 46"/>
                <a:gd name="T49" fmla="*/ 3 h 47"/>
                <a:gd name="T50" fmla="*/ 2 w 46"/>
                <a:gd name="T51" fmla="*/ 3 h 47"/>
                <a:gd name="T52" fmla="*/ 2 w 46"/>
                <a:gd name="T53" fmla="*/ 11 h 47"/>
                <a:gd name="T54" fmla="*/ 6 w 46"/>
                <a:gd name="T55" fmla="*/ 5 h 47"/>
                <a:gd name="T56" fmla="*/ 8 w 46"/>
                <a:gd name="T57" fmla="*/ 3 h 47"/>
                <a:gd name="T58" fmla="*/ 8 w 46"/>
                <a:gd name="T59" fmla="*/ 3 h 47"/>
                <a:gd name="T60" fmla="*/ 38 w 46"/>
                <a:gd name="T61" fmla="*/ 24 h 47"/>
                <a:gd name="T62" fmla="*/ 6 w 46"/>
                <a:gd name="T63" fmla="*/ 24 h 47"/>
                <a:gd name="T64" fmla="*/ 4 w 46"/>
                <a:gd name="T65" fmla="*/ 24 h 47"/>
                <a:gd name="T66" fmla="*/ 2 w 46"/>
                <a:gd name="T67" fmla="*/ 26 h 47"/>
                <a:gd name="T68" fmla="*/ 38 w 46"/>
                <a:gd name="T69" fmla="*/ 26 h 47"/>
                <a:gd name="T70" fmla="*/ 42 w 46"/>
                <a:gd name="T71" fmla="*/ 26 h 47"/>
                <a:gd name="T72" fmla="*/ 44 w 46"/>
                <a:gd name="T73" fmla="*/ 28 h 47"/>
                <a:gd name="T74" fmla="*/ 44 w 46"/>
                <a:gd name="T75" fmla="*/ 28 h 47"/>
                <a:gd name="T76" fmla="*/ 42 w 46"/>
                <a:gd name="T77" fmla="*/ 24 h 47"/>
                <a:gd name="T78" fmla="*/ 38 w 46"/>
                <a:gd name="T79" fmla="*/ 24 h 47"/>
                <a:gd name="T80" fmla="*/ 38 w 46"/>
                <a:gd name="T81" fmla="*/ 24 h 47"/>
                <a:gd name="T82" fmla="*/ 2 w 46"/>
                <a:gd name="T83" fmla="*/ 40 h 47"/>
                <a:gd name="T84" fmla="*/ 2 w 46"/>
                <a:gd name="T85" fmla="*/ 45 h 47"/>
                <a:gd name="T86" fmla="*/ 8 w 46"/>
                <a:gd name="T87" fmla="*/ 47 h 47"/>
                <a:gd name="T88" fmla="*/ 6 w 46"/>
                <a:gd name="T89" fmla="*/ 44 h 47"/>
                <a:gd name="T90" fmla="*/ 2 w 46"/>
                <a:gd name="T91" fmla="*/ 40 h 47"/>
                <a:gd name="T92" fmla="*/ 2 w 46"/>
                <a:gd name="T93" fmla="*/ 40 h 47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46"/>
                <a:gd name="T142" fmla="*/ 0 h 47"/>
                <a:gd name="T143" fmla="*/ 46 w 46"/>
                <a:gd name="T144" fmla="*/ 47 h 47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46" h="47">
                  <a:moveTo>
                    <a:pt x="0" y="45"/>
                  </a:moveTo>
                  <a:lnTo>
                    <a:pt x="0" y="1"/>
                  </a:lnTo>
                  <a:lnTo>
                    <a:pt x="11" y="0"/>
                  </a:lnTo>
                  <a:lnTo>
                    <a:pt x="11" y="1"/>
                  </a:lnTo>
                  <a:lnTo>
                    <a:pt x="6" y="7"/>
                  </a:lnTo>
                  <a:lnTo>
                    <a:pt x="4" y="13"/>
                  </a:lnTo>
                  <a:lnTo>
                    <a:pt x="2" y="19"/>
                  </a:lnTo>
                  <a:lnTo>
                    <a:pt x="38" y="19"/>
                  </a:lnTo>
                  <a:lnTo>
                    <a:pt x="42" y="19"/>
                  </a:lnTo>
                  <a:lnTo>
                    <a:pt x="44" y="15"/>
                  </a:lnTo>
                  <a:lnTo>
                    <a:pt x="44" y="11"/>
                  </a:lnTo>
                  <a:lnTo>
                    <a:pt x="46" y="11"/>
                  </a:lnTo>
                  <a:lnTo>
                    <a:pt x="46" y="36"/>
                  </a:lnTo>
                  <a:lnTo>
                    <a:pt x="44" y="36"/>
                  </a:lnTo>
                  <a:lnTo>
                    <a:pt x="44" y="30"/>
                  </a:lnTo>
                  <a:lnTo>
                    <a:pt x="42" y="28"/>
                  </a:lnTo>
                  <a:lnTo>
                    <a:pt x="38" y="26"/>
                  </a:lnTo>
                  <a:lnTo>
                    <a:pt x="2" y="26"/>
                  </a:lnTo>
                  <a:lnTo>
                    <a:pt x="4" y="36"/>
                  </a:lnTo>
                  <a:lnTo>
                    <a:pt x="6" y="40"/>
                  </a:lnTo>
                  <a:lnTo>
                    <a:pt x="8" y="44"/>
                  </a:lnTo>
                  <a:lnTo>
                    <a:pt x="11" y="45"/>
                  </a:lnTo>
                  <a:lnTo>
                    <a:pt x="11" y="47"/>
                  </a:lnTo>
                  <a:lnTo>
                    <a:pt x="0" y="45"/>
                  </a:lnTo>
                  <a:close/>
                  <a:moveTo>
                    <a:pt x="8" y="3"/>
                  </a:moveTo>
                  <a:lnTo>
                    <a:pt x="2" y="3"/>
                  </a:lnTo>
                  <a:lnTo>
                    <a:pt x="2" y="11"/>
                  </a:lnTo>
                  <a:lnTo>
                    <a:pt x="6" y="5"/>
                  </a:lnTo>
                  <a:lnTo>
                    <a:pt x="8" y="3"/>
                  </a:lnTo>
                  <a:close/>
                  <a:moveTo>
                    <a:pt x="38" y="24"/>
                  </a:moveTo>
                  <a:lnTo>
                    <a:pt x="6" y="24"/>
                  </a:lnTo>
                  <a:lnTo>
                    <a:pt x="4" y="24"/>
                  </a:lnTo>
                  <a:lnTo>
                    <a:pt x="2" y="26"/>
                  </a:lnTo>
                  <a:lnTo>
                    <a:pt x="38" y="26"/>
                  </a:lnTo>
                  <a:lnTo>
                    <a:pt x="42" y="26"/>
                  </a:lnTo>
                  <a:lnTo>
                    <a:pt x="44" y="28"/>
                  </a:lnTo>
                  <a:lnTo>
                    <a:pt x="42" y="24"/>
                  </a:lnTo>
                  <a:lnTo>
                    <a:pt x="38" y="24"/>
                  </a:lnTo>
                  <a:close/>
                  <a:moveTo>
                    <a:pt x="2" y="40"/>
                  </a:moveTo>
                  <a:lnTo>
                    <a:pt x="2" y="45"/>
                  </a:lnTo>
                  <a:lnTo>
                    <a:pt x="8" y="47"/>
                  </a:lnTo>
                  <a:lnTo>
                    <a:pt x="6" y="44"/>
                  </a:lnTo>
                  <a:lnTo>
                    <a:pt x="2" y="4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0" name="Freeform 33">
              <a:extLst>
                <a:ext uri="{FF2B5EF4-FFF2-40B4-BE49-F238E27FC236}">
                  <a16:creationId xmlns:a16="http://schemas.microsoft.com/office/drawing/2014/main" id="{00000000-0008-0000-0500-0000A0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31" y="333"/>
              <a:ext cx="46" cy="46"/>
            </a:xfrm>
            <a:custGeom>
              <a:avLst/>
              <a:gdLst>
                <a:gd name="T0" fmla="*/ 38 w 46"/>
                <a:gd name="T1" fmla="*/ 30 h 46"/>
                <a:gd name="T2" fmla="*/ 44 w 46"/>
                <a:gd name="T3" fmla="*/ 29 h 46"/>
                <a:gd name="T4" fmla="*/ 44 w 46"/>
                <a:gd name="T5" fmla="*/ 21 h 46"/>
                <a:gd name="T6" fmla="*/ 40 w 46"/>
                <a:gd name="T7" fmla="*/ 9 h 46"/>
                <a:gd name="T8" fmla="*/ 34 w 46"/>
                <a:gd name="T9" fmla="*/ 0 h 46"/>
                <a:gd name="T10" fmla="*/ 46 w 46"/>
                <a:gd name="T11" fmla="*/ 46 h 46"/>
                <a:gd name="T12" fmla="*/ 44 w 46"/>
                <a:gd name="T13" fmla="*/ 42 h 46"/>
                <a:gd name="T14" fmla="*/ 40 w 46"/>
                <a:gd name="T15" fmla="*/ 38 h 46"/>
                <a:gd name="T16" fmla="*/ 6 w 46"/>
                <a:gd name="T17" fmla="*/ 38 h 46"/>
                <a:gd name="T18" fmla="*/ 2 w 46"/>
                <a:gd name="T19" fmla="*/ 46 h 46"/>
                <a:gd name="T20" fmla="*/ 0 w 46"/>
                <a:gd name="T21" fmla="*/ 6 h 46"/>
                <a:gd name="T22" fmla="*/ 11 w 46"/>
                <a:gd name="T23" fmla="*/ 4 h 46"/>
                <a:gd name="T24" fmla="*/ 4 w 46"/>
                <a:gd name="T25" fmla="*/ 15 h 46"/>
                <a:gd name="T26" fmla="*/ 4 w 46"/>
                <a:gd name="T27" fmla="*/ 27 h 46"/>
                <a:gd name="T28" fmla="*/ 8 w 46"/>
                <a:gd name="T29" fmla="*/ 30 h 46"/>
                <a:gd name="T30" fmla="*/ 21 w 46"/>
                <a:gd name="T31" fmla="*/ 23 h 46"/>
                <a:gd name="T32" fmla="*/ 19 w 46"/>
                <a:gd name="T33" fmla="*/ 17 h 46"/>
                <a:gd name="T34" fmla="*/ 13 w 46"/>
                <a:gd name="T35" fmla="*/ 13 h 46"/>
                <a:gd name="T36" fmla="*/ 31 w 46"/>
                <a:gd name="T37" fmla="*/ 11 h 46"/>
                <a:gd name="T38" fmla="*/ 25 w 46"/>
                <a:gd name="T39" fmla="*/ 17 h 46"/>
                <a:gd name="T40" fmla="*/ 23 w 46"/>
                <a:gd name="T41" fmla="*/ 23 h 46"/>
                <a:gd name="T42" fmla="*/ 44 w 46"/>
                <a:gd name="T43" fmla="*/ 8 h 46"/>
                <a:gd name="T44" fmla="*/ 42 w 46"/>
                <a:gd name="T45" fmla="*/ 9 h 46"/>
                <a:gd name="T46" fmla="*/ 44 w 46"/>
                <a:gd name="T47" fmla="*/ 8 h 46"/>
                <a:gd name="T48" fmla="*/ 19 w 46"/>
                <a:gd name="T49" fmla="*/ 15 h 46"/>
                <a:gd name="T50" fmla="*/ 23 w 46"/>
                <a:gd name="T51" fmla="*/ 17 h 46"/>
                <a:gd name="T52" fmla="*/ 25 w 46"/>
                <a:gd name="T53" fmla="*/ 15 h 46"/>
                <a:gd name="T54" fmla="*/ 2 w 46"/>
                <a:gd name="T55" fmla="*/ 15 h 46"/>
                <a:gd name="T56" fmla="*/ 8 w 46"/>
                <a:gd name="T57" fmla="*/ 8 h 46"/>
                <a:gd name="T58" fmla="*/ 8 w 46"/>
                <a:gd name="T59" fmla="*/ 36 h 46"/>
                <a:gd name="T60" fmla="*/ 42 w 46"/>
                <a:gd name="T61" fmla="*/ 38 h 46"/>
                <a:gd name="T62" fmla="*/ 42 w 46"/>
                <a:gd name="T63" fmla="*/ 36 h 46"/>
                <a:gd name="T64" fmla="*/ 8 w 46"/>
                <a:gd name="T65" fmla="*/ 34 h 46"/>
                <a:gd name="T66" fmla="*/ 4 w 46"/>
                <a:gd name="T67" fmla="*/ 40 h 46"/>
                <a:gd name="T68" fmla="*/ 8 w 46"/>
                <a:gd name="T69" fmla="*/ 36 h 4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46"/>
                <a:gd name="T107" fmla="*/ 46 w 46"/>
                <a:gd name="T108" fmla="*/ 46 h 46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46">
                  <a:moveTo>
                    <a:pt x="23" y="30"/>
                  </a:moveTo>
                  <a:lnTo>
                    <a:pt x="38" y="30"/>
                  </a:lnTo>
                  <a:lnTo>
                    <a:pt x="42" y="30"/>
                  </a:lnTo>
                  <a:lnTo>
                    <a:pt x="44" y="29"/>
                  </a:lnTo>
                  <a:lnTo>
                    <a:pt x="44" y="25"/>
                  </a:lnTo>
                  <a:lnTo>
                    <a:pt x="44" y="21"/>
                  </a:lnTo>
                  <a:lnTo>
                    <a:pt x="44" y="15"/>
                  </a:lnTo>
                  <a:lnTo>
                    <a:pt x="40" y="9"/>
                  </a:lnTo>
                  <a:lnTo>
                    <a:pt x="34" y="4"/>
                  </a:lnTo>
                  <a:lnTo>
                    <a:pt x="34" y="0"/>
                  </a:lnTo>
                  <a:lnTo>
                    <a:pt x="46" y="4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38"/>
                  </a:lnTo>
                  <a:lnTo>
                    <a:pt x="40" y="38"/>
                  </a:lnTo>
                  <a:lnTo>
                    <a:pt x="8" y="38"/>
                  </a:lnTo>
                  <a:lnTo>
                    <a:pt x="6" y="38"/>
                  </a:lnTo>
                  <a:lnTo>
                    <a:pt x="4" y="40"/>
                  </a:lnTo>
                  <a:lnTo>
                    <a:pt x="2" y="46"/>
                  </a:lnTo>
                  <a:lnTo>
                    <a:pt x="0" y="46"/>
                  </a:lnTo>
                  <a:lnTo>
                    <a:pt x="0" y="6"/>
                  </a:lnTo>
                  <a:lnTo>
                    <a:pt x="11" y="2"/>
                  </a:lnTo>
                  <a:lnTo>
                    <a:pt x="11" y="4"/>
                  </a:lnTo>
                  <a:lnTo>
                    <a:pt x="8" y="9"/>
                  </a:lnTo>
                  <a:lnTo>
                    <a:pt x="4" y="15"/>
                  </a:lnTo>
                  <a:lnTo>
                    <a:pt x="2" y="23"/>
                  </a:lnTo>
                  <a:lnTo>
                    <a:pt x="4" y="27"/>
                  </a:lnTo>
                  <a:lnTo>
                    <a:pt x="6" y="29"/>
                  </a:lnTo>
                  <a:lnTo>
                    <a:pt x="8" y="30"/>
                  </a:lnTo>
                  <a:lnTo>
                    <a:pt x="21" y="30"/>
                  </a:lnTo>
                  <a:lnTo>
                    <a:pt x="21" y="23"/>
                  </a:lnTo>
                  <a:lnTo>
                    <a:pt x="21" y="19"/>
                  </a:lnTo>
                  <a:lnTo>
                    <a:pt x="19" y="17"/>
                  </a:lnTo>
                  <a:lnTo>
                    <a:pt x="17" y="15"/>
                  </a:lnTo>
                  <a:lnTo>
                    <a:pt x="13" y="13"/>
                  </a:lnTo>
                  <a:lnTo>
                    <a:pt x="13" y="11"/>
                  </a:lnTo>
                  <a:lnTo>
                    <a:pt x="31" y="11"/>
                  </a:lnTo>
                  <a:lnTo>
                    <a:pt x="31" y="13"/>
                  </a:lnTo>
                  <a:lnTo>
                    <a:pt x="25" y="17"/>
                  </a:lnTo>
                  <a:lnTo>
                    <a:pt x="25" y="19"/>
                  </a:lnTo>
                  <a:lnTo>
                    <a:pt x="23" y="23"/>
                  </a:lnTo>
                  <a:lnTo>
                    <a:pt x="23" y="30"/>
                  </a:lnTo>
                  <a:close/>
                  <a:moveTo>
                    <a:pt x="44" y="8"/>
                  </a:moveTo>
                  <a:lnTo>
                    <a:pt x="38" y="6"/>
                  </a:lnTo>
                  <a:lnTo>
                    <a:pt x="42" y="9"/>
                  </a:lnTo>
                  <a:lnTo>
                    <a:pt x="44" y="13"/>
                  </a:lnTo>
                  <a:lnTo>
                    <a:pt x="44" y="8"/>
                  </a:lnTo>
                  <a:close/>
                  <a:moveTo>
                    <a:pt x="25" y="15"/>
                  </a:moveTo>
                  <a:lnTo>
                    <a:pt x="19" y="15"/>
                  </a:lnTo>
                  <a:lnTo>
                    <a:pt x="23" y="19"/>
                  </a:lnTo>
                  <a:lnTo>
                    <a:pt x="23" y="17"/>
                  </a:lnTo>
                  <a:lnTo>
                    <a:pt x="25" y="15"/>
                  </a:lnTo>
                  <a:close/>
                  <a:moveTo>
                    <a:pt x="2" y="9"/>
                  </a:moveTo>
                  <a:lnTo>
                    <a:pt x="2" y="15"/>
                  </a:lnTo>
                  <a:lnTo>
                    <a:pt x="6" y="11"/>
                  </a:lnTo>
                  <a:lnTo>
                    <a:pt x="8" y="8"/>
                  </a:lnTo>
                  <a:lnTo>
                    <a:pt x="2" y="9"/>
                  </a:lnTo>
                  <a:close/>
                  <a:moveTo>
                    <a:pt x="8" y="36"/>
                  </a:moveTo>
                  <a:lnTo>
                    <a:pt x="38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2" y="36"/>
                  </a:lnTo>
                  <a:lnTo>
                    <a:pt x="38" y="34"/>
                  </a:lnTo>
                  <a:lnTo>
                    <a:pt x="8" y="34"/>
                  </a:lnTo>
                  <a:lnTo>
                    <a:pt x="4" y="36"/>
                  </a:lnTo>
                  <a:lnTo>
                    <a:pt x="4" y="40"/>
                  </a:lnTo>
                  <a:lnTo>
                    <a:pt x="6" y="38"/>
                  </a:lnTo>
                  <a:lnTo>
                    <a:pt x="8" y="3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1" name="Freeform 34">
              <a:extLst>
                <a:ext uri="{FF2B5EF4-FFF2-40B4-BE49-F238E27FC236}">
                  <a16:creationId xmlns:a16="http://schemas.microsoft.com/office/drawing/2014/main" id="{00000000-0008-0000-0500-0000A1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84" y="329"/>
              <a:ext cx="46" cy="53"/>
            </a:xfrm>
            <a:custGeom>
              <a:avLst/>
              <a:gdLst>
                <a:gd name="T0" fmla="*/ 46 w 46"/>
                <a:gd name="T1" fmla="*/ 53 h 53"/>
                <a:gd name="T2" fmla="*/ 44 w 46"/>
                <a:gd name="T3" fmla="*/ 49 h 53"/>
                <a:gd name="T4" fmla="*/ 38 w 46"/>
                <a:gd name="T5" fmla="*/ 45 h 53"/>
                <a:gd name="T6" fmla="*/ 4 w 46"/>
                <a:gd name="T7" fmla="*/ 47 h 53"/>
                <a:gd name="T8" fmla="*/ 0 w 46"/>
                <a:gd name="T9" fmla="*/ 53 h 53"/>
                <a:gd name="T10" fmla="*/ 2 w 46"/>
                <a:gd name="T11" fmla="*/ 21 h 53"/>
                <a:gd name="T12" fmla="*/ 4 w 46"/>
                <a:gd name="T13" fmla="*/ 11 h 53"/>
                <a:gd name="T14" fmla="*/ 11 w 46"/>
                <a:gd name="T15" fmla="*/ 3 h 53"/>
                <a:gd name="T16" fmla="*/ 19 w 46"/>
                <a:gd name="T17" fmla="*/ 1 h 53"/>
                <a:gd name="T18" fmla="*/ 29 w 46"/>
                <a:gd name="T19" fmla="*/ 1 h 53"/>
                <a:gd name="T20" fmla="*/ 36 w 46"/>
                <a:gd name="T21" fmla="*/ 5 h 53"/>
                <a:gd name="T22" fmla="*/ 42 w 46"/>
                <a:gd name="T23" fmla="*/ 11 h 53"/>
                <a:gd name="T24" fmla="*/ 46 w 46"/>
                <a:gd name="T25" fmla="*/ 21 h 53"/>
                <a:gd name="T26" fmla="*/ 46 w 46"/>
                <a:gd name="T27" fmla="*/ 26 h 53"/>
                <a:gd name="T28" fmla="*/ 10 w 46"/>
                <a:gd name="T29" fmla="*/ 42 h 53"/>
                <a:gd name="T30" fmla="*/ 4 w 46"/>
                <a:gd name="T31" fmla="*/ 47 h 53"/>
                <a:gd name="T32" fmla="*/ 8 w 46"/>
                <a:gd name="T33" fmla="*/ 43 h 53"/>
                <a:gd name="T34" fmla="*/ 42 w 46"/>
                <a:gd name="T35" fmla="*/ 45 h 53"/>
                <a:gd name="T36" fmla="*/ 44 w 46"/>
                <a:gd name="T37" fmla="*/ 47 h 53"/>
                <a:gd name="T38" fmla="*/ 40 w 46"/>
                <a:gd name="T39" fmla="*/ 42 h 53"/>
                <a:gd name="T40" fmla="*/ 11 w 46"/>
                <a:gd name="T41" fmla="*/ 36 h 53"/>
                <a:gd name="T42" fmla="*/ 42 w 46"/>
                <a:gd name="T43" fmla="*/ 36 h 53"/>
                <a:gd name="T44" fmla="*/ 44 w 46"/>
                <a:gd name="T45" fmla="*/ 30 h 53"/>
                <a:gd name="T46" fmla="*/ 40 w 46"/>
                <a:gd name="T47" fmla="*/ 19 h 53"/>
                <a:gd name="T48" fmla="*/ 31 w 46"/>
                <a:gd name="T49" fmla="*/ 11 h 53"/>
                <a:gd name="T50" fmla="*/ 19 w 46"/>
                <a:gd name="T51" fmla="*/ 11 h 53"/>
                <a:gd name="T52" fmla="*/ 10 w 46"/>
                <a:gd name="T53" fmla="*/ 13 h 53"/>
                <a:gd name="T54" fmla="*/ 4 w 46"/>
                <a:gd name="T55" fmla="*/ 22 h 53"/>
                <a:gd name="T56" fmla="*/ 4 w 46"/>
                <a:gd name="T57" fmla="*/ 36 h 53"/>
                <a:gd name="T58" fmla="*/ 11 w 46"/>
                <a:gd name="T59" fmla="*/ 36 h 53"/>
                <a:gd name="T60" fmla="*/ 44 w 46"/>
                <a:gd name="T61" fmla="*/ 21 h 53"/>
                <a:gd name="T62" fmla="*/ 42 w 46"/>
                <a:gd name="T63" fmla="*/ 13 h 53"/>
                <a:gd name="T64" fmla="*/ 34 w 46"/>
                <a:gd name="T65" fmla="*/ 7 h 53"/>
                <a:gd name="T66" fmla="*/ 25 w 46"/>
                <a:gd name="T67" fmla="*/ 5 h 53"/>
                <a:gd name="T68" fmla="*/ 10 w 46"/>
                <a:gd name="T69" fmla="*/ 11 h 53"/>
                <a:gd name="T70" fmla="*/ 4 w 46"/>
                <a:gd name="T71" fmla="*/ 19 h 53"/>
                <a:gd name="T72" fmla="*/ 6 w 46"/>
                <a:gd name="T73" fmla="*/ 15 h 53"/>
                <a:gd name="T74" fmla="*/ 17 w 46"/>
                <a:gd name="T75" fmla="*/ 9 h 53"/>
                <a:gd name="T76" fmla="*/ 29 w 46"/>
                <a:gd name="T77" fmla="*/ 9 h 53"/>
                <a:gd name="T78" fmla="*/ 36 w 46"/>
                <a:gd name="T79" fmla="*/ 11 h 53"/>
                <a:gd name="T80" fmla="*/ 42 w 46"/>
                <a:gd name="T81" fmla="*/ 17 h 53"/>
                <a:gd name="T82" fmla="*/ 44 w 46"/>
                <a:gd name="T83" fmla="*/ 21 h 53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46"/>
                <a:gd name="T127" fmla="*/ 0 h 53"/>
                <a:gd name="T128" fmla="*/ 46 w 46"/>
                <a:gd name="T129" fmla="*/ 53 h 53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46" h="53">
                  <a:moveTo>
                    <a:pt x="46" y="26"/>
                  </a:moveTo>
                  <a:lnTo>
                    <a:pt x="46" y="53"/>
                  </a:lnTo>
                  <a:lnTo>
                    <a:pt x="44" y="53"/>
                  </a:lnTo>
                  <a:lnTo>
                    <a:pt x="44" y="49"/>
                  </a:lnTo>
                  <a:lnTo>
                    <a:pt x="42" y="47"/>
                  </a:lnTo>
                  <a:lnTo>
                    <a:pt x="38" y="45"/>
                  </a:lnTo>
                  <a:lnTo>
                    <a:pt x="8" y="45"/>
                  </a:lnTo>
                  <a:lnTo>
                    <a:pt x="4" y="47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24"/>
                  </a:lnTo>
                  <a:lnTo>
                    <a:pt x="2" y="21"/>
                  </a:lnTo>
                  <a:lnTo>
                    <a:pt x="2" y="15"/>
                  </a:lnTo>
                  <a:lnTo>
                    <a:pt x="4" y="11"/>
                  </a:lnTo>
                  <a:lnTo>
                    <a:pt x="8" y="7"/>
                  </a:lnTo>
                  <a:lnTo>
                    <a:pt x="11" y="3"/>
                  </a:lnTo>
                  <a:lnTo>
                    <a:pt x="15" y="1"/>
                  </a:lnTo>
                  <a:lnTo>
                    <a:pt x="19" y="1"/>
                  </a:lnTo>
                  <a:lnTo>
                    <a:pt x="23" y="0"/>
                  </a:lnTo>
                  <a:lnTo>
                    <a:pt x="29" y="1"/>
                  </a:lnTo>
                  <a:lnTo>
                    <a:pt x="32" y="1"/>
                  </a:lnTo>
                  <a:lnTo>
                    <a:pt x="36" y="5"/>
                  </a:lnTo>
                  <a:lnTo>
                    <a:pt x="40" y="7"/>
                  </a:lnTo>
                  <a:lnTo>
                    <a:pt x="42" y="11"/>
                  </a:lnTo>
                  <a:lnTo>
                    <a:pt x="44" y="15"/>
                  </a:lnTo>
                  <a:lnTo>
                    <a:pt x="46" y="21"/>
                  </a:lnTo>
                  <a:lnTo>
                    <a:pt x="46" y="26"/>
                  </a:lnTo>
                  <a:close/>
                  <a:moveTo>
                    <a:pt x="40" y="42"/>
                  </a:moveTo>
                  <a:lnTo>
                    <a:pt x="10" y="42"/>
                  </a:lnTo>
                  <a:lnTo>
                    <a:pt x="4" y="43"/>
                  </a:lnTo>
                  <a:lnTo>
                    <a:pt x="4" y="47"/>
                  </a:lnTo>
                  <a:lnTo>
                    <a:pt x="6" y="45"/>
                  </a:lnTo>
                  <a:lnTo>
                    <a:pt x="8" y="43"/>
                  </a:lnTo>
                  <a:lnTo>
                    <a:pt x="38" y="43"/>
                  </a:lnTo>
                  <a:lnTo>
                    <a:pt x="42" y="45"/>
                  </a:lnTo>
                  <a:lnTo>
                    <a:pt x="44" y="45"/>
                  </a:lnTo>
                  <a:lnTo>
                    <a:pt x="44" y="47"/>
                  </a:lnTo>
                  <a:lnTo>
                    <a:pt x="42" y="43"/>
                  </a:lnTo>
                  <a:lnTo>
                    <a:pt x="40" y="42"/>
                  </a:lnTo>
                  <a:close/>
                  <a:moveTo>
                    <a:pt x="11" y="36"/>
                  </a:moveTo>
                  <a:lnTo>
                    <a:pt x="38" y="36"/>
                  </a:lnTo>
                  <a:lnTo>
                    <a:pt x="42" y="36"/>
                  </a:lnTo>
                  <a:lnTo>
                    <a:pt x="44" y="34"/>
                  </a:lnTo>
                  <a:lnTo>
                    <a:pt x="44" y="30"/>
                  </a:lnTo>
                  <a:lnTo>
                    <a:pt x="44" y="22"/>
                  </a:lnTo>
                  <a:lnTo>
                    <a:pt x="40" y="19"/>
                  </a:lnTo>
                  <a:lnTo>
                    <a:pt x="36" y="13"/>
                  </a:lnTo>
                  <a:lnTo>
                    <a:pt x="31" y="11"/>
                  </a:lnTo>
                  <a:lnTo>
                    <a:pt x="23" y="9"/>
                  </a:lnTo>
                  <a:lnTo>
                    <a:pt x="19" y="11"/>
                  </a:lnTo>
                  <a:lnTo>
                    <a:pt x="13" y="11"/>
                  </a:lnTo>
                  <a:lnTo>
                    <a:pt x="10" y="13"/>
                  </a:lnTo>
                  <a:lnTo>
                    <a:pt x="8" y="17"/>
                  </a:lnTo>
                  <a:lnTo>
                    <a:pt x="4" y="22"/>
                  </a:lnTo>
                  <a:lnTo>
                    <a:pt x="2" y="30"/>
                  </a:lnTo>
                  <a:lnTo>
                    <a:pt x="4" y="36"/>
                  </a:lnTo>
                  <a:lnTo>
                    <a:pt x="6" y="36"/>
                  </a:lnTo>
                  <a:lnTo>
                    <a:pt x="11" y="36"/>
                  </a:lnTo>
                  <a:close/>
                  <a:moveTo>
                    <a:pt x="44" y="21"/>
                  </a:moveTo>
                  <a:lnTo>
                    <a:pt x="44" y="17"/>
                  </a:lnTo>
                  <a:lnTo>
                    <a:pt x="42" y="13"/>
                  </a:lnTo>
                  <a:lnTo>
                    <a:pt x="38" y="11"/>
                  </a:lnTo>
                  <a:lnTo>
                    <a:pt x="34" y="7"/>
                  </a:lnTo>
                  <a:lnTo>
                    <a:pt x="31" y="7"/>
                  </a:lnTo>
                  <a:lnTo>
                    <a:pt x="25" y="5"/>
                  </a:lnTo>
                  <a:lnTo>
                    <a:pt x="15" y="7"/>
                  </a:lnTo>
                  <a:lnTo>
                    <a:pt x="10" y="11"/>
                  </a:lnTo>
                  <a:lnTo>
                    <a:pt x="6" y="15"/>
                  </a:lnTo>
                  <a:lnTo>
                    <a:pt x="4" y="19"/>
                  </a:lnTo>
                  <a:lnTo>
                    <a:pt x="4" y="21"/>
                  </a:lnTo>
                  <a:lnTo>
                    <a:pt x="6" y="15"/>
                  </a:lnTo>
                  <a:lnTo>
                    <a:pt x="11" y="11"/>
                  </a:lnTo>
                  <a:lnTo>
                    <a:pt x="17" y="9"/>
                  </a:lnTo>
                  <a:lnTo>
                    <a:pt x="25" y="9"/>
                  </a:lnTo>
                  <a:lnTo>
                    <a:pt x="29" y="9"/>
                  </a:lnTo>
                  <a:lnTo>
                    <a:pt x="32" y="11"/>
                  </a:lnTo>
                  <a:lnTo>
                    <a:pt x="36" y="11"/>
                  </a:lnTo>
                  <a:lnTo>
                    <a:pt x="40" y="15"/>
                  </a:lnTo>
                  <a:lnTo>
                    <a:pt x="42" y="17"/>
                  </a:lnTo>
                  <a:lnTo>
                    <a:pt x="44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6" name="Group 3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GrpSpPr>
            <a:grpSpLocks/>
          </xdr:cNvGrpSpPr>
        </xdr:nvGrpSpPr>
        <xdr:grpSpPr bwMode="auto">
          <a:xfrm>
            <a:off x="17" y="130"/>
            <a:ext cx="141" cy="12"/>
            <a:chOff x="96" y="404"/>
            <a:chExt cx="373" cy="28"/>
          </a:xfrm>
        </xdr:grpSpPr>
        <xdr:sp macro="" textlink="">
          <xdr:nvSpPr>
            <xdr:cNvPr id="140" name="Freeform 36">
              <a:extLst>
                <a:ext uri="{FF2B5EF4-FFF2-40B4-BE49-F238E27FC236}">
                  <a16:creationId xmlns:a16="http://schemas.microsoft.com/office/drawing/2014/main" id="{00000000-0008-0000-0500-00008C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89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2 h 13"/>
                <a:gd name="T8" fmla="*/ 4 w 27"/>
                <a:gd name="T9" fmla="*/ 4 h 13"/>
                <a:gd name="T10" fmla="*/ 5 w 27"/>
                <a:gd name="T11" fmla="*/ 4 h 13"/>
                <a:gd name="T12" fmla="*/ 5 w 27"/>
                <a:gd name="T13" fmla="*/ 4 h 13"/>
                <a:gd name="T14" fmla="*/ 23 w 27"/>
                <a:gd name="T15" fmla="*/ 4 h 13"/>
                <a:gd name="T16" fmla="*/ 25 w 27"/>
                <a:gd name="T17" fmla="*/ 4 h 13"/>
                <a:gd name="T18" fmla="*/ 25 w 27"/>
                <a:gd name="T19" fmla="*/ 2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9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8 h 13"/>
                <a:gd name="T50" fmla="*/ 23 w 27"/>
                <a:gd name="T51" fmla="*/ 8 h 13"/>
                <a:gd name="T52" fmla="*/ 25 w 27"/>
                <a:gd name="T53" fmla="*/ 8 h 13"/>
                <a:gd name="T54" fmla="*/ 27 w 27"/>
                <a:gd name="T55" fmla="*/ 9 h 13"/>
                <a:gd name="T56" fmla="*/ 25 w 27"/>
                <a:gd name="T57" fmla="*/ 8 h 13"/>
                <a:gd name="T58" fmla="*/ 25 w 27"/>
                <a:gd name="T59" fmla="*/ 8 h 13"/>
                <a:gd name="T60" fmla="*/ 4 w 27"/>
                <a:gd name="T61" fmla="*/ 8 h 13"/>
                <a:gd name="T62" fmla="*/ 2 w 27"/>
                <a:gd name="T63" fmla="*/ 8 h 13"/>
                <a:gd name="T64" fmla="*/ 2 w 27"/>
                <a:gd name="T65" fmla="*/ 9 h 13"/>
                <a:gd name="T66" fmla="*/ 4 w 27"/>
                <a:gd name="T67" fmla="*/ 8 h 13"/>
                <a:gd name="T68" fmla="*/ 4 w 27"/>
                <a:gd name="T69" fmla="*/ 8 h 13"/>
                <a:gd name="T70" fmla="*/ 4 w 27"/>
                <a:gd name="T71" fmla="*/ 8 h 13"/>
                <a:gd name="T72" fmla="*/ 4 w 27"/>
                <a:gd name="T73" fmla="*/ 8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3" y="4"/>
                  </a:lnTo>
                  <a:lnTo>
                    <a:pt x="25" y="4"/>
                  </a:lnTo>
                  <a:lnTo>
                    <a:pt x="25" y="2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9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8"/>
                  </a:moveTo>
                  <a:lnTo>
                    <a:pt x="23" y="8"/>
                  </a:lnTo>
                  <a:lnTo>
                    <a:pt x="25" y="8"/>
                  </a:lnTo>
                  <a:lnTo>
                    <a:pt x="27" y="9"/>
                  </a:lnTo>
                  <a:lnTo>
                    <a:pt x="25" y="8"/>
                  </a:lnTo>
                  <a:lnTo>
                    <a:pt x="4" y="8"/>
                  </a:lnTo>
                  <a:lnTo>
                    <a:pt x="2" y="8"/>
                  </a:lnTo>
                  <a:lnTo>
                    <a:pt x="2" y="9"/>
                  </a:lnTo>
                  <a:lnTo>
                    <a:pt x="4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1" name="Freeform 37">
              <a:extLst>
                <a:ext uri="{FF2B5EF4-FFF2-40B4-BE49-F238E27FC236}">
                  <a16:creationId xmlns:a16="http://schemas.microsoft.com/office/drawing/2014/main" id="{00000000-0008-0000-0500-00008D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15" y="403"/>
              <a:ext cx="28" cy="30"/>
            </a:xfrm>
            <a:custGeom>
              <a:avLst/>
              <a:gdLst>
                <a:gd name="T0" fmla="*/ 2 w 28"/>
                <a:gd name="T1" fmla="*/ 9 h 30"/>
                <a:gd name="T2" fmla="*/ 0 w 28"/>
                <a:gd name="T3" fmla="*/ 9 h 30"/>
                <a:gd name="T4" fmla="*/ 0 w 28"/>
                <a:gd name="T5" fmla="*/ 0 h 30"/>
                <a:gd name="T6" fmla="*/ 2 w 28"/>
                <a:gd name="T7" fmla="*/ 0 h 30"/>
                <a:gd name="T8" fmla="*/ 2 w 28"/>
                <a:gd name="T9" fmla="*/ 1 h 30"/>
                <a:gd name="T10" fmla="*/ 4 w 28"/>
                <a:gd name="T11" fmla="*/ 3 h 30"/>
                <a:gd name="T12" fmla="*/ 5 w 28"/>
                <a:gd name="T13" fmla="*/ 3 h 30"/>
                <a:gd name="T14" fmla="*/ 28 w 28"/>
                <a:gd name="T15" fmla="*/ 3 h 30"/>
                <a:gd name="T16" fmla="*/ 28 w 28"/>
                <a:gd name="T17" fmla="*/ 5 h 30"/>
                <a:gd name="T18" fmla="*/ 5 w 28"/>
                <a:gd name="T19" fmla="*/ 24 h 30"/>
                <a:gd name="T20" fmla="*/ 21 w 28"/>
                <a:gd name="T21" fmla="*/ 24 h 30"/>
                <a:gd name="T22" fmla="*/ 23 w 28"/>
                <a:gd name="T23" fmla="*/ 24 h 30"/>
                <a:gd name="T24" fmla="*/ 25 w 28"/>
                <a:gd name="T25" fmla="*/ 22 h 30"/>
                <a:gd name="T26" fmla="*/ 25 w 28"/>
                <a:gd name="T27" fmla="*/ 22 h 30"/>
                <a:gd name="T28" fmla="*/ 27 w 28"/>
                <a:gd name="T29" fmla="*/ 19 h 30"/>
                <a:gd name="T30" fmla="*/ 27 w 28"/>
                <a:gd name="T31" fmla="*/ 19 h 30"/>
                <a:gd name="T32" fmla="*/ 27 w 28"/>
                <a:gd name="T33" fmla="*/ 30 h 30"/>
                <a:gd name="T34" fmla="*/ 27 w 28"/>
                <a:gd name="T35" fmla="*/ 30 h 30"/>
                <a:gd name="T36" fmla="*/ 25 w 28"/>
                <a:gd name="T37" fmla="*/ 26 h 30"/>
                <a:gd name="T38" fmla="*/ 23 w 28"/>
                <a:gd name="T39" fmla="*/ 26 h 30"/>
                <a:gd name="T40" fmla="*/ 19 w 28"/>
                <a:gd name="T41" fmla="*/ 26 h 30"/>
                <a:gd name="T42" fmla="*/ 4 w 28"/>
                <a:gd name="T43" fmla="*/ 26 h 30"/>
                <a:gd name="T44" fmla="*/ 2 w 28"/>
                <a:gd name="T45" fmla="*/ 28 h 30"/>
                <a:gd name="T46" fmla="*/ 2 w 28"/>
                <a:gd name="T47" fmla="*/ 30 h 30"/>
                <a:gd name="T48" fmla="*/ 2 w 28"/>
                <a:gd name="T49" fmla="*/ 30 h 30"/>
                <a:gd name="T50" fmla="*/ 0 w 28"/>
                <a:gd name="T51" fmla="*/ 30 h 30"/>
                <a:gd name="T52" fmla="*/ 0 w 28"/>
                <a:gd name="T53" fmla="*/ 22 h 30"/>
                <a:gd name="T54" fmla="*/ 21 w 28"/>
                <a:gd name="T55" fmla="*/ 5 h 30"/>
                <a:gd name="T56" fmla="*/ 7 w 28"/>
                <a:gd name="T57" fmla="*/ 5 h 30"/>
                <a:gd name="T58" fmla="*/ 4 w 28"/>
                <a:gd name="T59" fmla="*/ 5 h 30"/>
                <a:gd name="T60" fmla="*/ 2 w 28"/>
                <a:gd name="T61" fmla="*/ 5 h 30"/>
                <a:gd name="T62" fmla="*/ 2 w 28"/>
                <a:gd name="T63" fmla="*/ 7 h 30"/>
                <a:gd name="T64" fmla="*/ 2 w 28"/>
                <a:gd name="T65" fmla="*/ 9 h 30"/>
                <a:gd name="T66" fmla="*/ 2 w 28"/>
                <a:gd name="T67" fmla="*/ 9 h 30"/>
                <a:gd name="T68" fmla="*/ 2 w 28"/>
                <a:gd name="T69" fmla="*/ 1 h 30"/>
                <a:gd name="T70" fmla="*/ 2 w 28"/>
                <a:gd name="T71" fmla="*/ 7 h 30"/>
                <a:gd name="T72" fmla="*/ 2 w 28"/>
                <a:gd name="T73" fmla="*/ 5 h 30"/>
                <a:gd name="T74" fmla="*/ 4 w 28"/>
                <a:gd name="T75" fmla="*/ 5 h 30"/>
                <a:gd name="T76" fmla="*/ 2 w 28"/>
                <a:gd name="T77" fmla="*/ 1 h 30"/>
                <a:gd name="T78" fmla="*/ 2 w 28"/>
                <a:gd name="T79" fmla="*/ 1 h 30"/>
                <a:gd name="T80" fmla="*/ 23 w 28"/>
                <a:gd name="T81" fmla="*/ 5 h 30"/>
                <a:gd name="T82" fmla="*/ 4 w 28"/>
                <a:gd name="T83" fmla="*/ 24 h 30"/>
                <a:gd name="T84" fmla="*/ 2 w 28"/>
                <a:gd name="T85" fmla="*/ 24 h 30"/>
                <a:gd name="T86" fmla="*/ 2 w 28"/>
                <a:gd name="T87" fmla="*/ 28 h 30"/>
                <a:gd name="T88" fmla="*/ 2 w 28"/>
                <a:gd name="T89" fmla="*/ 28 h 30"/>
                <a:gd name="T90" fmla="*/ 2 w 28"/>
                <a:gd name="T91" fmla="*/ 26 h 30"/>
                <a:gd name="T92" fmla="*/ 4 w 28"/>
                <a:gd name="T93" fmla="*/ 24 h 30"/>
                <a:gd name="T94" fmla="*/ 27 w 28"/>
                <a:gd name="T95" fmla="*/ 3 h 30"/>
                <a:gd name="T96" fmla="*/ 27 w 28"/>
                <a:gd name="T97" fmla="*/ 5 h 30"/>
                <a:gd name="T98" fmla="*/ 25 w 28"/>
                <a:gd name="T99" fmla="*/ 5 h 30"/>
                <a:gd name="T100" fmla="*/ 25 w 28"/>
                <a:gd name="T101" fmla="*/ 5 h 30"/>
                <a:gd name="T102" fmla="*/ 23 w 28"/>
                <a:gd name="T103" fmla="*/ 5 h 30"/>
                <a:gd name="T104" fmla="*/ 23 w 28"/>
                <a:gd name="T105" fmla="*/ 5 h 30"/>
                <a:gd name="T106" fmla="*/ 27 w 28"/>
                <a:gd name="T107" fmla="*/ 28 h 30"/>
                <a:gd name="T108" fmla="*/ 27 w 28"/>
                <a:gd name="T109" fmla="*/ 22 h 30"/>
                <a:gd name="T110" fmla="*/ 25 w 28"/>
                <a:gd name="T111" fmla="*/ 24 h 30"/>
                <a:gd name="T112" fmla="*/ 23 w 28"/>
                <a:gd name="T113" fmla="*/ 26 h 30"/>
                <a:gd name="T114" fmla="*/ 25 w 28"/>
                <a:gd name="T115" fmla="*/ 26 h 30"/>
                <a:gd name="T116" fmla="*/ 27 w 28"/>
                <a:gd name="T117" fmla="*/ 28 h 30"/>
                <a:gd name="T118" fmla="*/ 27 w 28"/>
                <a:gd name="T119" fmla="*/ 28 h 30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0"/>
                <a:gd name="T182" fmla="*/ 28 w 28"/>
                <a:gd name="T183" fmla="*/ 30 h 30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0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1"/>
                  </a:lnTo>
                  <a:lnTo>
                    <a:pt x="4" y="3"/>
                  </a:lnTo>
                  <a:lnTo>
                    <a:pt x="5" y="3"/>
                  </a:lnTo>
                  <a:lnTo>
                    <a:pt x="28" y="3"/>
                  </a:lnTo>
                  <a:lnTo>
                    <a:pt x="28" y="5"/>
                  </a:lnTo>
                  <a:lnTo>
                    <a:pt x="5" y="24"/>
                  </a:lnTo>
                  <a:lnTo>
                    <a:pt x="21" y="24"/>
                  </a:lnTo>
                  <a:lnTo>
                    <a:pt x="23" y="24"/>
                  </a:lnTo>
                  <a:lnTo>
                    <a:pt x="25" y="22"/>
                  </a:lnTo>
                  <a:lnTo>
                    <a:pt x="27" y="19"/>
                  </a:lnTo>
                  <a:lnTo>
                    <a:pt x="27" y="30"/>
                  </a:lnTo>
                  <a:lnTo>
                    <a:pt x="25" y="26"/>
                  </a:lnTo>
                  <a:lnTo>
                    <a:pt x="23" y="26"/>
                  </a:lnTo>
                  <a:lnTo>
                    <a:pt x="19" y="26"/>
                  </a:lnTo>
                  <a:lnTo>
                    <a:pt x="4" y="26"/>
                  </a:lnTo>
                  <a:lnTo>
                    <a:pt x="2" y="28"/>
                  </a:lnTo>
                  <a:lnTo>
                    <a:pt x="2" y="30"/>
                  </a:lnTo>
                  <a:lnTo>
                    <a:pt x="0" y="30"/>
                  </a:lnTo>
                  <a:lnTo>
                    <a:pt x="0" y="22"/>
                  </a:lnTo>
                  <a:lnTo>
                    <a:pt x="21" y="5"/>
                  </a:lnTo>
                  <a:lnTo>
                    <a:pt x="7" y="5"/>
                  </a:lnTo>
                  <a:lnTo>
                    <a:pt x="4" y="5"/>
                  </a:lnTo>
                  <a:lnTo>
                    <a:pt x="2" y="5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1"/>
                  </a:moveTo>
                  <a:lnTo>
                    <a:pt x="2" y="7"/>
                  </a:lnTo>
                  <a:lnTo>
                    <a:pt x="2" y="5"/>
                  </a:lnTo>
                  <a:lnTo>
                    <a:pt x="4" y="5"/>
                  </a:lnTo>
                  <a:lnTo>
                    <a:pt x="2" y="1"/>
                  </a:lnTo>
                  <a:close/>
                  <a:moveTo>
                    <a:pt x="23" y="5"/>
                  </a:moveTo>
                  <a:lnTo>
                    <a:pt x="4" y="24"/>
                  </a:lnTo>
                  <a:lnTo>
                    <a:pt x="2" y="24"/>
                  </a:lnTo>
                  <a:lnTo>
                    <a:pt x="2" y="28"/>
                  </a:lnTo>
                  <a:lnTo>
                    <a:pt x="2" y="26"/>
                  </a:lnTo>
                  <a:lnTo>
                    <a:pt x="4" y="24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3" y="5"/>
                  </a:lnTo>
                  <a:close/>
                  <a:moveTo>
                    <a:pt x="27" y="28"/>
                  </a:moveTo>
                  <a:lnTo>
                    <a:pt x="27" y="22"/>
                  </a:lnTo>
                  <a:lnTo>
                    <a:pt x="25" y="24"/>
                  </a:lnTo>
                  <a:lnTo>
                    <a:pt x="23" y="26"/>
                  </a:lnTo>
                  <a:lnTo>
                    <a:pt x="25" y="26"/>
                  </a:lnTo>
                  <a:lnTo>
                    <a:pt x="27" y="2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2" name="Freeform 38">
              <a:extLst>
                <a:ext uri="{FF2B5EF4-FFF2-40B4-BE49-F238E27FC236}">
                  <a16:creationId xmlns:a16="http://schemas.microsoft.com/office/drawing/2014/main" id="{00000000-0008-0000-0500-00008E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46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3" name="Freeform 39">
              <a:extLst>
                <a:ext uri="{FF2B5EF4-FFF2-40B4-BE49-F238E27FC236}">
                  <a16:creationId xmlns:a16="http://schemas.microsoft.com/office/drawing/2014/main" id="{00000000-0008-0000-0500-00008F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5" y="403"/>
              <a:ext cx="27" cy="29"/>
            </a:xfrm>
            <a:custGeom>
              <a:avLst/>
              <a:gdLst>
                <a:gd name="T0" fmla="*/ 23 w 27"/>
                <a:gd name="T1" fmla="*/ 19 h 29"/>
                <a:gd name="T2" fmla="*/ 25 w 27"/>
                <a:gd name="T3" fmla="*/ 17 h 29"/>
                <a:gd name="T4" fmla="*/ 27 w 27"/>
                <a:gd name="T5" fmla="*/ 14 h 29"/>
                <a:gd name="T6" fmla="*/ 23 w 27"/>
                <a:gd name="T7" fmla="*/ 6 h 29"/>
                <a:gd name="T8" fmla="*/ 21 w 27"/>
                <a:gd name="T9" fmla="*/ 0 h 29"/>
                <a:gd name="T10" fmla="*/ 27 w 27"/>
                <a:gd name="T11" fmla="*/ 29 h 29"/>
                <a:gd name="T12" fmla="*/ 27 w 27"/>
                <a:gd name="T13" fmla="*/ 25 h 29"/>
                <a:gd name="T14" fmla="*/ 23 w 27"/>
                <a:gd name="T15" fmla="*/ 23 h 29"/>
                <a:gd name="T16" fmla="*/ 2 w 27"/>
                <a:gd name="T17" fmla="*/ 23 h 29"/>
                <a:gd name="T18" fmla="*/ 2 w 27"/>
                <a:gd name="T19" fmla="*/ 29 h 29"/>
                <a:gd name="T20" fmla="*/ 0 w 27"/>
                <a:gd name="T21" fmla="*/ 4 h 29"/>
                <a:gd name="T22" fmla="*/ 5 w 27"/>
                <a:gd name="T23" fmla="*/ 4 h 29"/>
                <a:gd name="T24" fmla="*/ 2 w 27"/>
                <a:gd name="T25" fmla="*/ 10 h 29"/>
                <a:gd name="T26" fmla="*/ 2 w 27"/>
                <a:gd name="T27" fmla="*/ 17 h 29"/>
                <a:gd name="T28" fmla="*/ 4 w 27"/>
                <a:gd name="T29" fmla="*/ 19 h 29"/>
                <a:gd name="T30" fmla="*/ 13 w 27"/>
                <a:gd name="T31" fmla="*/ 14 h 29"/>
                <a:gd name="T32" fmla="*/ 7 w 27"/>
                <a:gd name="T33" fmla="*/ 10 h 29"/>
                <a:gd name="T34" fmla="*/ 19 w 27"/>
                <a:gd name="T35" fmla="*/ 8 h 29"/>
                <a:gd name="T36" fmla="*/ 15 w 27"/>
                <a:gd name="T37" fmla="*/ 10 h 29"/>
                <a:gd name="T38" fmla="*/ 13 w 27"/>
                <a:gd name="T39" fmla="*/ 19 h 29"/>
                <a:gd name="T40" fmla="*/ 23 w 27"/>
                <a:gd name="T41" fmla="*/ 4 h 29"/>
                <a:gd name="T42" fmla="*/ 27 w 27"/>
                <a:gd name="T43" fmla="*/ 8 h 29"/>
                <a:gd name="T44" fmla="*/ 15 w 27"/>
                <a:gd name="T45" fmla="*/ 10 h 29"/>
                <a:gd name="T46" fmla="*/ 13 w 27"/>
                <a:gd name="T47" fmla="*/ 12 h 29"/>
                <a:gd name="T48" fmla="*/ 15 w 27"/>
                <a:gd name="T49" fmla="*/ 10 h 29"/>
                <a:gd name="T50" fmla="*/ 2 w 27"/>
                <a:gd name="T51" fmla="*/ 6 h 29"/>
                <a:gd name="T52" fmla="*/ 2 w 27"/>
                <a:gd name="T53" fmla="*/ 8 h 29"/>
                <a:gd name="T54" fmla="*/ 2 w 27"/>
                <a:gd name="T55" fmla="*/ 6 h 29"/>
                <a:gd name="T56" fmla="*/ 23 w 27"/>
                <a:gd name="T57" fmla="*/ 23 h 29"/>
                <a:gd name="T58" fmla="*/ 27 w 27"/>
                <a:gd name="T59" fmla="*/ 25 h 29"/>
                <a:gd name="T60" fmla="*/ 23 w 27"/>
                <a:gd name="T61" fmla="*/ 21 h 29"/>
                <a:gd name="T62" fmla="*/ 2 w 27"/>
                <a:gd name="T63" fmla="*/ 23 h 29"/>
                <a:gd name="T64" fmla="*/ 2 w 27"/>
                <a:gd name="T65" fmla="*/ 23 h 29"/>
                <a:gd name="T66" fmla="*/ 4 w 27"/>
                <a:gd name="T67" fmla="*/ 23 h 29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w 27"/>
                <a:gd name="T103" fmla="*/ 0 h 29"/>
                <a:gd name="T104" fmla="*/ 27 w 27"/>
                <a:gd name="T105" fmla="*/ 29 h 29"/>
              </a:gdLst>
              <a:ahLst/>
              <a:cxnLst>
                <a:cxn ang="T68">
                  <a:pos x="T0" y="T1"/>
                </a:cxn>
                <a:cxn ang="T69">
                  <a:pos x="T2" y="T3"/>
                </a:cxn>
                <a:cxn ang="T70">
                  <a:pos x="T4" y="T5"/>
                </a:cxn>
                <a:cxn ang="T71">
                  <a:pos x="T6" y="T7"/>
                </a:cxn>
                <a:cxn ang="T72">
                  <a:pos x="T8" y="T9"/>
                </a:cxn>
                <a:cxn ang="T73">
                  <a:pos x="T10" y="T11"/>
                </a:cxn>
                <a:cxn ang="T74">
                  <a:pos x="T12" y="T13"/>
                </a:cxn>
                <a:cxn ang="T75">
                  <a:pos x="T14" y="T15"/>
                </a:cxn>
                <a:cxn ang="T76">
                  <a:pos x="T16" y="T17"/>
                </a:cxn>
                <a:cxn ang="T77">
                  <a:pos x="T18" y="T19"/>
                </a:cxn>
                <a:cxn ang="T78">
                  <a:pos x="T20" y="T21"/>
                </a:cxn>
                <a:cxn ang="T79">
                  <a:pos x="T22" y="T23"/>
                </a:cxn>
                <a:cxn ang="T80">
                  <a:pos x="T24" y="T25"/>
                </a:cxn>
                <a:cxn ang="T81">
                  <a:pos x="T26" y="T27"/>
                </a:cxn>
                <a:cxn ang="T82">
                  <a:pos x="T28" y="T29"/>
                </a:cxn>
                <a:cxn ang="T83">
                  <a:pos x="T30" y="T31"/>
                </a:cxn>
                <a:cxn ang="T84">
                  <a:pos x="T32" y="T33"/>
                </a:cxn>
                <a:cxn ang="T85">
                  <a:pos x="T34" y="T35"/>
                </a:cxn>
                <a:cxn ang="T86">
                  <a:pos x="T36" y="T37"/>
                </a:cxn>
                <a:cxn ang="T87">
                  <a:pos x="T38" y="T39"/>
                </a:cxn>
                <a:cxn ang="T88">
                  <a:pos x="T40" y="T41"/>
                </a:cxn>
                <a:cxn ang="T89">
                  <a:pos x="T42" y="T43"/>
                </a:cxn>
                <a:cxn ang="T90">
                  <a:pos x="T44" y="T45"/>
                </a:cxn>
                <a:cxn ang="T91">
                  <a:pos x="T46" y="T47"/>
                </a:cxn>
                <a:cxn ang="T92">
                  <a:pos x="T48" y="T49"/>
                </a:cxn>
                <a:cxn ang="T93">
                  <a:pos x="T50" y="T51"/>
                </a:cxn>
                <a:cxn ang="T94">
                  <a:pos x="T52" y="T53"/>
                </a:cxn>
                <a:cxn ang="T95">
                  <a:pos x="T54" y="T55"/>
                </a:cxn>
                <a:cxn ang="T96">
                  <a:pos x="T56" y="T57"/>
                </a:cxn>
                <a:cxn ang="T97">
                  <a:pos x="T58" y="T59"/>
                </a:cxn>
                <a:cxn ang="T98">
                  <a:pos x="T60" y="T61"/>
                </a:cxn>
                <a:cxn ang="T99">
                  <a:pos x="T62" y="T63"/>
                </a:cxn>
                <a:cxn ang="T100">
                  <a:pos x="T64" y="T65"/>
                </a:cxn>
                <a:cxn ang="T101">
                  <a:pos x="T66" y="T67"/>
                </a:cxn>
              </a:cxnLst>
              <a:rect l="T102" t="T103" r="T104" b="T105"/>
              <a:pathLst>
                <a:path w="27" h="29">
                  <a:moveTo>
                    <a:pt x="13" y="19"/>
                  </a:moveTo>
                  <a:lnTo>
                    <a:pt x="23" y="19"/>
                  </a:lnTo>
                  <a:lnTo>
                    <a:pt x="25" y="19"/>
                  </a:lnTo>
                  <a:lnTo>
                    <a:pt x="25" y="17"/>
                  </a:lnTo>
                  <a:lnTo>
                    <a:pt x="27" y="16"/>
                  </a:lnTo>
                  <a:lnTo>
                    <a:pt x="27" y="14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21" y="2"/>
                  </a:lnTo>
                  <a:lnTo>
                    <a:pt x="21" y="0"/>
                  </a:lnTo>
                  <a:lnTo>
                    <a:pt x="27" y="4"/>
                  </a:lnTo>
                  <a:lnTo>
                    <a:pt x="27" y="29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3"/>
                  </a:lnTo>
                  <a:lnTo>
                    <a:pt x="4" y="23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0" y="29"/>
                  </a:lnTo>
                  <a:lnTo>
                    <a:pt x="0" y="4"/>
                  </a:lnTo>
                  <a:lnTo>
                    <a:pt x="5" y="2"/>
                  </a:lnTo>
                  <a:lnTo>
                    <a:pt x="5" y="4"/>
                  </a:lnTo>
                  <a:lnTo>
                    <a:pt x="4" y="6"/>
                  </a:lnTo>
                  <a:lnTo>
                    <a:pt x="2" y="10"/>
                  </a:lnTo>
                  <a:lnTo>
                    <a:pt x="2" y="14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13" y="19"/>
                  </a:lnTo>
                  <a:lnTo>
                    <a:pt x="13" y="14"/>
                  </a:lnTo>
                  <a:lnTo>
                    <a:pt x="11" y="10"/>
                  </a:lnTo>
                  <a:lnTo>
                    <a:pt x="7" y="10"/>
                  </a:lnTo>
                  <a:lnTo>
                    <a:pt x="7" y="8"/>
                  </a:lnTo>
                  <a:lnTo>
                    <a:pt x="19" y="8"/>
                  </a:lnTo>
                  <a:lnTo>
                    <a:pt x="19" y="10"/>
                  </a:lnTo>
                  <a:lnTo>
                    <a:pt x="15" y="10"/>
                  </a:lnTo>
                  <a:lnTo>
                    <a:pt x="13" y="14"/>
                  </a:lnTo>
                  <a:lnTo>
                    <a:pt x="13" y="19"/>
                  </a:lnTo>
                  <a:close/>
                  <a:moveTo>
                    <a:pt x="27" y="6"/>
                  </a:moveTo>
                  <a:lnTo>
                    <a:pt x="23" y="4"/>
                  </a:lnTo>
                  <a:lnTo>
                    <a:pt x="25" y="6"/>
                  </a:lnTo>
                  <a:lnTo>
                    <a:pt x="27" y="8"/>
                  </a:lnTo>
                  <a:lnTo>
                    <a:pt x="27" y="6"/>
                  </a:lnTo>
                  <a:close/>
                  <a:moveTo>
                    <a:pt x="15" y="10"/>
                  </a:moveTo>
                  <a:lnTo>
                    <a:pt x="11" y="10"/>
                  </a:lnTo>
                  <a:lnTo>
                    <a:pt x="13" y="12"/>
                  </a:lnTo>
                  <a:lnTo>
                    <a:pt x="15" y="10"/>
                  </a:lnTo>
                  <a:close/>
                  <a:moveTo>
                    <a:pt x="2" y="6"/>
                  </a:moveTo>
                  <a:lnTo>
                    <a:pt x="2" y="10"/>
                  </a:lnTo>
                  <a:lnTo>
                    <a:pt x="2" y="8"/>
                  </a:lnTo>
                  <a:lnTo>
                    <a:pt x="4" y="4"/>
                  </a:lnTo>
                  <a:lnTo>
                    <a:pt x="2" y="6"/>
                  </a:lnTo>
                  <a:close/>
                  <a:moveTo>
                    <a:pt x="4" y="23"/>
                  </a:moveTo>
                  <a:lnTo>
                    <a:pt x="23" y="23"/>
                  </a:lnTo>
                  <a:lnTo>
                    <a:pt x="25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1"/>
                  </a:lnTo>
                  <a:lnTo>
                    <a:pt x="4" y="21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3"/>
                  </a:lnTo>
                  <a:lnTo>
                    <a:pt x="4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4" name="Freeform 40">
              <a:extLst>
                <a:ext uri="{FF2B5EF4-FFF2-40B4-BE49-F238E27FC236}">
                  <a16:creationId xmlns:a16="http://schemas.microsoft.com/office/drawing/2014/main" id="{00000000-0008-0000-0500-000090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6" y="404"/>
              <a:ext cx="27" cy="28"/>
            </a:xfrm>
            <a:custGeom>
              <a:avLst/>
              <a:gdLst>
                <a:gd name="T0" fmla="*/ 27 w 27"/>
                <a:gd name="T1" fmla="*/ 28 h 28"/>
                <a:gd name="T2" fmla="*/ 27 w 27"/>
                <a:gd name="T3" fmla="*/ 26 h 28"/>
                <a:gd name="T4" fmla="*/ 23 w 27"/>
                <a:gd name="T5" fmla="*/ 25 h 28"/>
                <a:gd name="T6" fmla="*/ 2 w 27"/>
                <a:gd name="T7" fmla="*/ 25 h 28"/>
                <a:gd name="T8" fmla="*/ 2 w 27"/>
                <a:gd name="T9" fmla="*/ 28 h 28"/>
                <a:gd name="T10" fmla="*/ 0 w 27"/>
                <a:gd name="T11" fmla="*/ 13 h 28"/>
                <a:gd name="T12" fmla="*/ 4 w 27"/>
                <a:gd name="T13" fmla="*/ 5 h 28"/>
                <a:gd name="T14" fmla="*/ 9 w 27"/>
                <a:gd name="T15" fmla="*/ 3 h 28"/>
                <a:gd name="T16" fmla="*/ 13 w 27"/>
                <a:gd name="T17" fmla="*/ 7 h 28"/>
                <a:gd name="T18" fmla="*/ 19 w 27"/>
                <a:gd name="T19" fmla="*/ 7 h 28"/>
                <a:gd name="T20" fmla="*/ 21 w 27"/>
                <a:gd name="T21" fmla="*/ 5 h 28"/>
                <a:gd name="T22" fmla="*/ 23 w 27"/>
                <a:gd name="T23" fmla="*/ 3 h 28"/>
                <a:gd name="T24" fmla="*/ 25 w 27"/>
                <a:gd name="T25" fmla="*/ 2 h 28"/>
                <a:gd name="T26" fmla="*/ 27 w 27"/>
                <a:gd name="T27" fmla="*/ 0 h 28"/>
                <a:gd name="T28" fmla="*/ 27 w 27"/>
                <a:gd name="T29" fmla="*/ 5 h 28"/>
                <a:gd name="T30" fmla="*/ 23 w 27"/>
                <a:gd name="T31" fmla="*/ 11 h 28"/>
                <a:gd name="T32" fmla="*/ 15 w 27"/>
                <a:gd name="T33" fmla="*/ 15 h 28"/>
                <a:gd name="T34" fmla="*/ 15 w 27"/>
                <a:gd name="T35" fmla="*/ 19 h 28"/>
                <a:gd name="T36" fmla="*/ 25 w 27"/>
                <a:gd name="T37" fmla="*/ 19 h 28"/>
                <a:gd name="T38" fmla="*/ 27 w 27"/>
                <a:gd name="T39" fmla="*/ 17 h 28"/>
                <a:gd name="T40" fmla="*/ 27 w 27"/>
                <a:gd name="T41" fmla="*/ 15 h 28"/>
                <a:gd name="T42" fmla="*/ 23 w 27"/>
                <a:gd name="T43" fmla="*/ 23 h 28"/>
                <a:gd name="T44" fmla="*/ 25 w 27"/>
                <a:gd name="T45" fmla="*/ 23 h 28"/>
                <a:gd name="T46" fmla="*/ 2 w 27"/>
                <a:gd name="T47" fmla="*/ 23 h 28"/>
                <a:gd name="T48" fmla="*/ 2 w 27"/>
                <a:gd name="T49" fmla="*/ 26 h 28"/>
                <a:gd name="T50" fmla="*/ 5 w 27"/>
                <a:gd name="T51" fmla="*/ 23 h 28"/>
                <a:gd name="T52" fmla="*/ 5 w 27"/>
                <a:gd name="T53" fmla="*/ 19 h 28"/>
                <a:gd name="T54" fmla="*/ 13 w 27"/>
                <a:gd name="T55" fmla="*/ 17 h 28"/>
                <a:gd name="T56" fmla="*/ 11 w 27"/>
                <a:gd name="T57" fmla="*/ 11 h 28"/>
                <a:gd name="T58" fmla="*/ 4 w 27"/>
                <a:gd name="T59" fmla="*/ 9 h 28"/>
                <a:gd name="T60" fmla="*/ 2 w 27"/>
                <a:gd name="T61" fmla="*/ 13 h 28"/>
                <a:gd name="T62" fmla="*/ 2 w 27"/>
                <a:gd name="T63" fmla="*/ 19 h 28"/>
                <a:gd name="T64" fmla="*/ 5 w 27"/>
                <a:gd name="T65" fmla="*/ 19 h 28"/>
                <a:gd name="T66" fmla="*/ 15 w 27"/>
                <a:gd name="T67" fmla="*/ 15 h 28"/>
                <a:gd name="T68" fmla="*/ 17 w 27"/>
                <a:gd name="T69" fmla="*/ 15 h 28"/>
                <a:gd name="T70" fmla="*/ 23 w 27"/>
                <a:gd name="T71" fmla="*/ 9 h 28"/>
                <a:gd name="T72" fmla="*/ 27 w 27"/>
                <a:gd name="T73" fmla="*/ 5 h 28"/>
                <a:gd name="T74" fmla="*/ 25 w 27"/>
                <a:gd name="T75" fmla="*/ 5 h 28"/>
                <a:gd name="T76" fmla="*/ 19 w 27"/>
                <a:gd name="T77" fmla="*/ 11 h 28"/>
                <a:gd name="T78" fmla="*/ 15 w 27"/>
                <a:gd name="T79" fmla="*/ 13 h 28"/>
                <a:gd name="T80" fmla="*/ 15 w 27"/>
                <a:gd name="T81" fmla="*/ 15 h 28"/>
                <a:gd name="T82" fmla="*/ 11 w 27"/>
                <a:gd name="T83" fmla="*/ 9 h 28"/>
                <a:gd name="T84" fmla="*/ 4 w 27"/>
                <a:gd name="T85" fmla="*/ 9 h 28"/>
                <a:gd name="T86" fmla="*/ 4 w 27"/>
                <a:gd name="T87" fmla="*/ 9 h 28"/>
                <a:gd name="T88" fmla="*/ 11 w 27"/>
                <a:gd name="T89" fmla="*/ 9 h 28"/>
                <a:gd name="T90" fmla="*/ 13 w 27"/>
                <a:gd name="T91" fmla="*/ 13 h 28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27"/>
                <a:gd name="T139" fmla="*/ 0 h 28"/>
                <a:gd name="T140" fmla="*/ 27 w 27"/>
                <a:gd name="T141" fmla="*/ 28 h 28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27" h="28">
                  <a:moveTo>
                    <a:pt x="27" y="15"/>
                  </a:moveTo>
                  <a:lnTo>
                    <a:pt x="27" y="28"/>
                  </a:lnTo>
                  <a:lnTo>
                    <a:pt x="27" y="26"/>
                  </a:lnTo>
                  <a:lnTo>
                    <a:pt x="25" y="25"/>
                  </a:lnTo>
                  <a:lnTo>
                    <a:pt x="23" y="25"/>
                  </a:lnTo>
                  <a:lnTo>
                    <a:pt x="5" y="25"/>
                  </a:lnTo>
                  <a:lnTo>
                    <a:pt x="2" y="25"/>
                  </a:lnTo>
                  <a:lnTo>
                    <a:pt x="2" y="26"/>
                  </a:lnTo>
                  <a:lnTo>
                    <a:pt x="2" y="28"/>
                  </a:lnTo>
                  <a:lnTo>
                    <a:pt x="0" y="28"/>
                  </a:lnTo>
                  <a:lnTo>
                    <a:pt x="0" y="13"/>
                  </a:lnTo>
                  <a:lnTo>
                    <a:pt x="2" y="7"/>
                  </a:lnTo>
                  <a:lnTo>
                    <a:pt x="4" y="5"/>
                  </a:lnTo>
                  <a:lnTo>
                    <a:pt x="7" y="3"/>
                  </a:lnTo>
                  <a:lnTo>
                    <a:pt x="9" y="3"/>
                  </a:lnTo>
                  <a:lnTo>
                    <a:pt x="11" y="5"/>
                  </a:lnTo>
                  <a:lnTo>
                    <a:pt x="13" y="7"/>
                  </a:lnTo>
                  <a:lnTo>
                    <a:pt x="15" y="11"/>
                  </a:lnTo>
                  <a:lnTo>
                    <a:pt x="19" y="7"/>
                  </a:lnTo>
                  <a:lnTo>
                    <a:pt x="21" y="5"/>
                  </a:lnTo>
                  <a:lnTo>
                    <a:pt x="23" y="3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7"/>
                  </a:lnTo>
                  <a:lnTo>
                    <a:pt x="23" y="11"/>
                  </a:lnTo>
                  <a:lnTo>
                    <a:pt x="19" y="13"/>
                  </a:lnTo>
                  <a:lnTo>
                    <a:pt x="15" y="15"/>
                  </a:lnTo>
                  <a:lnTo>
                    <a:pt x="15" y="17"/>
                  </a:lnTo>
                  <a:lnTo>
                    <a:pt x="15" y="19"/>
                  </a:lnTo>
                  <a:lnTo>
                    <a:pt x="23" y="19"/>
                  </a:lnTo>
                  <a:lnTo>
                    <a:pt x="25" y="19"/>
                  </a:lnTo>
                  <a:lnTo>
                    <a:pt x="27" y="17"/>
                  </a:lnTo>
                  <a:lnTo>
                    <a:pt x="27" y="15"/>
                  </a:lnTo>
                  <a:close/>
                  <a:moveTo>
                    <a:pt x="5" y="23"/>
                  </a:moveTo>
                  <a:lnTo>
                    <a:pt x="23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5" y="23"/>
                  </a:lnTo>
                  <a:lnTo>
                    <a:pt x="2" y="23"/>
                  </a:lnTo>
                  <a:lnTo>
                    <a:pt x="2" y="26"/>
                  </a:lnTo>
                  <a:lnTo>
                    <a:pt x="2" y="25"/>
                  </a:lnTo>
                  <a:lnTo>
                    <a:pt x="5" y="23"/>
                  </a:lnTo>
                  <a:close/>
                  <a:moveTo>
                    <a:pt x="5" y="19"/>
                  </a:moveTo>
                  <a:lnTo>
                    <a:pt x="13" y="19"/>
                  </a:lnTo>
                  <a:lnTo>
                    <a:pt x="13" y="17"/>
                  </a:lnTo>
                  <a:lnTo>
                    <a:pt x="13" y="13"/>
                  </a:lnTo>
                  <a:lnTo>
                    <a:pt x="11" y="11"/>
                  </a:lnTo>
                  <a:lnTo>
                    <a:pt x="7" y="9"/>
                  </a:lnTo>
                  <a:lnTo>
                    <a:pt x="4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5" y="19"/>
                  </a:lnTo>
                  <a:close/>
                  <a:moveTo>
                    <a:pt x="15" y="15"/>
                  </a:moveTo>
                  <a:lnTo>
                    <a:pt x="15" y="15"/>
                  </a:lnTo>
                  <a:lnTo>
                    <a:pt x="17" y="15"/>
                  </a:lnTo>
                  <a:lnTo>
                    <a:pt x="19" y="13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5"/>
                  </a:lnTo>
                  <a:lnTo>
                    <a:pt x="27" y="3"/>
                  </a:lnTo>
                  <a:lnTo>
                    <a:pt x="25" y="5"/>
                  </a:lnTo>
                  <a:lnTo>
                    <a:pt x="23" y="7"/>
                  </a:lnTo>
                  <a:lnTo>
                    <a:pt x="19" y="11"/>
                  </a:lnTo>
                  <a:lnTo>
                    <a:pt x="17" y="13"/>
                  </a:lnTo>
                  <a:lnTo>
                    <a:pt x="15" y="13"/>
                  </a:lnTo>
                  <a:lnTo>
                    <a:pt x="15" y="15"/>
                  </a:lnTo>
                  <a:close/>
                  <a:moveTo>
                    <a:pt x="13" y="13"/>
                  </a:moveTo>
                  <a:lnTo>
                    <a:pt x="11" y="9"/>
                  </a:lnTo>
                  <a:lnTo>
                    <a:pt x="7" y="7"/>
                  </a:lnTo>
                  <a:lnTo>
                    <a:pt x="4" y="9"/>
                  </a:lnTo>
                  <a:lnTo>
                    <a:pt x="2" y="13"/>
                  </a:lnTo>
                  <a:lnTo>
                    <a:pt x="4" y="9"/>
                  </a:lnTo>
                  <a:lnTo>
                    <a:pt x="7" y="7"/>
                  </a:lnTo>
                  <a:lnTo>
                    <a:pt x="11" y="9"/>
                  </a:lnTo>
                  <a:lnTo>
                    <a:pt x="13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5" name="Freeform 41">
              <a:extLst>
                <a:ext uri="{FF2B5EF4-FFF2-40B4-BE49-F238E27FC236}">
                  <a16:creationId xmlns:a16="http://schemas.microsoft.com/office/drawing/2014/main" id="{00000000-0008-0000-0500-000091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37" y="402"/>
              <a:ext cx="28" cy="31"/>
            </a:xfrm>
            <a:custGeom>
              <a:avLst/>
              <a:gdLst>
                <a:gd name="T0" fmla="*/ 2 w 28"/>
                <a:gd name="T1" fmla="*/ 10 h 31"/>
                <a:gd name="T2" fmla="*/ 0 w 28"/>
                <a:gd name="T3" fmla="*/ 10 h 31"/>
                <a:gd name="T4" fmla="*/ 0 w 28"/>
                <a:gd name="T5" fmla="*/ 0 h 31"/>
                <a:gd name="T6" fmla="*/ 2 w 28"/>
                <a:gd name="T7" fmla="*/ 0 h 31"/>
                <a:gd name="T8" fmla="*/ 2 w 28"/>
                <a:gd name="T9" fmla="*/ 2 h 31"/>
                <a:gd name="T10" fmla="*/ 4 w 28"/>
                <a:gd name="T11" fmla="*/ 4 h 31"/>
                <a:gd name="T12" fmla="*/ 5 w 28"/>
                <a:gd name="T13" fmla="*/ 4 h 31"/>
                <a:gd name="T14" fmla="*/ 28 w 28"/>
                <a:gd name="T15" fmla="*/ 4 h 31"/>
                <a:gd name="T16" fmla="*/ 28 w 28"/>
                <a:gd name="T17" fmla="*/ 6 h 31"/>
                <a:gd name="T18" fmla="*/ 5 w 28"/>
                <a:gd name="T19" fmla="*/ 25 h 31"/>
                <a:gd name="T20" fmla="*/ 21 w 28"/>
                <a:gd name="T21" fmla="*/ 25 h 31"/>
                <a:gd name="T22" fmla="*/ 23 w 28"/>
                <a:gd name="T23" fmla="*/ 25 h 31"/>
                <a:gd name="T24" fmla="*/ 25 w 28"/>
                <a:gd name="T25" fmla="*/ 25 h 31"/>
                <a:gd name="T26" fmla="*/ 25 w 28"/>
                <a:gd name="T27" fmla="*/ 23 h 31"/>
                <a:gd name="T28" fmla="*/ 27 w 28"/>
                <a:gd name="T29" fmla="*/ 19 h 31"/>
                <a:gd name="T30" fmla="*/ 27 w 28"/>
                <a:gd name="T31" fmla="*/ 19 h 31"/>
                <a:gd name="T32" fmla="*/ 27 w 28"/>
                <a:gd name="T33" fmla="*/ 31 h 31"/>
                <a:gd name="T34" fmla="*/ 27 w 28"/>
                <a:gd name="T35" fmla="*/ 31 h 31"/>
                <a:gd name="T36" fmla="*/ 25 w 28"/>
                <a:gd name="T37" fmla="*/ 27 h 31"/>
                <a:gd name="T38" fmla="*/ 23 w 28"/>
                <a:gd name="T39" fmla="*/ 27 h 31"/>
                <a:gd name="T40" fmla="*/ 19 w 28"/>
                <a:gd name="T41" fmla="*/ 27 h 31"/>
                <a:gd name="T42" fmla="*/ 4 w 28"/>
                <a:gd name="T43" fmla="*/ 27 h 31"/>
                <a:gd name="T44" fmla="*/ 2 w 28"/>
                <a:gd name="T45" fmla="*/ 29 h 31"/>
                <a:gd name="T46" fmla="*/ 2 w 28"/>
                <a:gd name="T47" fmla="*/ 31 h 31"/>
                <a:gd name="T48" fmla="*/ 2 w 28"/>
                <a:gd name="T49" fmla="*/ 31 h 31"/>
                <a:gd name="T50" fmla="*/ 0 w 28"/>
                <a:gd name="T51" fmla="*/ 31 h 31"/>
                <a:gd name="T52" fmla="*/ 0 w 28"/>
                <a:gd name="T53" fmla="*/ 23 h 31"/>
                <a:gd name="T54" fmla="*/ 21 w 28"/>
                <a:gd name="T55" fmla="*/ 6 h 31"/>
                <a:gd name="T56" fmla="*/ 7 w 28"/>
                <a:gd name="T57" fmla="*/ 6 h 31"/>
                <a:gd name="T58" fmla="*/ 4 w 28"/>
                <a:gd name="T59" fmla="*/ 6 h 31"/>
                <a:gd name="T60" fmla="*/ 2 w 28"/>
                <a:gd name="T61" fmla="*/ 8 h 31"/>
                <a:gd name="T62" fmla="*/ 2 w 28"/>
                <a:gd name="T63" fmla="*/ 8 h 31"/>
                <a:gd name="T64" fmla="*/ 2 w 28"/>
                <a:gd name="T65" fmla="*/ 10 h 31"/>
                <a:gd name="T66" fmla="*/ 2 w 28"/>
                <a:gd name="T67" fmla="*/ 10 h 31"/>
                <a:gd name="T68" fmla="*/ 2 w 28"/>
                <a:gd name="T69" fmla="*/ 4 h 31"/>
                <a:gd name="T70" fmla="*/ 2 w 28"/>
                <a:gd name="T71" fmla="*/ 8 h 31"/>
                <a:gd name="T72" fmla="*/ 2 w 28"/>
                <a:gd name="T73" fmla="*/ 6 h 31"/>
                <a:gd name="T74" fmla="*/ 4 w 28"/>
                <a:gd name="T75" fmla="*/ 6 h 31"/>
                <a:gd name="T76" fmla="*/ 2 w 28"/>
                <a:gd name="T77" fmla="*/ 4 h 31"/>
                <a:gd name="T78" fmla="*/ 2 w 28"/>
                <a:gd name="T79" fmla="*/ 4 h 31"/>
                <a:gd name="T80" fmla="*/ 23 w 28"/>
                <a:gd name="T81" fmla="*/ 6 h 31"/>
                <a:gd name="T82" fmla="*/ 4 w 28"/>
                <a:gd name="T83" fmla="*/ 25 h 31"/>
                <a:gd name="T84" fmla="*/ 2 w 28"/>
                <a:gd name="T85" fmla="*/ 25 h 31"/>
                <a:gd name="T86" fmla="*/ 2 w 28"/>
                <a:gd name="T87" fmla="*/ 29 h 31"/>
                <a:gd name="T88" fmla="*/ 2 w 28"/>
                <a:gd name="T89" fmla="*/ 29 h 31"/>
                <a:gd name="T90" fmla="*/ 2 w 28"/>
                <a:gd name="T91" fmla="*/ 27 h 31"/>
                <a:gd name="T92" fmla="*/ 4 w 28"/>
                <a:gd name="T93" fmla="*/ 25 h 31"/>
                <a:gd name="T94" fmla="*/ 27 w 28"/>
                <a:gd name="T95" fmla="*/ 4 h 31"/>
                <a:gd name="T96" fmla="*/ 27 w 28"/>
                <a:gd name="T97" fmla="*/ 6 h 31"/>
                <a:gd name="T98" fmla="*/ 25 w 28"/>
                <a:gd name="T99" fmla="*/ 6 h 31"/>
                <a:gd name="T100" fmla="*/ 25 w 28"/>
                <a:gd name="T101" fmla="*/ 6 h 31"/>
                <a:gd name="T102" fmla="*/ 23 w 28"/>
                <a:gd name="T103" fmla="*/ 6 h 31"/>
                <a:gd name="T104" fmla="*/ 23 w 28"/>
                <a:gd name="T105" fmla="*/ 6 h 31"/>
                <a:gd name="T106" fmla="*/ 27 w 28"/>
                <a:gd name="T107" fmla="*/ 29 h 31"/>
                <a:gd name="T108" fmla="*/ 27 w 28"/>
                <a:gd name="T109" fmla="*/ 25 h 31"/>
                <a:gd name="T110" fmla="*/ 25 w 28"/>
                <a:gd name="T111" fmla="*/ 25 h 31"/>
                <a:gd name="T112" fmla="*/ 23 w 28"/>
                <a:gd name="T113" fmla="*/ 27 h 31"/>
                <a:gd name="T114" fmla="*/ 25 w 28"/>
                <a:gd name="T115" fmla="*/ 27 h 31"/>
                <a:gd name="T116" fmla="*/ 27 w 28"/>
                <a:gd name="T117" fmla="*/ 29 h 31"/>
                <a:gd name="T118" fmla="*/ 27 w 28"/>
                <a:gd name="T119" fmla="*/ 29 h 31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1"/>
                <a:gd name="T182" fmla="*/ 28 w 28"/>
                <a:gd name="T183" fmla="*/ 31 h 31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1">
                  <a:moveTo>
                    <a:pt x="2" y="10"/>
                  </a:moveTo>
                  <a:lnTo>
                    <a:pt x="0" y="10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5"/>
                  </a:lnTo>
                  <a:lnTo>
                    <a:pt x="21" y="25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31"/>
                  </a:lnTo>
                  <a:lnTo>
                    <a:pt x="25" y="27"/>
                  </a:lnTo>
                  <a:lnTo>
                    <a:pt x="23" y="27"/>
                  </a:lnTo>
                  <a:lnTo>
                    <a:pt x="19" y="27"/>
                  </a:lnTo>
                  <a:lnTo>
                    <a:pt x="4" y="27"/>
                  </a:lnTo>
                  <a:lnTo>
                    <a:pt x="2" y="29"/>
                  </a:lnTo>
                  <a:lnTo>
                    <a:pt x="2" y="31"/>
                  </a:lnTo>
                  <a:lnTo>
                    <a:pt x="0" y="31"/>
                  </a:lnTo>
                  <a:lnTo>
                    <a:pt x="0" y="23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0"/>
                  </a:lnTo>
                  <a:close/>
                  <a:moveTo>
                    <a:pt x="2" y="4"/>
                  </a:moveTo>
                  <a:lnTo>
                    <a:pt x="2" y="8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5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2" y="27"/>
                  </a:lnTo>
                  <a:lnTo>
                    <a:pt x="4" y="25"/>
                  </a:lnTo>
                  <a:lnTo>
                    <a:pt x="27" y="4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29"/>
                  </a:moveTo>
                  <a:lnTo>
                    <a:pt x="27" y="25"/>
                  </a:lnTo>
                  <a:lnTo>
                    <a:pt x="25" y="25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7" y="2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6" name="Freeform 42">
              <a:extLst>
                <a:ext uri="{FF2B5EF4-FFF2-40B4-BE49-F238E27FC236}">
                  <a16:creationId xmlns:a16="http://schemas.microsoft.com/office/drawing/2014/main" id="{00000000-0008-0000-0500-000092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9" y="404"/>
              <a:ext cx="27" cy="28"/>
            </a:xfrm>
            <a:custGeom>
              <a:avLst/>
              <a:gdLst>
                <a:gd name="T0" fmla="*/ 23 w 27"/>
                <a:gd name="T1" fmla="*/ 9 h 28"/>
                <a:gd name="T2" fmla="*/ 17 w 27"/>
                <a:gd name="T3" fmla="*/ 11 h 28"/>
                <a:gd name="T4" fmla="*/ 17 w 27"/>
                <a:gd name="T5" fmla="*/ 21 h 28"/>
                <a:gd name="T6" fmla="*/ 21 w 27"/>
                <a:gd name="T7" fmla="*/ 23 h 28"/>
                <a:gd name="T8" fmla="*/ 23 w 27"/>
                <a:gd name="T9" fmla="*/ 23 h 28"/>
                <a:gd name="T10" fmla="*/ 25 w 27"/>
                <a:gd name="T11" fmla="*/ 23 h 28"/>
                <a:gd name="T12" fmla="*/ 27 w 27"/>
                <a:gd name="T13" fmla="*/ 19 h 28"/>
                <a:gd name="T14" fmla="*/ 27 w 27"/>
                <a:gd name="T15" fmla="*/ 19 h 28"/>
                <a:gd name="T16" fmla="*/ 27 w 27"/>
                <a:gd name="T17" fmla="*/ 28 h 28"/>
                <a:gd name="T18" fmla="*/ 27 w 27"/>
                <a:gd name="T19" fmla="*/ 28 h 28"/>
                <a:gd name="T20" fmla="*/ 25 w 27"/>
                <a:gd name="T21" fmla="*/ 26 h 28"/>
                <a:gd name="T22" fmla="*/ 21 w 27"/>
                <a:gd name="T23" fmla="*/ 24 h 28"/>
                <a:gd name="T24" fmla="*/ 4 w 27"/>
                <a:gd name="T25" fmla="*/ 17 h 28"/>
                <a:gd name="T26" fmla="*/ 4 w 27"/>
                <a:gd name="T27" fmla="*/ 19 h 28"/>
                <a:gd name="T28" fmla="*/ 2 w 27"/>
                <a:gd name="T29" fmla="*/ 19 h 28"/>
                <a:gd name="T30" fmla="*/ 2 w 27"/>
                <a:gd name="T31" fmla="*/ 19 h 28"/>
                <a:gd name="T32" fmla="*/ 0 w 27"/>
                <a:gd name="T33" fmla="*/ 15 h 28"/>
                <a:gd name="T34" fmla="*/ 0 w 27"/>
                <a:gd name="T35" fmla="*/ 13 h 28"/>
                <a:gd name="T36" fmla="*/ 23 w 27"/>
                <a:gd name="T37" fmla="*/ 3 h 28"/>
                <a:gd name="T38" fmla="*/ 25 w 27"/>
                <a:gd name="T39" fmla="*/ 1 h 28"/>
                <a:gd name="T40" fmla="*/ 27 w 27"/>
                <a:gd name="T41" fmla="*/ 0 h 28"/>
                <a:gd name="T42" fmla="*/ 27 w 27"/>
                <a:gd name="T43" fmla="*/ 0 h 28"/>
                <a:gd name="T44" fmla="*/ 27 w 27"/>
                <a:gd name="T45" fmla="*/ 11 h 28"/>
                <a:gd name="T46" fmla="*/ 27 w 27"/>
                <a:gd name="T47" fmla="*/ 11 h 28"/>
                <a:gd name="T48" fmla="*/ 25 w 27"/>
                <a:gd name="T49" fmla="*/ 9 h 28"/>
                <a:gd name="T50" fmla="*/ 25 w 27"/>
                <a:gd name="T51" fmla="*/ 9 h 28"/>
                <a:gd name="T52" fmla="*/ 23 w 27"/>
                <a:gd name="T53" fmla="*/ 9 h 28"/>
                <a:gd name="T54" fmla="*/ 23 w 27"/>
                <a:gd name="T55" fmla="*/ 9 h 28"/>
                <a:gd name="T56" fmla="*/ 15 w 27"/>
                <a:gd name="T57" fmla="*/ 21 h 28"/>
                <a:gd name="T58" fmla="*/ 15 w 27"/>
                <a:gd name="T59" fmla="*/ 11 h 28"/>
                <a:gd name="T60" fmla="*/ 5 w 27"/>
                <a:gd name="T61" fmla="*/ 17 h 28"/>
                <a:gd name="T62" fmla="*/ 15 w 27"/>
                <a:gd name="T63" fmla="*/ 21 h 28"/>
                <a:gd name="T64" fmla="*/ 21 w 27"/>
                <a:gd name="T65" fmla="*/ 7 h 28"/>
                <a:gd name="T66" fmla="*/ 4 w 27"/>
                <a:gd name="T67" fmla="*/ 15 h 28"/>
                <a:gd name="T68" fmla="*/ 2 w 27"/>
                <a:gd name="T69" fmla="*/ 15 h 28"/>
                <a:gd name="T70" fmla="*/ 2 w 27"/>
                <a:gd name="T71" fmla="*/ 17 h 28"/>
                <a:gd name="T72" fmla="*/ 2 w 27"/>
                <a:gd name="T73" fmla="*/ 19 h 28"/>
                <a:gd name="T74" fmla="*/ 4 w 27"/>
                <a:gd name="T75" fmla="*/ 17 h 28"/>
                <a:gd name="T76" fmla="*/ 5 w 27"/>
                <a:gd name="T77" fmla="*/ 15 h 28"/>
                <a:gd name="T78" fmla="*/ 23 w 27"/>
                <a:gd name="T79" fmla="*/ 9 h 28"/>
                <a:gd name="T80" fmla="*/ 25 w 27"/>
                <a:gd name="T81" fmla="*/ 7 h 28"/>
                <a:gd name="T82" fmla="*/ 25 w 27"/>
                <a:gd name="T83" fmla="*/ 7 h 28"/>
                <a:gd name="T84" fmla="*/ 27 w 27"/>
                <a:gd name="T85" fmla="*/ 9 h 28"/>
                <a:gd name="T86" fmla="*/ 27 w 27"/>
                <a:gd name="T87" fmla="*/ 9 h 28"/>
                <a:gd name="T88" fmla="*/ 25 w 27"/>
                <a:gd name="T89" fmla="*/ 7 h 28"/>
                <a:gd name="T90" fmla="*/ 25 w 27"/>
                <a:gd name="T91" fmla="*/ 7 h 28"/>
                <a:gd name="T92" fmla="*/ 21 w 27"/>
                <a:gd name="T93" fmla="*/ 7 h 28"/>
                <a:gd name="T94" fmla="*/ 21 w 27"/>
                <a:gd name="T95" fmla="*/ 7 h 28"/>
                <a:gd name="T96" fmla="*/ 27 w 27"/>
                <a:gd name="T97" fmla="*/ 26 h 28"/>
                <a:gd name="T98" fmla="*/ 27 w 27"/>
                <a:gd name="T99" fmla="*/ 23 h 28"/>
                <a:gd name="T100" fmla="*/ 23 w 27"/>
                <a:gd name="T101" fmla="*/ 24 h 28"/>
                <a:gd name="T102" fmla="*/ 23 w 27"/>
                <a:gd name="T103" fmla="*/ 24 h 28"/>
                <a:gd name="T104" fmla="*/ 25 w 27"/>
                <a:gd name="T105" fmla="*/ 24 h 28"/>
                <a:gd name="T106" fmla="*/ 27 w 27"/>
                <a:gd name="T107" fmla="*/ 26 h 28"/>
                <a:gd name="T108" fmla="*/ 27 w 27"/>
                <a:gd name="T109" fmla="*/ 26 h 2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8"/>
                <a:gd name="T167" fmla="*/ 27 w 27"/>
                <a:gd name="T168" fmla="*/ 28 h 2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8">
                  <a:moveTo>
                    <a:pt x="23" y="9"/>
                  </a:moveTo>
                  <a:lnTo>
                    <a:pt x="17" y="11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8"/>
                  </a:lnTo>
                  <a:lnTo>
                    <a:pt x="25" y="26"/>
                  </a:lnTo>
                  <a:lnTo>
                    <a:pt x="21" y="24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3"/>
                  </a:lnTo>
                  <a:lnTo>
                    <a:pt x="23" y="3"/>
                  </a:lnTo>
                  <a:lnTo>
                    <a:pt x="25" y="1"/>
                  </a:lnTo>
                  <a:lnTo>
                    <a:pt x="27" y="0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close/>
                  <a:moveTo>
                    <a:pt x="15" y="21"/>
                  </a:moveTo>
                  <a:lnTo>
                    <a:pt x="15" y="11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7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9"/>
                  </a:lnTo>
                  <a:lnTo>
                    <a:pt x="25" y="7"/>
                  </a:lnTo>
                  <a:lnTo>
                    <a:pt x="21" y="7"/>
                  </a:lnTo>
                  <a:close/>
                  <a:moveTo>
                    <a:pt x="27" y="26"/>
                  </a:moveTo>
                  <a:lnTo>
                    <a:pt x="27" y="23"/>
                  </a:lnTo>
                  <a:lnTo>
                    <a:pt x="23" y="24"/>
                  </a:lnTo>
                  <a:lnTo>
                    <a:pt x="25" y="24"/>
                  </a:lnTo>
                  <a:lnTo>
                    <a:pt x="27" y="2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7" name="Freeform 43">
              <a:extLst>
                <a:ext uri="{FF2B5EF4-FFF2-40B4-BE49-F238E27FC236}">
                  <a16:creationId xmlns:a16="http://schemas.microsoft.com/office/drawing/2014/main" id="{00000000-0008-0000-0500-000093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7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8" name="Freeform 44">
              <a:extLst>
                <a:ext uri="{FF2B5EF4-FFF2-40B4-BE49-F238E27FC236}">
                  <a16:creationId xmlns:a16="http://schemas.microsoft.com/office/drawing/2014/main" id="{00000000-0008-0000-0500-000094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0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3 h 13"/>
                <a:gd name="T8" fmla="*/ 4 w 27"/>
                <a:gd name="T9" fmla="*/ 3 h 13"/>
                <a:gd name="T10" fmla="*/ 5 w 27"/>
                <a:gd name="T11" fmla="*/ 3 h 13"/>
                <a:gd name="T12" fmla="*/ 5 w 27"/>
                <a:gd name="T13" fmla="*/ 3 h 13"/>
                <a:gd name="T14" fmla="*/ 23 w 27"/>
                <a:gd name="T15" fmla="*/ 3 h 13"/>
                <a:gd name="T16" fmla="*/ 25 w 27"/>
                <a:gd name="T17" fmla="*/ 3 h 13"/>
                <a:gd name="T18" fmla="*/ 25 w 27"/>
                <a:gd name="T19" fmla="*/ 3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11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9 h 13"/>
                <a:gd name="T50" fmla="*/ 23 w 27"/>
                <a:gd name="T51" fmla="*/ 9 h 13"/>
                <a:gd name="T52" fmla="*/ 25 w 27"/>
                <a:gd name="T53" fmla="*/ 9 h 13"/>
                <a:gd name="T54" fmla="*/ 27 w 27"/>
                <a:gd name="T55" fmla="*/ 11 h 13"/>
                <a:gd name="T56" fmla="*/ 25 w 27"/>
                <a:gd name="T57" fmla="*/ 9 h 13"/>
                <a:gd name="T58" fmla="*/ 25 w 27"/>
                <a:gd name="T59" fmla="*/ 7 h 13"/>
                <a:gd name="T60" fmla="*/ 4 w 27"/>
                <a:gd name="T61" fmla="*/ 7 h 13"/>
                <a:gd name="T62" fmla="*/ 2 w 27"/>
                <a:gd name="T63" fmla="*/ 7 h 13"/>
                <a:gd name="T64" fmla="*/ 2 w 27"/>
                <a:gd name="T65" fmla="*/ 11 h 13"/>
                <a:gd name="T66" fmla="*/ 4 w 27"/>
                <a:gd name="T67" fmla="*/ 9 h 13"/>
                <a:gd name="T68" fmla="*/ 4 w 27"/>
                <a:gd name="T69" fmla="*/ 9 h 13"/>
                <a:gd name="T70" fmla="*/ 4 w 27"/>
                <a:gd name="T71" fmla="*/ 9 h 13"/>
                <a:gd name="T72" fmla="*/ 4 w 27"/>
                <a:gd name="T73" fmla="*/ 9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3"/>
                  </a:lnTo>
                  <a:lnTo>
                    <a:pt x="4" y="3"/>
                  </a:lnTo>
                  <a:lnTo>
                    <a:pt x="5" y="3"/>
                  </a:lnTo>
                  <a:lnTo>
                    <a:pt x="23" y="3"/>
                  </a:lnTo>
                  <a:lnTo>
                    <a:pt x="25" y="3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9"/>
                  </a:moveTo>
                  <a:lnTo>
                    <a:pt x="23" y="9"/>
                  </a:lnTo>
                  <a:lnTo>
                    <a:pt x="25" y="9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5" y="7"/>
                  </a:lnTo>
                  <a:lnTo>
                    <a:pt x="4" y="7"/>
                  </a:lnTo>
                  <a:lnTo>
                    <a:pt x="2" y="7"/>
                  </a:lnTo>
                  <a:lnTo>
                    <a:pt x="2" y="11"/>
                  </a:lnTo>
                  <a:lnTo>
                    <a:pt x="4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9" name="Freeform 45">
              <a:extLst>
                <a:ext uri="{FF2B5EF4-FFF2-40B4-BE49-F238E27FC236}">
                  <a16:creationId xmlns:a16="http://schemas.microsoft.com/office/drawing/2014/main" id="{00000000-0008-0000-0500-000095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46" y="402"/>
              <a:ext cx="27" cy="31"/>
            </a:xfrm>
            <a:custGeom>
              <a:avLst/>
              <a:gdLst>
                <a:gd name="T0" fmla="*/ 9 w 27"/>
                <a:gd name="T1" fmla="*/ 31 h 31"/>
                <a:gd name="T2" fmla="*/ 4 w 27"/>
                <a:gd name="T3" fmla="*/ 29 h 31"/>
                <a:gd name="T4" fmla="*/ 0 w 27"/>
                <a:gd name="T5" fmla="*/ 23 h 31"/>
                <a:gd name="T6" fmla="*/ 0 w 27"/>
                <a:gd name="T7" fmla="*/ 15 h 31"/>
                <a:gd name="T8" fmla="*/ 4 w 27"/>
                <a:gd name="T9" fmla="*/ 6 h 31"/>
                <a:gd name="T10" fmla="*/ 13 w 27"/>
                <a:gd name="T11" fmla="*/ 0 h 31"/>
                <a:gd name="T12" fmla="*/ 23 w 27"/>
                <a:gd name="T13" fmla="*/ 6 h 31"/>
                <a:gd name="T14" fmla="*/ 27 w 27"/>
                <a:gd name="T15" fmla="*/ 15 h 31"/>
                <a:gd name="T16" fmla="*/ 23 w 27"/>
                <a:gd name="T17" fmla="*/ 27 h 31"/>
                <a:gd name="T18" fmla="*/ 13 w 27"/>
                <a:gd name="T19" fmla="*/ 31 h 31"/>
                <a:gd name="T20" fmla="*/ 11 w 27"/>
                <a:gd name="T21" fmla="*/ 25 h 31"/>
                <a:gd name="T22" fmla="*/ 23 w 27"/>
                <a:gd name="T23" fmla="*/ 23 h 31"/>
                <a:gd name="T24" fmla="*/ 27 w 27"/>
                <a:gd name="T25" fmla="*/ 15 h 31"/>
                <a:gd name="T26" fmla="*/ 23 w 27"/>
                <a:gd name="T27" fmla="*/ 10 h 31"/>
                <a:gd name="T28" fmla="*/ 15 w 27"/>
                <a:gd name="T29" fmla="*/ 6 h 31"/>
                <a:gd name="T30" fmla="*/ 4 w 27"/>
                <a:gd name="T31" fmla="*/ 10 h 31"/>
                <a:gd name="T32" fmla="*/ 0 w 27"/>
                <a:gd name="T33" fmla="*/ 17 h 31"/>
                <a:gd name="T34" fmla="*/ 4 w 27"/>
                <a:gd name="T35" fmla="*/ 23 h 31"/>
                <a:gd name="T36" fmla="*/ 11 w 27"/>
                <a:gd name="T37" fmla="*/ 25 h 31"/>
                <a:gd name="T38" fmla="*/ 2 w 27"/>
                <a:gd name="T39" fmla="*/ 23 h 31"/>
                <a:gd name="T40" fmla="*/ 13 w 27"/>
                <a:gd name="T41" fmla="*/ 31 h 31"/>
                <a:gd name="T42" fmla="*/ 25 w 27"/>
                <a:gd name="T43" fmla="*/ 27 h 31"/>
                <a:gd name="T44" fmla="*/ 25 w 27"/>
                <a:gd name="T45" fmla="*/ 23 h 31"/>
                <a:gd name="T46" fmla="*/ 17 w 27"/>
                <a:gd name="T47" fmla="*/ 29 h 31"/>
                <a:gd name="T48" fmla="*/ 9 w 27"/>
                <a:gd name="T49" fmla="*/ 29 h 31"/>
                <a:gd name="T50" fmla="*/ 2 w 27"/>
                <a:gd name="T51" fmla="*/ 23 h 31"/>
                <a:gd name="T52" fmla="*/ 0 w 27"/>
                <a:gd name="T53" fmla="*/ 14 h 31"/>
                <a:gd name="T54" fmla="*/ 9 w 27"/>
                <a:gd name="T55" fmla="*/ 6 h 31"/>
                <a:gd name="T56" fmla="*/ 21 w 27"/>
                <a:gd name="T57" fmla="*/ 6 h 31"/>
                <a:gd name="T58" fmla="*/ 23 w 27"/>
                <a:gd name="T59" fmla="*/ 6 h 31"/>
                <a:gd name="T60" fmla="*/ 15 w 27"/>
                <a:gd name="T61" fmla="*/ 4 h 31"/>
                <a:gd name="T62" fmla="*/ 4 w 27"/>
                <a:gd name="T63" fmla="*/ 8 h 31"/>
                <a:gd name="T64" fmla="*/ 0 w 27"/>
                <a:gd name="T65" fmla="*/ 14 h 31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27"/>
                <a:gd name="T100" fmla="*/ 0 h 31"/>
                <a:gd name="T101" fmla="*/ 27 w 27"/>
                <a:gd name="T102" fmla="*/ 31 h 31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27" h="31">
                  <a:moveTo>
                    <a:pt x="13" y="31"/>
                  </a:moveTo>
                  <a:lnTo>
                    <a:pt x="9" y="31"/>
                  </a:lnTo>
                  <a:lnTo>
                    <a:pt x="7" y="29"/>
                  </a:lnTo>
                  <a:lnTo>
                    <a:pt x="4" y="29"/>
                  </a:lnTo>
                  <a:lnTo>
                    <a:pt x="2" y="25"/>
                  </a:lnTo>
                  <a:lnTo>
                    <a:pt x="0" y="23"/>
                  </a:lnTo>
                  <a:lnTo>
                    <a:pt x="0" y="19"/>
                  </a:lnTo>
                  <a:lnTo>
                    <a:pt x="0" y="15"/>
                  </a:lnTo>
                  <a:lnTo>
                    <a:pt x="0" y="10"/>
                  </a:lnTo>
                  <a:lnTo>
                    <a:pt x="4" y="6"/>
                  </a:lnTo>
                  <a:lnTo>
                    <a:pt x="7" y="2"/>
                  </a:lnTo>
                  <a:lnTo>
                    <a:pt x="13" y="0"/>
                  </a:lnTo>
                  <a:lnTo>
                    <a:pt x="19" y="2"/>
                  </a:lnTo>
                  <a:lnTo>
                    <a:pt x="23" y="6"/>
                  </a:lnTo>
                  <a:lnTo>
                    <a:pt x="27" y="10"/>
                  </a:lnTo>
                  <a:lnTo>
                    <a:pt x="27" y="15"/>
                  </a:lnTo>
                  <a:lnTo>
                    <a:pt x="27" y="23"/>
                  </a:lnTo>
                  <a:lnTo>
                    <a:pt x="23" y="27"/>
                  </a:lnTo>
                  <a:lnTo>
                    <a:pt x="19" y="31"/>
                  </a:lnTo>
                  <a:lnTo>
                    <a:pt x="13" y="31"/>
                  </a:lnTo>
                  <a:close/>
                  <a:moveTo>
                    <a:pt x="11" y="25"/>
                  </a:moveTo>
                  <a:lnTo>
                    <a:pt x="17" y="25"/>
                  </a:lnTo>
                  <a:lnTo>
                    <a:pt x="23" y="23"/>
                  </a:lnTo>
                  <a:lnTo>
                    <a:pt x="25" y="19"/>
                  </a:lnTo>
                  <a:lnTo>
                    <a:pt x="27" y="15"/>
                  </a:lnTo>
                  <a:lnTo>
                    <a:pt x="27" y="12"/>
                  </a:lnTo>
                  <a:lnTo>
                    <a:pt x="23" y="10"/>
                  </a:lnTo>
                  <a:lnTo>
                    <a:pt x="21" y="8"/>
                  </a:lnTo>
                  <a:lnTo>
                    <a:pt x="15" y="6"/>
                  </a:lnTo>
                  <a:lnTo>
                    <a:pt x="9" y="8"/>
                  </a:lnTo>
                  <a:lnTo>
                    <a:pt x="4" y="10"/>
                  </a:lnTo>
                  <a:lnTo>
                    <a:pt x="2" y="14"/>
                  </a:lnTo>
                  <a:lnTo>
                    <a:pt x="0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7" y="25"/>
                  </a:lnTo>
                  <a:lnTo>
                    <a:pt x="11" y="25"/>
                  </a:lnTo>
                  <a:close/>
                  <a:moveTo>
                    <a:pt x="2" y="23"/>
                  </a:moveTo>
                  <a:lnTo>
                    <a:pt x="5" y="29"/>
                  </a:lnTo>
                  <a:lnTo>
                    <a:pt x="13" y="31"/>
                  </a:lnTo>
                  <a:lnTo>
                    <a:pt x="19" y="29"/>
                  </a:lnTo>
                  <a:lnTo>
                    <a:pt x="25" y="27"/>
                  </a:lnTo>
                  <a:lnTo>
                    <a:pt x="27" y="21"/>
                  </a:lnTo>
                  <a:lnTo>
                    <a:pt x="25" y="23"/>
                  </a:lnTo>
                  <a:lnTo>
                    <a:pt x="21" y="27"/>
                  </a:lnTo>
                  <a:lnTo>
                    <a:pt x="17" y="29"/>
                  </a:lnTo>
                  <a:lnTo>
                    <a:pt x="13" y="29"/>
                  </a:lnTo>
                  <a:lnTo>
                    <a:pt x="9" y="29"/>
                  </a:lnTo>
                  <a:lnTo>
                    <a:pt x="5" y="27"/>
                  </a:lnTo>
                  <a:lnTo>
                    <a:pt x="2" y="23"/>
                  </a:lnTo>
                  <a:close/>
                  <a:moveTo>
                    <a:pt x="0" y="14"/>
                  </a:moveTo>
                  <a:lnTo>
                    <a:pt x="4" y="10"/>
                  </a:lnTo>
                  <a:lnTo>
                    <a:pt x="9" y="6"/>
                  </a:lnTo>
                  <a:lnTo>
                    <a:pt x="15" y="6"/>
                  </a:lnTo>
                  <a:lnTo>
                    <a:pt x="21" y="6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5" y="4"/>
                  </a:lnTo>
                  <a:lnTo>
                    <a:pt x="7" y="6"/>
                  </a:lnTo>
                  <a:lnTo>
                    <a:pt x="4" y="8"/>
                  </a:lnTo>
                  <a:lnTo>
                    <a:pt x="0" y="1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0" name="Freeform 46">
              <a:extLst>
                <a:ext uri="{FF2B5EF4-FFF2-40B4-BE49-F238E27FC236}">
                  <a16:creationId xmlns:a16="http://schemas.microsoft.com/office/drawing/2014/main" id="{00000000-0008-0000-0500-000096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402"/>
              <a:ext cx="28" cy="32"/>
            </a:xfrm>
            <a:custGeom>
              <a:avLst/>
              <a:gdLst>
                <a:gd name="T0" fmla="*/ 2 w 28"/>
                <a:gd name="T1" fmla="*/ 9 h 32"/>
                <a:gd name="T2" fmla="*/ 0 w 28"/>
                <a:gd name="T3" fmla="*/ 9 h 32"/>
                <a:gd name="T4" fmla="*/ 0 w 28"/>
                <a:gd name="T5" fmla="*/ 0 h 32"/>
                <a:gd name="T6" fmla="*/ 2 w 28"/>
                <a:gd name="T7" fmla="*/ 0 h 32"/>
                <a:gd name="T8" fmla="*/ 2 w 28"/>
                <a:gd name="T9" fmla="*/ 2 h 32"/>
                <a:gd name="T10" fmla="*/ 4 w 28"/>
                <a:gd name="T11" fmla="*/ 4 h 32"/>
                <a:gd name="T12" fmla="*/ 5 w 28"/>
                <a:gd name="T13" fmla="*/ 4 h 32"/>
                <a:gd name="T14" fmla="*/ 28 w 28"/>
                <a:gd name="T15" fmla="*/ 4 h 32"/>
                <a:gd name="T16" fmla="*/ 28 w 28"/>
                <a:gd name="T17" fmla="*/ 6 h 32"/>
                <a:gd name="T18" fmla="*/ 5 w 28"/>
                <a:gd name="T19" fmla="*/ 27 h 32"/>
                <a:gd name="T20" fmla="*/ 21 w 28"/>
                <a:gd name="T21" fmla="*/ 27 h 32"/>
                <a:gd name="T22" fmla="*/ 23 w 28"/>
                <a:gd name="T23" fmla="*/ 27 h 32"/>
                <a:gd name="T24" fmla="*/ 25 w 28"/>
                <a:gd name="T25" fmla="*/ 27 h 32"/>
                <a:gd name="T26" fmla="*/ 25 w 28"/>
                <a:gd name="T27" fmla="*/ 25 h 32"/>
                <a:gd name="T28" fmla="*/ 27 w 28"/>
                <a:gd name="T29" fmla="*/ 23 h 32"/>
                <a:gd name="T30" fmla="*/ 27 w 28"/>
                <a:gd name="T31" fmla="*/ 23 h 32"/>
                <a:gd name="T32" fmla="*/ 27 w 28"/>
                <a:gd name="T33" fmla="*/ 32 h 32"/>
                <a:gd name="T34" fmla="*/ 27 w 28"/>
                <a:gd name="T35" fmla="*/ 32 h 32"/>
                <a:gd name="T36" fmla="*/ 25 w 28"/>
                <a:gd name="T37" fmla="*/ 30 h 32"/>
                <a:gd name="T38" fmla="*/ 23 w 28"/>
                <a:gd name="T39" fmla="*/ 28 h 32"/>
                <a:gd name="T40" fmla="*/ 19 w 28"/>
                <a:gd name="T41" fmla="*/ 28 h 32"/>
                <a:gd name="T42" fmla="*/ 4 w 28"/>
                <a:gd name="T43" fmla="*/ 28 h 32"/>
                <a:gd name="T44" fmla="*/ 2 w 28"/>
                <a:gd name="T45" fmla="*/ 30 h 32"/>
                <a:gd name="T46" fmla="*/ 2 w 28"/>
                <a:gd name="T47" fmla="*/ 32 h 32"/>
                <a:gd name="T48" fmla="*/ 2 w 28"/>
                <a:gd name="T49" fmla="*/ 32 h 32"/>
                <a:gd name="T50" fmla="*/ 0 w 28"/>
                <a:gd name="T51" fmla="*/ 32 h 32"/>
                <a:gd name="T52" fmla="*/ 0 w 28"/>
                <a:gd name="T53" fmla="*/ 25 h 32"/>
                <a:gd name="T54" fmla="*/ 21 w 28"/>
                <a:gd name="T55" fmla="*/ 6 h 32"/>
                <a:gd name="T56" fmla="*/ 7 w 28"/>
                <a:gd name="T57" fmla="*/ 6 h 32"/>
                <a:gd name="T58" fmla="*/ 4 w 28"/>
                <a:gd name="T59" fmla="*/ 6 h 32"/>
                <a:gd name="T60" fmla="*/ 2 w 28"/>
                <a:gd name="T61" fmla="*/ 7 h 32"/>
                <a:gd name="T62" fmla="*/ 2 w 28"/>
                <a:gd name="T63" fmla="*/ 7 h 32"/>
                <a:gd name="T64" fmla="*/ 2 w 28"/>
                <a:gd name="T65" fmla="*/ 9 h 32"/>
                <a:gd name="T66" fmla="*/ 2 w 28"/>
                <a:gd name="T67" fmla="*/ 9 h 32"/>
                <a:gd name="T68" fmla="*/ 2 w 28"/>
                <a:gd name="T69" fmla="*/ 4 h 32"/>
                <a:gd name="T70" fmla="*/ 2 w 28"/>
                <a:gd name="T71" fmla="*/ 7 h 32"/>
                <a:gd name="T72" fmla="*/ 2 w 28"/>
                <a:gd name="T73" fmla="*/ 6 h 32"/>
                <a:gd name="T74" fmla="*/ 4 w 28"/>
                <a:gd name="T75" fmla="*/ 6 h 32"/>
                <a:gd name="T76" fmla="*/ 2 w 28"/>
                <a:gd name="T77" fmla="*/ 4 h 32"/>
                <a:gd name="T78" fmla="*/ 2 w 28"/>
                <a:gd name="T79" fmla="*/ 4 h 32"/>
                <a:gd name="T80" fmla="*/ 23 w 28"/>
                <a:gd name="T81" fmla="*/ 6 h 32"/>
                <a:gd name="T82" fmla="*/ 4 w 28"/>
                <a:gd name="T83" fmla="*/ 27 h 32"/>
                <a:gd name="T84" fmla="*/ 2 w 28"/>
                <a:gd name="T85" fmla="*/ 27 h 32"/>
                <a:gd name="T86" fmla="*/ 2 w 28"/>
                <a:gd name="T87" fmla="*/ 30 h 32"/>
                <a:gd name="T88" fmla="*/ 2 w 28"/>
                <a:gd name="T89" fmla="*/ 30 h 32"/>
                <a:gd name="T90" fmla="*/ 2 w 28"/>
                <a:gd name="T91" fmla="*/ 28 h 32"/>
                <a:gd name="T92" fmla="*/ 4 w 28"/>
                <a:gd name="T93" fmla="*/ 27 h 32"/>
                <a:gd name="T94" fmla="*/ 27 w 28"/>
                <a:gd name="T95" fmla="*/ 6 h 32"/>
                <a:gd name="T96" fmla="*/ 27 w 28"/>
                <a:gd name="T97" fmla="*/ 6 h 32"/>
                <a:gd name="T98" fmla="*/ 25 w 28"/>
                <a:gd name="T99" fmla="*/ 6 h 32"/>
                <a:gd name="T100" fmla="*/ 25 w 28"/>
                <a:gd name="T101" fmla="*/ 6 h 32"/>
                <a:gd name="T102" fmla="*/ 23 w 28"/>
                <a:gd name="T103" fmla="*/ 6 h 32"/>
                <a:gd name="T104" fmla="*/ 23 w 28"/>
                <a:gd name="T105" fmla="*/ 6 h 32"/>
                <a:gd name="T106" fmla="*/ 27 w 28"/>
                <a:gd name="T107" fmla="*/ 30 h 32"/>
                <a:gd name="T108" fmla="*/ 27 w 28"/>
                <a:gd name="T109" fmla="*/ 27 h 32"/>
                <a:gd name="T110" fmla="*/ 25 w 28"/>
                <a:gd name="T111" fmla="*/ 27 h 32"/>
                <a:gd name="T112" fmla="*/ 23 w 28"/>
                <a:gd name="T113" fmla="*/ 28 h 32"/>
                <a:gd name="T114" fmla="*/ 25 w 28"/>
                <a:gd name="T115" fmla="*/ 28 h 32"/>
                <a:gd name="T116" fmla="*/ 27 w 28"/>
                <a:gd name="T117" fmla="*/ 30 h 32"/>
                <a:gd name="T118" fmla="*/ 27 w 28"/>
                <a:gd name="T119" fmla="*/ 30 h 32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2"/>
                <a:gd name="T182" fmla="*/ 28 w 28"/>
                <a:gd name="T183" fmla="*/ 32 h 32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2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7"/>
                  </a:lnTo>
                  <a:lnTo>
                    <a:pt x="21" y="27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5" y="25"/>
                  </a:lnTo>
                  <a:lnTo>
                    <a:pt x="27" y="23"/>
                  </a:lnTo>
                  <a:lnTo>
                    <a:pt x="27" y="32"/>
                  </a:lnTo>
                  <a:lnTo>
                    <a:pt x="25" y="30"/>
                  </a:lnTo>
                  <a:lnTo>
                    <a:pt x="23" y="28"/>
                  </a:lnTo>
                  <a:lnTo>
                    <a:pt x="19" y="28"/>
                  </a:lnTo>
                  <a:lnTo>
                    <a:pt x="4" y="28"/>
                  </a:lnTo>
                  <a:lnTo>
                    <a:pt x="2" y="30"/>
                  </a:lnTo>
                  <a:lnTo>
                    <a:pt x="2" y="32"/>
                  </a:lnTo>
                  <a:lnTo>
                    <a:pt x="0" y="32"/>
                  </a:lnTo>
                  <a:lnTo>
                    <a:pt x="0" y="25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4"/>
                  </a:moveTo>
                  <a:lnTo>
                    <a:pt x="2" y="7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7"/>
                  </a:lnTo>
                  <a:lnTo>
                    <a:pt x="2" y="27"/>
                  </a:lnTo>
                  <a:lnTo>
                    <a:pt x="2" y="30"/>
                  </a:lnTo>
                  <a:lnTo>
                    <a:pt x="2" y="28"/>
                  </a:lnTo>
                  <a:lnTo>
                    <a:pt x="4" y="27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30"/>
                  </a:moveTo>
                  <a:lnTo>
                    <a:pt x="27" y="27"/>
                  </a:lnTo>
                  <a:lnTo>
                    <a:pt x="25" y="27"/>
                  </a:lnTo>
                  <a:lnTo>
                    <a:pt x="23" y="28"/>
                  </a:lnTo>
                  <a:lnTo>
                    <a:pt x="25" y="28"/>
                  </a:lnTo>
                  <a:lnTo>
                    <a:pt x="27" y="3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1" name="Freeform 47">
              <a:extLst>
                <a:ext uri="{FF2B5EF4-FFF2-40B4-BE49-F238E27FC236}">
                  <a16:creationId xmlns:a16="http://schemas.microsoft.com/office/drawing/2014/main" id="{00000000-0008-0000-0500-000097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12" y="403"/>
              <a:ext cx="27" cy="29"/>
            </a:xfrm>
            <a:custGeom>
              <a:avLst/>
              <a:gdLst>
                <a:gd name="T0" fmla="*/ 23 w 27"/>
                <a:gd name="T1" fmla="*/ 10 h 29"/>
                <a:gd name="T2" fmla="*/ 17 w 27"/>
                <a:gd name="T3" fmla="*/ 12 h 29"/>
                <a:gd name="T4" fmla="*/ 17 w 27"/>
                <a:gd name="T5" fmla="*/ 21 h 29"/>
                <a:gd name="T6" fmla="*/ 21 w 27"/>
                <a:gd name="T7" fmla="*/ 23 h 29"/>
                <a:gd name="T8" fmla="*/ 23 w 27"/>
                <a:gd name="T9" fmla="*/ 23 h 29"/>
                <a:gd name="T10" fmla="*/ 25 w 27"/>
                <a:gd name="T11" fmla="*/ 23 h 29"/>
                <a:gd name="T12" fmla="*/ 27 w 27"/>
                <a:gd name="T13" fmla="*/ 19 h 29"/>
                <a:gd name="T14" fmla="*/ 27 w 27"/>
                <a:gd name="T15" fmla="*/ 19 h 29"/>
                <a:gd name="T16" fmla="*/ 27 w 27"/>
                <a:gd name="T17" fmla="*/ 29 h 29"/>
                <a:gd name="T18" fmla="*/ 27 w 27"/>
                <a:gd name="T19" fmla="*/ 29 h 29"/>
                <a:gd name="T20" fmla="*/ 25 w 27"/>
                <a:gd name="T21" fmla="*/ 27 h 29"/>
                <a:gd name="T22" fmla="*/ 21 w 27"/>
                <a:gd name="T23" fmla="*/ 25 h 29"/>
                <a:gd name="T24" fmla="*/ 4 w 27"/>
                <a:gd name="T25" fmla="*/ 17 h 29"/>
                <a:gd name="T26" fmla="*/ 4 w 27"/>
                <a:gd name="T27" fmla="*/ 19 h 29"/>
                <a:gd name="T28" fmla="*/ 2 w 27"/>
                <a:gd name="T29" fmla="*/ 19 h 29"/>
                <a:gd name="T30" fmla="*/ 2 w 27"/>
                <a:gd name="T31" fmla="*/ 19 h 29"/>
                <a:gd name="T32" fmla="*/ 0 w 27"/>
                <a:gd name="T33" fmla="*/ 15 h 29"/>
                <a:gd name="T34" fmla="*/ 0 w 27"/>
                <a:gd name="T35" fmla="*/ 14 h 29"/>
                <a:gd name="T36" fmla="*/ 23 w 27"/>
                <a:gd name="T37" fmla="*/ 4 h 29"/>
                <a:gd name="T38" fmla="*/ 25 w 27"/>
                <a:gd name="T39" fmla="*/ 2 h 29"/>
                <a:gd name="T40" fmla="*/ 27 w 27"/>
                <a:gd name="T41" fmla="*/ 0 h 29"/>
                <a:gd name="T42" fmla="*/ 27 w 27"/>
                <a:gd name="T43" fmla="*/ 0 h 29"/>
                <a:gd name="T44" fmla="*/ 27 w 27"/>
                <a:gd name="T45" fmla="*/ 12 h 29"/>
                <a:gd name="T46" fmla="*/ 27 w 27"/>
                <a:gd name="T47" fmla="*/ 12 h 29"/>
                <a:gd name="T48" fmla="*/ 25 w 27"/>
                <a:gd name="T49" fmla="*/ 10 h 29"/>
                <a:gd name="T50" fmla="*/ 25 w 27"/>
                <a:gd name="T51" fmla="*/ 10 h 29"/>
                <a:gd name="T52" fmla="*/ 23 w 27"/>
                <a:gd name="T53" fmla="*/ 10 h 29"/>
                <a:gd name="T54" fmla="*/ 23 w 27"/>
                <a:gd name="T55" fmla="*/ 10 h 29"/>
                <a:gd name="T56" fmla="*/ 15 w 27"/>
                <a:gd name="T57" fmla="*/ 21 h 29"/>
                <a:gd name="T58" fmla="*/ 15 w 27"/>
                <a:gd name="T59" fmla="*/ 12 h 29"/>
                <a:gd name="T60" fmla="*/ 5 w 27"/>
                <a:gd name="T61" fmla="*/ 17 h 29"/>
                <a:gd name="T62" fmla="*/ 15 w 27"/>
                <a:gd name="T63" fmla="*/ 21 h 29"/>
                <a:gd name="T64" fmla="*/ 21 w 27"/>
                <a:gd name="T65" fmla="*/ 8 h 29"/>
                <a:gd name="T66" fmla="*/ 4 w 27"/>
                <a:gd name="T67" fmla="*/ 15 h 29"/>
                <a:gd name="T68" fmla="*/ 2 w 27"/>
                <a:gd name="T69" fmla="*/ 15 h 29"/>
                <a:gd name="T70" fmla="*/ 2 w 27"/>
                <a:gd name="T71" fmla="*/ 17 h 29"/>
                <a:gd name="T72" fmla="*/ 2 w 27"/>
                <a:gd name="T73" fmla="*/ 19 h 29"/>
                <a:gd name="T74" fmla="*/ 4 w 27"/>
                <a:gd name="T75" fmla="*/ 17 h 29"/>
                <a:gd name="T76" fmla="*/ 5 w 27"/>
                <a:gd name="T77" fmla="*/ 15 h 29"/>
                <a:gd name="T78" fmla="*/ 23 w 27"/>
                <a:gd name="T79" fmla="*/ 10 h 29"/>
                <a:gd name="T80" fmla="*/ 25 w 27"/>
                <a:gd name="T81" fmla="*/ 8 h 29"/>
                <a:gd name="T82" fmla="*/ 25 w 27"/>
                <a:gd name="T83" fmla="*/ 8 h 29"/>
                <a:gd name="T84" fmla="*/ 27 w 27"/>
                <a:gd name="T85" fmla="*/ 10 h 29"/>
                <a:gd name="T86" fmla="*/ 27 w 27"/>
                <a:gd name="T87" fmla="*/ 10 h 29"/>
                <a:gd name="T88" fmla="*/ 25 w 27"/>
                <a:gd name="T89" fmla="*/ 8 h 29"/>
                <a:gd name="T90" fmla="*/ 25 w 27"/>
                <a:gd name="T91" fmla="*/ 8 h 29"/>
                <a:gd name="T92" fmla="*/ 21 w 27"/>
                <a:gd name="T93" fmla="*/ 8 h 29"/>
                <a:gd name="T94" fmla="*/ 21 w 27"/>
                <a:gd name="T95" fmla="*/ 8 h 29"/>
                <a:gd name="T96" fmla="*/ 27 w 27"/>
                <a:gd name="T97" fmla="*/ 27 h 29"/>
                <a:gd name="T98" fmla="*/ 27 w 27"/>
                <a:gd name="T99" fmla="*/ 23 h 29"/>
                <a:gd name="T100" fmla="*/ 23 w 27"/>
                <a:gd name="T101" fmla="*/ 25 h 29"/>
                <a:gd name="T102" fmla="*/ 23 w 27"/>
                <a:gd name="T103" fmla="*/ 25 h 29"/>
                <a:gd name="T104" fmla="*/ 25 w 27"/>
                <a:gd name="T105" fmla="*/ 25 h 29"/>
                <a:gd name="T106" fmla="*/ 27 w 27"/>
                <a:gd name="T107" fmla="*/ 27 h 29"/>
                <a:gd name="T108" fmla="*/ 27 w 27"/>
                <a:gd name="T109" fmla="*/ 27 h 29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9"/>
                <a:gd name="T167" fmla="*/ 27 w 27"/>
                <a:gd name="T168" fmla="*/ 29 h 29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9">
                  <a:moveTo>
                    <a:pt x="23" y="10"/>
                  </a:moveTo>
                  <a:lnTo>
                    <a:pt x="17" y="12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9"/>
                  </a:lnTo>
                  <a:lnTo>
                    <a:pt x="25" y="27"/>
                  </a:lnTo>
                  <a:lnTo>
                    <a:pt x="21" y="2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4"/>
                  </a:lnTo>
                  <a:lnTo>
                    <a:pt x="23" y="4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12"/>
                  </a:lnTo>
                  <a:lnTo>
                    <a:pt x="25" y="10"/>
                  </a:lnTo>
                  <a:lnTo>
                    <a:pt x="23" y="10"/>
                  </a:lnTo>
                  <a:close/>
                  <a:moveTo>
                    <a:pt x="15" y="21"/>
                  </a:moveTo>
                  <a:lnTo>
                    <a:pt x="15" y="12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8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10"/>
                  </a:lnTo>
                  <a:lnTo>
                    <a:pt x="25" y="8"/>
                  </a:lnTo>
                  <a:lnTo>
                    <a:pt x="27" y="10"/>
                  </a:lnTo>
                  <a:lnTo>
                    <a:pt x="25" y="8"/>
                  </a:lnTo>
                  <a:lnTo>
                    <a:pt x="21" y="8"/>
                  </a:lnTo>
                  <a:close/>
                  <a:moveTo>
                    <a:pt x="27" y="27"/>
                  </a:moveTo>
                  <a:lnTo>
                    <a:pt x="27" y="23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7" y="27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2" name="Freeform 48">
              <a:extLst>
                <a:ext uri="{FF2B5EF4-FFF2-40B4-BE49-F238E27FC236}">
                  <a16:creationId xmlns:a16="http://schemas.microsoft.com/office/drawing/2014/main" id="{00000000-0008-0000-0500-000098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41" y="404"/>
              <a:ext cx="27" cy="28"/>
            </a:xfrm>
            <a:custGeom>
              <a:avLst/>
              <a:gdLst>
                <a:gd name="T0" fmla="*/ 2 w 27"/>
                <a:gd name="T1" fmla="*/ 28 h 28"/>
                <a:gd name="T2" fmla="*/ 0 w 27"/>
                <a:gd name="T3" fmla="*/ 28 h 28"/>
                <a:gd name="T4" fmla="*/ 0 w 27"/>
                <a:gd name="T5" fmla="*/ 13 h 28"/>
                <a:gd name="T6" fmla="*/ 2 w 27"/>
                <a:gd name="T7" fmla="*/ 13 h 28"/>
                <a:gd name="T8" fmla="*/ 2 w 27"/>
                <a:gd name="T9" fmla="*/ 15 h 28"/>
                <a:gd name="T10" fmla="*/ 2 w 27"/>
                <a:gd name="T11" fmla="*/ 17 h 28"/>
                <a:gd name="T12" fmla="*/ 2 w 27"/>
                <a:gd name="T13" fmla="*/ 17 h 28"/>
                <a:gd name="T14" fmla="*/ 4 w 27"/>
                <a:gd name="T15" fmla="*/ 17 h 28"/>
                <a:gd name="T16" fmla="*/ 23 w 27"/>
                <a:gd name="T17" fmla="*/ 17 h 28"/>
                <a:gd name="T18" fmla="*/ 25 w 27"/>
                <a:gd name="T19" fmla="*/ 17 h 28"/>
                <a:gd name="T20" fmla="*/ 27 w 27"/>
                <a:gd name="T21" fmla="*/ 17 h 28"/>
                <a:gd name="T22" fmla="*/ 27 w 27"/>
                <a:gd name="T23" fmla="*/ 13 h 28"/>
                <a:gd name="T24" fmla="*/ 27 w 27"/>
                <a:gd name="T25" fmla="*/ 11 h 28"/>
                <a:gd name="T26" fmla="*/ 25 w 27"/>
                <a:gd name="T27" fmla="*/ 7 h 28"/>
                <a:gd name="T28" fmla="*/ 23 w 27"/>
                <a:gd name="T29" fmla="*/ 5 h 28"/>
                <a:gd name="T30" fmla="*/ 21 w 27"/>
                <a:gd name="T31" fmla="*/ 1 h 28"/>
                <a:gd name="T32" fmla="*/ 21 w 27"/>
                <a:gd name="T33" fmla="*/ 0 h 28"/>
                <a:gd name="T34" fmla="*/ 27 w 27"/>
                <a:gd name="T35" fmla="*/ 3 h 28"/>
                <a:gd name="T36" fmla="*/ 27 w 27"/>
                <a:gd name="T37" fmla="*/ 28 h 28"/>
                <a:gd name="T38" fmla="*/ 27 w 27"/>
                <a:gd name="T39" fmla="*/ 28 h 28"/>
                <a:gd name="T40" fmla="*/ 27 w 27"/>
                <a:gd name="T41" fmla="*/ 28 h 28"/>
                <a:gd name="T42" fmla="*/ 27 w 27"/>
                <a:gd name="T43" fmla="*/ 24 h 28"/>
                <a:gd name="T44" fmla="*/ 25 w 27"/>
                <a:gd name="T45" fmla="*/ 22 h 28"/>
                <a:gd name="T46" fmla="*/ 23 w 27"/>
                <a:gd name="T47" fmla="*/ 22 h 28"/>
                <a:gd name="T48" fmla="*/ 5 w 27"/>
                <a:gd name="T49" fmla="*/ 22 h 28"/>
                <a:gd name="T50" fmla="*/ 2 w 27"/>
                <a:gd name="T51" fmla="*/ 22 h 28"/>
                <a:gd name="T52" fmla="*/ 2 w 27"/>
                <a:gd name="T53" fmla="*/ 24 h 28"/>
                <a:gd name="T54" fmla="*/ 2 w 27"/>
                <a:gd name="T55" fmla="*/ 28 h 28"/>
                <a:gd name="T56" fmla="*/ 2 w 27"/>
                <a:gd name="T57" fmla="*/ 28 h 28"/>
                <a:gd name="T58" fmla="*/ 4 w 27"/>
                <a:gd name="T59" fmla="*/ 22 h 28"/>
                <a:gd name="T60" fmla="*/ 23 w 27"/>
                <a:gd name="T61" fmla="*/ 22 h 28"/>
                <a:gd name="T62" fmla="*/ 25 w 27"/>
                <a:gd name="T63" fmla="*/ 22 h 28"/>
                <a:gd name="T64" fmla="*/ 27 w 27"/>
                <a:gd name="T65" fmla="*/ 24 h 28"/>
                <a:gd name="T66" fmla="*/ 27 w 27"/>
                <a:gd name="T67" fmla="*/ 24 h 28"/>
                <a:gd name="T68" fmla="*/ 27 w 27"/>
                <a:gd name="T69" fmla="*/ 22 h 28"/>
                <a:gd name="T70" fmla="*/ 23 w 27"/>
                <a:gd name="T71" fmla="*/ 21 h 28"/>
                <a:gd name="T72" fmla="*/ 5 w 27"/>
                <a:gd name="T73" fmla="*/ 21 h 28"/>
                <a:gd name="T74" fmla="*/ 2 w 27"/>
                <a:gd name="T75" fmla="*/ 21 h 28"/>
                <a:gd name="T76" fmla="*/ 2 w 27"/>
                <a:gd name="T77" fmla="*/ 22 h 28"/>
                <a:gd name="T78" fmla="*/ 2 w 27"/>
                <a:gd name="T79" fmla="*/ 24 h 28"/>
                <a:gd name="T80" fmla="*/ 2 w 27"/>
                <a:gd name="T81" fmla="*/ 22 h 28"/>
                <a:gd name="T82" fmla="*/ 4 w 27"/>
                <a:gd name="T83" fmla="*/ 22 h 28"/>
                <a:gd name="T84" fmla="*/ 4 w 27"/>
                <a:gd name="T85" fmla="*/ 22 h 28"/>
                <a:gd name="T86" fmla="*/ 27 w 27"/>
                <a:gd name="T87" fmla="*/ 9 h 28"/>
                <a:gd name="T88" fmla="*/ 27 w 27"/>
                <a:gd name="T89" fmla="*/ 5 h 28"/>
                <a:gd name="T90" fmla="*/ 23 w 27"/>
                <a:gd name="T91" fmla="*/ 3 h 28"/>
                <a:gd name="T92" fmla="*/ 25 w 27"/>
                <a:gd name="T93" fmla="*/ 5 h 28"/>
                <a:gd name="T94" fmla="*/ 27 w 27"/>
                <a:gd name="T95" fmla="*/ 9 h 28"/>
                <a:gd name="T96" fmla="*/ 27 w 27"/>
                <a:gd name="T97" fmla="*/ 9 h 28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7"/>
                <a:gd name="T148" fmla="*/ 0 h 28"/>
                <a:gd name="T149" fmla="*/ 27 w 27"/>
                <a:gd name="T150" fmla="*/ 28 h 28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7" h="28">
                  <a:moveTo>
                    <a:pt x="2" y="28"/>
                  </a:moveTo>
                  <a:lnTo>
                    <a:pt x="0" y="28"/>
                  </a:lnTo>
                  <a:lnTo>
                    <a:pt x="0" y="13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4" y="17"/>
                  </a:lnTo>
                  <a:lnTo>
                    <a:pt x="23" y="17"/>
                  </a:lnTo>
                  <a:lnTo>
                    <a:pt x="25" y="17"/>
                  </a:lnTo>
                  <a:lnTo>
                    <a:pt x="27" y="17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7"/>
                  </a:lnTo>
                  <a:lnTo>
                    <a:pt x="23" y="5"/>
                  </a:lnTo>
                  <a:lnTo>
                    <a:pt x="21" y="1"/>
                  </a:lnTo>
                  <a:lnTo>
                    <a:pt x="21" y="0"/>
                  </a:lnTo>
                  <a:lnTo>
                    <a:pt x="27" y="3"/>
                  </a:lnTo>
                  <a:lnTo>
                    <a:pt x="27" y="28"/>
                  </a:lnTo>
                  <a:lnTo>
                    <a:pt x="27" y="24"/>
                  </a:lnTo>
                  <a:lnTo>
                    <a:pt x="25" y="22"/>
                  </a:lnTo>
                  <a:lnTo>
                    <a:pt x="23" y="22"/>
                  </a:lnTo>
                  <a:lnTo>
                    <a:pt x="5" y="22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8"/>
                  </a:lnTo>
                  <a:close/>
                  <a:moveTo>
                    <a:pt x="4" y="22"/>
                  </a:moveTo>
                  <a:lnTo>
                    <a:pt x="23" y="22"/>
                  </a:lnTo>
                  <a:lnTo>
                    <a:pt x="25" y="22"/>
                  </a:lnTo>
                  <a:lnTo>
                    <a:pt x="27" y="24"/>
                  </a:lnTo>
                  <a:lnTo>
                    <a:pt x="27" y="22"/>
                  </a:lnTo>
                  <a:lnTo>
                    <a:pt x="23" y="21"/>
                  </a:lnTo>
                  <a:lnTo>
                    <a:pt x="5" y="21"/>
                  </a:lnTo>
                  <a:lnTo>
                    <a:pt x="2" y="21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2"/>
                  </a:lnTo>
                  <a:lnTo>
                    <a:pt x="4" y="22"/>
                  </a:lnTo>
                  <a:close/>
                  <a:moveTo>
                    <a:pt x="27" y="9"/>
                  </a:moveTo>
                  <a:lnTo>
                    <a:pt x="27" y="5"/>
                  </a:lnTo>
                  <a:lnTo>
                    <a:pt x="23" y="3"/>
                  </a:lnTo>
                  <a:lnTo>
                    <a:pt x="25" y="5"/>
                  </a:lnTo>
                  <a:lnTo>
                    <a:pt x="27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" name="Group 49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GrpSpPr>
            <a:grpSpLocks/>
          </xdr:cNvGrpSpPr>
        </xdr:nvGrpSpPr>
        <xdr:grpSpPr bwMode="auto">
          <a:xfrm>
            <a:off x="37" y="14"/>
            <a:ext cx="120" cy="0"/>
            <a:chOff x="636" y="294"/>
            <a:chExt cx="325" cy="1"/>
          </a:xfrm>
        </xdr:grpSpPr>
        <xdr:sp macro="" textlink="">
          <xdr:nvSpPr>
            <xdr:cNvPr id="136" name="Line 50">
              <a:extLst>
                <a:ext uri="{FF2B5EF4-FFF2-40B4-BE49-F238E27FC236}">
                  <a16:creationId xmlns:a16="http://schemas.microsoft.com/office/drawing/2014/main" id="{00000000-0008-0000-0500-000088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687" y="243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7" name="Line 51">
              <a:extLst>
                <a:ext uri="{FF2B5EF4-FFF2-40B4-BE49-F238E27FC236}">
                  <a16:creationId xmlns:a16="http://schemas.microsoft.com/office/drawing/2014/main" id="{00000000-0008-0000-0500-000089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907" y="241"/>
              <a:ext cx="1" cy="107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8" name="Line 52">
              <a:extLst>
                <a:ext uri="{FF2B5EF4-FFF2-40B4-BE49-F238E27FC236}">
                  <a16:creationId xmlns:a16="http://schemas.microsoft.com/office/drawing/2014/main" id="{00000000-0008-0000-0500-00008A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69" y="265"/>
              <a:ext cx="1" cy="6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9" name="Line 53">
              <a:extLst>
                <a:ext uri="{FF2B5EF4-FFF2-40B4-BE49-F238E27FC236}">
                  <a16:creationId xmlns:a16="http://schemas.microsoft.com/office/drawing/2014/main" id="{00000000-0008-0000-0500-00008B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26" y="267"/>
              <a:ext cx="1" cy="5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" name="Group 55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GrpSpPr>
            <a:grpSpLocks/>
          </xdr:cNvGrpSpPr>
        </xdr:nvGrpSpPr>
        <xdr:grpSpPr bwMode="auto">
          <a:xfrm>
            <a:off x="22" y="93"/>
            <a:ext cx="175" cy="0"/>
            <a:chOff x="591" y="476"/>
            <a:chExt cx="473" cy="1"/>
          </a:xfrm>
        </xdr:grpSpPr>
        <xdr:sp macro="" textlink="">
          <xdr:nvSpPr>
            <xdr:cNvPr id="128" name="Line 56">
              <a:extLst>
                <a:ext uri="{FF2B5EF4-FFF2-40B4-BE49-F238E27FC236}">
                  <a16:creationId xmlns:a16="http://schemas.microsoft.com/office/drawing/2014/main" id="{00000000-0008-0000-0500-000080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4" y="450"/>
              <a:ext cx="1" cy="54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129" name="Group 57">
              <a:extLst>
                <a:ext uri="{FF2B5EF4-FFF2-40B4-BE49-F238E27FC236}">
                  <a16:creationId xmlns:a16="http://schemas.microsoft.com/office/drawing/2014/main" id="{00000000-0008-0000-0500-000081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91" y="476"/>
              <a:ext cx="473" cy="1"/>
              <a:chOff x="591" y="476"/>
              <a:chExt cx="473" cy="1"/>
            </a:xfrm>
          </xdr:grpSpPr>
          <xdr:sp macro="" textlink="">
            <xdr:nvSpPr>
              <xdr:cNvPr id="130" name="Line 58">
                <a:extLst>
                  <a:ext uri="{FF2B5EF4-FFF2-40B4-BE49-F238E27FC236}">
                    <a16:creationId xmlns:a16="http://schemas.microsoft.com/office/drawing/2014/main" id="{00000000-0008-0000-0500-000082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642" y="425"/>
                <a:ext cx="1" cy="104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1" name="Line 59">
                <a:extLst>
                  <a:ext uri="{FF2B5EF4-FFF2-40B4-BE49-F238E27FC236}">
                    <a16:creationId xmlns:a16="http://schemas.microsoft.com/office/drawing/2014/main" id="{00000000-0008-0000-0500-000083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12" y="425"/>
                <a:ext cx="1" cy="10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2" name="Line 60">
                <a:extLst>
                  <a:ext uri="{FF2B5EF4-FFF2-40B4-BE49-F238E27FC236}">
                    <a16:creationId xmlns:a16="http://schemas.microsoft.com/office/drawing/2014/main" id="{00000000-0008-0000-0500-000084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720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3" name="Line 61">
                <a:extLst>
                  <a:ext uri="{FF2B5EF4-FFF2-40B4-BE49-F238E27FC236}">
                    <a16:creationId xmlns:a16="http://schemas.microsoft.com/office/drawing/2014/main" id="{00000000-0008-0000-0500-000085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27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4" name="Line 62">
                <a:extLst>
                  <a:ext uri="{FF2B5EF4-FFF2-40B4-BE49-F238E27FC236}">
                    <a16:creationId xmlns:a16="http://schemas.microsoft.com/office/drawing/2014/main" id="{00000000-0008-0000-0500-000086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82" y="449"/>
                <a:ext cx="1" cy="56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5" name="Line 63">
                <a:extLst>
                  <a:ext uri="{FF2B5EF4-FFF2-40B4-BE49-F238E27FC236}">
                    <a16:creationId xmlns:a16="http://schemas.microsoft.com/office/drawing/2014/main" id="{00000000-0008-0000-0500-000087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935" y="451"/>
                <a:ext cx="1" cy="51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9" name="Group 181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GrpSpPr>
            <a:grpSpLocks/>
          </xdr:cNvGrpSpPr>
        </xdr:nvGrpSpPr>
        <xdr:grpSpPr bwMode="auto">
          <a:xfrm>
            <a:off x="12" y="125"/>
            <a:ext cx="188" cy="0"/>
            <a:chOff x="12" y="125"/>
            <a:chExt cx="188" cy="0"/>
          </a:xfrm>
        </xdr:grpSpPr>
        <xdr:sp macro="" textlink="">
          <xdr:nvSpPr>
            <xdr:cNvPr id="117" name="Line 54">
              <a:extLst>
                <a:ext uri="{FF2B5EF4-FFF2-40B4-BE49-F238E27FC236}">
                  <a16:creationId xmlns:a16="http://schemas.microsoft.com/office/drawing/2014/main" id="{00000000-0008-0000-0500-000075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45" y="115"/>
              <a:ext cx="0" cy="2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118" name="Group 180">
              <a:extLst>
                <a:ext uri="{FF2B5EF4-FFF2-40B4-BE49-F238E27FC236}">
                  <a16:creationId xmlns:a16="http://schemas.microsoft.com/office/drawing/2014/main" id="{00000000-0008-0000-0500-000076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" y="125"/>
              <a:ext cx="188" cy="0"/>
              <a:chOff x="12" y="125"/>
              <a:chExt cx="188" cy="0"/>
            </a:xfrm>
          </xdr:grpSpPr>
          <xdr:sp macro="" textlink="">
            <xdr:nvSpPr>
              <xdr:cNvPr id="119" name="Line 64">
                <a:extLst>
                  <a:ext uri="{FF2B5EF4-FFF2-40B4-BE49-F238E27FC236}">
                    <a16:creationId xmlns:a16="http://schemas.microsoft.com/office/drawing/2014/main" id="{00000000-0008-0000-0500-000077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6" y="115"/>
                <a:ext cx="0" cy="19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120" name="Group 65">
                <a:extLst>
                  <a:ext uri="{FF2B5EF4-FFF2-40B4-BE49-F238E27FC236}">
                    <a16:creationId xmlns:a16="http://schemas.microsoft.com/office/drawing/2014/main" id="{00000000-0008-0000-0500-000078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2" y="125"/>
                <a:ext cx="188" cy="0"/>
                <a:chOff x="591" y="550"/>
                <a:chExt cx="521" cy="1"/>
              </a:xfrm>
            </xdr:grpSpPr>
            <xdr:sp macro="" textlink="">
              <xdr:nvSpPr>
                <xdr:cNvPr id="121" name="Line 66">
                  <a:extLst>
                    <a:ext uri="{FF2B5EF4-FFF2-40B4-BE49-F238E27FC236}">
                      <a16:creationId xmlns:a16="http://schemas.microsoft.com/office/drawing/2014/main" id="{00000000-0008-0000-0500-0000790000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rot="5400000" flipV="1">
                  <a:off x="720" y="524"/>
                  <a:ext cx="1" cy="53"/>
                </a:xfrm>
                <a:prstGeom prst="line">
                  <a:avLst/>
                </a:prstGeom>
                <a:noFill/>
                <a:ln w="38100">
                  <a:solidFill>
                    <a:srgbClr val="FF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grpSp>
              <xdr:nvGrpSpPr>
                <xdr:cNvPr id="122" name="Group 67">
                  <a:extLst>
                    <a:ext uri="{FF2B5EF4-FFF2-40B4-BE49-F238E27FC236}">
                      <a16:creationId xmlns:a16="http://schemas.microsoft.com/office/drawing/2014/main" id="{00000000-0008-0000-0500-00007A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591" y="550"/>
                  <a:ext cx="521" cy="1"/>
                  <a:chOff x="591" y="550"/>
                  <a:chExt cx="521" cy="1"/>
                </a:xfrm>
              </xdr:grpSpPr>
              <xdr:sp macro="" textlink="">
                <xdr:nvSpPr>
                  <xdr:cNvPr id="123" name="Line 68">
                    <a:extLst>
                      <a:ext uri="{FF2B5EF4-FFF2-40B4-BE49-F238E27FC236}">
                        <a16:creationId xmlns:a16="http://schemas.microsoft.com/office/drawing/2014/main" id="{00000000-0008-0000-0500-00007B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774" y="524"/>
                    <a:ext cx="1" cy="5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24" name="Line 69">
                    <a:extLst>
                      <a:ext uri="{FF2B5EF4-FFF2-40B4-BE49-F238E27FC236}">
                        <a16:creationId xmlns:a16="http://schemas.microsoft.com/office/drawing/2014/main" id="{00000000-0008-0000-0500-00007C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642" y="499"/>
                    <a:ext cx="1" cy="10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25" name="Line 70">
                    <a:extLst>
                      <a:ext uri="{FF2B5EF4-FFF2-40B4-BE49-F238E27FC236}">
                        <a16:creationId xmlns:a16="http://schemas.microsoft.com/office/drawing/2014/main" id="{00000000-0008-0000-0500-00007D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1060" y="499"/>
                    <a:ext cx="1" cy="103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26" name="Line 71">
                    <a:extLst>
                      <a:ext uri="{FF2B5EF4-FFF2-40B4-BE49-F238E27FC236}">
                        <a16:creationId xmlns:a16="http://schemas.microsoft.com/office/drawing/2014/main" id="{00000000-0008-0000-0500-00007E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882" y="523"/>
                    <a:ext cx="1" cy="5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27" name="Line 72">
                    <a:extLst>
                      <a:ext uri="{FF2B5EF4-FFF2-40B4-BE49-F238E27FC236}">
                        <a16:creationId xmlns:a16="http://schemas.microsoft.com/office/drawing/2014/main" id="{00000000-0008-0000-0500-00007F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986" y="528"/>
                    <a:ext cx="1" cy="4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</xdr:grpSp>
      </xdr:grpSp>
      <xdr:grpSp>
        <xdr:nvGrpSpPr>
          <xdr:cNvPr id="10" name="Group 73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GrpSpPr>
            <a:grpSpLocks/>
          </xdr:cNvGrpSpPr>
        </xdr:nvGrpSpPr>
        <xdr:grpSpPr bwMode="auto">
          <a:xfrm>
            <a:off x="43" y="56"/>
            <a:ext cx="94" cy="0"/>
            <a:chOff x="650" y="390"/>
            <a:chExt cx="254" cy="1"/>
          </a:xfrm>
        </xdr:grpSpPr>
        <xdr:sp macro="" textlink="">
          <xdr:nvSpPr>
            <xdr:cNvPr id="114" name="Line 74">
              <a:extLst>
                <a:ext uri="{FF2B5EF4-FFF2-40B4-BE49-F238E27FC236}">
                  <a16:creationId xmlns:a16="http://schemas.microsoft.com/office/drawing/2014/main" id="{00000000-0008-0000-0500-000072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01" y="339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5" name="Line 75">
              <a:extLst>
                <a:ext uri="{FF2B5EF4-FFF2-40B4-BE49-F238E27FC236}">
                  <a16:creationId xmlns:a16="http://schemas.microsoft.com/office/drawing/2014/main" id="{00000000-0008-0000-0500-000073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51" y="338"/>
              <a:ext cx="1" cy="10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6" name="Line 76">
              <a:extLst>
                <a:ext uri="{FF2B5EF4-FFF2-40B4-BE49-F238E27FC236}">
                  <a16:creationId xmlns:a16="http://schemas.microsoft.com/office/drawing/2014/main" id="{00000000-0008-0000-0500-000074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6" y="368"/>
              <a:ext cx="1" cy="4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11" name="Group 77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GrpSpPr>
            <a:grpSpLocks/>
          </xdr:cNvGrpSpPr>
        </xdr:nvGrpSpPr>
        <xdr:grpSpPr bwMode="auto">
          <a:xfrm>
            <a:off x="191" y="17"/>
            <a:ext cx="123" cy="125"/>
            <a:chOff x="357" y="117"/>
            <a:chExt cx="315" cy="267"/>
          </a:xfrm>
        </xdr:grpSpPr>
        <xdr:grpSp>
          <xdr:nvGrpSpPr>
            <xdr:cNvPr id="12" name="Group 78">
              <a:extLst>
                <a:ext uri="{FF2B5EF4-FFF2-40B4-BE49-F238E27FC236}">
                  <a16:creationId xmlns:a16="http://schemas.microsoft.com/office/drawing/2014/main" id="{00000000-0008-0000-0500-00000C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57" y="117"/>
              <a:ext cx="315" cy="267"/>
              <a:chOff x="336" y="96"/>
              <a:chExt cx="702" cy="576"/>
            </a:xfrm>
          </xdr:grpSpPr>
          <xdr:sp macro="" textlink="">
            <xdr:nvSpPr>
              <xdr:cNvPr id="111" name="AutoShape 79">
                <a:extLst>
                  <a:ext uri="{FF2B5EF4-FFF2-40B4-BE49-F238E27FC236}">
                    <a16:creationId xmlns:a16="http://schemas.microsoft.com/office/drawing/2014/main" id="{00000000-0008-0000-0500-00006F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49" y="77"/>
                <a:ext cx="599" cy="595"/>
              </a:xfrm>
              <a:prstGeom prst="star5">
                <a:avLst/>
              </a:prstGeom>
              <a:solidFill>
                <a:srgbClr val="3333CC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112" name="AutoShape 80">
                <a:extLst>
                  <a:ext uri="{FF2B5EF4-FFF2-40B4-BE49-F238E27FC236}">
                    <a16:creationId xmlns:a16="http://schemas.microsoft.com/office/drawing/2014/main" id="{00000000-0008-0000-0500-000070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36" y="77"/>
                <a:ext cx="602" cy="595"/>
              </a:xfrm>
              <a:prstGeom prst="star5">
                <a:avLst/>
              </a:prstGeom>
              <a:solidFill>
                <a:srgbClr val="00CC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113" name="AutoShape 81">
                <a:extLst>
                  <a:ext uri="{FF2B5EF4-FFF2-40B4-BE49-F238E27FC236}">
                    <a16:creationId xmlns:a16="http://schemas.microsoft.com/office/drawing/2014/main" id="{00000000-0008-0000-0500-000071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87" y="77"/>
                <a:ext cx="599" cy="595"/>
              </a:xfrm>
              <a:prstGeom prst="star5">
                <a:avLst/>
              </a:prstGeom>
              <a:solidFill>
                <a:srgbClr val="FFFF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</xdr:grpSp>
        <xdr:grpSp>
          <xdr:nvGrpSpPr>
            <xdr:cNvPr id="13" name="Group 82">
              <a:extLst>
                <a:ext uri="{FF2B5EF4-FFF2-40B4-BE49-F238E27FC236}">
                  <a16:creationId xmlns:a16="http://schemas.microsoft.com/office/drawing/2014/main" id="{00000000-0008-0000-0500-00000D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29" y="176"/>
              <a:ext cx="202" cy="208"/>
              <a:chOff x="914" y="81"/>
              <a:chExt cx="266" cy="235"/>
            </a:xfrm>
          </xdr:grpSpPr>
          <xdr:sp macro="" textlink="">
            <xdr:nvSpPr>
              <xdr:cNvPr id="14" name="Freeform 83">
                <a:extLst>
                  <a:ext uri="{FF2B5EF4-FFF2-40B4-BE49-F238E27FC236}">
                    <a16:creationId xmlns:a16="http://schemas.microsoft.com/office/drawing/2014/main" id="{00000000-0008-0000-0500-00000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54"/>
                <a:ext cx="121" cy="119"/>
              </a:xfrm>
              <a:custGeom>
                <a:avLst/>
                <a:gdLst>
                  <a:gd name="T0" fmla="*/ 72 w 121"/>
                  <a:gd name="T1" fmla="*/ 106 h 119"/>
                  <a:gd name="T2" fmla="*/ 76 w 121"/>
                  <a:gd name="T3" fmla="*/ 109 h 119"/>
                  <a:gd name="T4" fmla="*/ 86 w 121"/>
                  <a:gd name="T5" fmla="*/ 114 h 119"/>
                  <a:gd name="T6" fmla="*/ 86 w 121"/>
                  <a:gd name="T7" fmla="*/ 116 h 119"/>
                  <a:gd name="T8" fmla="*/ 86 w 121"/>
                  <a:gd name="T9" fmla="*/ 116 h 119"/>
                  <a:gd name="T10" fmla="*/ 86 w 121"/>
                  <a:gd name="T11" fmla="*/ 116 h 119"/>
                  <a:gd name="T12" fmla="*/ 86 w 121"/>
                  <a:gd name="T13" fmla="*/ 119 h 119"/>
                  <a:gd name="T14" fmla="*/ 91 w 121"/>
                  <a:gd name="T15" fmla="*/ 109 h 119"/>
                  <a:gd name="T16" fmla="*/ 121 w 121"/>
                  <a:gd name="T17" fmla="*/ 119 h 119"/>
                  <a:gd name="T18" fmla="*/ 118 w 121"/>
                  <a:gd name="T19" fmla="*/ 116 h 119"/>
                  <a:gd name="T20" fmla="*/ 116 w 121"/>
                  <a:gd name="T21" fmla="*/ 116 h 119"/>
                  <a:gd name="T22" fmla="*/ 113 w 121"/>
                  <a:gd name="T23" fmla="*/ 114 h 119"/>
                  <a:gd name="T24" fmla="*/ 113 w 121"/>
                  <a:gd name="T25" fmla="*/ 111 h 119"/>
                  <a:gd name="T26" fmla="*/ 113 w 121"/>
                  <a:gd name="T27" fmla="*/ 109 h 119"/>
                  <a:gd name="T28" fmla="*/ 113 w 121"/>
                  <a:gd name="T29" fmla="*/ 106 h 119"/>
                  <a:gd name="T30" fmla="*/ 118 w 121"/>
                  <a:gd name="T31" fmla="*/ 101 h 119"/>
                  <a:gd name="T32" fmla="*/ 118 w 121"/>
                  <a:gd name="T33" fmla="*/ 99 h 119"/>
                  <a:gd name="T34" fmla="*/ 118 w 121"/>
                  <a:gd name="T35" fmla="*/ 99 h 119"/>
                  <a:gd name="T36" fmla="*/ 116 w 121"/>
                  <a:gd name="T37" fmla="*/ 91 h 119"/>
                  <a:gd name="T38" fmla="*/ 116 w 121"/>
                  <a:gd name="T39" fmla="*/ 88 h 119"/>
                  <a:gd name="T40" fmla="*/ 116 w 121"/>
                  <a:gd name="T41" fmla="*/ 86 h 119"/>
                  <a:gd name="T42" fmla="*/ 118 w 121"/>
                  <a:gd name="T43" fmla="*/ 86 h 119"/>
                  <a:gd name="T44" fmla="*/ 116 w 121"/>
                  <a:gd name="T45" fmla="*/ 83 h 119"/>
                  <a:gd name="T46" fmla="*/ 113 w 121"/>
                  <a:gd name="T47" fmla="*/ 81 h 119"/>
                  <a:gd name="T48" fmla="*/ 108 w 121"/>
                  <a:gd name="T49" fmla="*/ 76 h 119"/>
                  <a:gd name="T50" fmla="*/ 108 w 121"/>
                  <a:gd name="T51" fmla="*/ 76 h 119"/>
                  <a:gd name="T52" fmla="*/ 108 w 121"/>
                  <a:gd name="T53" fmla="*/ 73 h 119"/>
                  <a:gd name="T54" fmla="*/ 106 w 121"/>
                  <a:gd name="T55" fmla="*/ 73 h 119"/>
                  <a:gd name="T56" fmla="*/ 94 w 121"/>
                  <a:gd name="T57" fmla="*/ 58 h 119"/>
                  <a:gd name="T58" fmla="*/ 94 w 121"/>
                  <a:gd name="T59" fmla="*/ 56 h 119"/>
                  <a:gd name="T60" fmla="*/ 91 w 121"/>
                  <a:gd name="T61" fmla="*/ 51 h 119"/>
                  <a:gd name="T62" fmla="*/ 89 w 121"/>
                  <a:gd name="T63" fmla="*/ 51 h 119"/>
                  <a:gd name="T64" fmla="*/ 89 w 121"/>
                  <a:gd name="T65" fmla="*/ 48 h 119"/>
                  <a:gd name="T66" fmla="*/ 89 w 121"/>
                  <a:gd name="T67" fmla="*/ 46 h 119"/>
                  <a:gd name="T68" fmla="*/ 89 w 121"/>
                  <a:gd name="T69" fmla="*/ 40 h 119"/>
                  <a:gd name="T70" fmla="*/ 89 w 121"/>
                  <a:gd name="T71" fmla="*/ 40 h 119"/>
                  <a:gd name="T72" fmla="*/ 91 w 121"/>
                  <a:gd name="T73" fmla="*/ 35 h 119"/>
                  <a:gd name="T74" fmla="*/ 91 w 121"/>
                  <a:gd name="T75" fmla="*/ 35 h 119"/>
                  <a:gd name="T76" fmla="*/ 89 w 121"/>
                  <a:gd name="T77" fmla="*/ 23 h 119"/>
                  <a:gd name="T78" fmla="*/ 86 w 121"/>
                  <a:gd name="T79" fmla="*/ 13 h 119"/>
                  <a:gd name="T80" fmla="*/ 84 w 121"/>
                  <a:gd name="T81" fmla="*/ 10 h 119"/>
                  <a:gd name="T82" fmla="*/ 79 w 121"/>
                  <a:gd name="T83" fmla="*/ 5 h 119"/>
                  <a:gd name="T84" fmla="*/ 74 w 121"/>
                  <a:gd name="T85" fmla="*/ 13 h 119"/>
                  <a:gd name="T86" fmla="*/ 59 w 121"/>
                  <a:gd name="T87" fmla="*/ 10 h 119"/>
                  <a:gd name="T88" fmla="*/ 35 w 121"/>
                  <a:gd name="T89" fmla="*/ 0 h 119"/>
                  <a:gd name="T90" fmla="*/ 0 w 121"/>
                  <a:gd name="T91" fmla="*/ 33 h 119"/>
                  <a:gd name="T92" fmla="*/ 72 w 121"/>
                  <a:gd name="T93" fmla="*/ 106 h 119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121"/>
                  <a:gd name="T142" fmla="*/ 0 h 119"/>
                  <a:gd name="T143" fmla="*/ 121 w 121"/>
                  <a:gd name="T144" fmla="*/ 119 h 119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121" h="119">
                    <a:moveTo>
                      <a:pt x="72" y="106"/>
                    </a:moveTo>
                    <a:lnTo>
                      <a:pt x="76" y="109"/>
                    </a:lnTo>
                    <a:lnTo>
                      <a:pt x="86" y="114"/>
                    </a:lnTo>
                    <a:lnTo>
                      <a:pt x="86" y="116"/>
                    </a:lnTo>
                    <a:lnTo>
                      <a:pt x="86" y="119"/>
                    </a:lnTo>
                    <a:lnTo>
                      <a:pt x="91" y="109"/>
                    </a:lnTo>
                    <a:lnTo>
                      <a:pt x="121" y="119"/>
                    </a:lnTo>
                    <a:lnTo>
                      <a:pt x="118" y="116"/>
                    </a:lnTo>
                    <a:lnTo>
                      <a:pt x="116" y="116"/>
                    </a:lnTo>
                    <a:lnTo>
                      <a:pt x="113" y="114"/>
                    </a:lnTo>
                    <a:lnTo>
                      <a:pt x="113" y="111"/>
                    </a:lnTo>
                    <a:lnTo>
                      <a:pt x="113" y="109"/>
                    </a:lnTo>
                    <a:lnTo>
                      <a:pt x="113" y="106"/>
                    </a:lnTo>
                    <a:lnTo>
                      <a:pt x="118" y="101"/>
                    </a:lnTo>
                    <a:lnTo>
                      <a:pt x="118" y="99"/>
                    </a:lnTo>
                    <a:lnTo>
                      <a:pt x="116" y="91"/>
                    </a:lnTo>
                    <a:lnTo>
                      <a:pt x="116" y="88"/>
                    </a:lnTo>
                    <a:lnTo>
                      <a:pt x="116" y="86"/>
                    </a:lnTo>
                    <a:lnTo>
                      <a:pt x="118" y="86"/>
                    </a:lnTo>
                    <a:lnTo>
                      <a:pt x="116" y="83"/>
                    </a:lnTo>
                    <a:lnTo>
                      <a:pt x="113" y="81"/>
                    </a:lnTo>
                    <a:lnTo>
                      <a:pt x="108" y="76"/>
                    </a:lnTo>
                    <a:lnTo>
                      <a:pt x="108" y="73"/>
                    </a:lnTo>
                    <a:lnTo>
                      <a:pt x="106" y="73"/>
                    </a:lnTo>
                    <a:lnTo>
                      <a:pt x="94" y="58"/>
                    </a:lnTo>
                    <a:lnTo>
                      <a:pt x="94" y="56"/>
                    </a:lnTo>
                    <a:lnTo>
                      <a:pt x="91" y="51"/>
                    </a:lnTo>
                    <a:lnTo>
                      <a:pt x="89" y="51"/>
                    </a:lnTo>
                    <a:lnTo>
                      <a:pt x="89" y="48"/>
                    </a:lnTo>
                    <a:lnTo>
                      <a:pt x="89" y="46"/>
                    </a:lnTo>
                    <a:lnTo>
                      <a:pt x="89" y="40"/>
                    </a:lnTo>
                    <a:lnTo>
                      <a:pt x="91" y="35"/>
                    </a:lnTo>
                    <a:lnTo>
                      <a:pt x="89" y="23"/>
                    </a:lnTo>
                    <a:lnTo>
                      <a:pt x="86" y="13"/>
                    </a:lnTo>
                    <a:lnTo>
                      <a:pt x="84" y="10"/>
                    </a:lnTo>
                    <a:lnTo>
                      <a:pt x="79" y="5"/>
                    </a:lnTo>
                    <a:lnTo>
                      <a:pt x="74" y="13"/>
                    </a:lnTo>
                    <a:lnTo>
                      <a:pt x="59" y="10"/>
                    </a:lnTo>
                    <a:lnTo>
                      <a:pt x="35" y="0"/>
                    </a:lnTo>
                    <a:lnTo>
                      <a:pt x="0" y="33"/>
                    </a:lnTo>
                    <a:lnTo>
                      <a:pt x="72" y="106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5" name="Freeform 84">
                <a:extLst>
                  <a:ext uri="{FF2B5EF4-FFF2-40B4-BE49-F238E27FC236}">
                    <a16:creationId xmlns:a16="http://schemas.microsoft.com/office/drawing/2014/main" id="{00000000-0008-0000-0500-00000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26"/>
                <a:ext cx="83" cy="147"/>
              </a:xfrm>
              <a:custGeom>
                <a:avLst/>
                <a:gdLst>
                  <a:gd name="T0" fmla="*/ 83 w 83"/>
                  <a:gd name="T1" fmla="*/ 132 h 147"/>
                  <a:gd name="T2" fmla="*/ 81 w 83"/>
                  <a:gd name="T3" fmla="*/ 127 h 147"/>
                  <a:gd name="T4" fmla="*/ 79 w 83"/>
                  <a:gd name="T5" fmla="*/ 116 h 147"/>
                  <a:gd name="T6" fmla="*/ 71 w 83"/>
                  <a:gd name="T7" fmla="*/ 101 h 147"/>
                  <a:gd name="T8" fmla="*/ 56 w 83"/>
                  <a:gd name="T9" fmla="*/ 74 h 147"/>
                  <a:gd name="T10" fmla="*/ 52 w 83"/>
                  <a:gd name="T11" fmla="*/ 66 h 147"/>
                  <a:gd name="T12" fmla="*/ 47 w 83"/>
                  <a:gd name="T13" fmla="*/ 56 h 147"/>
                  <a:gd name="T14" fmla="*/ 44 w 83"/>
                  <a:gd name="T15" fmla="*/ 46 h 147"/>
                  <a:gd name="T16" fmla="*/ 42 w 83"/>
                  <a:gd name="T17" fmla="*/ 43 h 147"/>
                  <a:gd name="T18" fmla="*/ 42 w 83"/>
                  <a:gd name="T19" fmla="*/ 41 h 147"/>
                  <a:gd name="T20" fmla="*/ 42 w 83"/>
                  <a:gd name="T21" fmla="*/ 38 h 147"/>
                  <a:gd name="T22" fmla="*/ 42 w 83"/>
                  <a:gd name="T23" fmla="*/ 36 h 147"/>
                  <a:gd name="T24" fmla="*/ 42 w 83"/>
                  <a:gd name="T25" fmla="*/ 33 h 147"/>
                  <a:gd name="T26" fmla="*/ 42 w 83"/>
                  <a:gd name="T27" fmla="*/ 28 h 147"/>
                  <a:gd name="T28" fmla="*/ 42 w 83"/>
                  <a:gd name="T29" fmla="*/ 26 h 147"/>
                  <a:gd name="T30" fmla="*/ 42 w 83"/>
                  <a:gd name="T31" fmla="*/ 20 h 147"/>
                  <a:gd name="T32" fmla="*/ 0 w 83"/>
                  <a:gd name="T33" fmla="*/ 0 h 147"/>
                  <a:gd name="T34" fmla="*/ 10 w 83"/>
                  <a:gd name="T35" fmla="*/ 109 h 147"/>
                  <a:gd name="T36" fmla="*/ 25 w 83"/>
                  <a:gd name="T37" fmla="*/ 111 h 147"/>
                  <a:gd name="T38" fmla="*/ 20 w 83"/>
                  <a:gd name="T39" fmla="*/ 129 h 147"/>
                  <a:gd name="T40" fmla="*/ 15 w 83"/>
                  <a:gd name="T41" fmla="*/ 139 h 147"/>
                  <a:gd name="T42" fmla="*/ 15 w 83"/>
                  <a:gd name="T43" fmla="*/ 142 h 147"/>
                  <a:gd name="T44" fmla="*/ 27 w 83"/>
                  <a:gd name="T45" fmla="*/ 147 h 147"/>
                  <a:gd name="T46" fmla="*/ 69 w 83"/>
                  <a:gd name="T47" fmla="*/ 132 h 147"/>
                  <a:gd name="T48" fmla="*/ 79 w 83"/>
                  <a:gd name="T49" fmla="*/ 129 h 147"/>
                  <a:gd name="T50" fmla="*/ 83 w 83"/>
                  <a:gd name="T51" fmla="*/ 132 h 147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w 83"/>
                  <a:gd name="T79" fmla="*/ 0 h 147"/>
                  <a:gd name="T80" fmla="*/ 83 w 83"/>
                  <a:gd name="T81" fmla="*/ 147 h 147"/>
                </a:gdLst>
                <a:ahLst/>
                <a:cxnLst>
                  <a:cxn ang="T52">
                    <a:pos x="T0" y="T1"/>
                  </a:cxn>
                  <a:cxn ang="T53">
                    <a:pos x="T2" y="T3"/>
                  </a:cxn>
                  <a:cxn ang="T54">
                    <a:pos x="T4" y="T5"/>
                  </a:cxn>
                  <a:cxn ang="T55">
                    <a:pos x="T6" y="T7"/>
                  </a:cxn>
                  <a:cxn ang="T56">
                    <a:pos x="T8" y="T9"/>
                  </a:cxn>
                  <a:cxn ang="T57">
                    <a:pos x="T10" y="T11"/>
                  </a:cxn>
                  <a:cxn ang="T58">
                    <a:pos x="T12" y="T13"/>
                  </a:cxn>
                  <a:cxn ang="T59">
                    <a:pos x="T14" y="T15"/>
                  </a:cxn>
                  <a:cxn ang="T60">
                    <a:pos x="T16" y="T17"/>
                  </a:cxn>
                  <a:cxn ang="T61">
                    <a:pos x="T18" y="T19"/>
                  </a:cxn>
                  <a:cxn ang="T62">
                    <a:pos x="T20" y="T21"/>
                  </a:cxn>
                  <a:cxn ang="T63">
                    <a:pos x="T22" y="T23"/>
                  </a:cxn>
                  <a:cxn ang="T64">
                    <a:pos x="T24" y="T25"/>
                  </a:cxn>
                  <a:cxn ang="T65">
                    <a:pos x="T26" y="T27"/>
                  </a:cxn>
                  <a:cxn ang="T66">
                    <a:pos x="T28" y="T29"/>
                  </a:cxn>
                  <a:cxn ang="T67">
                    <a:pos x="T30" y="T31"/>
                  </a:cxn>
                  <a:cxn ang="T68">
                    <a:pos x="T32" y="T33"/>
                  </a:cxn>
                  <a:cxn ang="T69">
                    <a:pos x="T34" y="T35"/>
                  </a:cxn>
                  <a:cxn ang="T70">
                    <a:pos x="T36" y="T37"/>
                  </a:cxn>
                  <a:cxn ang="T71">
                    <a:pos x="T38" y="T39"/>
                  </a:cxn>
                  <a:cxn ang="T72">
                    <a:pos x="T40" y="T41"/>
                  </a:cxn>
                  <a:cxn ang="T73">
                    <a:pos x="T42" y="T43"/>
                  </a:cxn>
                  <a:cxn ang="T74">
                    <a:pos x="T44" y="T45"/>
                  </a:cxn>
                  <a:cxn ang="T75">
                    <a:pos x="T46" y="T47"/>
                  </a:cxn>
                  <a:cxn ang="T76">
                    <a:pos x="T48" y="T49"/>
                  </a:cxn>
                  <a:cxn ang="T77">
                    <a:pos x="T50" y="T51"/>
                  </a:cxn>
                </a:cxnLst>
                <a:rect l="T78" t="T79" r="T80" b="T81"/>
                <a:pathLst>
                  <a:path w="83" h="147">
                    <a:moveTo>
                      <a:pt x="83" y="132"/>
                    </a:moveTo>
                    <a:lnTo>
                      <a:pt x="81" y="127"/>
                    </a:lnTo>
                    <a:lnTo>
                      <a:pt x="79" y="116"/>
                    </a:lnTo>
                    <a:lnTo>
                      <a:pt x="71" y="101"/>
                    </a:lnTo>
                    <a:lnTo>
                      <a:pt x="56" y="74"/>
                    </a:lnTo>
                    <a:lnTo>
                      <a:pt x="52" y="66"/>
                    </a:lnTo>
                    <a:lnTo>
                      <a:pt x="47" y="56"/>
                    </a:lnTo>
                    <a:lnTo>
                      <a:pt x="44" y="46"/>
                    </a:lnTo>
                    <a:lnTo>
                      <a:pt x="42" y="43"/>
                    </a:lnTo>
                    <a:lnTo>
                      <a:pt x="42" y="41"/>
                    </a:lnTo>
                    <a:lnTo>
                      <a:pt x="42" y="38"/>
                    </a:lnTo>
                    <a:lnTo>
                      <a:pt x="42" y="36"/>
                    </a:lnTo>
                    <a:lnTo>
                      <a:pt x="42" y="33"/>
                    </a:lnTo>
                    <a:lnTo>
                      <a:pt x="42" y="28"/>
                    </a:lnTo>
                    <a:lnTo>
                      <a:pt x="42" y="26"/>
                    </a:lnTo>
                    <a:lnTo>
                      <a:pt x="42" y="20"/>
                    </a:lnTo>
                    <a:lnTo>
                      <a:pt x="0" y="0"/>
                    </a:lnTo>
                    <a:lnTo>
                      <a:pt x="10" y="109"/>
                    </a:lnTo>
                    <a:lnTo>
                      <a:pt x="25" y="111"/>
                    </a:lnTo>
                    <a:lnTo>
                      <a:pt x="20" y="129"/>
                    </a:lnTo>
                    <a:lnTo>
                      <a:pt x="15" y="139"/>
                    </a:lnTo>
                    <a:lnTo>
                      <a:pt x="15" y="142"/>
                    </a:lnTo>
                    <a:lnTo>
                      <a:pt x="27" y="147"/>
                    </a:lnTo>
                    <a:lnTo>
                      <a:pt x="69" y="132"/>
                    </a:lnTo>
                    <a:lnTo>
                      <a:pt x="79" y="129"/>
                    </a:lnTo>
                    <a:lnTo>
                      <a:pt x="83" y="132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6" name="Freeform 85">
                <a:extLst>
                  <a:ext uri="{FF2B5EF4-FFF2-40B4-BE49-F238E27FC236}">
                    <a16:creationId xmlns:a16="http://schemas.microsoft.com/office/drawing/2014/main" id="{00000000-0008-0000-0500-00001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44" cy="217"/>
              </a:xfrm>
              <a:custGeom>
                <a:avLst/>
                <a:gdLst>
                  <a:gd name="T0" fmla="*/ 0 w 44"/>
                  <a:gd name="T1" fmla="*/ 0 h 217"/>
                  <a:gd name="T2" fmla="*/ 34 w 44"/>
                  <a:gd name="T3" fmla="*/ 217 h 217"/>
                  <a:gd name="T4" fmla="*/ 44 w 44"/>
                  <a:gd name="T5" fmla="*/ 217 h 217"/>
                  <a:gd name="T6" fmla="*/ 7 w 44"/>
                  <a:gd name="T7" fmla="*/ 0 h 217"/>
                  <a:gd name="T8" fmla="*/ 0 w 44"/>
                  <a:gd name="T9" fmla="*/ 0 h 217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44"/>
                  <a:gd name="T16" fmla="*/ 0 h 217"/>
                  <a:gd name="T17" fmla="*/ 44 w 44"/>
                  <a:gd name="T18" fmla="*/ 217 h 217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44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44" y="217"/>
                    </a:lnTo>
                    <a:lnTo>
                      <a:pt x="7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7" name="Freeform 86">
                <a:extLst>
                  <a:ext uri="{FF2B5EF4-FFF2-40B4-BE49-F238E27FC236}">
                    <a16:creationId xmlns:a16="http://schemas.microsoft.com/office/drawing/2014/main" id="{00000000-0008-0000-0500-00001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39" cy="217"/>
              </a:xfrm>
              <a:custGeom>
                <a:avLst/>
                <a:gdLst>
                  <a:gd name="T0" fmla="*/ 0 w 39"/>
                  <a:gd name="T1" fmla="*/ 0 h 217"/>
                  <a:gd name="T2" fmla="*/ 34 w 39"/>
                  <a:gd name="T3" fmla="*/ 217 h 217"/>
                  <a:gd name="T4" fmla="*/ 37 w 39"/>
                  <a:gd name="T5" fmla="*/ 217 h 217"/>
                  <a:gd name="T6" fmla="*/ 32 w 39"/>
                  <a:gd name="T7" fmla="*/ 194 h 217"/>
                  <a:gd name="T8" fmla="*/ 37 w 39"/>
                  <a:gd name="T9" fmla="*/ 184 h 217"/>
                  <a:gd name="T10" fmla="*/ 39 w 39"/>
                  <a:gd name="T11" fmla="*/ 181 h 217"/>
                  <a:gd name="T12" fmla="*/ 37 w 39"/>
                  <a:gd name="T13" fmla="*/ 174 h 217"/>
                  <a:gd name="T14" fmla="*/ 37 w 39"/>
                  <a:gd name="T15" fmla="*/ 156 h 217"/>
                  <a:gd name="T16" fmla="*/ 27 w 39"/>
                  <a:gd name="T17" fmla="*/ 108 h 217"/>
                  <a:gd name="T18" fmla="*/ 10 w 39"/>
                  <a:gd name="T19" fmla="*/ 17 h 217"/>
                  <a:gd name="T20" fmla="*/ 7 w 39"/>
                  <a:gd name="T21" fmla="*/ 10 h 217"/>
                  <a:gd name="T22" fmla="*/ 2 w 39"/>
                  <a:gd name="T23" fmla="*/ 10 h 217"/>
                  <a:gd name="T24" fmla="*/ 2 w 39"/>
                  <a:gd name="T25" fmla="*/ 0 h 217"/>
                  <a:gd name="T26" fmla="*/ 0 w 39"/>
                  <a:gd name="T27" fmla="*/ 0 h 217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w 39"/>
                  <a:gd name="T43" fmla="*/ 0 h 217"/>
                  <a:gd name="T44" fmla="*/ 39 w 39"/>
                  <a:gd name="T45" fmla="*/ 217 h 217"/>
                </a:gdLst>
                <a:ahLst/>
                <a:cxnLst>
                  <a:cxn ang="T28">
                    <a:pos x="T0" y="T1"/>
                  </a:cxn>
                  <a:cxn ang="T29">
                    <a:pos x="T2" y="T3"/>
                  </a:cxn>
                  <a:cxn ang="T30">
                    <a:pos x="T4" y="T5"/>
                  </a:cxn>
                  <a:cxn ang="T31">
                    <a:pos x="T6" y="T7"/>
                  </a:cxn>
                  <a:cxn ang="T32">
                    <a:pos x="T8" y="T9"/>
                  </a:cxn>
                  <a:cxn ang="T33">
                    <a:pos x="T10" y="T11"/>
                  </a:cxn>
                  <a:cxn ang="T34">
                    <a:pos x="T12" y="T13"/>
                  </a:cxn>
                  <a:cxn ang="T35">
                    <a:pos x="T14" y="T15"/>
                  </a:cxn>
                  <a:cxn ang="T36">
                    <a:pos x="T16" y="T17"/>
                  </a:cxn>
                  <a:cxn ang="T37">
                    <a:pos x="T18" y="T19"/>
                  </a:cxn>
                  <a:cxn ang="T38">
                    <a:pos x="T20" y="T21"/>
                  </a:cxn>
                  <a:cxn ang="T39">
                    <a:pos x="T22" y="T23"/>
                  </a:cxn>
                  <a:cxn ang="T40">
                    <a:pos x="T24" y="T25"/>
                  </a:cxn>
                  <a:cxn ang="T41">
                    <a:pos x="T26" y="T27"/>
                  </a:cxn>
                </a:cxnLst>
                <a:rect l="T42" t="T43" r="T44" b="T45"/>
                <a:pathLst>
                  <a:path w="39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37" y="217"/>
                    </a:lnTo>
                    <a:lnTo>
                      <a:pt x="32" y="194"/>
                    </a:lnTo>
                    <a:lnTo>
                      <a:pt x="37" y="184"/>
                    </a:lnTo>
                    <a:lnTo>
                      <a:pt x="39" y="181"/>
                    </a:lnTo>
                    <a:lnTo>
                      <a:pt x="37" y="174"/>
                    </a:lnTo>
                    <a:lnTo>
                      <a:pt x="37" y="156"/>
                    </a:lnTo>
                    <a:lnTo>
                      <a:pt x="27" y="108"/>
                    </a:lnTo>
                    <a:lnTo>
                      <a:pt x="10" y="17"/>
                    </a:lnTo>
                    <a:lnTo>
                      <a:pt x="7" y="10"/>
                    </a:lnTo>
                    <a:lnTo>
                      <a:pt x="2" y="10"/>
                    </a:lnTo>
                    <a:lnTo>
                      <a:pt x="2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8" name="Freeform 87">
                <a:extLst>
                  <a:ext uri="{FF2B5EF4-FFF2-40B4-BE49-F238E27FC236}">
                    <a16:creationId xmlns:a16="http://schemas.microsoft.com/office/drawing/2014/main" id="{00000000-0008-0000-0500-00001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108"/>
              </a:xfrm>
              <a:custGeom>
                <a:avLst/>
                <a:gdLst>
                  <a:gd name="T0" fmla="*/ 7 w 9"/>
                  <a:gd name="T1" fmla="*/ 108 h 108"/>
                  <a:gd name="T2" fmla="*/ 7 w 9"/>
                  <a:gd name="T3" fmla="*/ 101 h 108"/>
                  <a:gd name="T4" fmla="*/ 7 w 9"/>
                  <a:gd name="T5" fmla="*/ 96 h 108"/>
                  <a:gd name="T6" fmla="*/ 7 w 9"/>
                  <a:gd name="T7" fmla="*/ 88 h 108"/>
                  <a:gd name="T8" fmla="*/ 7 w 9"/>
                  <a:gd name="T9" fmla="*/ 83 h 108"/>
                  <a:gd name="T10" fmla="*/ 7 w 9"/>
                  <a:gd name="T11" fmla="*/ 78 h 108"/>
                  <a:gd name="T12" fmla="*/ 7 w 9"/>
                  <a:gd name="T13" fmla="*/ 73 h 108"/>
                  <a:gd name="T14" fmla="*/ 7 w 9"/>
                  <a:gd name="T15" fmla="*/ 65 h 108"/>
                  <a:gd name="T16" fmla="*/ 7 w 9"/>
                  <a:gd name="T17" fmla="*/ 60 h 108"/>
                  <a:gd name="T18" fmla="*/ 7 w 9"/>
                  <a:gd name="T19" fmla="*/ 53 h 108"/>
                  <a:gd name="T20" fmla="*/ 7 w 9"/>
                  <a:gd name="T21" fmla="*/ 48 h 108"/>
                  <a:gd name="T22" fmla="*/ 5 w 9"/>
                  <a:gd name="T23" fmla="*/ 40 h 108"/>
                  <a:gd name="T24" fmla="*/ 5 w 9"/>
                  <a:gd name="T25" fmla="*/ 35 h 108"/>
                  <a:gd name="T26" fmla="*/ 5 w 9"/>
                  <a:gd name="T27" fmla="*/ 27 h 108"/>
                  <a:gd name="T28" fmla="*/ 2 w 9"/>
                  <a:gd name="T29" fmla="*/ 20 h 108"/>
                  <a:gd name="T30" fmla="*/ 2 w 9"/>
                  <a:gd name="T31" fmla="*/ 10 h 108"/>
                  <a:gd name="T32" fmla="*/ 0 w 9"/>
                  <a:gd name="T33" fmla="*/ 0 h 108"/>
                  <a:gd name="T34" fmla="*/ 5 w 9"/>
                  <a:gd name="T35" fmla="*/ 12 h 108"/>
                  <a:gd name="T36" fmla="*/ 5 w 9"/>
                  <a:gd name="T37" fmla="*/ 15 h 108"/>
                  <a:gd name="T38" fmla="*/ 5 w 9"/>
                  <a:gd name="T39" fmla="*/ 17 h 108"/>
                  <a:gd name="T40" fmla="*/ 5 w 9"/>
                  <a:gd name="T41" fmla="*/ 22 h 108"/>
                  <a:gd name="T42" fmla="*/ 7 w 9"/>
                  <a:gd name="T43" fmla="*/ 30 h 108"/>
                  <a:gd name="T44" fmla="*/ 7 w 9"/>
                  <a:gd name="T45" fmla="*/ 35 h 108"/>
                  <a:gd name="T46" fmla="*/ 7 w 9"/>
                  <a:gd name="T47" fmla="*/ 40 h 108"/>
                  <a:gd name="T48" fmla="*/ 9 w 9"/>
                  <a:gd name="T49" fmla="*/ 48 h 108"/>
                  <a:gd name="T50" fmla="*/ 9 w 9"/>
                  <a:gd name="T51" fmla="*/ 53 h 108"/>
                  <a:gd name="T52" fmla="*/ 9 w 9"/>
                  <a:gd name="T53" fmla="*/ 58 h 108"/>
                  <a:gd name="T54" fmla="*/ 9 w 9"/>
                  <a:gd name="T55" fmla="*/ 65 h 108"/>
                  <a:gd name="T56" fmla="*/ 9 w 9"/>
                  <a:gd name="T57" fmla="*/ 70 h 108"/>
                  <a:gd name="T58" fmla="*/ 9 w 9"/>
                  <a:gd name="T59" fmla="*/ 75 h 108"/>
                  <a:gd name="T60" fmla="*/ 9 w 9"/>
                  <a:gd name="T61" fmla="*/ 81 h 108"/>
                  <a:gd name="T62" fmla="*/ 9 w 9"/>
                  <a:gd name="T63" fmla="*/ 86 h 108"/>
                  <a:gd name="T64" fmla="*/ 9 w 9"/>
                  <a:gd name="T65" fmla="*/ 93 h 108"/>
                  <a:gd name="T66" fmla="*/ 9 w 9"/>
                  <a:gd name="T67" fmla="*/ 98 h 108"/>
                  <a:gd name="T68" fmla="*/ 9 w 9"/>
                  <a:gd name="T69" fmla="*/ 98 h 108"/>
                  <a:gd name="T70" fmla="*/ 9 w 9"/>
                  <a:gd name="T71" fmla="*/ 98 h 108"/>
                  <a:gd name="T72" fmla="*/ 9 w 9"/>
                  <a:gd name="T73" fmla="*/ 98 h 108"/>
                  <a:gd name="T74" fmla="*/ 9 w 9"/>
                  <a:gd name="T75" fmla="*/ 101 h 108"/>
                  <a:gd name="T76" fmla="*/ 9 w 9"/>
                  <a:gd name="T77" fmla="*/ 101 h 108"/>
                  <a:gd name="T78" fmla="*/ 9 w 9"/>
                  <a:gd name="T79" fmla="*/ 101 h 108"/>
                  <a:gd name="T80" fmla="*/ 9 w 9"/>
                  <a:gd name="T81" fmla="*/ 101 h 108"/>
                  <a:gd name="T82" fmla="*/ 9 w 9"/>
                  <a:gd name="T83" fmla="*/ 103 h 108"/>
                  <a:gd name="T84" fmla="*/ 9 w 9"/>
                  <a:gd name="T85" fmla="*/ 103 h 108"/>
                  <a:gd name="T86" fmla="*/ 9 w 9"/>
                  <a:gd name="T87" fmla="*/ 103 h 108"/>
                  <a:gd name="T88" fmla="*/ 9 w 9"/>
                  <a:gd name="T89" fmla="*/ 103 h 108"/>
                  <a:gd name="T90" fmla="*/ 9 w 9"/>
                  <a:gd name="T91" fmla="*/ 106 h 108"/>
                  <a:gd name="T92" fmla="*/ 9 w 9"/>
                  <a:gd name="T93" fmla="*/ 106 h 108"/>
                  <a:gd name="T94" fmla="*/ 9 w 9"/>
                  <a:gd name="T95" fmla="*/ 106 h 108"/>
                  <a:gd name="T96" fmla="*/ 9 w 9"/>
                  <a:gd name="T97" fmla="*/ 108 h 108"/>
                  <a:gd name="T98" fmla="*/ 9 w 9"/>
                  <a:gd name="T99" fmla="*/ 108 h 108"/>
                  <a:gd name="T100" fmla="*/ 9 w 9"/>
                  <a:gd name="T101" fmla="*/ 108 h 108"/>
                  <a:gd name="T102" fmla="*/ 7 w 9"/>
                  <a:gd name="T103" fmla="*/ 108 h 108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9"/>
                  <a:gd name="T157" fmla="*/ 0 h 108"/>
                  <a:gd name="T158" fmla="*/ 9 w 9"/>
                  <a:gd name="T159" fmla="*/ 108 h 108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9" h="108">
                    <a:moveTo>
                      <a:pt x="7" y="108"/>
                    </a:moveTo>
                    <a:lnTo>
                      <a:pt x="7" y="101"/>
                    </a:lnTo>
                    <a:lnTo>
                      <a:pt x="7" y="96"/>
                    </a:lnTo>
                    <a:lnTo>
                      <a:pt x="7" y="88"/>
                    </a:lnTo>
                    <a:lnTo>
                      <a:pt x="7" y="83"/>
                    </a:lnTo>
                    <a:lnTo>
                      <a:pt x="7" y="78"/>
                    </a:lnTo>
                    <a:lnTo>
                      <a:pt x="7" y="73"/>
                    </a:lnTo>
                    <a:lnTo>
                      <a:pt x="7" y="65"/>
                    </a:lnTo>
                    <a:lnTo>
                      <a:pt x="7" y="60"/>
                    </a:lnTo>
                    <a:lnTo>
                      <a:pt x="7" y="53"/>
                    </a:lnTo>
                    <a:lnTo>
                      <a:pt x="7" y="48"/>
                    </a:lnTo>
                    <a:lnTo>
                      <a:pt x="5" y="40"/>
                    </a:lnTo>
                    <a:lnTo>
                      <a:pt x="5" y="35"/>
                    </a:lnTo>
                    <a:lnTo>
                      <a:pt x="5" y="27"/>
                    </a:lnTo>
                    <a:lnTo>
                      <a:pt x="2" y="20"/>
                    </a:lnTo>
                    <a:lnTo>
                      <a:pt x="2" y="10"/>
                    </a:lnTo>
                    <a:lnTo>
                      <a:pt x="0" y="0"/>
                    </a:lnTo>
                    <a:lnTo>
                      <a:pt x="5" y="12"/>
                    </a:lnTo>
                    <a:lnTo>
                      <a:pt x="5" y="15"/>
                    </a:lnTo>
                    <a:lnTo>
                      <a:pt x="5" y="17"/>
                    </a:lnTo>
                    <a:lnTo>
                      <a:pt x="5" y="22"/>
                    </a:lnTo>
                    <a:lnTo>
                      <a:pt x="7" y="30"/>
                    </a:lnTo>
                    <a:lnTo>
                      <a:pt x="7" y="35"/>
                    </a:lnTo>
                    <a:lnTo>
                      <a:pt x="7" y="40"/>
                    </a:lnTo>
                    <a:lnTo>
                      <a:pt x="9" y="48"/>
                    </a:lnTo>
                    <a:lnTo>
                      <a:pt x="9" y="53"/>
                    </a:lnTo>
                    <a:lnTo>
                      <a:pt x="9" y="58"/>
                    </a:lnTo>
                    <a:lnTo>
                      <a:pt x="9" y="65"/>
                    </a:lnTo>
                    <a:lnTo>
                      <a:pt x="9" y="70"/>
                    </a:lnTo>
                    <a:lnTo>
                      <a:pt x="9" y="75"/>
                    </a:lnTo>
                    <a:lnTo>
                      <a:pt x="9" y="81"/>
                    </a:lnTo>
                    <a:lnTo>
                      <a:pt x="9" y="86"/>
                    </a:lnTo>
                    <a:lnTo>
                      <a:pt x="9" y="93"/>
                    </a:lnTo>
                    <a:lnTo>
                      <a:pt x="9" y="98"/>
                    </a:lnTo>
                    <a:lnTo>
                      <a:pt x="9" y="101"/>
                    </a:lnTo>
                    <a:lnTo>
                      <a:pt x="9" y="103"/>
                    </a:lnTo>
                    <a:lnTo>
                      <a:pt x="9" y="106"/>
                    </a:lnTo>
                    <a:lnTo>
                      <a:pt x="9" y="108"/>
                    </a:lnTo>
                    <a:lnTo>
                      <a:pt x="7" y="108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" name="Freeform 88">
                <a:extLst>
                  <a:ext uri="{FF2B5EF4-FFF2-40B4-BE49-F238E27FC236}">
                    <a16:creationId xmlns:a16="http://schemas.microsoft.com/office/drawing/2014/main" id="{00000000-0008-0000-0500-00001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4" y="121"/>
                <a:ext cx="47" cy="195"/>
              </a:xfrm>
              <a:custGeom>
                <a:avLst/>
                <a:gdLst>
                  <a:gd name="T0" fmla="*/ 10 w 47"/>
                  <a:gd name="T1" fmla="*/ 43 h 195"/>
                  <a:gd name="T2" fmla="*/ 15 w 47"/>
                  <a:gd name="T3" fmla="*/ 86 h 195"/>
                  <a:gd name="T4" fmla="*/ 22 w 47"/>
                  <a:gd name="T5" fmla="*/ 132 h 195"/>
                  <a:gd name="T6" fmla="*/ 22 w 47"/>
                  <a:gd name="T7" fmla="*/ 137 h 195"/>
                  <a:gd name="T8" fmla="*/ 25 w 47"/>
                  <a:gd name="T9" fmla="*/ 144 h 195"/>
                  <a:gd name="T10" fmla="*/ 27 w 47"/>
                  <a:gd name="T11" fmla="*/ 149 h 195"/>
                  <a:gd name="T12" fmla="*/ 30 w 47"/>
                  <a:gd name="T13" fmla="*/ 157 h 195"/>
                  <a:gd name="T14" fmla="*/ 32 w 47"/>
                  <a:gd name="T15" fmla="*/ 162 h 195"/>
                  <a:gd name="T16" fmla="*/ 42 w 47"/>
                  <a:gd name="T17" fmla="*/ 182 h 195"/>
                  <a:gd name="T18" fmla="*/ 44 w 47"/>
                  <a:gd name="T19" fmla="*/ 187 h 195"/>
                  <a:gd name="T20" fmla="*/ 47 w 47"/>
                  <a:gd name="T21" fmla="*/ 195 h 195"/>
                  <a:gd name="T22" fmla="*/ 44 w 47"/>
                  <a:gd name="T23" fmla="*/ 195 h 195"/>
                  <a:gd name="T24" fmla="*/ 42 w 47"/>
                  <a:gd name="T25" fmla="*/ 187 h 195"/>
                  <a:gd name="T26" fmla="*/ 27 w 47"/>
                  <a:gd name="T27" fmla="*/ 154 h 195"/>
                  <a:gd name="T28" fmla="*/ 25 w 47"/>
                  <a:gd name="T29" fmla="*/ 149 h 195"/>
                  <a:gd name="T30" fmla="*/ 22 w 47"/>
                  <a:gd name="T31" fmla="*/ 142 h 195"/>
                  <a:gd name="T32" fmla="*/ 17 w 47"/>
                  <a:gd name="T33" fmla="*/ 124 h 195"/>
                  <a:gd name="T34" fmla="*/ 15 w 47"/>
                  <a:gd name="T35" fmla="*/ 106 h 195"/>
                  <a:gd name="T36" fmla="*/ 10 w 47"/>
                  <a:gd name="T37" fmla="*/ 71 h 195"/>
                  <a:gd name="T38" fmla="*/ 5 w 47"/>
                  <a:gd name="T39" fmla="*/ 18 h 195"/>
                  <a:gd name="T40" fmla="*/ 0 w 47"/>
                  <a:gd name="T41" fmla="*/ 0 h 195"/>
                  <a:gd name="T42" fmla="*/ 10 w 47"/>
                  <a:gd name="T43" fmla="*/ 43 h 195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95"/>
                  <a:gd name="T68" fmla="*/ 47 w 47"/>
                  <a:gd name="T69" fmla="*/ 195 h 195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95">
                    <a:moveTo>
                      <a:pt x="10" y="43"/>
                    </a:moveTo>
                    <a:lnTo>
                      <a:pt x="15" y="86"/>
                    </a:lnTo>
                    <a:lnTo>
                      <a:pt x="22" y="132"/>
                    </a:lnTo>
                    <a:lnTo>
                      <a:pt x="22" y="137"/>
                    </a:lnTo>
                    <a:lnTo>
                      <a:pt x="25" y="144"/>
                    </a:lnTo>
                    <a:lnTo>
                      <a:pt x="27" y="149"/>
                    </a:lnTo>
                    <a:lnTo>
                      <a:pt x="30" y="157"/>
                    </a:lnTo>
                    <a:lnTo>
                      <a:pt x="32" y="162"/>
                    </a:lnTo>
                    <a:lnTo>
                      <a:pt x="42" y="182"/>
                    </a:lnTo>
                    <a:lnTo>
                      <a:pt x="44" y="187"/>
                    </a:lnTo>
                    <a:lnTo>
                      <a:pt x="47" y="195"/>
                    </a:lnTo>
                    <a:lnTo>
                      <a:pt x="44" y="195"/>
                    </a:lnTo>
                    <a:lnTo>
                      <a:pt x="42" y="187"/>
                    </a:lnTo>
                    <a:lnTo>
                      <a:pt x="27" y="154"/>
                    </a:lnTo>
                    <a:lnTo>
                      <a:pt x="25" y="149"/>
                    </a:lnTo>
                    <a:lnTo>
                      <a:pt x="22" y="142"/>
                    </a:lnTo>
                    <a:lnTo>
                      <a:pt x="17" y="124"/>
                    </a:lnTo>
                    <a:lnTo>
                      <a:pt x="15" y="106"/>
                    </a:lnTo>
                    <a:lnTo>
                      <a:pt x="10" y="71"/>
                    </a:lnTo>
                    <a:lnTo>
                      <a:pt x="5" y="18"/>
                    </a:lnTo>
                    <a:lnTo>
                      <a:pt x="0" y="0"/>
                    </a:lnTo>
                    <a:lnTo>
                      <a:pt x="10" y="43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" name="Freeform 89">
                <a:extLst>
                  <a:ext uri="{FF2B5EF4-FFF2-40B4-BE49-F238E27FC236}">
                    <a16:creationId xmlns:a16="http://schemas.microsoft.com/office/drawing/2014/main" id="{00000000-0008-0000-05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1"/>
                <a:ext cx="13" cy="18"/>
              </a:xfrm>
              <a:custGeom>
                <a:avLst/>
                <a:gdLst>
                  <a:gd name="T0" fmla="*/ 0 w 13"/>
                  <a:gd name="T1" fmla="*/ 18 h 18"/>
                  <a:gd name="T2" fmla="*/ 0 w 13"/>
                  <a:gd name="T3" fmla="*/ 7 h 18"/>
                  <a:gd name="T4" fmla="*/ 3 w 13"/>
                  <a:gd name="T5" fmla="*/ 2 h 18"/>
                  <a:gd name="T6" fmla="*/ 3 w 13"/>
                  <a:gd name="T7" fmla="*/ 0 h 18"/>
                  <a:gd name="T8" fmla="*/ 3 w 13"/>
                  <a:gd name="T9" fmla="*/ 0 h 18"/>
                  <a:gd name="T10" fmla="*/ 10 w 13"/>
                  <a:gd name="T11" fmla="*/ 10 h 18"/>
                  <a:gd name="T12" fmla="*/ 13 w 13"/>
                  <a:gd name="T13" fmla="*/ 15 h 18"/>
                  <a:gd name="T14" fmla="*/ 0 w 13"/>
                  <a:gd name="T15" fmla="*/ 18 h 18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3"/>
                  <a:gd name="T25" fmla="*/ 0 h 18"/>
                  <a:gd name="T26" fmla="*/ 13 w 13"/>
                  <a:gd name="T27" fmla="*/ 18 h 18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3" h="18">
                    <a:moveTo>
                      <a:pt x="0" y="18"/>
                    </a:moveTo>
                    <a:lnTo>
                      <a:pt x="0" y="7"/>
                    </a:lnTo>
                    <a:lnTo>
                      <a:pt x="3" y="2"/>
                    </a:lnTo>
                    <a:lnTo>
                      <a:pt x="3" y="0"/>
                    </a:lnTo>
                    <a:lnTo>
                      <a:pt x="10" y="10"/>
                    </a:lnTo>
                    <a:lnTo>
                      <a:pt x="13" y="15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" name="Freeform 90">
                <a:extLst>
                  <a:ext uri="{FF2B5EF4-FFF2-40B4-BE49-F238E27FC236}">
                    <a16:creationId xmlns:a16="http://schemas.microsoft.com/office/drawing/2014/main" id="{00000000-0008-0000-05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6"/>
                <a:ext cx="13" cy="13"/>
              </a:xfrm>
              <a:custGeom>
                <a:avLst/>
                <a:gdLst>
                  <a:gd name="T0" fmla="*/ 0 w 13"/>
                  <a:gd name="T1" fmla="*/ 13 h 13"/>
                  <a:gd name="T2" fmla="*/ 0 w 13"/>
                  <a:gd name="T3" fmla="*/ 10 h 13"/>
                  <a:gd name="T4" fmla="*/ 0 w 13"/>
                  <a:gd name="T5" fmla="*/ 0 h 13"/>
                  <a:gd name="T6" fmla="*/ 0 w 13"/>
                  <a:gd name="T7" fmla="*/ 5 h 13"/>
                  <a:gd name="T8" fmla="*/ 3 w 13"/>
                  <a:gd name="T9" fmla="*/ 7 h 13"/>
                  <a:gd name="T10" fmla="*/ 5 w 13"/>
                  <a:gd name="T11" fmla="*/ 10 h 13"/>
                  <a:gd name="T12" fmla="*/ 10 w 13"/>
                  <a:gd name="T13" fmla="*/ 10 h 13"/>
                  <a:gd name="T14" fmla="*/ 13 w 13"/>
                  <a:gd name="T15" fmla="*/ 10 h 13"/>
                  <a:gd name="T16" fmla="*/ 5 w 13"/>
                  <a:gd name="T17" fmla="*/ 13 h 13"/>
                  <a:gd name="T18" fmla="*/ 0 w 13"/>
                  <a:gd name="T19" fmla="*/ 13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13"/>
                  <a:gd name="T31" fmla="*/ 0 h 13"/>
                  <a:gd name="T32" fmla="*/ 13 w 13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13" h="13">
                    <a:moveTo>
                      <a:pt x="0" y="13"/>
                    </a:moveTo>
                    <a:lnTo>
                      <a:pt x="0" y="10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3" y="7"/>
                    </a:lnTo>
                    <a:lnTo>
                      <a:pt x="5" y="10"/>
                    </a:lnTo>
                    <a:lnTo>
                      <a:pt x="10" y="10"/>
                    </a:lnTo>
                    <a:lnTo>
                      <a:pt x="13" y="10"/>
                    </a:lnTo>
                    <a:lnTo>
                      <a:pt x="5" y="13"/>
                    </a:lnTo>
                    <a:lnTo>
                      <a:pt x="0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" name="Freeform 91">
                <a:extLst>
                  <a:ext uri="{FF2B5EF4-FFF2-40B4-BE49-F238E27FC236}">
                    <a16:creationId xmlns:a16="http://schemas.microsoft.com/office/drawing/2014/main" id="{00000000-0008-0000-0500-00001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44" cy="81"/>
              </a:xfrm>
              <a:custGeom>
                <a:avLst/>
                <a:gdLst>
                  <a:gd name="T0" fmla="*/ 2 w 44"/>
                  <a:gd name="T1" fmla="*/ 5 h 81"/>
                  <a:gd name="T2" fmla="*/ 0 w 44"/>
                  <a:gd name="T3" fmla="*/ 0 h 81"/>
                  <a:gd name="T4" fmla="*/ 0 w 44"/>
                  <a:gd name="T5" fmla="*/ 2 h 81"/>
                  <a:gd name="T6" fmla="*/ 0 w 44"/>
                  <a:gd name="T7" fmla="*/ 7 h 81"/>
                  <a:gd name="T8" fmla="*/ 0 w 44"/>
                  <a:gd name="T9" fmla="*/ 10 h 81"/>
                  <a:gd name="T10" fmla="*/ 0 w 44"/>
                  <a:gd name="T11" fmla="*/ 12 h 81"/>
                  <a:gd name="T12" fmla="*/ 0 w 44"/>
                  <a:gd name="T13" fmla="*/ 18 h 81"/>
                  <a:gd name="T14" fmla="*/ 2 w 44"/>
                  <a:gd name="T15" fmla="*/ 20 h 81"/>
                  <a:gd name="T16" fmla="*/ 2 w 44"/>
                  <a:gd name="T17" fmla="*/ 23 h 81"/>
                  <a:gd name="T18" fmla="*/ 5 w 44"/>
                  <a:gd name="T19" fmla="*/ 33 h 81"/>
                  <a:gd name="T20" fmla="*/ 7 w 44"/>
                  <a:gd name="T21" fmla="*/ 35 h 81"/>
                  <a:gd name="T22" fmla="*/ 25 w 44"/>
                  <a:gd name="T23" fmla="*/ 58 h 81"/>
                  <a:gd name="T24" fmla="*/ 29 w 44"/>
                  <a:gd name="T25" fmla="*/ 63 h 81"/>
                  <a:gd name="T26" fmla="*/ 39 w 44"/>
                  <a:gd name="T27" fmla="*/ 76 h 81"/>
                  <a:gd name="T28" fmla="*/ 39 w 44"/>
                  <a:gd name="T29" fmla="*/ 78 h 81"/>
                  <a:gd name="T30" fmla="*/ 42 w 44"/>
                  <a:gd name="T31" fmla="*/ 78 h 81"/>
                  <a:gd name="T32" fmla="*/ 42 w 44"/>
                  <a:gd name="T33" fmla="*/ 81 h 81"/>
                  <a:gd name="T34" fmla="*/ 44 w 44"/>
                  <a:gd name="T35" fmla="*/ 81 h 81"/>
                  <a:gd name="T36" fmla="*/ 44 w 44"/>
                  <a:gd name="T37" fmla="*/ 78 h 81"/>
                  <a:gd name="T38" fmla="*/ 42 w 44"/>
                  <a:gd name="T39" fmla="*/ 76 h 81"/>
                  <a:gd name="T40" fmla="*/ 42 w 44"/>
                  <a:gd name="T41" fmla="*/ 73 h 81"/>
                  <a:gd name="T42" fmla="*/ 34 w 44"/>
                  <a:gd name="T43" fmla="*/ 66 h 81"/>
                  <a:gd name="T44" fmla="*/ 22 w 44"/>
                  <a:gd name="T45" fmla="*/ 53 h 81"/>
                  <a:gd name="T46" fmla="*/ 15 w 44"/>
                  <a:gd name="T47" fmla="*/ 43 h 81"/>
                  <a:gd name="T48" fmla="*/ 7 w 44"/>
                  <a:gd name="T49" fmla="*/ 33 h 81"/>
                  <a:gd name="T50" fmla="*/ 2 w 44"/>
                  <a:gd name="T51" fmla="*/ 20 h 81"/>
                  <a:gd name="T52" fmla="*/ 2 w 44"/>
                  <a:gd name="T53" fmla="*/ 5 h 81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w 44"/>
                  <a:gd name="T82" fmla="*/ 0 h 81"/>
                  <a:gd name="T83" fmla="*/ 44 w 44"/>
                  <a:gd name="T84" fmla="*/ 81 h 81"/>
                </a:gdLst>
                <a:ahLst/>
                <a:cxnLst>
                  <a:cxn ang="T54">
                    <a:pos x="T0" y="T1"/>
                  </a:cxn>
                  <a:cxn ang="T55">
                    <a:pos x="T2" y="T3"/>
                  </a:cxn>
                  <a:cxn ang="T56">
                    <a:pos x="T4" y="T5"/>
                  </a:cxn>
                  <a:cxn ang="T57">
                    <a:pos x="T6" y="T7"/>
                  </a:cxn>
                  <a:cxn ang="T58">
                    <a:pos x="T8" y="T9"/>
                  </a:cxn>
                  <a:cxn ang="T59">
                    <a:pos x="T10" y="T11"/>
                  </a:cxn>
                  <a:cxn ang="T60">
                    <a:pos x="T12" y="T13"/>
                  </a:cxn>
                  <a:cxn ang="T61">
                    <a:pos x="T14" y="T15"/>
                  </a:cxn>
                  <a:cxn ang="T62">
                    <a:pos x="T16" y="T17"/>
                  </a:cxn>
                  <a:cxn ang="T63">
                    <a:pos x="T18" y="T19"/>
                  </a:cxn>
                  <a:cxn ang="T64">
                    <a:pos x="T20" y="T21"/>
                  </a:cxn>
                  <a:cxn ang="T65">
                    <a:pos x="T22" y="T23"/>
                  </a:cxn>
                  <a:cxn ang="T66">
                    <a:pos x="T24" y="T25"/>
                  </a:cxn>
                  <a:cxn ang="T67">
                    <a:pos x="T26" y="T27"/>
                  </a:cxn>
                  <a:cxn ang="T68">
                    <a:pos x="T28" y="T29"/>
                  </a:cxn>
                  <a:cxn ang="T69">
                    <a:pos x="T30" y="T31"/>
                  </a:cxn>
                  <a:cxn ang="T70">
                    <a:pos x="T32" y="T33"/>
                  </a:cxn>
                  <a:cxn ang="T71">
                    <a:pos x="T34" y="T35"/>
                  </a:cxn>
                  <a:cxn ang="T72">
                    <a:pos x="T36" y="T37"/>
                  </a:cxn>
                  <a:cxn ang="T73">
                    <a:pos x="T38" y="T39"/>
                  </a:cxn>
                  <a:cxn ang="T74">
                    <a:pos x="T40" y="T41"/>
                  </a:cxn>
                  <a:cxn ang="T75">
                    <a:pos x="T42" y="T43"/>
                  </a:cxn>
                  <a:cxn ang="T76">
                    <a:pos x="T44" y="T45"/>
                  </a:cxn>
                  <a:cxn ang="T77">
                    <a:pos x="T46" y="T47"/>
                  </a:cxn>
                  <a:cxn ang="T78">
                    <a:pos x="T48" y="T49"/>
                  </a:cxn>
                  <a:cxn ang="T79">
                    <a:pos x="T50" y="T51"/>
                  </a:cxn>
                  <a:cxn ang="T80">
                    <a:pos x="T52" y="T53"/>
                  </a:cxn>
                </a:cxnLst>
                <a:rect l="T81" t="T82" r="T83" b="T84"/>
                <a:pathLst>
                  <a:path w="44" h="81">
                    <a:moveTo>
                      <a:pt x="2" y="5"/>
                    </a:moveTo>
                    <a:lnTo>
                      <a:pt x="0" y="0"/>
                    </a:lnTo>
                    <a:lnTo>
                      <a:pt x="0" y="2"/>
                    </a:lnTo>
                    <a:lnTo>
                      <a:pt x="0" y="7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18"/>
                    </a:lnTo>
                    <a:lnTo>
                      <a:pt x="2" y="20"/>
                    </a:lnTo>
                    <a:lnTo>
                      <a:pt x="2" y="23"/>
                    </a:lnTo>
                    <a:lnTo>
                      <a:pt x="5" y="33"/>
                    </a:lnTo>
                    <a:lnTo>
                      <a:pt x="7" y="35"/>
                    </a:lnTo>
                    <a:lnTo>
                      <a:pt x="25" y="58"/>
                    </a:lnTo>
                    <a:lnTo>
                      <a:pt x="29" y="63"/>
                    </a:lnTo>
                    <a:lnTo>
                      <a:pt x="39" y="76"/>
                    </a:lnTo>
                    <a:lnTo>
                      <a:pt x="39" y="78"/>
                    </a:lnTo>
                    <a:lnTo>
                      <a:pt x="42" y="78"/>
                    </a:lnTo>
                    <a:lnTo>
                      <a:pt x="42" y="81"/>
                    </a:lnTo>
                    <a:lnTo>
                      <a:pt x="44" y="81"/>
                    </a:lnTo>
                    <a:lnTo>
                      <a:pt x="44" y="78"/>
                    </a:lnTo>
                    <a:lnTo>
                      <a:pt x="42" y="76"/>
                    </a:lnTo>
                    <a:lnTo>
                      <a:pt x="42" y="73"/>
                    </a:lnTo>
                    <a:lnTo>
                      <a:pt x="34" y="66"/>
                    </a:lnTo>
                    <a:lnTo>
                      <a:pt x="22" y="53"/>
                    </a:lnTo>
                    <a:lnTo>
                      <a:pt x="15" y="43"/>
                    </a:lnTo>
                    <a:lnTo>
                      <a:pt x="7" y="33"/>
                    </a:lnTo>
                    <a:lnTo>
                      <a:pt x="2" y="20"/>
                    </a:lnTo>
                    <a:lnTo>
                      <a:pt x="2" y="5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" name="Freeform 92">
                <a:extLst>
                  <a:ext uri="{FF2B5EF4-FFF2-40B4-BE49-F238E27FC236}">
                    <a16:creationId xmlns:a16="http://schemas.microsoft.com/office/drawing/2014/main" id="{00000000-0008-0000-0500-00001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48"/>
              </a:xfrm>
              <a:custGeom>
                <a:avLst/>
                <a:gdLst>
                  <a:gd name="T0" fmla="*/ 0 w 9"/>
                  <a:gd name="T1" fmla="*/ 0 h 48"/>
                  <a:gd name="T2" fmla="*/ 5 w 9"/>
                  <a:gd name="T3" fmla="*/ 7 h 48"/>
                  <a:gd name="T4" fmla="*/ 5 w 9"/>
                  <a:gd name="T5" fmla="*/ 17 h 48"/>
                  <a:gd name="T6" fmla="*/ 5 w 9"/>
                  <a:gd name="T7" fmla="*/ 20 h 48"/>
                  <a:gd name="T8" fmla="*/ 5 w 9"/>
                  <a:gd name="T9" fmla="*/ 20 h 48"/>
                  <a:gd name="T10" fmla="*/ 5 w 9"/>
                  <a:gd name="T11" fmla="*/ 22 h 48"/>
                  <a:gd name="T12" fmla="*/ 7 w 9"/>
                  <a:gd name="T13" fmla="*/ 22 h 48"/>
                  <a:gd name="T14" fmla="*/ 7 w 9"/>
                  <a:gd name="T15" fmla="*/ 25 h 48"/>
                  <a:gd name="T16" fmla="*/ 7 w 9"/>
                  <a:gd name="T17" fmla="*/ 27 h 48"/>
                  <a:gd name="T18" fmla="*/ 7 w 9"/>
                  <a:gd name="T19" fmla="*/ 30 h 48"/>
                  <a:gd name="T20" fmla="*/ 7 w 9"/>
                  <a:gd name="T21" fmla="*/ 33 h 48"/>
                  <a:gd name="T22" fmla="*/ 7 w 9"/>
                  <a:gd name="T23" fmla="*/ 35 h 48"/>
                  <a:gd name="T24" fmla="*/ 7 w 9"/>
                  <a:gd name="T25" fmla="*/ 38 h 48"/>
                  <a:gd name="T26" fmla="*/ 7 w 9"/>
                  <a:gd name="T27" fmla="*/ 40 h 48"/>
                  <a:gd name="T28" fmla="*/ 9 w 9"/>
                  <a:gd name="T29" fmla="*/ 43 h 48"/>
                  <a:gd name="T30" fmla="*/ 9 w 9"/>
                  <a:gd name="T31" fmla="*/ 45 h 48"/>
                  <a:gd name="T32" fmla="*/ 9 w 9"/>
                  <a:gd name="T33" fmla="*/ 48 h 48"/>
                  <a:gd name="T34" fmla="*/ 9 w 9"/>
                  <a:gd name="T35" fmla="*/ 48 h 48"/>
                  <a:gd name="T36" fmla="*/ 9 w 9"/>
                  <a:gd name="T37" fmla="*/ 48 h 48"/>
                  <a:gd name="T38" fmla="*/ 9 w 9"/>
                  <a:gd name="T39" fmla="*/ 48 h 48"/>
                  <a:gd name="T40" fmla="*/ 7 w 9"/>
                  <a:gd name="T41" fmla="*/ 45 h 48"/>
                  <a:gd name="T42" fmla="*/ 7 w 9"/>
                  <a:gd name="T43" fmla="*/ 45 h 48"/>
                  <a:gd name="T44" fmla="*/ 7 w 9"/>
                  <a:gd name="T45" fmla="*/ 43 h 48"/>
                  <a:gd name="T46" fmla="*/ 7 w 9"/>
                  <a:gd name="T47" fmla="*/ 40 h 48"/>
                  <a:gd name="T48" fmla="*/ 7 w 9"/>
                  <a:gd name="T49" fmla="*/ 40 h 48"/>
                  <a:gd name="T50" fmla="*/ 7 w 9"/>
                  <a:gd name="T51" fmla="*/ 38 h 48"/>
                  <a:gd name="T52" fmla="*/ 7 w 9"/>
                  <a:gd name="T53" fmla="*/ 35 h 48"/>
                  <a:gd name="T54" fmla="*/ 7 w 9"/>
                  <a:gd name="T55" fmla="*/ 33 h 48"/>
                  <a:gd name="T56" fmla="*/ 7 w 9"/>
                  <a:gd name="T57" fmla="*/ 30 h 48"/>
                  <a:gd name="T58" fmla="*/ 5 w 9"/>
                  <a:gd name="T59" fmla="*/ 27 h 48"/>
                  <a:gd name="T60" fmla="*/ 5 w 9"/>
                  <a:gd name="T61" fmla="*/ 27 h 48"/>
                  <a:gd name="T62" fmla="*/ 5 w 9"/>
                  <a:gd name="T63" fmla="*/ 25 h 48"/>
                  <a:gd name="T64" fmla="*/ 5 w 9"/>
                  <a:gd name="T65" fmla="*/ 25 h 48"/>
                  <a:gd name="T66" fmla="*/ 5 w 9"/>
                  <a:gd name="T67" fmla="*/ 25 h 48"/>
                  <a:gd name="T68" fmla="*/ 5 w 9"/>
                  <a:gd name="T69" fmla="*/ 25 h 48"/>
                  <a:gd name="T70" fmla="*/ 0 w 9"/>
                  <a:gd name="T71" fmla="*/ 0 h 48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9"/>
                  <a:gd name="T109" fmla="*/ 0 h 48"/>
                  <a:gd name="T110" fmla="*/ 9 w 9"/>
                  <a:gd name="T111" fmla="*/ 48 h 48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9" h="48">
                    <a:moveTo>
                      <a:pt x="0" y="0"/>
                    </a:moveTo>
                    <a:lnTo>
                      <a:pt x="5" y="7"/>
                    </a:lnTo>
                    <a:lnTo>
                      <a:pt x="5" y="17"/>
                    </a:lnTo>
                    <a:lnTo>
                      <a:pt x="5" y="20"/>
                    </a:lnTo>
                    <a:lnTo>
                      <a:pt x="5" y="22"/>
                    </a:lnTo>
                    <a:lnTo>
                      <a:pt x="7" y="22"/>
                    </a:lnTo>
                    <a:lnTo>
                      <a:pt x="7" y="25"/>
                    </a:lnTo>
                    <a:lnTo>
                      <a:pt x="7" y="27"/>
                    </a:lnTo>
                    <a:lnTo>
                      <a:pt x="7" y="30"/>
                    </a:lnTo>
                    <a:lnTo>
                      <a:pt x="7" y="33"/>
                    </a:lnTo>
                    <a:lnTo>
                      <a:pt x="7" y="35"/>
                    </a:lnTo>
                    <a:lnTo>
                      <a:pt x="7" y="38"/>
                    </a:lnTo>
                    <a:lnTo>
                      <a:pt x="7" y="40"/>
                    </a:lnTo>
                    <a:lnTo>
                      <a:pt x="9" y="43"/>
                    </a:lnTo>
                    <a:lnTo>
                      <a:pt x="9" y="45"/>
                    </a:lnTo>
                    <a:lnTo>
                      <a:pt x="9" y="48"/>
                    </a:lnTo>
                    <a:lnTo>
                      <a:pt x="7" y="45"/>
                    </a:lnTo>
                    <a:lnTo>
                      <a:pt x="7" y="43"/>
                    </a:lnTo>
                    <a:lnTo>
                      <a:pt x="7" y="40"/>
                    </a:lnTo>
                    <a:lnTo>
                      <a:pt x="7" y="38"/>
                    </a:lnTo>
                    <a:lnTo>
                      <a:pt x="7" y="35"/>
                    </a:lnTo>
                    <a:lnTo>
                      <a:pt x="7" y="33"/>
                    </a:lnTo>
                    <a:lnTo>
                      <a:pt x="7" y="30"/>
                    </a:lnTo>
                    <a:lnTo>
                      <a:pt x="5" y="27"/>
                    </a:lnTo>
                    <a:lnTo>
                      <a:pt x="5" y="25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" name="Freeform 93">
                <a:extLst>
                  <a:ext uri="{FF2B5EF4-FFF2-40B4-BE49-F238E27FC236}">
                    <a16:creationId xmlns:a16="http://schemas.microsoft.com/office/drawing/2014/main" id="{00000000-0008-0000-0500-00001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9" y="83"/>
                <a:ext cx="5" cy="10"/>
              </a:xfrm>
              <a:custGeom>
                <a:avLst/>
                <a:gdLst>
                  <a:gd name="T0" fmla="*/ 5 w 5"/>
                  <a:gd name="T1" fmla="*/ 8 h 10"/>
                  <a:gd name="T2" fmla="*/ 3 w 5"/>
                  <a:gd name="T3" fmla="*/ 8 h 10"/>
                  <a:gd name="T4" fmla="*/ 0 w 5"/>
                  <a:gd name="T5" fmla="*/ 0 h 10"/>
                  <a:gd name="T6" fmla="*/ 0 w 5"/>
                  <a:gd name="T7" fmla="*/ 5 h 10"/>
                  <a:gd name="T8" fmla="*/ 0 w 5"/>
                  <a:gd name="T9" fmla="*/ 8 h 10"/>
                  <a:gd name="T10" fmla="*/ 3 w 5"/>
                  <a:gd name="T11" fmla="*/ 10 h 10"/>
                  <a:gd name="T12" fmla="*/ 5 w 5"/>
                  <a:gd name="T13" fmla="*/ 8 h 10"/>
                  <a:gd name="T14" fmla="*/ 5 w 5"/>
                  <a:gd name="T15" fmla="*/ 8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5"/>
                  <a:gd name="T25" fmla="*/ 0 h 10"/>
                  <a:gd name="T26" fmla="*/ 5 w 5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5" h="10">
                    <a:moveTo>
                      <a:pt x="5" y="8"/>
                    </a:moveTo>
                    <a:lnTo>
                      <a:pt x="3" y="8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0" y="8"/>
                    </a:lnTo>
                    <a:lnTo>
                      <a:pt x="3" y="10"/>
                    </a:lnTo>
                    <a:lnTo>
                      <a:pt x="5" y="8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" name="Freeform 94">
                <a:extLst>
                  <a:ext uri="{FF2B5EF4-FFF2-40B4-BE49-F238E27FC236}">
                    <a16:creationId xmlns:a16="http://schemas.microsoft.com/office/drawing/2014/main" id="{00000000-0008-0000-05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67"/>
                <a:ext cx="143" cy="111"/>
              </a:xfrm>
              <a:custGeom>
                <a:avLst/>
                <a:gdLst>
                  <a:gd name="T0" fmla="*/ 143 w 143"/>
                  <a:gd name="T1" fmla="*/ 70 h 111"/>
                  <a:gd name="T2" fmla="*/ 140 w 143"/>
                  <a:gd name="T3" fmla="*/ 60 h 111"/>
                  <a:gd name="T4" fmla="*/ 140 w 143"/>
                  <a:gd name="T5" fmla="*/ 43 h 111"/>
                  <a:gd name="T6" fmla="*/ 140 w 143"/>
                  <a:gd name="T7" fmla="*/ 40 h 111"/>
                  <a:gd name="T8" fmla="*/ 138 w 143"/>
                  <a:gd name="T9" fmla="*/ 35 h 111"/>
                  <a:gd name="T10" fmla="*/ 138 w 143"/>
                  <a:gd name="T11" fmla="*/ 33 h 111"/>
                  <a:gd name="T12" fmla="*/ 133 w 143"/>
                  <a:gd name="T13" fmla="*/ 25 h 111"/>
                  <a:gd name="T14" fmla="*/ 128 w 143"/>
                  <a:gd name="T15" fmla="*/ 17 h 111"/>
                  <a:gd name="T16" fmla="*/ 116 w 143"/>
                  <a:gd name="T17" fmla="*/ 0 h 111"/>
                  <a:gd name="T18" fmla="*/ 3 w 143"/>
                  <a:gd name="T19" fmla="*/ 7 h 111"/>
                  <a:gd name="T20" fmla="*/ 3 w 143"/>
                  <a:gd name="T21" fmla="*/ 35 h 111"/>
                  <a:gd name="T22" fmla="*/ 5 w 143"/>
                  <a:gd name="T23" fmla="*/ 50 h 111"/>
                  <a:gd name="T24" fmla="*/ 3 w 143"/>
                  <a:gd name="T25" fmla="*/ 63 h 111"/>
                  <a:gd name="T26" fmla="*/ 0 w 143"/>
                  <a:gd name="T27" fmla="*/ 91 h 111"/>
                  <a:gd name="T28" fmla="*/ 0 w 143"/>
                  <a:gd name="T29" fmla="*/ 98 h 111"/>
                  <a:gd name="T30" fmla="*/ 3 w 143"/>
                  <a:gd name="T31" fmla="*/ 111 h 111"/>
                  <a:gd name="T32" fmla="*/ 3 w 143"/>
                  <a:gd name="T33" fmla="*/ 111 h 111"/>
                  <a:gd name="T34" fmla="*/ 10 w 143"/>
                  <a:gd name="T35" fmla="*/ 103 h 111"/>
                  <a:gd name="T36" fmla="*/ 20 w 143"/>
                  <a:gd name="T37" fmla="*/ 98 h 111"/>
                  <a:gd name="T38" fmla="*/ 42 w 143"/>
                  <a:gd name="T39" fmla="*/ 93 h 111"/>
                  <a:gd name="T40" fmla="*/ 81 w 143"/>
                  <a:gd name="T41" fmla="*/ 83 h 111"/>
                  <a:gd name="T42" fmla="*/ 133 w 143"/>
                  <a:gd name="T43" fmla="*/ 60 h 111"/>
                  <a:gd name="T44" fmla="*/ 138 w 143"/>
                  <a:gd name="T45" fmla="*/ 65 h 111"/>
                  <a:gd name="T46" fmla="*/ 143 w 143"/>
                  <a:gd name="T47" fmla="*/ 70 h 111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43"/>
                  <a:gd name="T73" fmla="*/ 0 h 111"/>
                  <a:gd name="T74" fmla="*/ 143 w 143"/>
                  <a:gd name="T75" fmla="*/ 111 h 111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43" h="111">
                    <a:moveTo>
                      <a:pt x="143" y="70"/>
                    </a:moveTo>
                    <a:lnTo>
                      <a:pt x="140" y="60"/>
                    </a:lnTo>
                    <a:lnTo>
                      <a:pt x="140" y="43"/>
                    </a:lnTo>
                    <a:lnTo>
                      <a:pt x="140" y="40"/>
                    </a:lnTo>
                    <a:lnTo>
                      <a:pt x="138" y="35"/>
                    </a:lnTo>
                    <a:lnTo>
                      <a:pt x="138" y="33"/>
                    </a:lnTo>
                    <a:lnTo>
                      <a:pt x="133" y="25"/>
                    </a:lnTo>
                    <a:lnTo>
                      <a:pt x="128" y="17"/>
                    </a:lnTo>
                    <a:lnTo>
                      <a:pt x="116" y="0"/>
                    </a:lnTo>
                    <a:lnTo>
                      <a:pt x="3" y="7"/>
                    </a:lnTo>
                    <a:lnTo>
                      <a:pt x="3" y="35"/>
                    </a:lnTo>
                    <a:lnTo>
                      <a:pt x="5" y="50"/>
                    </a:lnTo>
                    <a:lnTo>
                      <a:pt x="3" y="63"/>
                    </a:lnTo>
                    <a:lnTo>
                      <a:pt x="0" y="91"/>
                    </a:lnTo>
                    <a:lnTo>
                      <a:pt x="0" y="98"/>
                    </a:lnTo>
                    <a:lnTo>
                      <a:pt x="3" y="111"/>
                    </a:lnTo>
                    <a:lnTo>
                      <a:pt x="10" y="103"/>
                    </a:lnTo>
                    <a:lnTo>
                      <a:pt x="20" y="98"/>
                    </a:lnTo>
                    <a:lnTo>
                      <a:pt x="42" y="93"/>
                    </a:lnTo>
                    <a:lnTo>
                      <a:pt x="81" y="83"/>
                    </a:lnTo>
                    <a:lnTo>
                      <a:pt x="133" y="60"/>
                    </a:lnTo>
                    <a:lnTo>
                      <a:pt x="138" y="65"/>
                    </a:lnTo>
                    <a:lnTo>
                      <a:pt x="143" y="7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" name="Freeform 95">
                <a:extLst>
                  <a:ext uri="{FF2B5EF4-FFF2-40B4-BE49-F238E27FC236}">
                    <a16:creationId xmlns:a16="http://schemas.microsoft.com/office/drawing/2014/main" id="{00000000-0008-0000-05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2"/>
                <a:ext cx="54" cy="33"/>
              </a:xfrm>
              <a:custGeom>
                <a:avLst/>
                <a:gdLst>
                  <a:gd name="T0" fmla="*/ 54 w 54"/>
                  <a:gd name="T1" fmla="*/ 33 h 33"/>
                  <a:gd name="T2" fmla="*/ 52 w 54"/>
                  <a:gd name="T3" fmla="*/ 33 h 33"/>
                  <a:gd name="T4" fmla="*/ 52 w 54"/>
                  <a:gd name="T5" fmla="*/ 30 h 33"/>
                  <a:gd name="T6" fmla="*/ 49 w 54"/>
                  <a:gd name="T7" fmla="*/ 28 h 33"/>
                  <a:gd name="T8" fmla="*/ 49 w 54"/>
                  <a:gd name="T9" fmla="*/ 28 h 33"/>
                  <a:gd name="T10" fmla="*/ 47 w 54"/>
                  <a:gd name="T11" fmla="*/ 25 h 33"/>
                  <a:gd name="T12" fmla="*/ 44 w 54"/>
                  <a:gd name="T13" fmla="*/ 22 h 33"/>
                  <a:gd name="T14" fmla="*/ 42 w 54"/>
                  <a:gd name="T15" fmla="*/ 20 h 33"/>
                  <a:gd name="T16" fmla="*/ 37 w 54"/>
                  <a:gd name="T17" fmla="*/ 20 h 33"/>
                  <a:gd name="T18" fmla="*/ 35 w 54"/>
                  <a:gd name="T19" fmla="*/ 17 h 33"/>
                  <a:gd name="T20" fmla="*/ 32 w 54"/>
                  <a:gd name="T21" fmla="*/ 15 h 33"/>
                  <a:gd name="T22" fmla="*/ 27 w 54"/>
                  <a:gd name="T23" fmla="*/ 12 h 33"/>
                  <a:gd name="T24" fmla="*/ 25 w 54"/>
                  <a:gd name="T25" fmla="*/ 10 h 33"/>
                  <a:gd name="T26" fmla="*/ 22 w 54"/>
                  <a:gd name="T27" fmla="*/ 10 h 33"/>
                  <a:gd name="T28" fmla="*/ 17 w 54"/>
                  <a:gd name="T29" fmla="*/ 7 h 33"/>
                  <a:gd name="T30" fmla="*/ 15 w 54"/>
                  <a:gd name="T31" fmla="*/ 5 h 33"/>
                  <a:gd name="T32" fmla="*/ 12 w 54"/>
                  <a:gd name="T33" fmla="*/ 2 h 33"/>
                  <a:gd name="T34" fmla="*/ 10 w 54"/>
                  <a:gd name="T35" fmla="*/ 2 h 33"/>
                  <a:gd name="T36" fmla="*/ 10 w 54"/>
                  <a:gd name="T37" fmla="*/ 2 h 33"/>
                  <a:gd name="T38" fmla="*/ 8 w 54"/>
                  <a:gd name="T39" fmla="*/ 2 h 33"/>
                  <a:gd name="T40" fmla="*/ 8 w 54"/>
                  <a:gd name="T41" fmla="*/ 0 h 33"/>
                  <a:gd name="T42" fmla="*/ 8 w 54"/>
                  <a:gd name="T43" fmla="*/ 0 h 33"/>
                  <a:gd name="T44" fmla="*/ 5 w 54"/>
                  <a:gd name="T45" fmla="*/ 0 h 33"/>
                  <a:gd name="T46" fmla="*/ 5 w 54"/>
                  <a:gd name="T47" fmla="*/ 0 h 33"/>
                  <a:gd name="T48" fmla="*/ 5 w 54"/>
                  <a:gd name="T49" fmla="*/ 0 h 33"/>
                  <a:gd name="T50" fmla="*/ 3 w 54"/>
                  <a:gd name="T51" fmla="*/ 0 h 33"/>
                  <a:gd name="T52" fmla="*/ 3 w 54"/>
                  <a:gd name="T53" fmla="*/ 0 h 33"/>
                  <a:gd name="T54" fmla="*/ 3 w 54"/>
                  <a:gd name="T55" fmla="*/ 0 h 33"/>
                  <a:gd name="T56" fmla="*/ 3 w 54"/>
                  <a:gd name="T57" fmla="*/ 0 h 33"/>
                  <a:gd name="T58" fmla="*/ 0 w 54"/>
                  <a:gd name="T59" fmla="*/ 0 h 33"/>
                  <a:gd name="T60" fmla="*/ 0 w 54"/>
                  <a:gd name="T61" fmla="*/ 0 h 33"/>
                  <a:gd name="T62" fmla="*/ 0 w 54"/>
                  <a:gd name="T63" fmla="*/ 0 h 33"/>
                  <a:gd name="T64" fmla="*/ 0 w 54"/>
                  <a:gd name="T65" fmla="*/ 0 h 33"/>
                  <a:gd name="T66" fmla="*/ 0 w 54"/>
                  <a:gd name="T67" fmla="*/ 0 h 33"/>
                  <a:gd name="T68" fmla="*/ 0 w 54"/>
                  <a:gd name="T69" fmla="*/ 0 h 33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54"/>
                  <a:gd name="T106" fmla="*/ 0 h 33"/>
                  <a:gd name="T107" fmla="*/ 54 w 54"/>
                  <a:gd name="T108" fmla="*/ 33 h 33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54" h="33">
                    <a:moveTo>
                      <a:pt x="54" y="33"/>
                    </a:moveTo>
                    <a:lnTo>
                      <a:pt x="52" y="33"/>
                    </a:lnTo>
                    <a:lnTo>
                      <a:pt x="52" y="30"/>
                    </a:lnTo>
                    <a:lnTo>
                      <a:pt x="49" y="28"/>
                    </a:lnTo>
                    <a:lnTo>
                      <a:pt x="47" y="25"/>
                    </a:lnTo>
                    <a:lnTo>
                      <a:pt x="44" y="22"/>
                    </a:lnTo>
                    <a:lnTo>
                      <a:pt x="42" y="20"/>
                    </a:lnTo>
                    <a:lnTo>
                      <a:pt x="37" y="20"/>
                    </a:lnTo>
                    <a:lnTo>
                      <a:pt x="35" y="17"/>
                    </a:lnTo>
                    <a:lnTo>
                      <a:pt x="32" y="15"/>
                    </a:lnTo>
                    <a:lnTo>
                      <a:pt x="27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17" y="7"/>
                    </a:lnTo>
                    <a:lnTo>
                      <a:pt x="15" y="5"/>
                    </a:lnTo>
                    <a:lnTo>
                      <a:pt x="12" y="2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8" y="0"/>
                    </a:lnTo>
                    <a:lnTo>
                      <a:pt x="5" y="0"/>
                    </a:lnTo>
                    <a:lnTo>
                      <a:pt x="3" y="0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" name="Freeform 96">
                <a:extLst>
                  <a:ext uri="{FF2B5EF4-FFF2-40B4-BE49-F238E27FC236}">
                    <a16:creationId xmlns:a16="http://schemas.microsoft.com/office/drawing/2014/main" id="{00000000-0008-0000-05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70"/>
                <a:ext cx="10" cy="25"/>
              </a:xfrm>
              <a:custGeom>
                <a:avLst/>
                <a:gdLst>
                  <a:gd name="T0" fmla="*/ 3 w 10"/>
                  <a:gd name="T1" fmla="*/ 13 h 25"/>
                  <a:gd name="T2" fmla="*/ 3 w 10"/>
                  <a:gd name="T3" fmla="*/ 13 h 25"/>
                  <a:gd name="T4" fmla="*/ 3 w 10"/>
                  <a:gd name="T5" fmla="*/ 10 h 25"/>
                  <a:gd name="T6" fmla="*/ 3 w 10"/>
                  <a:gd name="T7" fmla="*/ 8 h 25"/>
                  <a:gd name="T8" fmla="*/ 0 w 10"/>
                  <a:gd name="T9" fmla="*/ 8 h 25"/>
                  <a:gd name="T10" fmla="*/ 0 w 10"/>
                  <a:gd name="T11" fmla="*/ 5 h 25"/>
                  <a:gd name="T12" fmla="*/ 0 w 10"/>
                  <a:gd name="T13" fmla="*/ 5 h 25"/>
                  <a:gd name="T14" fmla="*/ 0 w 10"/>
                  <a:gd name="T15" fmla="*/ 5 h 25"/>
                  <a:gd name="T16" fmla="*/ 3 w 10"/>
                  <a:gd name="T17" fmla="*/ 5 h 25"/>
                  <a:gd name="T18" fmla="*/ 0 w 10"/>
                  <a:gd name="T19" fmla="*/ 5 h 25"/>
                  <a:gd name="T20" fmla="*/ 0 w 10"/>
                  <a:gd name="T21" fmla="*/ 5 h 25"/>
                  <a:gd name="T22" fmla="*/ 0 w 10"/>
                  <a:gd name="T23" fmla="*/ 3 h 25"/>
                  <a:gd name="T24" fmla="*/ 0 w 10"/>
                  <a:gd name="T25" fmla="*/ 3 h 25"/>
                  <a:gd name="T26" fmla="*/ 0 w 10"/>
                  <a:gd name="T27" fmla="*/ 0 h 25"/>
                  <a:gd name="T28" fmla="*/ 0 w 10"/>
                  <a:gd name="T29" fmla="*/ 0 h 25"/>
                  <a:gd name="T30" fmla="*/ 0 w 10"/>
                  <a:gd name="T31" fmla="*/ 0 h 25"/>
                  <a:gd name="T32" fmla="*/ 3 w 10"/>
                  <a:gd name="T33" fmla="*/ 3 h 25"/>
                  <a:gd name="T34" fmla="*/ 5 w 10"/>
                  <a:gd name="T35" fmla="*/ 10 h 25"/>
                  <a:gd name="T36" fmla="*/ 10 w 10"/>
                  <a:gd name="T37" fmla="*/ 15 h 25"/>
                  <a:gd name="T38" fmla="*/ 10 w 10"/>
                  <a:gd name="T39" fmla="*/ 15 h 25"/>
                  <a:gd name="T40" fmla="*/ 8 w 10"/>
                  <a:gd name="T41" fmla="*/ 15 h 25"/>
                  <a:gd name="T42" fmla="*/ 8 w 10"/>
                  <a:gd name="T43" fmla="*/ 13 h 25"/>
                  <a:gd name="T44" fmla="*/ 8 w 10"/>
                  <a:gd name="T45" fmla="*/ 13 h 25"/>
                  <a:gd name="T46" fmla="*/ 8 w 10"/>
                  <a:gd name="T47" fmla="*/ 15 h 25"/>
                  <a:gd name="T48" fmla="*/ 8 w 10"/>
                  <a:gd name="T49" fmla="*/ 15 h 25"/>
                  <a:gd name="T50" fmla="*/ 8 w 10"/>
                  <a:gd name="T51" fmla="*/ 18 h 25"/>
                  <a:gd name="T52" fmla="*/ 5 w 10"/>
                  <a:gd name="T53" fmla="*/ 15 h 25"/>
                  <a:gd name="T54" fmla="*/ 10 w 10"/>
                  <a:gd name="T55" fmla="*/ 25 h 25"/>
                  <a:gd name="T56" fmla="*/ 10 w 10"/>
                  <a:gd name="T57" fmla="*/ 23 h 25"/>
                  <a:gd name="T58" fmla="*/ 8 w 10"/>
                  <a:gd name="T59" fmla="*/ 23 h 25"/>
                  <a:gd name="T60" fmla="*/ 8 w 10"/>
                  <a:gd name="T61" fmla="*/ 20 h 25"/>
                  <a:gd name="T62" fmla="*/ 5 w 10"/>
                  <a:gd name="T63" fmla="*/ 18 h 25"/>
                  <a:gd name="T64" fmla="*/ 5 w 10"/>
                  <a:gd name="T65" fmla="*/ 15 h 25"/>
                  <a:gd name="T66" fmla="*/ 5 w 10"/>
                  <a:gd name="T67" fmla="*/ 15 h 25"/>
                  <a:gd name="T68" fmla="*/ 3 w 10"/>
                  <a:gd name="T69" fmla="*/ 15 h 25"/>
                  <a:gd name="T70" fmla="*/ 3 w 10"/>
                  <a:gd name="T71" fmla="*/ 15 h 25"/>
                  <a:gd name="T72" fmla="*/ 3 w 10"/>
                  <a:gd name="T73" fmla="*/ 15 h 25"/>
                  <a:gd name="T74" fmla="*/ 3 w 10"/>
                  <a:gd name="T75" fmla="*/ 13 h 25"/>
                  <a:gd name="T76" fmla="*/ 3 w 10"/>
                  <a:gd name="T77" fmla="*/ 13 h 25"/>
                  <a:gd name="T78" fmla="*/ 3 w 10"/>
                  <a:gd name="T79" fmla="*/ 13 h 25"/>
                  <a:gd name="T80" fmla="*/ 3 w 10"/>
                  <a:gd name="T81" fmla="*/ 13 h 25"/>
                  <a:gd name="T82" fmla="*/ 0 w 10"/>
                  <a:gd name="T83" fmla="*/ 10 h 25"/>
                  <a:gd name="T84" fmla="*/ 0 w 10"/>
                  <a:gd name="T85" fmla="*/ 10 h 25"/>
                  <a:gd name="T86" fmla="*/ 0 w 10"/>
                  <a:gd name="T87" fmla="*/ 8 h 25"/>
                  <a:gd name="T88" fmla="*/ 3 w 10"/>
                  <a:gd name="T89" fmla="*/ 13 h 25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0"/>
                  <a:gd name="T136" fmla="*/ 0 h 25"/>
                  <a:gd name="T137" fmla="*/ 10 w 10"/>
                  <a:gd name="T138" fmla="*/ 25 h 25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0" h="25">
                    <a:moveTo>
                      <a:pt x="3" y="13"/>
                    </a:moveTo>
                    <a:lnTo>
                      <a:pt x="3" y="13"/>
                    </a:lnTo>
                    <a:lnTo>
                      <a:pt x="3" y="10"/>
                    </a:lnTo>
                    <a:lnTo>
                      <a:pt x="3" y="8"/>
                    </a:lnTo>
                    <a:lnTo>
                      <a:pt x="0" y="8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0" y="5"/>
                    </a:lnTo>
                    <a:lnTo>
                      <a:pt x="0" y="3"/>
                    </a:lnTo>
                    <a:lnTo>
                      <a:pt x="0" y="0"/>
                    </a:lnTo>
                    <a:lnTo>
                      <a:pt x="3" y="0"/>
                    </a:lnTo>
                    <a:lnTo>
                      <a:pt x="3" y="3"/>
                    </a:lnTo>
                    <a:lnTo>
                      <a:pt x="3" y="8"/>
                    </a:lnTo>
                    <a:lnTo>
                      <a:pt x="5" y="10"/>
                    </a:lnTo>
                    <a:lnTo>
                      <a:pt x="10" y="15"/>
                    </a:lnTo>
                    <a:lnTo>
                      <a:pt x="8" y="15"/>
                    </a:lnTo>
                    <a:lnTo>
                      <a:pt x="8" y="13"/>
                    </a:lnTo>
                    <a:lnTo>
                      <a:pt x="8" y="15"/>
                    </a:lnTo>
                    <a:lnTo>
                      <a:pt x="8" y="18"/>
                    </a:lnTo>
                    <a:lnTo>
                      <a:pt x="5" y="15"/>
                    </a:lnTo>
                    <a:lnTo>
                      <a:pt x="10" y="25"/>
                    </a:lnTo>
                    <a:lnTo>
                      <a:pt x="10" y="23"/>
                    </a:lnTo>
                    <a:lnTo>
                      <a:pt x="8" y="23"/>
                    </a:lnTo>
                    <a:lnTo>
                      <a:pt x="8" y="20"/>
                    </a:lnTo>
                    <a:lnTo>
                      <a:pt x="5" y="18"/>
                    </a:lnTo>
                    <a:lnTo>
                      <a:pt x="5" y="15"/>
                    </a:lnTo>
                    <a:lnTo>
                      <a:pt x="3" y="15"/>
                    </a:lnTo>
                    <a:lnTo>
                      <a:pt x="3" y="13"/>
                    </a:lnTo>
                    <a:lnTo>
                      <a:pt x="0" y="10"/>
                    </a:lnTo>
                    <a:lnTo>
                      <a:pt x="0" y="8"/>
                    </a:lnTo>
                    <a:lnTo>
                      <a:pt x="3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" name="Freeform 97">
                <a:extLst>
                  <a:ext uri="{FF2B5EF4-FFF2-40B4-BE49-F238E27FC236}">
                    <a16:creationId xmlns:a16="http://schemas.microsoft.com/office/drawing/2014/main" id="{00000000-0008-0000-0500-00001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2" cy="20"/>
              </a:xfrm>
              <a:custGeom>
                <a:avLst/>
                <a:gdLst>
                  <a:gd name="T0" fmla="*/ 0 w 2"/>
                  <a:gd name="T1" fmla="*/ 0 h 20"/>
                  <a:gd name="T2" fmla="*/ 2 w 2"/>
                  <a:gd name="T3" fmla="*/ 5 h 20"/>
                  <a:gd name="T4" fmla="*/ 2 w 2"/>
                  <a:gd name="T5" fmla="*/ 20 h 20"/>
                  <a:gd name="T6" fmla="*/ 2 w 2"/>
                  <a:gd name="T7" fmla="*/ 20 h 20"/>
                  <a:gd name="T8" fmla="*/ 2 w 2"/>
                  <a:gd name="T9" fmla="*/ 20 h 20"/>
                  <a:gd name="T10" fmla="*/ 2 w 2"/>
                  <a:gd name="T11" fmla="*/ 18 h 20"/>
                  <a:gd name="T12" fmla="*/ 2 w 2"/>
                  <a:gd name="T13" fmla="*/ 18 h 20"/>
                  <a:gd name="T14" fmla="*/ 2 w 2"/>
                  <a:gd name="T15" fmla="*/ 15 h 20"/>
                  <a:gd name="T16" fmla="*/ 2 w 2"/>
                  <a:gd name="T17" fmla="*/ 15 h 20"/>
                  <a:gd name="T18" fmla="*/ 2 w 2"/>
                  <a:gd name="T19" fmla="*/ 15 h 20"/>
                  <a:gd name="T20" fmla="*/ 2 w 2"/>
                  <a:gd name="T21" fmla="*/ 12 h 20"/>
                  <a:gd name="T22" fmla="*/ 2 w 2"/>
                  <a:gd name="T23" fmla="*/ 12 h 20"/>
                  <a:gd name="T24" fmla="*/ 0 w 2"/>
                  <a:gd name="T25" fmla="*/ 10 h 20"/>
                  <a:gd name="T26" fmla="*/ 0 w 2"/>
                  <a:gd name="T27" fmla="*/ 10 h 20"/>
                  <a:gd name="T28" fmla="*/ 0 w 2"/>
                  <a:gd name="T29" fmla="*/ 10 h 20"/>
                  <a:gd name="T30" fmla="*/ 0 w 2"/>
                  <a:gd name="T31" fmla="*/ 10 h 20"/>
                  <a:gd name="T32" fmla="*/ 0 w 2"/>
                  <a:gd name="T33" fmla="*/ 10 h 20"/>
                  <a:gd name="T34" fmla="*/ 0 w 2"/>
                  <a:gd name="T35" fmla="*/ 10 h 20"/>
                  <a:gd name="T36" fmla="*/ 0 w 2"/>
                  <a:gd name="T37" fmla="*/ 10 h 20"/>
                  <a:gd name="T38" fmla="*/ 0 w 2"/>
                  <a:gd name="T39" fmla="*/ 10 h 20"/>
                  <a:gd name="T40" fmla="*/ 0 w 2"/>
                  <a:gd name="T41" fmla="*/ 10 h 20"/>
                  <a:gd name="T42" fmla="*/ 0 w 2"/>
                  <a:gd name="T43" fmla="*/ 10 h 20"/>
                  <a:gd name="T44" fmla="*/ 0 w 2"/>
                  <a:gd name="T45" fmla="*/ 7 h 20"/>
                  <a:gd name="T46" fmla="*/ 0 w 2"/>
                  <a:gd name="T47" fmla="*/ 7 h 20"/>
                  <a:gd name="T48" fmla="*/ 0 w 2"/>
                  <a:gd name="T49" fmla="*/ 7 h 20"/>
                  <a:gd name="T50" fmla="*/ 0 w 2"/>
                  <a:gd name="T51" fmla="*/ 7 h 20"/>
                  <a:gd name="T52" fmla="*/ 0 w 2"/>
                  <a:gd name="T53" fmla="*/ 5 h 20"/>
                  <a:gd name="T54" fmla="*/ 0 w 2"/>
                  <a:gd name="T55" fmla="*/ 5 h 20"/>
                  <a:gd name="T56" fmla="*/ 0 w 2"/>
                  <a:gd name="T57" fmla="*/ 5 h 20"/>
                  <a:gd name="T58" fmla="*/ 0 w 2"/>
                  <a:gd name="T59" fmla="*/ 2 h 20"/>
                  <a:gd name="T60" fmla="*/ 0 w 2"/>
                  <a:gd name="T61" fmla="*/ 2 h 20"/>
                  <a:gd name="T62" fmla="*/ 0 w 2"/>
                  <a:gd name="T63" fmla="*/ 2 h 20"/>
                  <a:gd name="T64" fmla="*/ 0 w 2"/>
                  <a:gd name="T65" fmla="*/ 0 h 20"/>
                  <a:gd name="T66" fmla="*/ 0 w 2"/>
                  <a:gd name="T67" fmla="*/ 0 h 20"/>
                  <a:gd name="T68" fmla="*/ 0 w 2"/>
                  <a:gd name="T69" fmla="*/ 0 h 20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2"/>
                  <a:gd name="T106" fmla="*/ 0 h 20"/>
                  <a:gd name="T107" fmla="*/ 2 w 2"/>
                  <a:gd name="T108" fmla="*/ 20 h 20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2" h="20">
                    <a:moveTo>
                      <a:pt x="0" y="0"/>
                    </a:moveTo>
                    <a:lnTo>
                      <a:pt x="2" y="5"/>
                    </a:lnTo>
                    <a:lnTo>
                      <a:pt x="2" y="20"/>
                    </a:lnTo>
                    <a:lnTo>
                      <a:pt x="2" y="18"/>
                    </a:lnTo>
                    <a:lnTo>
                      <a:pt x="2" y="15"/>
                    </a:lnTo>
                    <a:lnTo>
                      <a:pt x="2" y="12"/>
                    </a:lnTo>
                    <a:lnTo>
                      <a:pt x="0" y="10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0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9" name="Freeform 98">
                <a:extLst>
                  <a:ext uri="{FF2B5EF4-FFF2-40B4-BE49-F238E27FC236}">
                    <a16:creationId xmlns:a16="http://schemas.microsoft.com/office/drawing/2014/main" id="{00000000-0008-0000-0500-00001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47"/>
                <a:ext cx="12" cy="11"/>
              </a:xfrm>
              <a:custGeom>
                <a:avLst/>
                <a:gdLst>
                  <a:gd name="T0" fmla="*/ 12 w 12"/>
                  <a:gd name="T1" fmla="*/ 11 h 11"/>
                  <a:gd name="T2" fmla="*/ 10 w 12"/>
                  <a:gd name="T3" fmla="*/ 8 h 11"/>
                  <a:gd name="T4" fmla="*/ 7 w 12"/>
                  <a:gd name="T5" fmla="*/ 6 h 11"/>
                  <a:gd name="T6" fmla="*/ 5 w 12"/>
                  <a:gd name="T7" fmla="*/ 6 h 11"/>
                  <a:gd name="T8" fmla="*/ 2 w 12"/>
                  <a:gd name="T9" fmla="*/ 3 h 11"/>
                  <a:gd name="T10" fmla="*/ 0 w 12"/>
                  <a:gd name="T11" fmla="*/ 0 h 11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11"/>
                  <a:gd name="T20" fmla="*/ 12 w 12"/>
                  <a:gd name="T21" fmla="*/ 11 h 11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11">
                    <a:moveTo>
                      <a:pt x="12" y="11"/>
                    </a:moveTo>
                    <a:lnTo>
                      <a:pt x="10" y="8"/>
                    </a:lnTo>
                    <a:lnTo>
                      <a:pt x="7" y="6"/>
                    </a:lnTo>
                    <a:lnTo>
                      <a:pt x="5" y="6"/>
                    </a:lnTo>
                    <a:lnTo>
                      <a:pt x="2" y="3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" name="Freeform 99">
                <a:extLst>
                  <a:ext uri="{FF2B5EF4-FFF2-40B4-BE49-F238E27FC236}">
                    <a16:creationId xmlns:a16="http://schemas.microsoft.com/office/drawing/2014/main" id="{00000000-0008-0000-0500-00001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6" y="260"/>
                <a:ext cx="17" cy="10"/>
              </a:xfrm>
              <a:custGeom>
                <a:avLst/>
                <a:gdLst>
                  <a:gd name="T0" fmla="*/ 0 w 17"/>
                  <a:gd name="T1" fmla="*/ 3 h 10"/>
                  <a:gd name="T2" fmla="*/ 2 w 17"/>
                  <a:gd name="T3" fmla="*/ 0 h 10"/>
                  <a:gd name="T4" fmla="*/ 7 w 17"/>
                  <a:gd name="T5" fmla="*/ 0 h 10"/>
                  <a:gd name="T6" fmla="*/ 14 w 17"/>
                  <a:gd name="T7" fmla="*/ 3 h 10"/>
                  <a:gd name="T8" fmla="*/ 17 w 17"/>
                  <a:gd name="T9" fmla="*/ 3 h 10"/>
                  <a:gd name="T10" fmla="*/ 12 w 17"/>
                  <a:gd name="T11" fmla="*/ 10 h 10"/>
                  <a:gd name="T12" fmla="*/ 2 w 17"/>
                  <a:gd name="T13" fmla="*/ 5 h 10"/>
                  <a:gd name="T14" fmla="*/ 0 w 17"/>
                  <a:gd name="T15" fmla="*/ 3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7"/>
                  <a:gd name="T25" fmla="*/ 0 h 10"/>
                  <a:gd name="T26" fmla="*/ 17 w 17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7" h="10">
                    <a:moveTo>
                      <a:pt x="0" y="3"/>
                    </a:moveTo>
                    <a:lnTo>
                      <a:pt x="2" y="0"/>
                    </a:lnTo>
                    <a:lnTo>
                      <a:pt x="7" y="0"/>
                    </a:lnTo>
                    <a:lnTo>
                      <a:pt x="14" y="3"/>
                    </a:lnTo>
                    <a:lnTo>
                      <a:pt x="17" y="3"/>
                    </a:lnTo>
                    <a:lnTo>
                      <a:pt x="12" y="10"/>
                    </a:lnTo>
                    <a:lnTo>
                      <a:pt x="2" y="5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1" name="Freeform 100">
                <a:extLst>
                  <a:ext uri="{FF2B5EF4-FFF2-40B4-BE49-F238E27FC236}">
                    <a16:creationId xmlns:a16="http://schemas.microsoft.com/office/drawing/2014/main" id="{00000000-0008-0000-0500-00001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8" y="268"/>
                <a:ext cx="5" cy="5"/>
              </a:xfrm>
              <a:custGeom>
                <a:avLst/>
                <a:gdLst>
                  <a:gd name="T0" fmla="*/ 0 w 5"/>
                  <a:gd name="T1" fmla="*/ 0 h 5"/>
                  <a:gd name="T2" fmla="*/ 2 w 5"/>
                  <a:gd name="T3" fmla="*/ 5 h 5"/>
                  <a:gd name="T4" fmla="*/ 2 w 5"/>
                  <a:gd name="T5" fmla="*/ 5 h 5"/>
                  <a:gd name="T6" fmla="*/ 5 w 5"/>
                  <a:gd name="T7" fmla="*/ 0 h 5"/>
                  <a:gd name="T8" fmla="*/ 0 w 5"/>
                  <a:gd name="T9" fmla="*/ 0 h 5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5"/>
                  <a:gd name="T16" fmla="*/ 0 h 5"/>
                  <a:gd name="T17" fmla="*/ 5 w 5"/>
                  <a:gd name="T18" fmla="*/ 5 h 5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5" h="5">
                    <a:moveTo>
                      <a:pt x="0" y="0"/>
                    </a:moveTo>
                    <a:lnTo>
                      <a:pt x="2" y="5"/>
                    </a:lnTo>
                    <a:lnTo>
                      <a:pt x="5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2" name="Line 101">
                <a:extLst>
                  <a:ext uri="{FF2B5EF4-FFF2-40B4-BE49-F238E27FC236}">
                    <a16:creationId xmlns:a16="http://schemas.microsoft.com/office/drawing/2014/main" id="{00000000-0008-0000-0500-000020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 flipV="1">
                <a:off x="1130" y="255"/>
                <a:ext cx="3" cy="3"/>
              </a:xfrm>
              <a:prstGeom prst="line">
                <a:avLst/>
              </a:pr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3" name="Freeform 102">
                <a:extLst>
                  <a:ext uri="{FF2B5EF4-FFF2-40B4-BE49-F238E27FC236}">
                    <a16:creationId xmlns:a16="http://schemas.microsoft.com/office/drawing/2014/main" id="{00000000-0008-0000-0500-00002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8" y="265"/>
                <a:ext cx="12" cy="8"/>
              </a:xfrm>
              <a:custGeom>
                <a:avLst/>
                <a:gdLst>
                  <a:gd name="T0" fmla="*/ 7 w 12"/>
                  <a:gd name="T1" fmla="*/ 3 h 8"/>
                  <a:gd name="T2" fmla="*/ 12 w 12"/>
                  <a:gd name="T3" fmla="*/ 8 h 8"/>
                  <a:gd name="T4" fmla="*/ 9 w 12"/>
                  <a:gd name="T5" fmla="*/ 5 h 8"/>
                  <a:gd name="T6" fmla="*/ 0 w 12"/>
                  <a:gd name="T7" fmla="*/ 0 h 8"/>
                  <a:gd name="T8" fmla="*/ 5 w 12"/>
                  <a:gd name="T9" fmla="*/ 0 h 8"/>
                  <a:gd name="T10" fmla="*/ 7 w 12"/>
                  <a:gd name="T11" fmla="*/ 3 h 8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8"/>
                  <a:gd name="T20" fmla="*/ 12 w 12"/>
                  <a:gd name="T21" fmla="*/ 8 h 8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8">
                    <a:moveTo>
                      <a:pt x="7" y="3"/>
                    </a:moveTo>
                    <a:lnTo>
                      <a:pt x="12" y="8"/>
                    </a:lnTo>
                    <a:lnTo>
                      <a:pt x="9" y="5"/>
                    </a:lnTo>
                    <a:lnTo>
                      <a:pt x="0" y="0"/>
                    </a:lnTo>
                    <a:lnTo>
                      <a:pt x="5" y="0"/>
                    </a:lnTo>
                    <a:lnTo>
                      <a:pt x="7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4" name="Freeform 103">
                <a:extLst>
                  <a:ext uri="{FF2B5EF4-FFF2-40B4-BE49-F238E27FC236}">
                    <a16:creationId xmlns:a16="http://schemas.microsoft.com/office/drawing/2014/main" id="{00000000-0008-0000-0500-00002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11"/>
                <a:ext cx="7" cy="25"/>
              </a:xfrm>
              <a:custGeom>
                <a:avLst/>
                <a:gdLst>
                  <a:gd name="T0" fmla="*/ 5 w 7"/>
                  <a:gd name="T1" fmla="*/ 25 h 25"/>
                  <a:gd name="T2" fmla="*/ 2 w 7"/>
                  <a:gd name="T3" fmla="*/ 20 h 25"/>
                  <a:gd name="T4" fmla="*/ 0 w 7"/>
                  <a:gd name="T5" fmla="*/ 3 h 25"/>
                  <a:gd name="T6" fmla="*/ 5 w 7"/>
                  <a:gd name="T7" fmla="*/ 0 h 25"/>
                  <a:gd name="T8" fmla="*/ 7 w 7"/>
                  <a:gd name="T9" fmla="*/ 8 h 25"/>
                  <a:gd name="T10" fmla="*/ 5 w 7"/>
                  <a:gd name="T11" fmla="*/ 18 h 25"/>
                  <a:gd name="T12" fmla="*/ 5 w 7"/>
                  <a:gd name="T13" fmla="*/ 25 h 25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7"/>
                  <a:gd name="T22" fmla="*/ 0 h 25"/>
                  <a:gd name="T23" fmla="*/ 7 w 7"/>
                  <a:gd name="T24" fmla="*/ 25 h 25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7" h="25">
                    <a:moveTo>
                      <a:pt x="5" y="25"/>
                    </a:moveTo>
                    <a:lnTo>
                      <a:pt x="2" y="20"/>
                    </a:lnTo>
                    <a:lnTo>
                      <a:pt x="0" y="3"/>
                    </a:lnTo>
                    <a:lnTo>
                      <a:pt x="5" y="0"/>
                    </a:lnTo>
                    <a:lnTo>
                      <a:pt x="7" y="8"/>
                    </a:lnTo>
                    <a:lnTo>
                      <a:pt x="5" y="18"/>
                    </a:lnTo>
                    <a:lnTo>
                      <a:pt x="5" y="25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5" name="Freeform 104">
                <a:extLst>
                  <a:ext uri="{FF2B5EF4-FFF2-40B4-BE49-F238E27FC236}">
                    <a16:creationId xmlns:a16="http://schemas.microsoft.com/office/drawing/2014/main" id="{00000000-0008-0000-0500-00002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184"/>
                <a:ext cx="135" cy="33"/>
              </a:xfrm>
              <a:custGeom>
                <a:avLst/>
                <a:gdLst>
                  <a:gd name="T0" fmla="*/ 0 w 135"/>
                  <a:gd name="T1" fmla="*/ 18 h 33"/>
                  <a:gd name="T2" fmla="*/ 14 w 135"/>
                  <a:gd name="T3" fmla="*/ 16 h 33"/>
                  <a:gd name="T4" fmla="*/ 22 w 135"/>
                  <a:gd name="T5" fmla="*/ 13 h 33"/>
                  <a:gd name="T6" fmla="*/ 37 w 135"/>
                  <a:gd name="T7" fmla="*/ 16 h 33"/>
                  <a:gd name="T8" fmla="*/ 44 w 135"/>
                  <a:gd name="T9" fmla="*/ 16 h 33"/>
                  <a:gd name="T10" fmla="*/ 54 w 135"/>
                  <a:gd name="T11" fmla="*/ 21 h 33"/>
                  <a:gd name="T12" fmla="*/ 68 w 135"/>
                  <a:gd name="T13" fmla="*/ 21 h 33"/>
                  <a:gd name="T14" fmla="*/ 71 w 135"/>
                  <a:gd name="T15" fmla="*/ 21 h 33"/>
                  <a:gd name="T16" fmla="*/ 73 w 135"/>
                  <a:gd name="T17" fmla="*/ 21 h 33"/>
                  <a:gd name="T18" fmla="*/ 76 w 135"/>
                  <a:gd name="T19" fmla="*/ 18 h 33"/>
                  <a:gd name="T20" fmla="*/ 86 w 135"/>
                  <a:gd name="T21" fmla="*/ 13 h 33"/>
                  <a:gd name="T22" fmla="*/ 93 w 135"/>
                  <a:gd name="T23" fmla="*/ 5 h 33"/>
                  <a:gd name="T24" fmla="*/ 95 w 135"/>
                  <a:gd name="T25" fmla="*/ 3 h 33"/>
                  <a:gd name="T26" fmla="*/ 98 w 135"/>
                  <a:gd name="T27" fmla="*/ 3 h 33"/>
                  <a:gd name="T28" fmla="*/ 115 w 135"/>
                  <a:gd name="T29" fmla="*/ 0 h 33"/>
                  <a:gd name="T30" fmla="*/ 118 w 135"/>
                  <a:gd name="T31" fmla="*/ 0 h 33"/>
                  <a:gd name="T32" fmla="*/ 120 w 135"/>
                  <a:gd name="T33" fmla="*/ 0 h 33"/>
                  <a:gd name="T34" fmla="*/ 127 w 135"/>
                  <a:gd name="T35" fmla="*/ 3 h 33"/>
                  <a:gd name="T36" fmla="*/ 127 w 135"/>
                  <a:gd name="T37" fmla="*/ 5 h 33"/>
                  <a:gd name="T38" fmla="*/ 130 w 135"/>
                  <a:gd name="T39" fmla="*/ 8 h 33"/>
                  <a:gd name="T40" fmla="*/ 135 w 135"/>
                  <a:gd name="T41" fmla="*/ 16 h 33"/>
                  <a:gd name="T42" fmla="*/ 135 w 135"/>
                  <a:gd name="T43" fmla="*/ 18 h 33"/>
                  <a:gd name="T44" fmla="*/ 135 w 135"/>
                  <a:gd name="T45" fmla="*/ 18 h 33"/>
                  <a:gd name="T46" fmla="*/ 135 w 135"/>
                  <a:gd name="T47" fmla="*/ 18 h 33"/>
                  <a:gd name="T48" fmla="*/ 135 w 135"/>
                  <a:gd name="T49" fmla="*/ 16 h 33"/>
                  <a:gd name="T50" fmla="*/ 132 w 135"/>
                  <a:gd name="T51" fmla="*/ 16 h 33"/>
                  <a:gd name="T52" fmla="*/ 130 w 135"/>
                  <a:gd name="T53" fmla="*/ 13 h 33"/>
                  <a:gd name="T54" fmla="*/ 130 w 135"/>
                  <a:gd name="T55" fmla="*/ 13 h 33"/>
                  <a:gd name="T56" fmla="*/ 127 w 135"/>
                  <a:gd name="T57" fmla="*/ 13 h 33"/>
                  <a:gd name="T58" fmla="*/ 125 w 135"/>
                  <a:gd name="T59" fmla="*/ 10 h 33"/>
                  <a:gd name="T60" fmla="*/ 122 w 135"/>
                  <a:gd name="T61" fmla="*/ 10 h 33"/>
                  <a:gd name="T62" fmla="*/ 120 w 135"/>
                  <a:gd name="T63" fmla="*/ 10 h 33"/>
                  <a:gd name="T64" fmla="*/ 105 w 135"/>
                  <a:gd name="T65" fmla="*/ 10 h 33"/>
                  <a:gd name="T66" fmla="*/ 103 w 135"/>
                  <a:gd name="T67" fmla="*/ 13 h 33"/>
                  <a:gd name="T68" fmla="*/ 100 w 135"/>
                  <a:gd name="T69" fmla="*/ 13 h 33"/>
                  <a:gd name="T70" fmla="*/ 93 w 135"/>
                  <a:gd name="T71" fmla="*/ 16 h 33"/>
                  <a:gd name="T72" fmla="*/ 88 w 135"/>
                  <a:gd name="T73" fmla="*/ 21 h 33"/>
                  <a:gd name="T74" fmla="*/ 73 w 135"/>
                  <a:gd name="T75" fmla="*/ 31 h 33"/>
                  <a:gd name="T76" fmla="*/ 73 w 135"/>
                  <a:gd name="T77" fmla="*/ 33 h 33"/>
                  <a:gd name="T78" fmla="*/ 71 w 135"/>
                  <a:gd name="T79" fmla="*/ 33 h 33"/>
                  <a:gd name="T80" fmla="*/ 56 w 135"/>
                  <a:gd name="T81" fmla="*/ 33 h 33"/>
                  <a:gd name="T82" fmla="*/ 49 w 135"/>
                  <a:gd name="T83" fmla="*/ 31 h 33"/>
                  <a:gd name="T84" fmla="*/ 29 w 135"/>
                  <a:gd name="T85" fmla="*/ 28 h 33"/>
                  <a:gd name="T86" fmla="*/ 19 w 135"/>
                  <a:gd name="T87" fmla="*/ 28 h 33"/>
                  <a:gd name="T88" fmla="*/ 10 w 135"/>
                  <a:gd name="T89" fmla="*/ 31 h 33"/>
                  <a:gd name="T90" fmla="*/ 10 w 135"/>
                  <a:gd name="T91" fmla="*/ 31 h 33"/>
                  <a:gd name="T92" fmla="*/ 0 w 135"/>
                  <a:gd name="T93" fmla="*/ 33 h 33"/>
                  <a:gd name="T94" fmla="*/ 0 w 135"/>
                  <a:gd name="T95" fmla="*/ 18 h 33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135"/>
                  <a:gd name="T145" fmla="*/ 0 h 33"/>
                  <a:gd name="T146" fmla="*/ 135 w 135"/>
                  <a:gd name="T147" fmla="*/ 33 h 33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135" h="33">
                    <a:moveTo>
                      <a:pt x="0" y="18"/>
                    </a:moveTo>
                    <a:lnTo>
                      <a:pt x="14" y="16"/>
                    </a:lnTo>
                    <a:lnTo>
                      <a:pt x="22" y="13"/>
                    </a:lnTo>
                    <a:lnTo>
                      <a:pt x="37" y="16"/>
                    </a:lnTo>
                    <a:lnTo>
                      <a:pt x="44" y="16"/>
                    </a:lnTo>
                    <a:lnTo>
                      <a:pt x="54" y="21"/>
                    </a:lnTo>
                    <a:lnTo>
                      <a:pt x="68" y="21"/>
                    </a:lnTo>
                    <a:lnTo>
                      <a:pt x="71" y="21"/>
                    </a:lnTo>
                    <a:lnTo>
                      <a:pt x="73" y="21"/>
                    </a:lnTo>
                    <a:lnTo>
                      <a:pt x="76" y="18"/>
                    </a:lnTo>
                    <a:lnTo>
                      <a:pt x="86" y="13"/>
                    </a:lnTo>
                    <a:lnTo>
                      <a:pt x="93" y="5"/>
                    </a:lnTo>
                    <a:lnTo>
                      <a:pt x="95" y="3"/>
                    </a:lnTo>
                    <a:lnTo>
                      <a:pt x="98" y="3"/>
                    </a:lnTo>
                    <a:lnTo>
                      <a:pt x="115" y="0"/>
                    </a:lnTo>
                    <a:lnTo>
                      <a:pt x="118" y="0"/>
                    </a:lnTo>
                    <a:lnTo>
                      <a:pt x="120" y="0"/>
                    </a:lnTo>
                    <a:lnTo>
                      <a:pt x="127" y="3"/>
                    </a:lnTo>
                    <a:lnTo>
                      <a:pt x="127" y="5"/>
                    </a:lnTo>
                    <a:lnTo>
                      <a:pt x="130" y="8"/>
                    </a:lnTo>
                    <a:lnTo>
                      <a:pt x="135" y="16"/>
                    </a:lnTo>
                    <a:lnTo>
                      <a:pt x="135" y="18"/>
                    </a:lnTo>
                    <a:lnTo>
                      <a:pt x="135" y="16"/>
                    </a:lnTo>
                    <a:lnTo>
                      <a:pt x="132" y="16"/>
                    </a:lnTo>
                    <a:lnTo>
                      <a:pt x="130" y="13"/>
                    </a:lnTo>
                    <a:lnTo>
                      <a:pt x="127" y="13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20" y="10"/>
                    </a:lnTo>
                    <a:lnTo>
                      <a:pt x="105" y="10"/>
                    </a:lnTo>
                    <a:lnTo>
                      <a:pt x="103" y="13"/>
                    </a:lnTo>
                    <a:lnTo>
                      <a:pt x="100" y="13"/>
                    </a:lnTo>
                    <a:lnTo>
                      <a:pt x="93" y="16"/>
                    </a:lnTo>
                    <a:lnTo>
                      <a:pt x="88" y="21"/>
                    </a:lnTo>
                    <a:lnTo>
                      <a:pt x="73" y="31"/>
                    </a:lnTo>
                    <a:lnTo>
                      <a:pt x="73" y="33"/>
                    </a:lnTo>
                    <a:lnTo>
                      <a:pt x="71" y="33"/>
                    </a:lnTo>
                    <a:lnTo>
                      <a:pt x="56" y="33"/>
                    </a:lnTo>
                    <a:lnTo>
                      <a:pt x="49" y="31"/>
                    </a:lnTo>
                    <a:lnTo>
                      <a:pt x="29" y="28"/>
                    </a:lnTo>
                    <a:lnTo>
                      <a:pt x="19" y="28"/>
                    </a:lnTo>
                    <a:lnTo>
                      <a:pt x="10" y="31"/>
                    </a:lnTo>
                    <a:lnTo>
                      <a:pt x="0" y="33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6" name="Freeform 105">
                <a:extLst>
                  <a:ext uri="{FF2B5EF4-FFF2-40B4-BE49-F238E27FC236}">
                    <a16:creationId xmlns:a16="http://schemas.microsoft.com/office/drawing/2014/main" id="{00000000-0008-0000-0500-00002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205"/>
                <a:ext cx="137" cy="42"/>
              </a:xfrm>
              <a:custGeom>
                <a:avLst/>
                <a:gdLst>
                  <a:gd name="T0" fmla="*/ 0 w 137"/>
                  <a:gd name="T1" fmla="*/ 27 h 42"/>
                  <a:gd name="T2" fmla="*/ 10 w 137"/>
                  <a:gd name="T3" fmla="*/ 22 h 42"/>
                  <a:gd name="T4" fmla="*/ 14 w 137"/>
                  <a:gd name="T5" fmla="*/ 22 h 42"/>
                  <a:gd name="T6" fmla="*/ 29 w 137"/>
                  <a:gd name="T7" fmla="*/ 20 h 42"/>
                  <a:gd name="T8" fmla="*/ 44 w 137"/>
                  <a:gd name="T9" fmla="*/ 22 h 42"/>
                  <a:gd name="T10" fmla="*/ 49 w 137"/>
                  <a:gd name="T11" fmla="*/ 22 h 42"/>
                  <a:gd name="T12" fmla="*/ 68 w 137"/>
                  <a:gd name="T13" fmla="*/ 22 h 42"/>
                  <a:gd name="T14" fmla="*/ 76 w 137"/>
                  <a:gd name="T15" fmla="*/ 20 h 42"/>
                  <a:gd name="T16" fmla="*/ 83 w 137"/>
                  <a:gd name="T17" fmla="*/ 15 h 42"/>
                  <a:gd name="T18" fmla="*/ 91 w 137"/>
                  <a:gd name="T19" fmla="*/ 7 h 42"/>
                  <a:gd name="T20" fmla="*/ 93 w 137"/>
                  <a:gd name="T21" fmla="*/ 7 h 42"/>
                  <a:gd name="T22" fmla="*/ 95 w 137"/>
                  <a:gd name="T23" fmla="*/ 5 h 42"/>
                  <a:gd name="T24" fmla="*/ 95 w 137"/>
                  <a:gd name="T25" fmla="*/ 5 h 42"/>
                  <a:gd name="T26" fmla="*/ 100 w 137"/>
                  <a:gd name="T27" fmla="*/ 2 h 42"/>
                  <a:gd name="T28" fmla="*/ 103 w 137"/>
                  <a:gd name="T29" fmla="*/ 2 h 42"/>
                  <a:gd name="T30" fmla="*/ 110 w 137"/>
                  <a:gd name="T31" fmla="*/ 0 h 42"/>
                  <a:gd name="T32" fmla="*/ 120 w 137"/>
                  <a:gd name="T33" fmla="*/ 0 h 42"/>
                  <a:gd name="T34" fmla="*/ 122 w 137"/>
                  <a:gd name="T35" fmla="*/ 0 h 42"/>
                  <a:gd name="T36" fmla="*/ 130 w 137"/>
                  <a:gd name="T37" fmla="*/ 0 h 42"/>
                  <a:gd name="T38" fmla="*/ 130 w 137"/>
                  <a:gd name="T39" fmla="*/ 0 h 42"/>
                  <a:gd name="T40" fmla="*/ 132 w 137"/>
                  <a:gd name="T41" fmla="*/ 0 h 42"/>
                  <a:gd name="T42" fmla="*/ 137 w 137"/>
                  <a:gd name="T43" fmla="*/ 5 h 42"/>
                  <a:gd name="T44" fmla="*/ 137 w 137"/>
                  <a:gd name="T45" fmla="*/ 15 h 42"/>
                  <a:gd name="T46" fmla="*/ 137 w 137"/>
                  <a:gd name="T47" fmla="*/ 15 h 42"/>
                  <a:gd name="T48" fmla="*/ 137 w 137"/>
                  <a:gd name="T49" fmla="*/ 12 h 42"/>
                  <a:gd name="T50" fmla="*/ 135 w 137"/>
                  <a:gd name="T51" fmla="*/ 12 h 42"/>
                  <a:gd name="T52" fmla="*/ 132 w 137"/>
                  <a:gd name="T53" fmla="*/ 10 h 42"/>
                  <a:gd name="T54" fmla="*/ 132 w 137"/>
                  <a:gd name="T55" fmla="*/ 10 h 42"/>
                  <a:gd name="T56" fmla="*/ 130 w 137"/>
                  <a:gd name="T57" fmla="*/ 10 h 42"/>
                  <a:gd name="T58" fmla="*/ 127 w 137"/>
                  <a:gd name="T59" fmla="*/ 10 h 42"/>
                  <a:gd name="T60" fmla="*/ 125 w 137"/>
                  <a:gd name="T61" fmla="*/ 10 h 42"/>
                  <a:gd name="T62" fmla="*/ 122 w 137"/>
                  <a:gd name="T63" fmla="*/ 10 h 42"/>
                  <a:gd name="T64" fmla="*/ 113 w 137"/>
                  <a:gd name="T65" fmla="*/ 10 h 42"/>
                  <a:gd name="T66" fmla="*/ 100 w 137"/>
                  <a:gd name="T67" fmla="*/ 12 h 42"/>
                  <a:gd name="T68" fmla="*/ 95 w 137"/>
                  <a:gd name="T69" fmla="*/ 17 h 42"/>
                  <a:gd name="T70" fmla="*/ 71 w 137"/>
                  <a:gd name="T71" fmla="*/ 32 h 42"/>
                  <a:gd name="T72" fmla="*/ 68 w 137"/>
                  <a:gd name="T73" fmla="*/ 35 h 42"/>
                  <a:gd name="T74" fmla="*/ 56 w 137"/>
                  <a:gd name="T75" fmla="*/ 35 h 42"/>
                  <a:gd name="T76" fmla="*/ 39 w 137"/>
                  <a:gd name="T77" fmla="*/ 32 h 42"/>
                  <a:gd name="T78" fmla="*/ 14 w 137"/>
                  <a:gd name="T79" fmla="*/ 35 h 42"/>
                  <a:gd name="T80" fmla="*/ 2 w 137"/>
                  <a:gd name="T81" fmla="*/ 40 h 42"/>
                  <a:gd name="T82" fmla="*/ 0 w 137"/>
                  <a:gd name="T83" fmla="*/ 42 h 42"/>
                  <a:gd name="T84" fmla="*/ 0 w 137"/>
                  <a:gd name="T85" fmla="*/ 42 h 42"/>
                  <a:gd name="T86" fmla="*/ 0 w 137"/>
                  <a:gd name="T87" fmla="*/ 35 h 42"/>
                  <a:gd name="T88" fmla="*/ 0 w 137"/>
                  <a:gd name="T89" fmla="*/ 27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37"/>
                  <a:gd name="T136" fmla="*/ 0 h 42"/>
                  <a:gd name="T137" fmla="*/ 137 w 137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37" h="42">
                    <a:moveTo>
                      <a:pt x="0" y="27"/>
                    </a:moveTo>
                    <a:lnTo>
                      <a:pt x="10" y="22"/>
                    </a:lnTo>
                    <a:lnTo>
                      <a:pt x="14" y="22"/>
                    </a:lnTo>
                    <a:lnTo>
                      <a:pt x="29" y="20"/>
                    </a:lnTo>
                    <a:lnTo>
                      <a:pt x="44" y="22"/>
                    </a:lnTo>
                    <a:lnTo>
                      <a:pt x="49" y="22"/>
                    </a:lnTo>
                    <a:lnTo>
                      <a:pt x="68" y="22"/>
                    </a:lnTo>
                    <a:lnTo>
                      <a:pt x="76" y="20"/>
                    </a:lnTo>
                    <a:lnTo>
                      <a:pt x="83" y="15"/>
                    </a:lnTo>
                    <a:lnTo>
                      <a:pt x="91" y="7"/>
                    </a:lnTo>
                    <a:lnTo>
                      <a:pt x="93" y="7"/>
                    </a:lnTo>
                    <a:lnTo>
                      <a:pt x="95" y="5"/>
                    </a:lnTo>
                    <a:lnTo>
                      <a:pt x="100" y="2"/>
                    </a:lnTo>
                    <a:lnTo>
                      <a:pt x="103" y="2"/>
                    </a:lnTo>
                    <a:lnTo>
                      <a:pt x="110" y="0"/>
                    </a:lnTo>
                    <a:lnTo>
                      <a:pt x="120" y="0"/>
                    </a:lnTo>
                    <a:lnTo>
                      <a:pt x="122" y="0"/>
                    </a:lnTo>
                    <a:lnTo>
                      <a:pt x="130" y="0"/>
                    </a:lnTo>
                    <a:lnTo>
                      <a:pt x="132" y="0"/>
                    </a:lnTo>
                    <a:lnTo>
                      <a:pt x="137" y="5"/>
                    </a:lnTo>
                    <a:lnTo>
                      <a:pt x="137" y="15"/>
                    </a:lnTo>
                    <a:lnTo>
                      <a:pt x="137" y="12"/>
                    </a:lnTo>
                    <a:lnTo>
                      <a:pt x="135" y="12"/>
                    </a:lnTo>
                    <a:lnTo>
                      <a:pt x="132" y="10"/>
                    </a:lnTo>
                    <a:lnTo>
                      <a:pt x="130" y="10"/>
                    </a:lnTo>
                    <a:lnTo>
                      <a:pt x="127" y="10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13" y="10"/>
                    </a:lnTo>
                    <a:lnTo>
                      <a:pt x="100" y="12"/>
                    </a:lnTo>
                    <a:lnTo>
                      <a:pt x="95" y="17"/>
                    </a:lnTo>
                    <a:lnTo>
                      <a:pt x="71" y="32"/>
                    </a:lnTo>
                    <a:lnTo>
                      <a:pt x="68" y="35"/>
                    </a:lnTo>
                    <a:lnTo>
                      <a:pt x="56" y="35"/>
                    </a:lnTo>
                    <a:lnTo>
                      <a:pt x="39" y="32"/>
                    </a:lnTo>
                    <a:lnTo>
                      <a:pt x="14" y="35"/>
                    </a:lnTo>
                    <a:lnTo>
                      <a:pt x="2" y="40"/>
                    </a:lnTo>
                    <a:lnTo>
                      <a:pt x="0" y="42"/>
                    </a:lnTo>
                    <a:lnTo>
                      <a:pt x="0" y="35"/>
                    </a:lnTo>
                    <a:lnTo>
                      <a:pt x="0" y="2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7" name="Freeform 106">
                <a:extLst>
                  <a:ext uri="{FF2B5EF4-FFF2-40B4-BE49-F238E27FC236}">
                    <a16:creationId xmlns:a16="http://schemas.microsoft.com/office/drawing/2014/main" id="{00000000-0008-0000-0500-00002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22"/>
                <a:ext cx="145" cy="56"/>
              </a:xfrm>
              <a:custGeom>
                <a:avLst/>
                <a:gdLst>
                  <a:gd name="T0" fmla="*/ 0 w 145"/>
                  <a:gd name="T1" fmla="*/ 41 h 56"/>
                  <a:gd name="T2" fmla="*/ 8 w 145"/>
                  <a:gd name="T3" fmla="*/ 38 h 56"/>
                  <a:gd name="T4" fmla="*/ 25 w 145"/>
                  <a:gd name="T5" fmla="*/ 31 h 56"/>
                  <a:gd name="T6" fmla="*/ 35 w 145"/>
                  <a:gd name="T7" fmla="*/ 28 h 56"/>
                  <a:gd name="T8" fmla="*/ 42 w 145"/>
                  <a:gd name="T9" fmla="*/ 28 h 56"/>
                  <a:gd name="T10" fmla="*/ 59 w 145"/>
                  <a:gd name="T11" fmla="*/ 28 h 56"/>
                  <a:gd name="T12" fmla="*/ 67 w 145"/>
                  <a:gd name="T13" fmla="*/ 28 h 56"/>
                  <a:gd name="T14" fmla="*/ 86 w 145"/>
                  <a:gd name="T15" fmla="*/ 20 h 56"/>
                  <a:gd name="T16" fmla="*/ 96 w 145"/>
                  <a:gd name="T17" fmla="*/ 13 h 56"/>
                  <a:gd name="T18" fmla="*/ 101 w 145"/>
                  <a:gd name="T19" fmla="*/ 8 h 56"/>
                  <a:gd name="T20" fmla="*/ 113 w 145"/>
                  <a:gd name="T21" fmla="*/ 3 h 56"/>
                  <a:gd name="T22" fmla="*/ 125 w 145"/>
                  <a:gd name="T23" fmla="*/ 0 h 56"/>
                  <a:gd name="T24" fmla="*/ 128 w 145"/>
                  <a:gd name="T25" fmla="*/ 0 h 56"/>
                  <a:gd name="T26" fmla="*/ 130 w 145"/>
                  <a:gd name="T27" fmla="*/ 0 h 56"/>
                  <a:gd name="T28" fmla="*/ 133 w 145"/>
                  <a:gd name="T29" fmla="*/ 3 h 56"/>
                  <a:gd name="T30" fmla="*/ 135 w 145"/>
                  <a:gd name="T31" fmla="*/ 3 h 56"/>
                  <a:gd name="T32" fmla="*/ 138 w 145"/>
                  <a:gd name="T33" fmla="*/ 3 h 56"/>
                  <a:gd name="T34" fmla="*/ 140 w 145"/>
                  <a:gd name="T35" fmla="*/ 5 h 56"/>
                  <a:gd name="T36" fmla="*/ 140 w 145"/>
                  <a:gd name="T37" fmla="*/ 10 h 56"/>
                  <a:gd name="T38" fmla="*/ 145 w 145"/>
                  <a:gd name="T39" fmla="*/ 15 h 56"/>
                  <a:gd name="T40" fmla="*/ 145 w 145"/>
                  <a:gd name="T41" fmla="*/ 15 h 56"/>
                  <a:gd name="T42" fmla="*/ 143 w 145"/>
                  <a:gd name="T43" fmla="*/ 15 h 56"/>
                  <a:gd name="T44" fmla="*/ 140 w 145"/>
                  <a:gd name="T45" fmla="*/ 15 h 56"/>
                  <a:gd name="T46" fmla="*/ 138 w 145"/>
                  <a:gd name="T47" fmla="*/ 13 h 56"/>
                  <a:gd name="T48" fmla="*/ 138 w 145"/>
                  <a:gd name="T49" fmla="*/ 13 h 56"/>
                  <a:gd name="T50" fmla="*/ 135 w 145"/>
                  <a:gd name="T51" fmla="*/ 13 h 56"/>
                  <a:gd name="T52" fmla="*/ 133 w 145"/>
                  <a:gd name="T53" fmla="*/ 13 h 56"/>
                  <a:gd name="T54" fmla="*/ 113 w 145"/>
                  <a:gd name="T55" fmla="*/ 18 h 56"/>
                  <a:gd name="T56" fmla="*/ 103 w 145"/>
                  <a:gd name="T57" fmla="*/ 20 h 56"/>
                  <a:gd name="T58" fmla="*/ 96 w 145"/>
                  <a:gd name="T59" fmla="*/ 28 h 56"/>
                  <a:gd name="T60" fmla="*/ 81 w 145"/>
                  <a:gd name="T61" fmla="*/ 36 h 56"/>
                  <a:gd name="T62" fmla="*/ 71 w 145"/>
                  <a:gd name="T63" fmla="*/ 38 h 56"/>
                  <a:gd name="T64" fmla="*/ 59 w 145"/>
                  <a:gd name="T65" fmla="*/ 41 h 56"/>
                  <a:gd name="T66" fmla="*/ 32 w 145"/>
                  <a:gd name="T67" fmla="*/ 43 h 56"/>
                  <a:gd name="T68" fmla="*/ 15 w 145"/>
                  <a:gd name="T69" fmla="*/ 51 h 56"/>
                  <a:gd name="T70" fmla="*/ 8 w 145"/>
                  <a:gd name="T71" fmla="*/ 56 h 56"/>
                  <a:gd name="T72" fmla="*/ 5 w 145"/>
                  <a:gd name="T73" fmla="*/ 56 h 56"/>
                  <a:gd name="T74" fmla="*/ 3 w 145"/>
                  <a:gd name="T75" fmla="*/ 56 h 56"/>
                  <a:gd name="T76" fmla="*/ 3 w 145"/>
                  <a:gd name="T77" fmla="*/ 48 h 56"/>
                  <a:gd name="T78" fmla="*/ 0 w 145"/>
                  <a:gd name="T79" fmla="*/ 41 h 5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145"/>
                  <a:gd name="T121" fmla="*/ 0 h 56"/>
                  <a:gd name="T122" fmla="*/ 145 w 145"/>
                  <a:gd name="T123" fmla="*/ 56 h 56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145" h="56">
                    <a:moveTo>
                      <a:pt x="0" y="41"/>
                    </a:moveTo>
                    <a:lnTo>
                      <a:pt x="8" y="38"/>
                    </a:lnTo>
                    <a:lnTo>
                      <a:pt x="25" y="31"/>
                    </a:lnTo>
                    <a:lnTo>
                      <a:pt x="35" y="28"/>
                    </a:lnTo>
                    <a:lnTo>
                      <a:pt x="42" y="28"/>
                    </a:lnTo>
                    <a:lnTo>
                      <a:pt x="59" y="28"/>
                    </a:lnTo>
                    <a:lnTo>
                      <a:pt x="67" y="28"/>
                    </a:lnTo>
                    <a:lnTo>
                      <a:pt x="86" y="20"/>
                    </a:lnTo>
                    <a:lnTo>
                      <a:pt x="96" y="13"/>
                    </a:lnTo>
                    <a:lnTo>
                      <a:pt x="101" y="8"/>
                    </a:lnTo>
                    <a:lnTo>
                      <a:pt x="113" y="3"/>
                    </a:lnTo>
                    <a:lnTo>
                      <a:pt x="125" y="0"/>
                    </a:lnTo>
                    <a:lnTo>
                      <a:pt x="128" y="0"/>
                    </a:lnTo>
                    <a:lnTo>
                      <a:pt x="130" y="0"/>
                    </a:lnTo>
                    <a:lnTo>
                      <a:pt x="133" y="3"/>
                    </a:lnTo>
                    <a:lnTo>
                      <a:pt x="135" y="3"/>
                    </a:lnTo>
                    <a:lnTo>
                      <a:pt x="138" y="3"/>
                    </a:lnTo>
                    <a:lnTo>
                      <a:pt x="140" y="5"/>
                    </a:lnTo>
                    <a:lnTo>
                      <a:pt x="140" y="10"/>
                    </a:lnTo>
                    <a:lnTo>
                      <a:pt x="145" y="15"/>
                    </a:lnTo>
                    <a:lnTo>
                      <a:pt x="143" y="15"/>
                    </a:lnTo>
                    <a:lnTo>
                      <a:pt x="140" y="15"/>
                    </a:lnTo>
                    <a:lnTo>
                      <a:pt x="138" y="13"/>
                    </a:lnTo>
                    <a:lnTo>
                      <a:pt x="135" y="13"/>
                    </a:lnTo>
                    <a:lnTo>
                      <a:pt x="133" y="13"/>
                    </a:lnTo>
                    <a:lnTo>
                      <a:pt x="113" y="18"/>
                    </a:lnTo>
                    <a:lnTo>
                      <a:pt x="103" y="20"/>
                    </a:lnTo>
                    <a:lnTo>
                      <a:pt x="96" y="28"/>
                    </a:lnTo>
                    <a:lnTo>
                      <a:pt x="81" y="36"/>
                    </a:lnTo>
                    <a:lnTo>
                      <a:pt x="71" y="38"/>
                    </a:lnTo>
                    <a:lnTo>
                      <a:pt x="59" y="41"/>
                    </a:lnTo>
                    <a:lnTo>
                      <a:pt x="32" y="43"/>
                    </a:lnTo>
                    <a:lnTo>
                      <a:pt x="15" y="51"/>
                    </a:lnTo>
                    <a:lnTo>
                      <a:pt x="8" y="56"/>
                    </a:lnTo>
                    <a:lnTo>
                      <a:pt x="5" y="56"/>
                    </a:lnTo>
                    <a:lnTo>
                      <a:pt x="3" y="56"/>
                    </a:lnTo>
                    <a:lnTo>
                      <a:pt x="3" y="48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8" name="Freeform 107">
                <a:extLst>
                  <a:ext uri="{FF2B5EF4-FFF2-40B4-BE49-F238E27FC236}">
                    <a16:creationId xmlns:a16="http://schemas.microsoft.com/office/drawing/2014/main" id="{00000000-0008-0000-0500-00002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99"/>
                <a:ext cx="7" cy="27"/>
              </a:xfrm>
              <a:custGeom>
                <a:avLst/>
                <a:gdLst>
                  <a:gd name="T0" fmla="*/ 0 w 7"/>
                  <a:gd name="T1" fmla="*/ 0 h 27"/>
                  <a:gd name="T2" fmla="*/ 0 w 7"/>
                  <a:gd name="T3" fmla="*/ 12 h 27"/>
                  <a:gd name="T4" fmla="*/ 0 w 7"/>
                  <a:gd name="T5" fmla="*/ 15 h 27"/>
                  <a:gd name="T6" fmla="*/ 2 w 7"/>
                  <a:gd name="T7" fmla="*/ 17 h 27"/>
                  <a:gd name="T8" fmla="*/ 5 w 7"/>
                  <a:gd name="T9" fmla="*/ 22 h 27"/>
                  <a:gd name="T10" fmla="*/ 5 w 7"/>
                  <a:gd name="T11" fmla="*/ 27 h 27"/>
                  <a:gd name="T12" fmla="*/ 7 w 7"/>
                  <a:gd name="T13" fmla="*/ 15 h 27"/>
                  <a:gd name="T14" fmla="*/ 7 w 7"/>
                  <a:gd name="T15" fmla="*/ 10 h 27"/>
                  <a:gd name="T16" fmla="*/ 7 w 7"/>
                  <a:gd name="T17" fmla="*/ 10 h 27"/>
                  <a:gd name="T18" fmla="*/ 5 w 7"/>
                  <a:gd name="T19" fmla="*/ 2 h 27"/>
                  <a:gd name="T20" fmla="*/ 0 w 7"/>
                  <a:gd name="T21" fmla="*/ 0 h 2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27"/>
                  <a:gd name="T35" fmla="*/ 7 w 7"/>
                  <a:gd name="T36" fmla="*/ 27 h 2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27">
                    <a:moveTo>
                      <a:pt x="0" y="0"/>
                    </a:moveTo>
                    <a:lnTo>
                      <a:pt x="0" y="12"/>
                    </a:lnTo>
                    <a:lnTo>
                      <a:pt x="0" y="15"/>
                    </a:lnTo>
                    <a:lnTo>
                      <a:pt x="2" y="17"/>
                    </a:lnTo>
                    <a:lnTo>
                      <a:pt x="5" y="22"/>
                    </a:lnTo>
                    <a:lnTo>
                      <a:pt x="5" y="27"/>
                    </a:lnTo>
                    <a:lnTo>
                      <a:pt x="7" y="15"/>
                    </a:lnTo>
                    <a:lnTo>
                      <a:pt x="7" y="10"/>
                    </a:lnTo>
                    <a:lnTo>
                      <a:pt x="5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9" name="Freeform 108">
                <a:extLst>
                  <a:ext uri="{FF2B5EF4-FFF2-40B4-BE49-F238E27FC236}">
                    <a16:creationId xmlns:a16="http://schemas.microsoft.com/office/drawing/2014/main" id="{00000000-0008-0000-0500-00002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2" y="116"/>
                <a:ext cx="39" cy="38"/>
              </a:xfrm>
              <a:custGeom>
                <a:avLst/>
                <a:gdLst>
                  <a:gd name="T0" fmla="*/ 0 w 39"/>
                  <a:gd name="T1" fmla="*/ 15 h 38"/>
                  <a:gd name="T2" fmla="*/ 5 w 39"/>
                  <a:gd name="T3" fmla="*/ 20 h 38"/>
                  <a:gd name="T4" fmla="*/ 12 w 39"/>
                  <a:gd name="T5" fmla="*/ 25 h 38"/>
                  <a:gd name="T6" fmla="*/ 22 w 39"/>
                  <a:gd name="T7" fmla="*/ 28 h 38"/>
                  <a:gd name="T8" fmla="*/ 34 w 39"/>
                  <a:gd name="T9" fmla="*/ 33 h 38"/>
                  <a:gd name="T10" fmla="*/ 37 w 39"/>
                  <a:gd name="T11" fmla="*/ 36 h 38"/>
                  <a:gd name="T12" fmla="*/ 37 w 39"/>
                  <a:gd name="T13" fmla="*/ 36 h 38"/>
                  <a:gd name="T14" fmla="*/ 37 w 39"/>
                  <a:gd name="T15" fmla="*/ 38 h 38"/>
                  <a:gd name="T16" fmla="*/ 37 w 39"/>
                  <a:gd name="T17" fmla="*/ 38 h 38"/>
                  <a:gd name="T18" fmla="*/ 39 w 39"/>
                  <a:gd name="T19" fmla="*/ 25 h 38"/>
                  <a:gd name="T20" fmla="*/ 39 w 39"/>
                  <a:gd name="T21" fmla="*/ 18 h 38"/>
                  <a:gd name="T22" fmla="*/ 37 w 39"/>
                  <a:gd name="T23" fmla="*/ 18 h 38"/>
                  <a:gd name="T24" fmla="*/ 37 w 39"/>
                  <a:gd name="T25" fmla="*/ 15 h 38"/>
                  <a:gd name="T26" fmla="*/ 32 w 39"/>
                  <a:gd name="T27" fmla="*/ 13 h 38"/>
                  <a:gd name="T28" fmla="*/ 24 w 39"/>
                  <a:gd name="T29" fmla="*/ 13 h 38"/>
                  <a:gd name="T30" fmla="*/ 17 w 39"/>
                  <a:gd name="T31" fmla="*/ 10 h 38"/>
                  <a:gd name="T32" fmla="*/ 5 w 39"/>
                  <a:gd name="T33" fmla="*/ 5 h 38"/>
                  <a:gd name="T34" fmla="*/ 5 w 39"/>
                  <a:gd name="T35" fmla="*/ 5 h 38"/>
                  <a:gd name="T36" fmla="*/ 5 w 39"/>
                  <a:gd name="T37" fmla="*/ 3 h 38"/>
                  <a:gd name="T38" fmla="*/ 2 w 39"/>
                  <a:gd name="T39" fmla="*/ 3 h 38"/>
                  <a:gd name="T40" fmla="*/ 2 w 39"/>
                  <a:gd name="T41" fmla="*/ 0 h 38"/>
                  <a:gd name="T42" fmla="*/ 0 w 39"/>
                  <a:gd name="T43" fmla="*/ 15 h 38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39"/>
                  <a:gd name="T67" fmla="*/ 0 h 38"/>
                  <a:gd name="T68" fmla="*/ 39 w 39"/>
                  <a:gd name="T69" fmla="*/ 38 h 38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39" h="38">
                    <a:moveTo>
                      <a:pt x="0" y="15"/>
                    </a:moveTo>
                    <a:lnTo>
                      <a:pt x="5" y="20"/>
                    </a:lnTo>
                    <a:lnTo>
                      <a:pt x="12" y="25"/>
                    </a:lnTo>
                    <a:lnTo>
                      <a:pt x="22" y="28"/>
                    </a:lnTo>
                    <a:lnTo>
                      <a:pt x="34" y="33"/>
                    </a:lnTo>
                    <a:lnTo>
                      <a:pt x="37" y="36"/>
                    </a:lnTo>
                    <a:lnTo>
                      <a:pt x="37" y="38"/>
                    </a:lnTo>
                    <a:lnTo>
                      <a:pt x="39" y="25"/>
                    </a:lnTo>
                    <a:lnTo>
                      <a:pt x="39" y="18"/>
                    </a:lnTo>
                    <a:lnTo>
                      <a:pt x="37" y="18"/>
                    </a:lnTo>
                    <a:lnTo>
                      <a:pt x="37" y="15"/>
                    </a:lnTo>
                    <a:lnTo>
                      <a:pt x="32" y="13"/>
                    </a:lnTo>
                    <a:lnTo>
                      <a:pt x="24" y="13"/>
                    </a:lnTo>
                    <a:lnTo>
                      <a:pt x="17" y="10"/>
                    </a:lnTo>
                    <a:lnTo>
                      <a:pt x="5" y="5"/>
                    </a:lnTo>
                    <a:lnTo>
                      <a:pt x="5" y="3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0" name="Freeform 109">
                <a:extLst>
                  <a:ext uri="{FF2B5EF4-FFF2-40B4-BE49-F238E27FC236}">
                    <a16:creationId xmlns:a16="http://schemas.microsoft.com/office/drawing/2014/main" id="{00000000-0008-0000-0500-00002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46"/>
                <a:ext cx="37" cy="31"/>
              </a:xfrm>
              <a:custGeom>
                <a:avLst/>
                <a:gdLst>
                  <a:gd name="T0" fmla="*/ 0 w 37"/>
                  <a:gd name="T1" fmla="*/ 0 h 31"/>
                  <a:gd name="T2" fmla="*/ 13 w 37"/>
                  <a:gd name="T3" fmla="*/ 16 h 31"/>
                  <a:gd name="T4" fmla="*/ 20 w 37"/>
                  <a:gd name="T5" fmla="*/ 21 h 31"/>
                  <a:gd name="T6" fmla="*/ 32 w 37"/>
                  <a:gd name="T7" fmla="*/ 26 h 31"/>
                  <a:gd name="T8" fmla="*/ 35 w 37"/>
                  <a:gd name="T9" fmla="*/ 26 h 31"/>
                  <a:gd name="T10" fmla="*/ 37 w 37"/>
                  <a:gd name="T11" fmla="*/ 31 h 31"/>
                  <a:gd name="T12" fmla="*/ 35 w 37"/>
                  <a:gd name="T13" fmla="*/ 23 h 31"/>
                  <a:gd name="T14" fmla="*/ 35 w 37"/>
                  <a:gd name="T15" fmla="*/ 21 h 31"/>
                  <a:gd name="T16" fmla="*/ 35 w 37"/>
                  <a:gd name="T17" fmla="*/ 18 h 31"/>
                  <a:gd name="T18" fmla="*/ 35 w 37"/>
                  <a:gd name="T19" fmla="*/ 16 h 31"/>
                  <a:gd name="T20" fmla="*/ 32 w 37"/>
                  <a:gd name="T21" fmla="*/ 13 h 31"/>
                  <a:gd name="T22" fmla="*/ 30 w 37"/>
                  <a:gd name="T23" fmla="*/ 11 h 31"/>
                  <a:gd name="T24" fmla="*/ 30 w 37"/>
                  <a:gd name="T25" fmla="*/ 11 h 31"/>
                  <a:gd name="T26" fmla="*/ 22 w 37"/>
                  <a:gd name="T27" fmla="*/ 8 h 31"/>
                  <a:gd name="T28" fmla="*/ 10 w 37"/>
                  <a:gd name="T29" fmla="*/ 6 h 31"/>
                  <a:gd name="T30" fmla="*/ 8 w 37"/>
                  <a:gd name="T31" fmla="*/ 3 h 31"/>
                  <a:gd name="T32" fmla="*/ 5 w 37"/>
                  <a:gd name="T33" fmla="*/ 3 h 31"/>
                  <a:gd name="T34" fmla="*/ 3 w 37"/>
                  <a:gd name="T35" fmla="*/ 0 h 31"/>
                  <a:gd name="T36" fmla="*/ 0 w 37"/>
                  <a:gd name="T37" fmla="*/ 0 h 31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7"/>
                  <a:gd name="T58" fmla="*/ 0 h 31"/>
                  <a:gd name="T59" fmla="*/ 37 w 37"/>
                  <a:gd name="T60" fmla="*/ 31 h 31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7" h="31">
                    <a:moveTo>
                      <a:pt x="0" y="0"/>
                    </a:moveTo>
                    <a:lnTo>
                      <a:pt x="13" y="16"/>
                    </a:lnTo>
                    <a:lnTo>
                      <a:pt x="20" y="21"/>
                    </a:lnTo>
                    <a:lnTo>
                      <a:pt x="32" y="26"/>
                    </a:lnTo>
                    <a:lnTo>
                      <a:pt x="35" y="26"/>
                    </a:lnTo>
                    <a:lnTo>
                      <a:pt x="37" y="31"/>
                    </a:lnTo>
                    <a:lnTo>
                      <a:pt x="35" y="23"/>
                    </a:lnTo>
                    <a:lnTo>
                      <a:pt x="35" y="21"/>
                    </a:lnTo>
                    <a:lnTo>
                      <a:pt x="35" y="18"/>
                    </a:lnTo>
                    <a:lnTo>
                      <a:pt x="35" y="16"/>
                    </a:lnTo>
                    <a:lnTo>
                      <a:pt x="32" y="13"/>
                    </a:lnTo>
                    <a:lnTo>
                      <a:pt x="30" y="11"/>
                    </a:lnTo>
                    <a:lnTo>
                      <a:pt x="22" y="8"/>
                    </a:lnTo>
                    <a:lnTo>
                      <a:pt x="10" y="6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1" name="Freeform 110">
                <a:extLst>
                  <a:ext uri="{FF2B5EF4-FFF2-40B4-BE49-F238E27FC236}">
                    <a16:creationId xmlns:a16="http://schemas.microsoft.com/office/drawing/2014/main" id="{00000000-0008-0000-0500-00002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4" y="174"/>
                <a:ext cx="25" cy="20"/>
              </a:xfrm>
              <a:custGeom>
                <a:avLst/>
                <a:gdLst>
                  <a:gd name="T0" fmla="*/ 7 w 25"/>
                  <a:gd name="T1" fmla="*/ 13 h 20"/>
                  <a:gd name="T2" fmla="*/ 10 w 25"/>
                  <a:gd name="T3" fmla="*/ 15 h 20"/>
                  <a:gd name="T4" fmla="*/ 20 w 25"/>
                  <a:gd name="T5" fmla="*/ 15 h 20"/>
                  <a:gd name="T6" fmla="*/ 25 w 25"/>
                  <a:gd name="T7" fmla="*/ 20 h 20"/>
                  <a:gd name="T8" fmla="*/ 20 w 25"/>
                  <a:gd name="T9" fmla="*/ 10 h 20"/>
                  <a:gd name="T10" fmla="*/ 20 w 25"/>
                  <a:gd name="T11" fmla="*/ 10 h 20"/>
                  <a:gd name="T12" fmla="*/ 12 w 25"/>
                  <a:gd name="T13" fmla="*/ 5 h 20"/>
                  <a:gd name="T14" fmla="*/ 2 w 25"/>
                  <a:gd name="T15" fmla="*/ 3 h 20"/>
                  <a:gd name="T16" fmla="*/ 2 w 25"/>
                  <a:gd name="T17" fmla="*/ 3 h 20"/>
                  <a:gd name="T18" fmla="*/ 0 w 25"/>
                  <a:gd name="T19" fmla="*/ 0 h 20"/>
                  <a:gd name="T20" fmla="*/ 5 w 25"/>
                  <a:gd name="T21" fmla="*/ 8 h 20"/>
                  <a:gd name="T22" fmla="*/ 7 w 25"/>
                  <a:gd name="T23" fmla="*/ 13 h 2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25"/>
                  <a:gd name="T37" fmla="*/ 0 h 20"/>
                  <a:gd name="T38" fmla="*/ 25 w 25"/>
                  <a:gd name="T39" fmla="*/ 20 h 20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25" h="20">
                    <a:moveTo>
                      <a:pt x="7" y="13"/>
                    </a:moveTo>
                    <a:lnTo>
                      <a:pt x="10" y="15"/>
                    </a:lnTo>
                    <a:lnTo>
                      <a:pt x="20" y="15"/>
                    </a:lnTo>
                    <a:lnTo>
                      <a:pt x="25" y="20"/>
                    </a:lnTo>
                    <a:lnTo>
                      <a:pt x="20" y="10"/>
                    </a:lnTo>
                    <a:lnTo>
                      <a:pt x="12" y="5"/>
                    </a:lnTo>
                    <a:lnTo>
                      <a:pt x="2" y="3"/>
                    </a:lnTo>
                    <a:lnTo>
                      <a:pt x="0" y="0"/>
                    </a:lnTo>
                    <a:lnTo>
                      <a:pt x="5" y="8"/>
                    </a:lnTo>
                    <a:lnTo>
                      <a:pt x="7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2" name="Freeform 111">
                <a:extLst>
                  <a:ext uri="{FF2B5EF4-FFF2-40B4-BE49-F238E27FC236}">
                    <a16:creationId xmlns:a16="http://schemas.microsoft.com/office/drawing/2014/main" id="{00000000-0008-0000-0500-00002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200"/>
                <a:ext cx="22" cy="12"/>
              </a:xfrm>
              <a:custGeom>
                <a:avLst/>
                <a:gdLst>
                  <a:gd name="T0" fmla="*/ 2 w 22"/>
                  <a:gd name="T1" fmla="*/ 7 h 12"/>
                  <a:gd name="T2" fmla="*/ 14 w 22"/>
                  <a:gd name="T3" fmla="*/ 7 h 12"/>
                  <a:gd name="T4" fmla="*/ 19 w 22"/>
                  <a:gd name="T5" fmla="*/ 10 h 12"/>
                  <a:gd name="T6" fmla="*/ 22 w 22"/>
                  <a:gd name="T7" fmla="*/ 12 h 12"/>
                  <a:gd name="T8" fmla="*/ 14 w 22"/>
                  <a:gd name="T9" fmla="*/ 2 h 12"/>
                  <a:gd name="T10" fmla="*/ 10 w 22"/>
                  <a:gd name="T11" fmla="*/ 0 h 12"/>
                  <a:gd name="T12" fmla="*/ 0 w 22"/>
                  <a:gd name="T13" fmla="*/ 0 h 12"/>
                  <a:gd name="T14" fmla="*/ 0 w 22"/>
                  <a:gd name="T15" fmla="*/ 0 h 12"/>
                  <a:gd name="T16" fmla="*/ 2 w 22"/>
                  <a:gd name="T17" fmla="*/ 7 h 12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22"/>
                  <a:gd name="T28" fmla="*/ 0 h 12"/>
                  <a:gd name="T29" fmla="*/ 22 w 22"/>
                  <a:gd name="T30" fmla="*/ 12 h 12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22" h="12">
                    <a:moveTo>
                      <a:pt x="2" y="7"/>
                    </a:moveTo>
                    <a:lnTo>
                      <a:pt x="14" y="7"/>
                    </a:lnTo>
                    <a:lnTo>
                      <a:pt x="19" y="10"/>
                    </a:lnTo>
                    <a:lnTo>
                      <a:pt x="22" y="12"/>
                    </a:lnTo>
                    <a:lnTo>
                      <a:pt x="14" y="2"/>
                    </a:lnTo>
                    <a:lnTo>
                      <a:pt x="10" y="0"/>
                    </a:lnTo>
                    <a:lnTo>
                      <a:pt x="0" y="0"/>
                    </a:lnTo>
                    <a:lnTo>
                      <a:pt x="2" y="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3" name="Freeform 112">
                <a:extLst>
                  <a:ext uri="{FF2B5EF4-FFF2-40B4-BE49-F238E27FC236}">
                    <a16:creationId xmlns:a16="http://schemas.microsoft.com/office/drawing/2014/main" id="{00000000-0008-0000-0500-00002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215"/>
                <a:ext cx="30" cy="15"/>
              </a:xfrm>
              <a:custGeom>
                <a:avLst/>
                <a:gdLst>
                  <a:gd name="T0" fmla="*/ 0 w 30"/>
                  <a:gd name="T1" fmla="*/ 2 h 15"/>
                  <a:gd name="T2" fmla="*/ 8 w 30"/>
                  <a:gd name="T3" fmla="*/ 2 h 15"/>
                  <a:gd name="T4" fmla="*/ 15 w 30"/>
                  <a:gd name="T5" fmla="*/ 0 h 15"/>
                  <a:gd name="T6" fmla="*/ 17 w 30"/>
                  <a:gd name="T7" fmla="*/ 0 h 15"/>
                  <a:gd name="T8" fmla="*/ 22 w 30"/>
                  <a:gd name="T9" fmla="*/ 2 h 15"/>
                  <a:gd name="T10" fmla="*/ 22 w 30"/>
                  <a:gd name="T11" fmla="*/ 2 h 15"/>
                  <a:gd name="T12" fmla="*/ 25 w 30"/>
                  <a:gd name="T13" fmla="*/ 5 h 15"/>
                  <a:gd name="T14" fmla="*/ 30 w 30"/>
                  <a:gd name="T15" fmla="*/ 15 h 15"/>
                  <a:gd name="T16" fmla="*/ 30 w 30"/>
                  <a:gd name="T17" fmla="*/ 15 h 15"/>
                  <a:gd name="T18" fmla="*/ 27 w 30"/>
                  <a:gd name="T19" fmla="*/ 12 h 15"/>
                  <a:gd name="T20" fmla="*/ 25 w 30"/>
                  <a:gd name="T21" fmla="*/ 12 h 15"/>
                  <a:gd name="T22" fmla="*/ 25 w 30"/>
                  <a:gd name="T23" fmla="*/ 10 h 15"/>
                  <a:gd name="T24" fmla="*/ 22 w 30"/>
                  <a:gd name="T25" fmla="*/ 10 h 15"/>
                  <a:gd name="T26" fmla="*/ 20 w 30"/>
                  <a:gd name="T27" fmla="*/ 10 h 15"/>
                  <a:gd name="T28" fmla="*/ 17 w 30"/>
                  <a:gd name="T29" fmla="*/ 10 h 15"/>
                  <a:gd name="T30" fmla="*/ 10 w 30"/>
                  <a:gd name="T31" fmla="*/ 10 h 15"/>
                  <a:gd name="T32" fmla="*/ 0 w 30"/>
                  <a:gd name="T33" fmla="*/ 15 h 15"/>
                  <a:gd name="T34" fmla="*/ 0 w 30"/>
                  <a:gd name="T35" fmla="*/ 5 h 15"/>
                  <a:gd name="T36" fmla="*/ 0 w 30"/>
                  <a:gd name="T37" fmla="*/ 2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0"/>
                  <a:gd name="T58" fmla="*/ 0 h 15"/>
                  <a:gd name="T59" fmla="*/ 30 w 30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0" h="15">
                    <a:moveTo>
                      <a:pt x="0" y="2"/>
                    </a:moveTo>
                    <a:lnTo>
                      <a:pt x="8" y="2"/>
                    </a:lnTo>
                    <a:lnTo>
                      <a:pt x="15" y="0"/>
                    </a:lnTo>
                    <a:lnTo>
                      <a:pt x="17" y="0"/>
                    </a:lnTo>
                    <a:lnTo>
                      <a:pt x="22" y="2"/>
                    </a:lnTo>
                    <a:lnTo>
                      <a:pt x="25" y="5"/>
                    </a:lnTo>
                    <a:lnTo>
                      <a:pt x="30" y="15"/>
                    </a:lnTo>
                    <a:lnTo>
                      <a:pt x="27" y="12"/>
                    </a:lnTo>
                    <a:lnTo>
                      <a:pt x="25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20" y="10"/>
                    </a:lnTo>
                    <a:lnTo>
                      <a:pt x="17" y="10"/>
                    </a:lnTo>
                    <a:lnTo>
                      <a:pt x="10" y="10"/>
                    </a:lnTo>
                    <a:lnTo>
                      <a:pt x="0" y="15"/>
                    </a:lnTo>
                    <a:lnTo>
                      <a:pt x="0" y="5"/>
                    </a:lnTo>
                    <a:lnTo>
                      <a:pt x="0" y="2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4" name="Freeform 113">
                <a:extLst>
                  <a:ext uri="{FF2B5EF4-FFF2-40B4-BE49-F238E27FC236}">
                    <a16:creationId xmlns:a16="http://schemas.microsoft.com/office/drawing/2014/main" id="{00000000-0008-0000-0500-00002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2" y="232"/>
                <a:ext cx="54" cy="23"/>
              </a:xfrm>
              <a:custGeom>
                <a:avLst/>
                <a:gdLst>
                  <a:gd name="T0" fmla="*/ 24 w 54"/>
                  <a:gd name="T1" fmla="*/ 5 h 23"/>
                  <a:gd name="T2" fmla="*/ 39 w 54"/>
                  <a:gd name="T3" fmla="*/ 0 h 23"/>
                  <a:gd name="T4" fmla="*/ 41 w 54"/>
                  <a:gd name="T5" fmla="*/ 0 h 23"/>
                  <a:gd name="T6" fmla="*/ 44 w 54"/>
                  <a:gd name="T7" fmla="*/ 0 h 23"/>
                  <a:gd name="T8" fmla="*/ 46 w 54"/>
                  <a:gd name="T9" fmla="*/ 0 h 23"/>
                  <a:gd name="T10" fmla="*/ 46 w 54"/>
                  <a:gd name="T11" fmla="*/ 0 h 23"/>
                  <a:gd name="T12" fmla="*/ 49 w 54"/>
                  <a:gd name="T13" fmla="*/ 3 h 23"/>
                  <a:gd name="T14" fmla="*/ 51 w 54"/>
                  <a:gd name="T15" fmla="*/ 3 h 23"/>
                  <a:gd name="T16" fmla="*/ 51 w 54"/>
                  <a:gd name="T17" fmla="*/ 5 h 23"/>
                  <a:gd name="T18" fmla="*/ 54 w 54"/>
                  <a:gd name="T19" fmla="*/ 15 h 23"/>
                  <a:gd name="T20" fmla="*/ 54 w 54"/>
                  <a:gd name="T21" fmla="*/ 13 h 23"/>
                  <a:gd name="T22" fmla="*/ 51 w 54"/>
                  <a:gd name="T23" fmla="*/ 13 h 23"/>
                  <a:gd name="T24" fmla="*/ 51 w 54"/>
                  <a:gd name="T25" fmla="*/ 10 h 23"/>
                  <a:gd name="T26" fmla="*/ 49 w 54"/>
                  <a:gd name="T27" fmla="*/ 10 h 23"/>
                  <a:gd name="T28" fmla="*/ 46 w 54"/>
                  <a:gd name="T29" fmla="*/ 8 h 23"/>
                  <a:gd name="T30" fmla="*/ 46 w 54"/>
                  <a:gd name="T31" fmla="*/ 8 h 23"/>
                  <a:gd name="T32" fmla="*/ 44 w 54"/>
                  <a:gd name="T33" fmla="*/ 8 h 23"/>
                  <a:gd name="T34" fmla="*/ 36 w 54"/>
                  <a:gd name="T35" fmla="*/ 10 h 23"/>
                  <a:gd name="T36" fmla="*/ 9 w 54"/>
                  <a:gd name="T37" fmla="*/ 23 h 23"/>
                  <a:gd name="T38" fmla="*/ 2 w 54"/>
                  <a:gd name="T39" fmla="*/ 23 h 23"/>
                  <a:gd name="T40" fmla="*/ 0 w 54"/>
                  <a:gd name="T41" fmla="*/ 23 h 23"/>
                  <a:gd name="T42" fmla="*/ 24 w 54"/>
                  <a:gd name="T43" fmla="*/ 5 h 23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54"/>
                  <a:gd name="T67" fmla="*/ 0 h 23"/>
                  <a:gd name="T68" fmla="*/ 54 w 54"/>
                  <a:gd name="T69" fmla="*/ 23 h 23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54" h="23">
                    <a:moveTo>
                      <a:pt x="24" y="5"/>
                    </a:moveTo>
                    <a:lnTo>
                      <a:pt x="39" y="0"/>
                    </a:lnTo>
                    <a:lnTo>
                      <a:pt x="41" y="0"/>
                    </a:lnTo>
                    <a:lnTo>
                      <a:pt x="44" y="0"/>
                    </a:lnTo>
                    <a:lnTo>
                      <a:pt x="46" y="0"/>
                    </a:lnTo>
                    <a:lnTo>
                      <a:pt x="49" y="3"/>
                    </a:lnTo>
                    <a:lnTo>
                      <a:pt x="51" y="3"/>
                    </a:lnTo>
                    <a:lnTo>
                      <a:pt x="51" y="5"/>
                    </a:lnTo>
                    <a:lnTo>
                      <a:pt x="54" y="15"/>
                    </a:lnTo>
                    <a:lnTo>
                      <a:pt x="54" y="13"/>
                    </a:lnTo>
                    <a:lnTo>
                      <a:pt x="51" y="13"/>
                    </a:lnTo>
                    <a:lnTo>
                      <a:pt x="51" y="10"/>
                    </a:lnTo>
                    <a:lnTo>
                      <a:pt x="49" y="10"/>
                    </a:lnTo>
                    <a:lnTo>
                      <a:pt x="46" y="8"/>
                    </a:lnTo>
                    <a:lnTo>
                      <a:pt x="44" y="8"/>
                    </a:lnTo>
                    <a:lnTo>
                      <a:pt x="36" y="10"/>
                    </a:lnTo>
                    <a:lnTo>
                      <a:pt x="9" y="23"/>
                    </a:lnTo>
                    <a:lnTo>
                      <a:pt x="2" y="23"/>
                    </a:lnTo>
                    <a:lnTo>
                      <a:pt x="0" y="23"/>
                    </a:lnTo>
                    <a:lnTo>
                      <a:pt x="24" y="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5" name="Freeform 114">
                <a:extLst>
                  <a:ext uri="{FF2B5EF4-FFF2-40B4-BE49-F238E27FC236}">
                    <a16:creationId xmlns:a16="http://schemas.microsoft.com/office/drawing/2014/main" id="{00000000-0008-0000-0500-00002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50"/>
                <a:ext cx="71" cy="28"/>
              </a:xfrm>
              <a:custGeom>
                <a:avLst/>
                <a:gdLst>
                  <a:gd name="T0" fmla="*/ 71 w 71"/>
                  <a:gd name="T1" fmla="*/ 13 h 28"/>
                  <a:gd name="T2" fmla="*/ 68 w 71"/>
                  <a:gd name="T3" fmla="*/ 5 h 28"/>
                  <a:gd name="T4" fmla="*/ 68 w 71"/>
                  <a:gd name="T5" fmla="*/ 5 h 28"/>
                  <a:gd name="T6" fmla="*/ 66 w 71"/>
                  <a:gd name="T7" fmla="*/ 3 h 28"/>
                  <a:gd name="T8" fmla="*/ 66 w 71"/>
                  <a:gd name="T9" fmla="*/ 3 h 28"/>
                  <a:gd name="T10" fmla="*/ 64 w 71"/>
                  <a:gd name="T11" fmla="*/ 0 h 28"/>
                  <a:gd name="T12" fmla="*/ 61 w 71"/>
                  <a:gd name="T13" fmla="*/ 0 h 28"/>
                  <a:gd name="T14" fmla="*/ 59 w 71"/>
                  <a:gd name="T15" fmla="*/ 0 h 28"/>
                  <a:gd name="T16" fmla="*/ 59 w 71"/>
                  <a:gd name="T17" fmla="*/ 0 h 28"/>
                  <a:gd name="T18" fmla="*/ 56 w 71"/>
                  <a:gd name="T19" fmla="*/ 0 h 28"/>
                  <a:gd name="T20" fmla="*/ 54 w 71"/>
                  <a:gd name="T21" fmla="*/ 0 h 28"/>
                  <a:gd name="T22" fmla="*/ 46 w 71"/>
                  <a:gd name="T23" fmla="*/ 3 h 28"/>
                  <a:gd name="T24" fmla="*/ 39 w 71"/>
                  <a:gd name="T25" fmla="*/ 5 h 28"/>
                  <a:gd name="T26" fmla="*/ 29 w 71"/>
                  <a:gd name="T27" fmla="*/ 13 h 28"/>
                  <a:gd name="T28" fmla="*/ 27 w 71"/>
                  <a:gd name="T29" fmla="*/ 13 h 28"/>
                  <a:gd name="T30" fmla="*/ 17 w 71"/>
                  <a:gd name="T31" fmla="*/ 18 h 28"/>
                  <a:gd name="T32" fmla="*/ 14 w 71"/>
                  <a:gd name="T33" fmla="*/ 18 h 28"/>
                  <a:gd name="T34" fmla="*/ 12 w 71"/>
                  <a:gd name="T35" fmla="*/ 18 h 28"/>
                  <a:gd name="T36" fmla="*/ 10 w 71"/>
                  <a:gd name="T37" fmla="*/ 18 h 28"/>
                  <a:gd name="T38" fmla="*/ 7 w 71"/>
                  <a:gd name="T39" fmla="*/ 18 h 28"/>
                  <a:gd name="T40" fmla="*/ 7 w 71"/>
                  <a:gd name="T41" fmla="*/ 15 h 28"/>
                  <a:gd name="T42" fmla="*/ 5 w 71"/>
                  <a:gd name="T43" fmla="*/ 15 h 28"/>
                  <a:gd name="T44" fmla="*/ 2 w 71"/>
                  <a:gd name="T45" fmla="*/ 15 h 28"/>
                  <a:gd name="T46" fmla="*/ 2 w 71"/>
                  <a:gd name="T47" fmla="*/ 15 h 28"/>
                  <a:gd name="T48" fmla="*/ 0 w 71"/>
                  <a:gd name="T49" fmla="*/ 18 h 28"/>
                  <a:gd name="T50" fmla="*/ 0 w 71"/>
                  <a:gd name="T51" fmla="*/ 23 h 28"/>
                  <a:gd name="T52" fmla="*/ 7 w 71"/>
                  <a:gd name="T53" fmla="*/ 28 h 28"/>
                  <a:gd name="T54" fmla="*/ 10 w 71"/>
                  <a:gd name="T55" fmla="*/ 28 h 28"/>
                  <a:gd name="T56" fmla="*/ 12 w 71"/>
                  <a:gd name="T57" fmla="*/ 28 h 28"/>
                  <a:gd name="T58" fmla="*/ 14 w 71"/>
                  <a:gd name="T59" fmla="*/ 28 h 28"/>
                  <a:gd name="T60" fmla="*/ 22 w 71"/>
                  <a:gd name="T61" fmla="*/ 25 h 28"/>
                  <a:gd name="T62" fmla="*/ 39 w 71"/>
                  <a:gd name="T63" fmla="*/ 20 h 28"/>
                  <a:gd name="T64" fmla="*/ 51 w 71"/>
                  <a:gd name="T65" fmla="*/ 13 h 28"/>
                  <a:gd name="T66" fmla="*/ 59 w 71"/>
                  <a:gd name="T67" fmla="*/ 10 h 28"/>
                  <a:gd name="T68" fmla="*/ 59 w 71"/>
                  <a:gd name="T69" fmla="*/ 10 h 28"/>
                  <a:gd name="T70" fmla="*/ 61 w 71"/>
                  <a:gd name="T71" fmla="*/ 10 h 28"/>
                  <a:gd name="T72" fmla="*/ 66 w 71"/>
                  <a:gd name="T73" fmla="*/ 10 h 28"/>
                  <a:gd name="T74" fmla="*/ 68 w 71"/>
                  <a:gd name="T75" fmla="*/ 13 h 28"/>
                  <a:gd name="T76" fmla="*/ 71 w 71"/>
                  <a:gd name="T77" fmla="*/ 13 h 28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w 71"/>
                  <a:gd name="T118" fmla="*/ 0 h 28"/>
                  <a:gd name="T119" fmla="*/ 71 w 71"/>
                  <a:gd name="T120" fmla="*/ 28 h 28"/>
                </a:gdLst>
                <a:ahLst/>
                <a:cxnLst>
                  <a:cxn ang="T78">
                    <a:pos x="T0" y="T1"/>
                  </a:cxn>
                  <a:cxn ang="T79">
                    <a:pos x="T2" y="T3"/>
                  </a:cxn>
                  <a:cxn ang="T80">
                    <a:pos x="T4" y="T5"/>
                  </a:cxn>
                  <a:cxn ang="T81">
                    <a:pos x="T6" y="T7"/>
                  </a:cxn>
                  <a:cxn ang="T82">
                    <a:pos x="T8" y="T9"/>
                  </a:cxn>
                  <a:cxn ang="T83">
                    <a:pos x="T10" y="T11"/>
                  </a:cxn>
                  <a:cxn ang="T84">
                    <a:pos x="T12" y="T13"/>
                  </a:cxn>
                  <a:cxn ang="T85">
                    <a:pos x="T14" y="T15"/>
                  </a:cxn>
                  <a:cxn ang="T86">
                    <a:pos x="T16" y="T17"/>
                  </a:cxn>
                  <a:cxn ang="T87">
                    <a:pos x="T18" y="T19"/>
                  </a:cxn>
                  <a:cxn ang="T88">
                    <a:pos x="T20" y="T21"/>
                  </a:cxn>
                  <a:cxn ang="T89">
                    <a:pos x="T22" y="T23"/>
                  </a:cxn>
                  <a:cxn ang="T90">
                    <a:pos x="T24" y="T25"/>
                  </a:cxn>
                  <a:cxn ang="T91">
                    <a:pos x="T26" y="T27"/>
                  </a:cxn>
                  <a:cxn ang="T92">
                    <a:pos x="T28" y="T29"/>
                  </a:cxn>
                  <a:cxn ang="T93">
                    <a:pos x="T30" y="T31"/>
                  </a:cxn>
                  <a:cxn ang="T94">
                    <a:pos x="T32" y="T33"/>
                  </a:cxn>
                  <a:cxn ang="T95">
                    <a:pos x="T34" y="T35"/>
                  </a:cxn>
                  <a:cxn ang="T96">
                    <a:pos x="T36" y="T37"/>
                  </a:cxn>
                  <a:cxn ang="T97">
                    <a:pos x="T38" y="T39"/>
                  </a:cxn>
                  <a:cxn ang="T98">
                    <a:pos x="T40" y="T41"/>
                  </a:cxn>
                  <a:cxn ang="T99">
                    <a:pos x="T42" y="T43"/>
                  </a:cxn>
                  <a:cxn ang="T100">
                    <a:pos x="T44" y="T45"/>
                  </a:cxn>
                  <a:cxn ang="T101">
                    <a:pos x="T46" y="T47"/>
                  </a:cxn>
                  <a:cxn ang="T102">
                    <a:pos x="T48" y="T49"/>
                  </a:cxn>
                  <a:cxn ang="T103">
                    <a:pos x="T50" y="T51"/>
                  </a:cxn>
                  <a:cxn ang="T104">
                    <a:pos x="T52" y="T53"/>
                  </a:cxn>
                  <a:cxn ang="T105">
                    <a:pos x="T54" y="T55"/>
                  </a:cxn>
                  <a:cxn ang="T106">
                    <a:pos x="T56" y="T57"/>
                  </a:cxn>
                  <a:cxn ang="T107">
                    <a:pos x="T58" y="T59"/>
                  </a:cxn>
                  <a:cxn ang="T108">
                    <a:pos x="T60" y="T61"/>
                  </a:cxn>
                  <a:cxn ang="T109">
                    <a:pos x="T62" y="T63"/>
                  </a:cxn>
                  <a:cxn ang="T110">
                    <a:pos x="T64" y="T65"/>
                  </a:cxn>
                  <a:cxn ang="T111">
                    <a:pos x="T66" y="T67"/>
                  </a:cxn>
                  <a:cxn ang="T112">
                    <a:pos x="T68" y="T69"/>
                  </a:cxn>
                  <a:cxn ang="T113">
                    <a:pos x="T70" y="T71"/>
                  </a:cxn>
                  <a:cxn ang="T114">
                    <a:pos x="T72" y="T73"/>
                  </a:cxn>
                  <a:cxn ang="T115">
                    <a:pos x="T74" y="T75"/>
                  </a:cxn>
                  <a:cxn ang="T116">
                    <a:pos x="T76" y="T77"/>
                  </a:cxn>
                </a:cxnLst>
                <a:rect l="T117" t="T118" r="T119" b="T120"/>
                <a:pathLst>
                  <a:path w="71" h="28">
                    <a:moveTo>
                      <a:pt x="71" y="13"/>
                    </a:moveTo>
                    <a:lnTo>
                      <a:pt x="68" y="5"/>
                    </a:lnTo>
                    <a:lnTo>
                      <a:pt x="66" y="3"/>
                    </a:lnTo>
                    <a:lnTo>
                      <a:pt x="64" y="0"/>
                    </a:lnTo>
                    <a:lnTo>
                      <a:pt x="61" y="0"/>
                    </a:lnTo>
                    <a:lnTo>
                      <a:pt x="59" y="0"/>
                    </a:lnTo>
                    <a:lnTo>
                      <a:pt x="56" y="0"/>
                    </a:lnTo>
                    <a:lnTo>
                      <a:pt x="54" y="0"/>
                    </a:lnTo>
                    <a:lnTo>
                      <a:pt x="46" y="3"/>
                    </a:lnTo>
                    <a:lnTo>
                      <a:pt x="39" y="5"/>
                    </a:lnTo>
                    <a:lnTo>
                      <a:pt x="29" y="13"/>
                    </a:lnTo>
                    <a:lnTo>
                      <a:pt x="27" y="13"/>
                    </a:lnTo>
                    <a:lnTo>
                      <a:pt x="17" y="18"/>
                    </a:lnTo>
                    <a:lnTo>
                      <a:pt x="14" y="18"/>
                    </a:lnTo>
                    <a:lnTo>
                      <a:pt x="12" y="18"/>
                    </a:lnTo>
                    <a:lnTo>
                      <a:pt x="10" y="18"/>
                    </a:lnTo>
                    <a:lnTo>
                      <a:pt x="7" y="18"/>
                    </a:lnTo>
                    <a:lnTo>
                      <a:pt x="7" y="15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8"/>
                    </a:lnTo>
                    <a:lnTo>
                      <a:pt x="0" y="23"/>
                    </a:lnTo>
                    <a:lnTo>
                      <a:pt x="7" y="28"/>
                    </a:lnTo>
                    <a:lnTo>
                      <a:pt x="10" y="28"/>
                    </a:lnTo>
                    <a:lnTo>
                      <a:pt x="12" y="28"/>
                    </a:lnTo>
                    <a:lnTo>
                      <a:pt x="14" y="28"/>
                    </a:lnTo>
                    <a:lnTo>
                      <a:pt x="22" y="25"/>
                    </a:lnTo>
                    <a:lnTo>
                      <a:pt x="39" y="20"/>
                    </a:lnTo>
                    <a:lnTo>
                      <a:pt x="51" y="13"/>
                    </a:lnTo>
                    <a:lnTo>
                      <a:pt x="59" y="10"/>
                    </a:lnTo>
                    <a:lnTo>
                      <a:pt x="61" y="10"/>
                    </a:lnTo>
                    <a:lnTo>
                      <a:pt x="66" y="10"/>
                    </a:lnTo>
                    <a:lnTo>
                      <a:pt x="68" y="13"/>
                    </a:lnTo>
                    <a:lnTo>
                      <a:pt x="71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6" name="Freeform 115">
                <a:extLst>
                  <a:ext uri="{FF2B5EF4-FFF2-40B4-BE49-F238E27FC236}">
                    <a16:creationId xmlns:a16="http://schemas.microsoft.com/office/drawing/2014/main" id="{00000000-0008-0000-0500-00002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35"/>
                <a:ext cx="34" cy="30"/>
              </a:xfrm>
              <a:custGeom>
                <a:avLst/>
                <a:gdLst>
                  <a:gd name="T0" fmla="*/ 0 w 34"/>
                  <a:gd name="T1" fmla="*/ 30 h 30"/>
                  <a:gd name="T2" fmla="*/ 2 w 34"/>
                  <a:gd name="T3" fmla="*/ 28 h 30"/>
                  <a:gd name="T4" fmla="*/ 5 w 34"/>
                  <a:gd name="T5" fmla="*/ 25 h 30"/>
                  <a:gd name="T6" fmla="*/ 5 w 34"/>
                  <a:gd name="T7" fmla="*/ 23 h 30"/>
                  <a:gd name="T8" fmla="*/ 7 w 34"/>
                  <a:gd name="T9" fmla="*/ 23 h 30"/>
                  <a:gd name="T10" fmla="*/ 10 w 34"/>
                  <a:gd name="T11" fmla="*/ 20 h 30"/>
                  <a:gd name="T12" fmla="*/ 17 w 34"/>
                  <a:gd name="T13" fmla="*/ 15 h 30"/>
                  <a:gd name="T14" fmla="*/ 32 w 34"/>
                  <a:gd name="T15" fmla="*/ 10 h 30"/>
                  <a:gd name="T16" fmla="*/ 34 w 34"/>
                  <a:gd name="T17" fmla="*/ 10 h 30"/>
                  <a:gd name="T18" fmla="*/ 34 w 34"/>
                  <a:gd name="T19" fmla="*/ 7 h 30"/>
                  <a:gd name="T20" fmla="*/ 34 w 34"/>
                  <a:gd name="T21" fmla="*/ 7 h 30"/>
                  <a:gd name="T22" fmla="*/ 34 w 34"/>
                  <a:gd name="T23" fmla="*/ 5 h 30"/>
                  <a:gd name="T24" fmla="*/ 32 w 34"/>
                  <a:gd name="T25" fmla="*/ 2 h 30"/>
                  <a:gd name="T26" fmla="*/ 27 w 34"/>
                  <a:gd name="T27" fmla="*/ 0 h 30"/>
                  <a:gd name="T28" fmla="*/ 14 w 34"/>
                  <a:gd name="T29" fmla="*/ 2 h 30"/>
                  <a:gd name="T30" fmla="*/ 5 w 34"/>
                  <a:gd name="T31" fmla="*/ 7 h 30"/>
                  <a:gd name="T32" fmla="*/ 5 w 34"/>
                  <a:gd name="T33" fmla="*/ 12 h 30"/>
                  <a:gd name="T34" fmla="*/ 2 w 34"/>
                  <a:gd name="T35" fmla="*/ 23 h 30"/>
                  <a:gd name="T36" fmla="*/ 0 w 34"/>
                  <a:gd name="T37" fmla="*/ 30 h 30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4"/>
                  <a:gd name="T58" fmla="*/ 0 h 30"/>
                  <a:gd name="T59" fmla="*/ 34 w 34"/>
                  <a:gd name="T60" fmla="*/ 30 h 30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4" h="30">
                    <a:moveTo>
                      <a:pt x="0" y="30"/>
                    </a:moveTo>
                    <a:lnTo>
                      <a:pt x="2" y="28"/>
                    </a:lnTo>
                    <a:lnTo>
                      <a:pt x="5" y="25"/>
                    </a:lnTo>
                    <a:lnTo>
                      <a:pt x="5" y="23"/>
                    </a:lnTo>
                    <a:lnTo>
                      <a:pt x="7" y="23"/>
                    </a:lnTo>
                    <a:lnTo>
                      <a:pt x="10" y="20"/>
                    </a:lnTo>
                    <a:lnTo>
                      <a:pt x="17" y="15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4" y="7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27" y="0"/>
                    </a:lnTo>
                    <a:lnTo>
                      <a:pt x="14" y="2"/>
                    </a:lnTo>
                    <a:lnTo>
                      <a:pt x="5" y="7"/>
                    </a:lnTo>
                    <a:lnTo>
                      <a:pt x="5" y="12"/>
                    </a:lnTo>
                    <a:lnTo>
                      <a:pt x="2" y="23"/>
                    </a:lnTo>
                    <a:lnTo>
                      <a:pt x="0" y="3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7" name="Freeform 116">
                <a:extLst>
                  <a:ext uri="{FF2B5EF4-FFF2-40B4-BE49-F238E27FC236}">
                    <a16:creationId xmlns:a16="http://schemas.microsoft.com/office/drawing/2014/main" id="{00000000-0008-0000-0500-00002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7" y="235"/>
                <a:ext cx="22" cy="12"/>
              </a:xfrm>
              <a:custGeom>
                <a:avLst/>
                <a:gdLst>
                  <a:gd name="T0" fmla="*/ 22 w 22"/>
                  <a:gd name="T1" fmla="*/ 0 h 12"/>
                  <a:gd name="T2" fmla="*/ 19 w 22"/>
                  <a:gd name="T3" fmla="*/ 2 h 12"/>
                  <a:gd name="T4" fmla="*/ 2 w 22"/>
                  <a:gd name="T5" fmla="*/ 7 h 12"/>
                  <a:gd name="T6" fmla="*/ 2 w 22"/>
                  <a:gd name="T7" fmla="*/ 10 h 12"/>
                  <a:gd name="T8" fmla="*/ 0 w 22"/>
                  <a:gd name="T9" fmla="*/ 10 h 12"/>
                  <a:gd name="T10" fmla="*/ 0 w 22"/>
                  <a:gd name="T11" fmla="*/ 12 h 12"/>
                  <a:gd name="T12" fmla="*/ 0 w 22"/>
                  <a:gd name="T13" fmla="*/ 7 h 12"/>
                  <a:gd name="T14" fmla="*/ 0 w 22"/>
                  <a:gd name="T15" fmla="*/ 5 h 12"/>
                  <a:gd name="T16" fmla="*/ 7 w 22"/>
                  <a:gd name="T17" fmla="*/ 2 h 12"/>
                  <a:gd name="T18" fmla="*/ 22 w 22"/>
                  <a:gd name="T19" fmla="*/ 0 h 12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22"/>
                  <a:gd name="T31" fmla="*/ 0 h 12"/>
                  <a:gd name="T32" fmla="*/ 22 w 22"/>
                  <a:gd name="T33" fmla="*/ 12 h 12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22" h="12">
                    <a:moveTo>
                      <a:pt x="22" y="0"/>
                    </a:moveTo>
                    <a:lnTo>
                      <a:pt x="19" y="2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7" y="2"/>
                    </a:lnTo>
                    <a:lnTo>
                      <a:pt x="2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8" name="Freeform 117">
                <a:extLst>
                  <a:ext uri="{FF2B5EF4-FFF2-40B4-BE49-F238E27FC236}">
                    <a16:creationId xmlns:a16="http://schemas.microsoft.com/office/drawing/2014/main" id="{00000000-0008-0000-0500-00003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154"/>
                <a:ext cx="49" cy="15"/>
              </a:xfrm>
              <a:custGeom>
                <a:avLst/>
                <a:gdLst>
                  <a:gd name="T0" fmla="*/ 0 w 49"/>
                  <a:gd name="T1" fmla="*/ 0 h 15"/>
                  <a:gd name="T2" fmla="*/ 2 w 49"/>
                  <a:gd name="T3" fmla="*/ 0 h 15"/>
                  <a:gd name="T4" fmla="*/ 5 w 49"/>
                  <a:gd name="T5" fmla="*/ 0 h 15"/>
                  <a:gd name="T6" fmla="*/ 7 w 49"/>
                  <a:gd name="T7" fmla="*/ 0 h 15"/>
                  <a:gd name="T8" fmla="*/ 19 w 49"/>
                  <a:gd name="T9" fmla="*/ 3 h 15"/>
                  <a:gd name="T10" fmla="*/ 27 w 49"/>
                  <a:gd name="T11" fmla="*/ 8 h 15"/>
                  <a:gd name="T12" fmla="*/ 29 w 49"/>
                  <a:gd name="T13" fmla="*/ 10 h 15"/>
                  <a:gd name="T14" fmla="*/ 37 w 49"/>
                  <a:gd name="T15" fmla="*/ 10 h 15"/>
                  <a:gd name="T16" fmla="*/ 44 w 49"/>
                  <a:gd name="T17" fmla="*/ 5 h 15"/>
                  <a:gd name="T18" fmla="*/ 49 w 49"/>
                  <a:gd name="T19" fmla="*/ 10 h 15"/>
                  <a:gd name="T20" fmla="*/ 49 w 49"/>
                  <a:gd name="T21" fmla="*/ 10 h 15"/>
                  <a:gd name="T22" fmla="*/ 49 w 49"/>
                  <a:gd name="T23" fmla="*/ 13 h 15"/>
                  <a:gd name="T24" fmla="*/ 46 w 49"/>
                  <a:gd name="T25" fmla="*/ 15 h 15"/>
                  <a:gd name="T26" fmla="*/ 39 w 49"/>
                  <a:gd name="T27" fmla="*/ 15 h 15"/>
                  <a:gd name="T28" fmla="*/ 29 w 49"/>
                  <a:gd name="T29" fmla="*/ 13 h 15"/>
                  <a:gd name="T30" fmla="*/ 22 w 49"/>
                  <a:gd name="T31" fmla="*/ 10 h 15"/>
                  <a:gd name="T32" fmla="*/ 7 w 49"/>
                  <a:gd name="T33" fmla="*/ 10 h 15"/>
                  <a:gd name="T34" fmla="*/ 0 w 49"/>
                  <a:gd name="T35" fmla="*/ 10 h 15"/>
                  <a:gd name="T36" fmla="*/ 0 w 49"/>
                  <a:gd name="T37" fmla="*/ 0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9"/>
                  <a:gd name="T58" fmla="*/ 0 h 15"/>
                  <a:gd name="T59" fmla="*/ 49 w 49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9" h="15">
                    <a:moveTo>
                      <a:pt x="0" y="0"/>
                    </a:move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9" y="3"/>
                    </a:lnTo>
                    <a:lnTo>
                      <a:pt x="27" y="8"/>
                    </a:lnTo>
                    <a:lnTo>
                      <a:pt x="29" y="10"/>
                    </a:lnTo>
                    <a:lnTo>
                      <a:pt x="37" y="10"/>
                    </a:lnTo>
                    <a:lnTo>
                      <a:pt x="44" y="5"/>
                    </a:lnTo>
                    <a:lnTo>
                      <a:pt x="49" y="10"/>
                    </a:lnTo>
                    <a:lnTo>
                      <a:pt x="49" y="13"/>
                    </a:lnTo>
                    <a:lnTo>
                      <a:pt x="46" y="15"/>
                    </a:lnTo>
                    <a:lnTo>
                      <a:pt x="39" y="15"/>
                    </a:lnTo>
                    <a:lnTo>
                      <a:pt x="29" y="13"/>
                    </a:lnTo>
                    <a:lnTo>
                      <a:pt x="22" y="10"/>
                    </a:lnTo>
                    <a:lnTo>
                      <a:pt x="7" y="10"/>
                    </a:lnTo>
                    <a:lnTo>
                      <a:pt x="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9" name="Freeform 118">
                <a:extLst>
                  <a:ext uri="{FF2B5EF4-FFF2-40B4-BE49-F238E27FC236}">
                    <a16:creationId xmlns:a16="http://schemas.microsoft.com/office/drawing/2014/main" id="{00000000-0008-0000-0500-00003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6" y="172"/>
                <a:ext cx="47" cy="12"/>
              </a:xfrm>
              <a:custGeom>
                <a:avLst/>
                <a:gdLst>
                  <a:gd name="T0" fmla="*/ 0 w 47"/>
                  <a:gd name="T1" fmla="*/ 0 h 12"/>
                  <a:gd name="T2" fmla="*/ 3 w 47"/>
                  <a:gd name="T3" fmla="*/ 0 h 12"/>
                  <a:gd name="T4" fmla="*/ 5 w 47"/>
                  <a:gd name="T5" fmla="*/ 0 h 12"/>
                  <a:gd name="T6" fmla="*/ 7 w 47"/>
                  <a:gd name="T7" fmla="*/ 0 h 12"/>
                  <a:gd name="T8" fmla="*/ 10 w 47"/>
                  <a:gd name="T9" fmla="*/ 0 h 12"/>
                  <a:gd name="T10" fmla="*/ 17 w 47"/>
                  <a:gd name="T11" fmla="*/ 0 h 12"/>
                  <a:gd name="T12" fmla="*/ 30 w 47"/>
                  <a:gd name="T13" fmla="*/ 5 h 12"/>
                  <a:gd name="T14" fmla="*/ 30 w 47"/>
                  <a:gd name="T15" fmla="*/ 5 h 12"/>
                  <a:gd name="T16" fmla="*/ 37 w 47"/>
                  <a:gd name="T17" fmla="*/ 5 h 12"/>
                  <a:gd name="T18" fmla="*/ 47 w 47"/>
                  <a:gd name="T19" fmla="*/ 0 h 12"/>
                  <a:gd name="T20" fmla="*/ 47 w 47"/>
                  <a:gd name="T21" fmla="*/ 10 h 12"/>
                  <a:gd name="T22" fmla="*/ 47 w 47"/>
                  <a:gd name="T23" fmla="*/ 10 h 12"/>
                  <a:gd name="T24" fmla="*/ 47 w 47"/>
                  <a:gd name="T25" fmla="*/ 12 h 12"/>
                  <a:gd name="T26" fmla="*/ 44 w 47"/>
                  <a:gd name="T27" fmla="*/ 12 h 12"/>
                  <a:gd name="T28" fmla="*/ 42 w 47"/>
                  <a:gd name="T29" fmla="*/ 12 h 12"/>
                  <a:gd name="T30" fmla="*/ 39 w 47"/>
                  <a:gd name="T31" fmla="*/ 12 h 12"/>
                  <a:gd name="T32" fmla="*/ 30 w 47"/>
                  <a:gd name="T33" fmla="*/ 10 h 12"/>
                  <a:gd name="T34" fmla="*/ 27 w 47"/>
                  <a:gd name="T35" fmla="*/ 10 h 12"/>
                  <a:gd name="T36" fmla="*/ 25 w 47"/>
                  <a:gd name="T37" fmla="*/ 10 h 12"/>
                  <a:gd name="T38" fmla="*/ 20 w 47"/>
                  <a:gd name="T39" fmla="*/ 10 h 12"/>
                  <a:gd name="T40" fmla="*/ 20 w 47"/>
                  <a:gd name="T41" fmla="*/ 10 h 12"/>
                  <a:gd name="T42" fmla="*/ 0 w 47"/>
                  <a:gd name="T43" fmla="*/ 0 h 12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2"/>
                  <a:gd name="T68" fmla="*/ 47 w 47"/>
                  <a:gd name="T69" fmla="*/ 12 h 12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2">
                    <a:moveTo>
                      <a:pt x="0" y="0"/>
                    </a:moveTo>
                    <a:lnTo>
                      <a:pt x="3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7" y="0"/>
                    </a:lnTo>
                    <a:lnTo>
                      <a:pt x="30" y="5"/>
                    </a:lnTo>
                    <a:lnTo>
                      <a:pt x="37" y="5"/>
                    </a:lnTo>
                    <a:lnTo>
                      <a:pt x="47" y="0"/>
                    </a:lnTo>
                    <a:lnTo>
                      <a:pt x="47" y="10"/>
                    </a:lnTo>
                    <a:lnTo>
                      <a:pt x="47" y="12"/>
                    </a:lnTo>
                    <a:lnTo>
                      <a:pt x="44" y="12"/>
                    </a:lnTo>
                    <a:lnTo>
                      <a:pt x="42" y="12"/>
                    </a:lnTo>
                    <a:lnTo>
                      <a:pt x="39" y="12"/>
                    </a:lnTo>
                    <a:lnTo>
                      <a:pt x="30" y="10"/>
                    </a:lnTo>
                    <a:lnTo>
                      <a:pt x="27" y="10"/>
                    </a:lnTo>
                    <a:lnTo>
                      <a:pt x="25" y="10"/>
                    </a:lnTo>
                    <a:lnTo>
                      <a:pt x="2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0" name="Freeform 119">
                <a:extLst>
                  <a:ext uri="{FF2B5EF4-FFF2-40B4-BE49-F238E27FC236}">
                    <a16:creationId xmlns:a16="http://schemas.microsoft.com/office/drawing/2014/main" id="{00000000-0008-0000-0500-00003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7"/>
                <a:ext cx="47" cy="23"/>
              </a:xfrm>
              <a:custGeom>
                <a:avLst/>
                <a:gdLst>
                  <a:gd name="T0" fmla="*/ 47 w 47"/>
                  <a:gd name="T1" fmla="*/ 23 h 23"/>
                  <a:gd name="T2" fmla="*/ 42 w 47"/>
                  <a:gd name="T3" fmla="*/ 17 h 23"/>
                  <a:gd name="T4" fmla="*/ 37 w 47"/>
                  <a:gd name="T5" fmla="*/ 15 h 23"/>
                  <a:gd name="T6" fmla="*/ 32 w 47"/>
                  <a:gd name="T7" fmla="*/ 12 h 23"/>
                  <a:gd name="T8" fmla="*/ 30 w 47"/>
                  <a:gd name="T9" fmla="*/ 12 h 23"/>
                  <a:gd name="T10" fmla="*/ 25 w 47"/>
                  <a:gd name="T11" fmla="*/ 10 h 23"/>
                  <a:gd name="T12" fmla="*/ 12 w 47"/>
                  <a:gd name="T13" fmla="*/ 7 h 23"/>
                  <a:gd name="T14" fmla="*/ 5 w 47"/>
                  <a:gd name="T15" fmla="*/ 10 h 23"/>
                  <a:gd name="T16" fmla="*/ 5 w 47"/>
                  <a:gd name="T17" fmla="*/ 10 h 23"/>
                  <a:gd name="T18" fmla="*/ 0 w 47"/>
                  <a:gd name="T19" fmla="*/ 2 h 23"/>
                  <a:gd name="T20" fmla="*/ 3 w 47"/>
                  <a:gd name="T21" fmla="*/ 0 h 23"/>
                  <a:gd name="T22" fmla="*/ 10 w 47"/>
                  <a:gd name="T23" fmla="*/ 0 h 23"/>
                  <a:gd name="T24" fmla="*/ 12 w 47"/>
                  <a:gd name="T25" fmla="*/ 2 h 23"/>
                  <a:gd name="T26" fmla="*/ 20 w 47"/>
                  <a:gd name="T27" fmla="*/ 2 h 23"/>
                  <a:gd name="T28" fmla="*/ 22 w 47"/>
                  <a:gd name="T29" fmla="*/ 5 h 23"/>
                  <a:gd name="T30" fmla="*/ 27 w 47"/>
                  <a:gd name="T31" fmla="*/ 7 h 23"/>
                  <a:gd name="T32" fmla="*/ 32 w 47"/>
                  <a:gd name="T33" fmla="*/ 10 h 23"/>
                  <a:gd name="T34" fmla="*/ 35 w 47"/>
                  <a:gd name="T35" fmla="*/ 12 h 23"/>
                  <a:gd name="T36" fmla="*/ 47 w 47"/>
                  <a:gd name="T37" fmla="*/ 23 h 23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7"/>
                  <a:gd name="T58" fmla="*/ 0 h 23"/>
                  <a:gd name="T59" fmla="*/ 47 w 47"/>
                  <a:gd name="T60" fmla="*/ 23 h 23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7" h="23">
                    <a:moveTo>
                      <a:pt x="47" y="23"/>
                    </a:moveTo>
                    <a:lnTo>
                      <a:pt x="42" y="17"/>
                    </a:lnTo>
                    <a:lnTo>
                      <a:pt x="37" y="15"/>
                    </a:lnTo>
                    <a:lnTo>
                      <a:pt x="32" y="12"/>
                    </a:lnTo>
                    <a:lnTo>
                      <a:pt x="30" y="12"/>
                    </a:lnTo>
                    <a:lnTo>
                      <a:pt x="25" y="10"/>
                    </a:lnTo>
                    <a:lnTo>
                      <a:pt x="12" y="7"/>
                    </a:lnTo>
                    <a:lnTo>
                      <a:pt x="5" y="10"/>
                    </a:lnTo>
                    <a:lnTo>
                      <a:pt x="0" y="2"/>
                    </a:lnTo>
                    <a:lnTo>
                      <a:pt x="3" y="0"/>
                    </a:lnTo>
                    <a:lnTo>
                      <a:pt x="10" y="0"/>
                    </a:lnTo>
                    <a:lnTo>
                      <a:pt x="12" y="2"/>
                    </a:lnTo>
                    <a:lnTo>
                      <a:pt x="20" y="2"/>
                    </a:lnTo>
                    <a:lnTo>
                      <a:pt x="22" y="5"/>
                    </a:lnTo>
                    <a:lnTo>
                      <a:pt x="27" y="7"/>
                    </a:lnTo>
                    <a:lnTo>
                      <a:pt x="32" y="10"/>
                    </a:lnTo>
                    <a:lnTo>
                      <a:pt x="35" y="12"/>
                    </a:lnTo>
                    <a:lnTo>
                      <a:pt x="47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1" name="Freeform 120">
                <a:extLst>
                  <a:ext uri="{FF2B5EF4-FFF2-40B4-BE49-F238E27FC236}">
                    <a16:creationId xmlns:a16="http://schemas.microsoft.com/office/drawing/2014/main" id="{00000000-0008-0000-0500-00003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189"/>
                <a:ext cx="17" cy="16"/>
              </a:xfrm>
              <a:custGeom>
                <a:avLst/>
                <a:gdLst>
                  <a:gd name="T0" fmla="*/ 0 w 17"/>
                  <a:gd name="T1" fmla="*/ 0 h 16"/>
                  <a:gd name="T2" fmla="*/ 2 w 17"/>
                  <a:gd name="T3" fmla="*/ 3 h 16"/>
                  <a:gd name="T4" fmla="*/ 15 w 17"/>
                  <a:gd name="T5" fmla="*/ 5 h 16"/>
                  <a:gd name="T6" fmla="*/ 17 w 17"/>
                  <a:gd name="T7" fmla="*/ 0 h 16"/>
                  <a:gd name="T8" fmla="*/ 15 w 17"/>
                  <a:gd name="T9" fmla="*/ 13 h 16"/>
                  <a:gd name="T10" fmla="*/ 17 w 17"/>
                  <a:gd name="T11" fmla="*/ 16 h 16"/>
                  <a:gd name="T12" fmla="*/ 15 w 17"/>
                  <a:gd name="T13" fmla="*/ 13 h 16"/>
                  <a:gd name="T14" fmla="*/ 7 w 17"/>
                  <a:gd name="T15" fmla="*/ 8 h 16"/>
                  <a:gd name="T16" fmla="*/ 0 w 17"/>
                  <a:gd name="T17" fmla="*/ 0 h 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7"/>
                  <a:gd name="T28" fmla="*/ 0 h 16"/>
                  <a:gd name="T29" fmla="*/ 17 w 17"/>
                  <a:gd name="T30" fmla="*/ 16 h 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7" h="16">
                    <a:moveTo>
                      <a:pt x="0" y="0"/>
                    </a:moveTo>
                    <a:lnTo>
                      <a:pt x="2" y="3"/>
                    </a:lnTo>
                    <a:lnTo>
                      <a:pt x="15" y="5"/>
                    </a:lnTo>
                    <a:lnTo>
                      <a:pt x="17" y="0"/>
                    </a:lnTo>
                    <a:lnTo>
                      <a:pt x="15" y="13"/>
                    </a:lnTo>
                    <a:lnTo>
                      <a:pt x="17" y="16"/>
                    </a:lnTo>
                    <a:lnTo>
                      <a:pt x="15" y="13"/>
                    </a:lnTo>
                    <a:lnTo>
                      <a:pt x="7" y="8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2" name="Freeform 121">
                <a:extLst>
                  <a:ext uri="{FF2B5EF4-FFF2-40B4-BE49-F238E27FC236}">
                    <a16:creationId xmlns:a16="http://schemas.microsoft.com/office/drawing/2014/main" id="{00000000-0008-0000-0500-00003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9" y="194"/>
                <a:ext cx="51" cy="23"/>
              </a:xfrm>
              <a:custGeom>
                <a:avLst/>
                <a:gdLst>
                  <a:gd name="T0" fmla="*/ 51 w 51"/>
                  <a:gd name="T1" fmla="*/ 23 h 23"/>
                  <a:gd name="T2" fmla="*/ 44 w 51"/>
                  <a:gd name="T3" fmla="*/ 18 h 23"/>
                  <a:gd name="T4" fmla="*/ 27 w 51"/>
                  <a:gd name="T5" fmla="*/ 11 h 23"/>
                  <a:gd name="T6" fmla="*/ 22 w 51"/>
                  <a:gd name="T7" fmla="*/ 8 h 23"/>
                  <a:gd name="T8" fmla="*/ 14 w 51"/>
                  <a:gd name="T9" fmla="*/ 8 h 23"/>
                  <a:gd name="T10" fmla="*/ 12 w 51"/>
                  <a:gd name="T11" fmla="*/ 8 h 23"/>
                  <a:gd name="T12" fmla="*/ 9 w 51"/>
                  <a:gd name="T13" fmla="*/ 8 h 23"/>
                  <a:gd name="T14" fmla="*/ 7 w 51"/>
                  <a:gd name="T15" fmla="*/ 8 h 23"/>
                  <a:gd name="T16" fmla="*/ 0 w 51"/>
                  <a:gd name="T17" fmla="*/ 0 h 23"/>
                  <a:gd name="T18" fmla="*/ 4 w 51"/>
                  <a:gd name="T19" fmla="*/ 0 h 23"/>
                  <a:gd name="T20" fmla="*/ 17 w 51"/>
                  <a:gd name="T21" fmla="*/ 0 h 23"/>
                  <a:gd name="T22" fmla="*/ 19 w 51"/>
                  <a:gd name="T23" fmla="*/ 3 h 23"/>
                  <a:gd name="T24" fmla="*/ 24 w 51"/>
                  <a:gd name="T25" fmla="*/ 3 h 23"/>
                  <a:gd name="T26" fmla="*/ 27 w 51"/>
                  <a:gd name="T27" fmla="*/ 3 h 23"/>
                  <a:gd name="T28" fmla="*/ 29 w 51"/>
                  <a:gd name="T29" fmla="*/ 6 h 23"/>
                  <a:gd name="T30" fmla="*/ 39 w 51"/>
                  <a:gd name="T31" fmla="*/ 8 h 23"/>
                  <a:gd name="T32" fmla="*/ 44 w 51"/>
                  <a:gd name="T33" fmla="*/ 13 h 23"/>
                  <a:gd name="T34" fmla="*/ 46 w 51"/>
                  <a:gd name="T35" fmla="*/ 13 h 23"/>
                  <a:gd name="T36" fmla="*/ 49 w 51"/>
                  <a:gd name="T37" fmla="*/ 16 h 23"/>
                  <a:gd name="T38" fmla="*/ 51 w 51"/>
                  <a:gd name="T39" fmla="*/ 23 h 23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51"/>
                  <a:gd name="T61" fmla="*/ 0 h 23"/>
                  <a:gd name="T62" fmla="*/ 51 w 51"/>
                  <a:gd name="T63" fmla="*/ 23 h 23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51" h="23">
                    <a:moveTo>
                      <a:pt x="51" y="23"/>
                    </a:moveTo>
                    <a:lnTo>
                      <a:pt x="44" y="18"/>
                    </a:lnTo>
                    <a:lnTo>
                      <a:pt x="27" y="11"/>
                    </a:lnTo>
                    <a:lnTo>
                      <a:pt x="22" y="8"/>
                    </a:lnTo>
                    <a:lnTo>
                      <a:pt x="14" y="8"/>
                    </a:lnTo>
                    <a:lnTo>
                      <a:pt x="12" y="8"/>
                    </a:lnTo>
                    <a:lnTo>
                      <a:pt x="9" y="8"/>
                    </a:lnTo>
                    <a:lnTo>
                      <a:pt x="7" y="8"/>
                    </a:lnTo>
                    <a:lnTo>
                      <a:pt x="0" y="0"/>
                    </a:lnTo>
                    <a:lnTo>
                      <a:pt x="4" y="0"/>
                    </a:lnTo>
                    <a:lnTo>
                      <a:pt x="17" y="0"/>
                    </a:lnTo>
                    <a:lnTo>
                      <a:pt x="19" y="3"/>
                    </a:lnTo>
                    <a:lnTo>
                      <a:pt x="24" y="3"/>
                    </a:lnTo>
                    <a:lnTo>
                      <a:pt x="27" y="3"/>
                    </a:lnTo>
                    <a:lnTo>
                      <a:pt x="29" y="6"/>
                    </a:lnTo>
                    <a:lnTo>
                      <a:pt x="39" y="8"/>
                    </a:lnTo>
                    <a:lnTo>
                      <a:pt x="44" y="13"/>
                    </a:lnTo>
                    <a:lnTo>
                      <a:pt x="46" y="13"/>
                    </a:lnTo>
                    <a:lnTo>
                      <a:pt x="49" y="16"/>
                    </a:lnTo>
                    <a:lnTo>
                      <a:pt x="51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3" name="Freeform 122">
                <a:extLst>
                  <a:ext uri="{FF2B5EF4-FFF2-40B4-BE49-F238E27FC236}">
                    <a16:creationId xmlns:a16="http://schemas.microsoft.com/office/drawing/2014/main" id="{00000000-0008-0000-0500-00003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1" y="210"/>
                <a:ext cx="49" cy="17"/>
              </a:xfrm>
              <a:custGeom>
                <a:avLst/>
                <a:gdLst>
                  <a:gd name="T0" fmla="*/ 49 w 49"/>
                  <a:gd name="T1" fmla="*/ 17 h 17"/>
                  <a:gd name="T2" fmla="*/ 44 w 49"/>
                  <a:gd name="T3" fmla="*/ 15 h 17"/>
                  <a:gd name="T4" fmla="*/ 37 w 49"/>
                  <a:gd name="T5" fmla="*/ 15 h 17"/>
                  <a:gd name="T6" fmla="*/ 32 w 49"/>
                  <a:gd name="T7" fmla="*/ 15 h 17"/>
                  <a:gd name="T8" fmla="*/ 29 w 49"/>
                  <a:gd name="T9" fmla="*/ 12 h 17"/>
                  <a:gd name="T10" fmla="*/ 24 w 49"/>
                  <a:gd name="T11" fmla="*/ 12 h 17"/>
                  <a:gd name="T12" fmla="*/ 19 w 49"/>
                  <a:gd name="T13" fmla="*/ 12 h 17"/>
                  <a:gd name="T14" fmla="*/ 7 w 49"/>
                  <a:gd name="T15" fmla="*/ 12 h 17"/>
                  <a:gd name="T16" fmla="*/ 5 w 49"/>
                  <a:gd name="T17" fmla="*/ 12 h 17"/>
                  <a:gd name="T18" fmla="*/ 0 w 49"/>
                  <a:gd name="T19" fmla="*/ 2 h 17"/>
                  <a:gd name="T20" fmla="*/ 2 w 49"/>
                  <a:gd name="T21" fmla="*/ 0 h 17"/>
                  <a:gd name="T22" fmla="*/ 5 w 49"/>
                  <a:gd name="T23" fmla="*/ 0 h 17"/>
                  <a:gd name="T24" fmla="*/ 7 w 49"/>
                  <a:gd name="T25" fmla="*/ 0 h 17"/>
                  <a:gd name="T26" fmla="*/ 10 w 49"/>
                  <a:gd name="T27" fmla="*/ 0 h 17"/>
                  <a:gd name="T28" fmla="*/ 12 w 49"/>
                  <a:gd name="T29" fmla="*/ 0 h 17"/>
                  <a:gd name="T30" fmla="*/ 24 w 49"/>
                  <a:gd name="T31" fmla="*/ 5 h 17"/>
                  <a:gd name="T32" fmla="*/ 37 w 49"/>
                  <a:gd name="T33" fmla="*/ 10 h 17"/>
                  <a:gd name="T34" fmla="*/ 44 w 49"/>
                  <a:gd name="T35" fmla="*/ 12 h 17"/>
                  <a:gd name="T36" fmla="*/ 46 w 49"/>
                  <a:gd name="T37" fmla="*/ 17 h 17"/>
                  <a:gd name="T38" fmla="*/ 49 w 49"/>
                  <a:gd name="T39" fmla="*/ 17 h 17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49"/>
                  <a:gd name="T61" fmla="*/ 0 h 17"/>
                  <a:gd name="T62" fmla="*/ 49 w 49"/>
                  <a:gd name="T63" fmla="*/ 17 h 17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49" h="17">
                    <a:moveTo>
                      <a:pt x="49" y="17"/>
                    </a:moveTo>
                    <a:lnTo>
                      <a:pt x="44" y="15"/>
                    </a:lnTo>
                    <a:lnTo>
                      <a:pt x="37" y="15"/>
                    </a:lnTo>
                    <a:lnTo>
                      <a:pt x="32" y="15"/>
                    </a:lnTo>
                    <a:lnTo>
                      <a:pt x="29" y="12"/>
                    </a:lnTo>
                    <a:lnTo>
                      <a:pt x="24" y="12"/>
                    </a:lnTo>
                    <a:lnTo>
                      <a:pt x="19" y="12"/>
                    </a:lnTo>
                    <a:lnTo>
                      <a:pt x="7" y="12"/>
                    </a:lnTo>
                    <a:lnTo>
                      <a:pt x="5" y="12"/>
                    </a:lnTo>
                    <a:lnTo>
                      <a:pt x="0" y="2"/>
                    </a:ln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0"/>
                    </a:lnTo>
                    <a:lnTo>
                      <a:pt x="24" y="5"/>
                    </a:lnTo>
                    <a:lnTo>
                      <a:pt x="37" y="10"/>
                    </a:lnTo>
                    <a:lnTo>
                      <a:pt x="44" y="12"/>
                    </a:lnTo>
                    <a:lnTo>
                      <a:pt x="46" y="17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4" name="Freeform 123">
                <a:extLst>
                  <a:ext uri="{FF2B5EF4-FFF2-40B4-BE49-F238E27FC236}">
                    <a16:creationId xmlns:a16="http://schemas.microsoft.com/office/drawing/2014/main" id="{00000000-0008-0000-0500-00003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1" y="230"/>
                <a:ext cx="51" cy="17"/>
              </a:xfrm>
              <a:custGeom>
                <a:avLst/>
                <a:gdLst>
                  <a:gd name="T0" fmla="*/ 49 w 51"/>
                  <a:gd name="T1" fmla="*/ 17 h 17"/>
                  <a:gd name="T2" fmla="*/ 49 w 51"/>
                  <a:gd name="T3" fmla="*/ 17 h 17"/>
                  <a:gd name="T4" fmla="*/ 46 w 51"/>
                  <a:gd name="T5" fmla="*/ 15 h 17"/>
                  <a:gd name="T6" fmla="*/ 44 w 51"/>
                  <a:gd name="T7" fmla="*/ 12 h 17"/>
                  <a:gd name="T8" fmla="*/ 41 w 51"/>
                  <a:gd name="T9" fmla="*/ 12 h 17"/>
                  <a:gd name="T10" fmla="*/ 39 w 51"/>
                  <a:gd name="T11" fmla="*/ 10 h 17"/>
                  <a:gd name="T12" fmla="*/ 36 w 51"/>
                  <a:gd name="T13" fmla="*/ 10 h 17"/>
                  <a:gd name="T14" fmla="*/ 34 w 51"/>
                  <a:gd name="T15" fmla="*/ 10 h 17"/>
                  <a:gd name="T16" fmla="*/ 32 w 51"/>
                  <a:gd name="T17" fmla="*/ 10 h 17"/>
                  <a:gd name="T18" fmla="*/ 27 w 51"/>
                  <a:gd name="T19" fmla="*/ 10 h 17"/>
                  <a:gd name="T20" fmla="*/ 24 w 51"/>
                  <a:gd name="T21" fmla="*/ 10 h 17"/>
                  <a:gd name="T22" fmla="*/ 2 w 51"/>
                  <a:gd name="T23" fmla="*/ 7 h 17"/>
                  <a:gd name="T24" fmla="*/ 0 w 51"/>
                  <a:gd name="T25" fmla="*/ 2 h 17"/>
                  <a:gd name="T26" fmla="*/ 0 w 51"/>
                  <a:gd name="T27" fmla="*/ 0 h 17"/>
                  <a:gd name="T28" fmla="*/ 2 w 51"/>
                  <a:gd name="T29" fmla="*/ 0 h 17"/>
                  <a:gd name="T30" fmla="*/ 14 w 51"/>
                  <a:gd name="T31" fmla="*/ 2 h 17"/>
                  <a:gd name="T32" fmla="*/ 19 w 51"/>
                  <a:gd name="T33" fmla="*/ 2 h 17"/>
                  <a:gd name="T34" fmla="*/ 24 w 51"/>
                  <a:gd name="T35" fmla="*/ 2 h 17"/>
                  <a:gd name="T36" fmla="*/ 27 w 51"/>
                  <a:gd name="T37" fmla="*/ 2 h 17"/>
                  <a:gd name="T38" fmla="*/ 29 w 51"/>
                  <a:gd name="T39" fmla="*/ 0 h 17"/>
                  <a:gd name="T40" fmla="*/ 34 w 51"/>
                  <a:gd name="T41" fmla="*/ 0 h 17"/>
                  <a:gd name="T42" fmla="*/ 36 w 51"/>
                  <a:gd name="T43" fmla="*/ 0 h 17"/>
                  <a:gd name="T44" fmla="*/ 39 w 51"/>
                  <a:gd name="T45" fmla="*/ 0 h 17"/>
                  <a:gd name="T46" fmla="*/ 41 w 51"/>
                  <a:gd name="T47" fmla="*/ 2 h 17"/>
                  <a:gd name="T48" fmla="*/ 44 w 51"/>
                  <a:gd name="T49" fmla="*/ 2 h 17"/>
                  <a:gd name="T50" fmla="*/ 46 w 51"/>
                  <a:gd name="T51" fmla="*/ 5 h 17"/>
                  <a:gd name="T52" fmla="*/ 49 w 51"/>
                  <a:gd name="T53" fmla="*/ 7 h 17"/>
                  <a:gd name="T54" fmla="*/ 51 w 51"/>
                  <a:gd name="T55" fmla="*/ 7 h 17"/>
                  <a:gd name="T56" fmla="*/ 51 w 51"/>
                  <a:gd name="T57" fmla="*/ 10 h 17"/>
                  <a:gd name="T58" fmla="*/ 51 w 51"/>
                  <a:gd name="T59" fmla="*/ 15 h 17"/>
                  <a:gd name="T60" fmla="*/ 49 w 51"/>
                  <a:gd name="T61" fmla="*/ 17 h 17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w 51"/>
                  <a:gd name="T94" fmla="*/ 0 h 17"/>
                  <a:gd name="T95" fmla="*/ 51 w 51"/>
                  <a:gd name="T96" fmla="*/ 17 h 17"/>
                </a:gdLst>
                <a:ahLst/>
                <a:cxnLst>
                  <a:cxn ang="T62">
                    <a:pos x="T0" y="T1"/>
                  </a:cxn>
                  <a:cxn ang="T63">
                    <a:pos x="T2" y="T3"/>
                  </a:cxn>
                  <a:cxn ang="T64">
                    <a:pos x="T4" y="T5"/>
                  </a:cxn>
                  <a:cxn ang="T65">
                    <a:pos x="T6" y="T7"/>
                  </a:cxn>
                  <a:cxn ang="T66">
                    <a:pos x="T8" y="T9"/>
                  </a:cxn>
                  <a:cxn ang="T67">
                    <a:pos x="T10" y="T11"/>
                  </a:cxn>
                  <a:cxn ang="T68">
                    <a:pos x="T12" y="T13"/>
                  </a:cxn>
                  <a:cxn ang="T69">
                    <a:pos x="T14" y="T15"/>
                  </a:cxn>
                  <a:cxn ang="T70">
                    <a:pos x="T16" y="T17"/>
                  </a:cxn>
                  <a:cxn ang="T71">
                    <a:pos x="T18" y="T19"/>
                  </a:cxn>
                  <a:cxn ang="T72">
                    <a:pos x="T20" y="T21"/>
                  </a:cxn>
                  <a:cxn ang="T73">
                    <a:pos x="T22" y="T23"/>
                  </a:cxn>
                  <a:cxn ang="T74">
                    <a:pos x="T24" y="T25"/>
                  </a:cxn>
                  <a:cxn ang="T75">
                    <a:pos x="T26" y="T27"/>
                  </a:cxn>
                  <a:cxn ang="T76">
                    <a:pos x="T28" y="T29"/>
                  </a:cxn>
                  <a:cxn ang="T77">
                    <a:pos x="T30" y="T31"/>
                  </a:cxn>
                  <a:cxn ang="T78">
                    <a:pos x="T32" y="T33"/>
                  </a:cxn>
                  <a:cxn ang="T79">
                    <a:pos x="T34" y="T35"/>
                  </a:cxn>
                  <a:cxn ang="T80">
                    <a:pos x="T36" y="T37"/>
                  </a:cxn>
                  <a:cxn ang="T81">
                    <a:pos x="T38" y="T39"/>
                  </a:cxn>
                  <a:cxn ang="T82">
                    <a:pos x="T40" y="T41"/>
                  </a:cxn>
                  <a:cxn ang="T83">
                    <a:pos x="T42" y="T43"/>
                  </a:cxn>
                  <a:cxn ang="T84">
                    <a:pos x="T44" y="T45"/>
                  </a:cxn>
                  <a:cxn ang="T85">
                    <a:pos x="T46" y="T47"/>
                  </a:cxn>
                  <a:cxn ang="T86">
                    <a:pos x="T48" y="T49"/>
                  </a:cxn>
                  <a:cxn ang="T87">
                    <a:pos x="T50" y="T51"/>
                  </a:cxn>
                  <a:cxn ang="T88">
                    <a:pos x="T52" y="T53"/>
                  </a:cxn>
                  <a:cxn ang="T89">
                    <a:pos x="T54" y="T55"/>
                  </a:cxn>
                  <a:cxn ang="T90">
                    <a:pos x="T56" y="T57"/>
                  </a:cxn>
                  <a:cxn ang="T91">
                    <a:pos x="T58" y="T59"/>
                  </a:cxn>
                  <a:cxn ang="T92">
                    <a:pos x="T60" y="T61"/>
                  </a:cxn>
                </a:cxnLst>
                <a:rect l="T93" t="T94" r="T95" b="T96"/>
                <a:pathLst>
                  <a:path w="51" h="17">
                    <a:moveTo>
                      <a:pt x="49" y="17"/>
                    </a:moveTo>
                    <a:lnTo>
                      <a:pt x="49" y="17"/>
                    </a:lnTo>
                    <a:lnTo>
                      <a:pt x="46" y="15"/>
                    </a:lnTo>
                    <a:lnTo>
                      <a:pt x="44" y="12"/>
                    </a:lnTo>
                    <a:lnTo>
                      <a:pt x="41" y="12"/>
                    </a:lnTo>
                    <a:lnTo>
                      <a:pt x="39" y="10"/>
                    </a:lnTo>
                    <a:lnTo>
                      <a:pt x="36" y="10"/>
                    </a:lnTo>
                    <a:lnTo>
                      <a:pt x="34" y="10"/>
                    </a:lnTo>
                    <a:lnTo>
                      <a:pt x="32" y="10"/>
                    </a:lnTo>
                    <a:lnTo>
                      <a:pt x="27" y="10"/>
                    </a:lnTo>
                    <a:lnTo>
                      <a:pt x="24" y="10"/>
                    </a:lnTo>
                    <a:lnTo>
                      <a:pt x="2" y="7"/>
                    </a:lnTo>
                    <a:lnTo>
                      <a:pt x="0" y="2"/>
                    </a:lnTo>
                    <a:lnTo>
                      <a:pt x="0" y="0"/>
                    </a:lnTo>
                    <a:lnTo>
                      <a:pt x="2" y="0"/>
                    </a:lnTo>
                    <a:lnTo>
                      <a:pt x="14" y="2"/>
                    </a:lnTo>
                    <a:lnTo>
                      <a:pt x="19" y="2"/>
                    </a:lnTo>
                    <a:lnTo>
                      <a:pt x="24" y="2"/>
                    </a:lnTo>
                    <a:lnTo>
                      <a:pt x="27" y="2"/>
                    </a:lnTo>
                    <a:lnTo>
                      <a:pt x="29" y="0"/>
                    </a:lnTo>
                    <a:lnTo>
                      <a:pt x="34" y="0"/>
                    </a:lnTo>
                    <a:lnTo>
                      <a:pt x="36" y="0"/>
                    </a:lnTo>
                    <a:lnTo>
                      <a:pt x="39" y="0"/>
                    </a:lnTo>
                    <a:lnTo>
                      <a:pt x="41" y="2"/>
                    </a:lnTo>
                    <a:lnTo>
                      <a:pt x="44" y="2"/>
                    </a:lnTo>
                    <a:lnTo>
                      <a:pt x="46" y="5"/>
                    </a:lnTo>
                    <a:lnTo>
                      <a:pt x="49" y="7"/>
                    </a:lnTo>
                    <a:lnTo>
                      <a:pt x="51" y="7"/>
                    </a:lnTo>
                    <a:lnTo>
                      <a:pt x="51" y="10"/>
                    </a:lnTo>
                    <a:lnTo>
                      <a:pt x="51" y="15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5" name="Freeform 124">
                <a:extLst>
                  <a:ext uri="{FF2B5EF4-FFF2-40B4-BE49-F238E27FC236}">
                    <a16:creationId xmlns:a16="http://schemas.microsoft.com/office/drawing/2014/main" id="{00000000-0008-0000-0500-00003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3" y="240"/>
                <a:ext cx="47" cy="25"/>
              </a:xfrm>
              <a:custGeom>
                <a:avLst/>
                <a:gdLst>
                  <a:gd name="T0" fmla="*/ 44 w 47"/>
                  <a:gd name="T1" fmla="*/ 25 h 25"/>
                  <a:gd name="T2" fmla="*/ 15 w 47"/>
                  <a:gd name="T3" fmla="*/ 13 h 25"/>
                  <a:gd name="T4" fmla="*/ 10 w 47"/>
                  <a:gd name="T5" fmla="*/ 7 h 25"/>
                  <a:gd name="T6" fmla="*/ 3 w 47"/>
                  <a:gd name="T7" fmla="*/ 2 h 25"/>
                  <a:gd name="T8" fmla="*/ 0 w 47"/>
                  <a:gd name="T9" fmla="*/ 0 h 25"/>
                  <a:gd name="T10" fmla="*/ 10 w 47"/>
                  <a:gd name="T11" fmla="*/ 5 h 25"/>
                  <a:gd name="T12" fmla="*/ 12 w 47"/>
                  <a:gd name="T13" fmla="*/ 7 h 25"/>
                  <a:gd name="T14" fmla="*/ 17 w 47"/>
                  <a:gd name="T15" fmla="*/ 7 h 25"/>
                  <a:gd name="T16" fmla="*/ 20 w 47"/>
                  <a:gd name="T17" fmla="*/ 7 h 25"/>
                  <a:gd name="T18" fmla="*/ 32 w 47"/>
                  <a:gd name="T19" fmla="*/ 10 h 25"/>
                  <a:gd name="T20" fmla="*/ 34 w 47"/>
                  <a:gd name="T21" fmla="*/ 10 h 25"/>
                  <a:gd name="T22" fmla="*/ 37 w 47"/>
                  <a:gd name="T23" fmla="*/ 10 h 25"/>
                  <a:gd name="T24" fmla="*/ 47 w 47"/>
                  <a:gd name="T25" fmla="*/ 15 h 25"/>
                  <a:gd name="T26" fmla="*/ 44 w 47"/>
                  <a:gd name="T27" fmla="*/ 23 h 25"/>
                  <a:gd name="T28" fmla="*/ 44 w 47"/>
                  <a:gd name="T29" fmla="*/ 23 h 25"/>
                  <a:gd name="T30" fmla="*/ 44 w 47"/>
                  <a:gd name="T31" fmla="*/ 25 h 25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w 47"/>
                  <a:gd name="T49" fmla="*/ 0 h 25"/>
                  <a:gd name="T50" fmla="*/ 47 w 47"/>
                  <a:gd name="T51" fmla="*/ 25 h 25"/>
                </a:gdLst>
                <a:ahLst/>
                <a:cxnLst>
                  <a:cxn ang="T32">
                    <a:pos x="T0" y="T1"/>
                  </a:cxn>
                  <a:cxn ang="T33">
                    <a:pos x="T2" y="T3"/>
                  </a:cxn>
                  <a:cxn ang="T34">
                    <a:pos x="T4" y="T5"/>
                  </a:cxn>
                  <a:cxn ang="T35">
                    <a:pos x="T6" y="T7"/>
                  </a:cxn>
                  <a:cxn ang="T36">
                    <a:pos x="T8" y="T9"/>
                  </a:cxn>
                  <a:cxn ang="T37">
                    <a:pos x="T10" y="T11"/>
                  </a:cxn>
                  <a:cxn ang="T38">
                    <a:pos x="T12" y="T13"/>
                  </a:cxn>
                  <a:cxn ang="T39">
                    <a:pos x="T14" y="T15"/>
                  </a:cxn>
                  <a:cxn ang="T40">
                    <a:pos x="T16" y="T17"/>
                  </a:cxn>
                  <a:cxn ang="T41">
                    <a:pos x="T18" y="T19"/>
                  </a:cxn>
                  <a:cxn ang="T42">
                    <a:pos x="T20" y="T21"/>
                  </a:cxn>
                  <a:cxn ang="T43">
                    <a:pos x="T22" y="T23"/>
                  </a:cxn>
                  <a:cxn ang="T44">
                    <a:pos x="T24" y="T25"/>
                  </a:cxn>
                  <a:cxn ang="T45">
                    <a:pos x="T26" y="T27"/>
                  </a:cxn>
                  <a:cxn ang="T46">
                    <a:pos x="T28" y="T29"/>
                  </a:cxn>
                  <a:cxn ang="T47">
                    <a:pos x="T30" y="T31"/>
                  </a:cxn>
                </a:cxnLst>
                <a:rect l="T48" t="T49" r="T50" b="T51"/>
                <a:pathLst>
                  <a:path w="47" h="25">
                    <a:moveTo>
                      <a:pt x="44" y="25"/>
                    </a:moveTo>
                    <a:lnTo>
                      <a:pt x="15" y="13"/>
                    </a:lnTo>
                    <a:lnTo>
                      <a:pt x="10" y="7"/>
                    </a:lnTo>
                    <a:lnTo>
                      <a:pt x="3" y="2"/>
                    </a:lnTo>
                    <a:lnTo>
                      <a:pt x="0" y="0"/>
                    </a:lnTo>
                    <a:lnTo>
                      <a:pt x="10" y="5"/>
                    </a:lnTo>
                    <a:lnTo>
                      <a:pt x="12" y="7"/>
                    </a:lnTo>
                    <a:lnTo>
                      <a:pt x="17" y="7"/>
                    </a:lnTo>
                    <a:lnTo>
                      <a:pt x="20" y="7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7" y="10"/>
                    </a:lnTo>
                    <a:lnTo>
                      <a:pt x="47" y="15"/>
                    </a:lnTo>
                    <a:lnTo>
                      <a:pt x="44" y="23"/>
                    </a:lnTo>
                    <a:lnTo>
                      <a:pt x="44" y="2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6" name="Freeform 125">
                <a:extLst>
                  <a:ext uri="{FF2B5EF4-FFF2-40B4-BE49-F238E27FC236}">
                    <a16:creationId xmlns:a16="http://schemas.microsoft.com/office/drawing/2014/main" id="{00000000-0008-0000-0500-00003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6" y="242"/>
                <a:ext cx="7" cy="11"/>
              </a:xfrm>
              <a:custGeom>
                <a:avLst/>
                <a:gdLst>
                  <a:gd name="T0" fmla="*/ 2 w 7"/>
                  <a:gd name="T1" fmla="*/ 11 h 11"/>
                  <a:gd name="T2" fmla="*/ 2 w 7"/>
                  <a:gd name="T3" fmla="*/ 8 h 11"/>
                  <a:gd name="T4" fmla="*/ 2 w 7"/>
                  <a:gd name="T5" fmla="*/ 8 h 11"/>
                  <a:gd name="T6" fmla="*/ 2 w 7"/>
                  <a:gd name="T7" fmla="*/ 8 h 11"/>
                  <a:gd name="T8" fmla="*/ 2 w 7"/>
                  <a:gd name="T9" fmla="*/ 8 h 11"/>
                  <a:gd name="T10" fmla="*/ 2 w 7"/>
                  <a:gd name="T11" fmla="*/ 8 h 11"/>
                  <a:gd name="T12" fmla="*/ 2 w 7"/>
                  <a:gd name="T13" fmla="*/ 8 h 11"/>
                  <a:gd name="T14" fmla="*/ 2 w 7"/>
                  <a:gd name="T15" fmla="*/ 8 h 11"/>
                  <a:gd name="T16" fmla="*/ 2 w 7"/>
                  <a:gd name="T17" fmla="*/ 5 h 11"/>
                  <a:gd name="T18" fmla="*/ 4 w 7"/>
                  <a:gd name="T19" fmla="*/ 5 h 11"/>
                  <a:gd name="T20" fmla="*/ 4 w 7"/>
                  <a:gd name="T21" fmla="*/ 5 h 11"/>
                  <a:gd name="T22" fmla="*/ 4 w 7"/>
                  <a:gd name="T23" fmla="*/ 5 h 11"/>
                  <a:gd name="T24" fmla="*/ 4 w 7"/>
                  <a:gd name="T25" fmla="*/ 5 h 11"/>
                  <a:gd name="T26" fmla="*/ 4 w 7"/>
                  <a:gd name="T27" fmla="*/ 5 h 11"/>
                  <a:gd name="T28" fmla="*/ 7 w 7"/>
                  <a:gd name="T29" fmla="*/ 5 h 11"/>
                  <a:gd name="T30" fmla="*/ 7 w 7"/>
                  <a:gd name="T31" fmla="*/ 5 h 11"/>
                  <a:gd name="T32" fmla="*/ 7 w 7"/>
                  <a:gd name="T33" fmla="*/ 5 h 11"/>
                  <a:gd name="T34" fmla="*/ 7 w 7"/>
                  <a:gd name="T35" fmla="*/ 5 h 11"/>
                  <a:gd name="T36" fmla="*/ 0 w 7"/>
                  <a:gd name="T37" fmla="*/ 0 h 11"/>
                  <a:gd name="T38" fmla="*/ 2 w 7"/>
                  <a:gd name="T39" fmla="*/ 11 h 11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7"/>
                  <a:gd name="T61" fmla="*/ 0 h 11"/>
                  <a:gd name="T62" fmla="*/ 7 w 7"/>
                  <a:gd name="T63" fmla="*/ 11 h 11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7" h="11">
                    <a:moveTo>
                      <a:pt x="2" y="11"/>
                    </a:moveTo>
                    <a:lnTo>
                      <a:pt x="2" y="8"/>
                    </a:lnTo>
                    <a:lnTo>
                      <a:pt x="2" y="5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0" y="0"/>
                    </a:lnTo>
                    <a:lnTo>
                      <a:pt x="2" y="1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7" name="Freeform 126">
                <a:extLst>
                  <a:ext uri="{FF2B5EF4-FFF2-40B4-BE49-F238E27FC236}">
                    <a16:creationId xmlns:a16="http://schemas.microsoft.com/office/drawing/2014/main" id="{00000000-0008-0000-0500-00003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5" y="260"/>
                <a:ext cx="35" cy="13"/>
              </a:xfrm>
              <a:custGeom>
                <a:avLst/>
                <a:gdLst>
                  <a:gd name="T0" fmla="*/ 0 w 35"/>
                  <a:gd name="T1" fmla="*/ 0 h 13"/>
                  <a:gd name="T2" fmla="*/ 15 w 35"/>
                  <a:gd name="T3" fmla="*/ 5 h 13"/>
                  <a:gd name="T4" fmla="*/ 25 w 35"/>
                  <a:gd name="T5" fmla="*/ 8 h 13"/>
                  <a:gd name="T6" fmla="*/ 27 w 35"/>
                  <a:gd name="T7" fmla="*/ 10 h 13"/>
                  <a:gd name="T8" fmla="*/ 32 w 35"/>
                  <a:gd name="T9" fmla="*/ 13 h 13"/>
                  <a:gd name="T10" fmla="*/ 35 w 35"/>
                  <a:gd name="T11" fmla="*/ 13 h 13"/>
                  <a:gd name="T12" fmla="*/ 22 w 35"/>
                  <a:gd name="T13" fmla="*/ 13 h 13"/>
                  <a:gd name="T14" fmla="*/ 15 w 35"/>
                  <a:gd name="T15" fmla="*/ 13 h 13"/>
                  <a:gd name="T16" fmla="*/ 5 w 35"/>
                  <a:gd name="T17" fmla="*/ 3 h 13"/>
                  <a:gd name="T18" fmla="*/ 0 w 35"/>
                  <a:gd name="T19" fmla="*/ 0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35"/>
                  <a:gd name="T31" fmla="*/ 0 h 13"/>
                  <a:gd name="T32" fmla="*/ 35 w 35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35" h="13">
                    <a:moveTo>
                      <a:pt x="0" y="0"/>
                    </a:moveTo>
                    <a:lnTo>
                      <a:pt x="15" y="5"/>
                    </a:lnTo>
                    <a:lnTo>
                      <a:pt x="25" y="8"/>
                    </a:lnTo>
                    <a:lnTo>
                      <a:pt x="27" y="10"/>
                    </a:lnTo>
                    <a:lnTo>
                      <a:pt x="32" y="13"/>
                    </a:lnTo>
                    <a:lnTo>
                      <a:pt x="35" y="13"/>
                    </a:lnTo>
                    <a:lnTo>
                      <a:pt x="22" y="13"/>
                    </a:lnTo>
                    <a:lnTo>
                      <a:pt x="15" y="13"/>
                    </a:lnTo>
                    <a:lnTo>
                      <a:pt x="5" y="3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8" name="Freeform 127">
                <a:extLst>
                  <a:ext uri="{FF2B5EF4-FFF2-40B4-BE49-F238E27FC236}">
                    <a16:creationId xmlns:a16="http://schemas.microsoft.com/office/drawing/2014/main" id="{00000000-0008-0000-0500-00003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255"/>
                <a:ext cx="12" cy="15"/>
              </a:xfrm>
              <a:custGeom>
                <a:avLst/>
                <a:gdLst>
                  <a:gd name="T0" fmla="*/ 0 w 12"/>
                  <a:gd name="T1" fmla="*/ 15 h 15"/>
                  <a:gd name="T2" fmla="*/ 0 w 12"/>
                  <a:gd name="T3" fmla="*/ 15 h 15"/>
                  <a:gd name="T4" fmla="*/ 0 w 12"/>
                  <a:gd name="T5" fmla="*/ 15 h 15"/>
                  <a:gd name="T6" fmla="*/ 0 w 12"/>
                  <a:gd name="T7" fmla="*/ 13 h 15"/>
                  <a:gd name="T8" fmla="*/ 2 w 12"/>
                  <a:gd name="T9" fmla="*/ 13 h 15"/>
                  <a:gd name="T10" fmla="*/ 2 w 12"/>
                  <a:gd name="T11" fmla="*/ 13 h 15"/>
                  <a:gd name="T12" fmla="*/ 2 w 12"/>
                  <a:gd name="T13" fmla="*/ 13 h 15"/>
                  <a:gd name="T14" fmla="*/ 2 w 12"/>
                  <a:gd name="T15" fmla="*/ 10 h 15"/>
                  <a:gd name="T16" fmla="*/ 2 w 12"/>
                  <a:gd name="T17" fmla="*/ 10 h 15"/>
                  <a:gd name="T18" fmla="*/ 2 w 12"/>
                  <a:gd name="T19" fmla="*/ 10 h 15"/>
                  <a:gd name="T20" fmla="*/ 5 w 12"/>
                  <a:gd name="T21" fmla="*/ 8 h 15"/>
                  <a:gd name="T22" fmla="*/ 5 w 12"/>
                  <a:gd name="T23" fmla="*/ 8 h 15"/>
                  <a:gd name="T24" fmla="*/ 5 w 12"/>
                  <a:gd name="T25" fmla="*/ 8 h 15"/>
                  <a:gd name="T26" fmla="*/ 2 w 12"/>
                  <a:gd name="T27" fmla="*/ 5 h 15"/>
                  <a:gd name="T28" fmla="*/ 2 w 12"/>
                  <a:gd name="T29" fmla="*/ 5 h 15"/>
                  <a:gd name="T30" fmla="*/ 2 w 12"/>
                  <a:gd name="T31" fmla="*/ 3 h 15"/>
                  <a:gd name="T32" fmla="*/ 2 w 12"/>
                  <a:gd name="T33" fmla="*/ 3 h 15"/>
                  <a:gd name="T34" fmla="*/ 2 w 12"/>
                  <a:gd name="T35" fmla="*/ 0 h 15"/>
                  <a:gd name="T36" fmla="*/ 2 w 12"/>
                  <a:gd name="T37" fmla="*/ 3 h 15"/>
                  <a:gd name="T38" fmla="*/ 2 w 12"/>
                  <a:gd name="T39" fmla="*/ 3 h 15"/>
                  <a:gd name="T40" fmla="*/ 2 w 12"/>
                  <a:gd name="T41" fmla="*/ 3 h 15"/>
                  <a:gd name="T42" fmla="*/ 2 w 12"/>
                  <a:gd name="T43" fmla="*/ 3 h 15"/>
                  <a:gd name="T44" fmla="*/ 2 w 12"/>
                  <a:gd name="T45" fmla="*/ 3 h 15"/>
                  <a:gd name="T46" fmla="*/ 5 w 12"/>
                  <a:gd name="T47" fmla="*/ 3 h 15"/>
                  <a:gd name="T48" fmla="*/ 5 w 12"/>
                  <a:gd name="T49" fmla="*/ 3 h 15"/>
                  <a:gd name="T50" fmla="*/ 5 w 12"/>
                  <a:gd name="T51" fmla="*/ 3 h 15"/>
                  <a:gd name="T52" fmla="*/ 5 w 12"/>
                  <a:gd name="T53" fmla="*/ 3 h 15"/>
                  <a:gd name="T54" fmla="*/ 5 w 12"/>
                  <a:gd name="T55" fmla="*/ 3 h 15"/>
                  <a:gd name="T56" fmla="*/ 5 w 12"/>
                  <a:gd name="T57" fmla="*/ 5 h 15"/>
                  <a:gd name="T58" fmla="*/ 7 w 12"/>
                  <a:gd name="T59" fmla="*/ 5 h 15"/>
                  <a:gd name="T60" fmla="*/ 7 w 12"/>
                  <a:gd name="T61" fmla="*/ 5 h 15"/>
                  <a:gd name="T62" fmla="*/ 7 w 12"/>
                  <a:gd name="T63" fmla="*/ 5 h 15"/>
                  <a:gd name="T64" fmla="*/ 7 w 12"/>
                  <a:gd name="T65" fmla="*/ 8 h 15"/>
                  <a:gd name="T66" fmla="*/ 10 w 12"/>
                  <a:gd name="T67" fmla="*/ 8 h 15"/>
                  <a:gd name="T68" fmla="*/ 10 w 12"/>
                  <a:gd name="T69" fmla="*/ 8 h 15"/>
                  <a:gd name="T70" fmla="*/ 10 w 12"/>
                  <a:gd name="T71" fmla="*/ 8 h 15"/>
                  <a:gd name="T72" fmla="*/ 10 w 12"/>
                  <a:gd name="T73" fmla="*/ 10 h 15"/>
                  <a:gd name="T74" fmla="*/ 12 w 12"/>
                  <a:gd name="T75" fmla="*/ 10 h 15"/>
                  <a:gd name="T76" fmla="*/ 12 w 12"/>
                  <a:gd name="T77" fmla="*/ 10 h 15"/>
                  <a:gd name="T78" fmla="*/ 12 w 12"/>
                  <a:gd name="T79" fmla="*/ 13 h 15"/>
                  <a:gd name="T80" fmla="*/ 12 w 12"/>
                  <a:gd name="T81" fmla="*/ 13 h 15"/>
                  <a:gd name="T82" fmla="*/ 12 w 12"/>
                  <a:gd name="T83" fmla="*/ 13 h 15"/>
                  <a:gd name="T84" fmla="*/ 12 w 12"/>
                  <a:gd name="T85" fmla="*/ 13 h 15"/>
                  <a:gd name="T86" fmla="*/ 12 w 12"/>
                  <a:gd name="T87" fmla="*/ 13 h 15"/>
                  <a:gd name="T88" fmla="*/ 12 w 12"/>
                  <a:gd name="T89" fmla="*/ 13 h 15"/>
                  <a:gd name="T90" fmla="*/ 10 w 12"/>
                  <a:gd name="T91" fmla="*/ 13 h 15"/>
                  <a:gd name="T92" fmla="*/ 10 w 12"/>
                  <a:gd name="T93" fmla="*/ 13 h 15"/>
                  <a:gd name="T94" fmla="*/ 10 w 12"/>
                  <a:gd name="T95" fmla="*/ 13 h 15"/>
                  <a:gd name="T96" fmla="*/ 7 w 12"/>
                  <a:gd name="T97" fmla="*/ 13 h 15"/>
                  <a:gd name="T98" fmla="*/ 7 w 12"/>
                  <a:gd name="T99" fmla="*/ 13 h 15"/>
                  <a:gd name="T100" fmla="*/ 7 w 12"/>
                  <a:gd name="T101" fmla="*/ 13 h 15"/>
                  <a:gd name="T102" fmla="*/ 5 w 12"/>
                  <a:gd name="T103" fmla="*/ 15 h 15"/>
                  <a:gd name="T104" fmla="*/ 5 w 12"/>
                  <a:gd name="T105" fmla="*/ 15 h 15"/>
                  <a:gd name="T106" fmla="*/ 2 w 12"/>
                  <a:gd name="T107" fmla="*/ 15 h 15"/>
                  <a:gd name="T108" fmla="*/ 2 w 12"/>
                  <a:gd name="T109" fmla="*/ 15 h 15"/>
                  <a:gd name="T110" fmla="*/ 2 w 12"/>
                  <a:gd name="T111" fmla="*/ 15 h 15"/>
                  <a:gd name="T112" fmla="*/ 0 w 12"/>
                  <a:gd name="T113" fmla="*/ 15 h 15"/>
                  <a:gd name="T114" fmla="*/ 0 w 12"/>
                  <a:gd name="T115" fmla="*/ 15 h 15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w 12"/>
                  <a:gd name="T175" fmla="*/ 0 h 15"/>
                  <a:gd name="T176" fmla="*/ 12 w 12"/>
                  <a:gd name="T177" fmla="*/ 15 h 15"/>
                </a:gdLst>
                <a:ahLst/>
                <a:cxnLst>
                  <a:cxn ang="T116">
                    <a:pos x="T0" y="T1"/>
                  </a:cxn>
                  <a:cxn ang="T117">
                    <a:pos x="T2" y="T3"/>
                  </a:cxn>
                  <a:cxn ang="T118">
                    <a:pos x="T4" y="T5"/>
                  </a:cxn>
                  <a:cxn ang="T119">
                    <a:pos x="T6" y="T7"/>
                  </a:cxn>
                  <a:cxn ang="T120">
                    <a:pos x="T8" y="T9"/>
                  </a:cxn>
                  <a:cxn ang="T121">
                    <a:pos x="T10" y="T11"/>
                  </a:cxn>
                  <a:cxn ang="T122">
                    <a:pos x="T12" y="T13"/>
                  </a:cxn>
                  <a:cxn ang="T123">
                    <a:pos x="T14" y="T15"/>
                  </a:cxn>
                  <a:cxn ang="T124">
                    <a:pos x="T16" y="T17"/>
                  </a:cxn>
                  <a:cxn ang="T125">
                    <a:pos x="T18" y="T19"/>
                  </a:cxn>
                  <a:cxn ang="T126">
                    <a:pos x="T20" y="T21"/>
                  </a:cxn>
                  <a:cxn ang="T127">
                    <a:pos x="T22" y="T23"/>
                  </a:cxn>
                  <a:cxn ang="T128">
                    <a:pos x="T24" y="T25"/>
                  </a:cxn>
                  <a:cxn ang="T129">
                    <a:pos x="T26" y="T27"/>
                  </a:cxn>
                  <a:cxn ang="T130">
                    <a:pos x="T28" y="T29"/>
                  </a:cxn>
                  <a:cxn ang="T131">
                    <a:pos x="T30" y="T31"/>
                  </a:cxn>
                  <a:cxn ang="T132">
                    <a:pos x="T32" y="T33"/>
                  </a:cxn>
                  <a:cxn ang="T133">
                    <a:pos x="T34" y="T35"/>
                  </a:cxn>
                  <a:cxn ang="T134">
                    <a:pos x="T36" y="T37"/>
                  </a:cxn>
                  <a:cxn ang="T135">
                    <a:pos x="T38" y="T39"/>
                  </a:cxn>
                  <a:cxn ang="T136">
                    <a:pos x="T40" y="T41"/>
                  </a:cxn>
                  <a:cxn ang="T137">
                    <a:pos x="T42" y="T43"/>
                  </a:cxn>
                  <a:cxn ang="T138">
                    <a:pos x="T44" y="T45"/>
                  </a:cxn>
                  <a:cxn ang="T139">
                    <a:pos x="T46" y="T47"/>
                  </a:cxn>
                  <a:cxn ang="T140">
                    <a:pos x="T48" y="T49"/>
                  </a:cxn>
                  <a:cxn ang="T141">
                    <a:pos x="T50" y="T51"/>
                  </a:cxn>
                  <a:cxn ang="T142">
                    <a:pos x="T52" y="T53"/>
                  </a:cxn>
                  <a:cxn ang="T143">
                    <a:pos x="T54" y="T55"/>
                  </a:cxn>
                  <a:cxn ang="T144">
                    <a:pos x="T56" y="T57"/>
                  </a:cxn>
                  <a:cxn ang="T145">
                    <a:pos x="T58" y="T59"/>
                  </a:cxn>
                  <a:cxn ang="T146">
                    <a:pos x="T60" y="T61"/>
                  </a:cxn>
                  <a:cxn ang="T147">
                    <a:pos x="T62" y="T63"/>
                  </a:cxn>
                  <a:cxn ang="T148">
                    <a:pos x="T64" y="T65"/>
                  </a:cxn>
                  <a:cxn ang="T149">
                    <a:pos x="T66" y="T67"/>
                  </a:cxn>
                  <a:cxn ang="T150">
                    <a:pos x="T68" y="T69"/>
                  </a:cxn>
                  <a:cxn ang="T151">
                    <a:pos x="T70" y="T71"/>
                  </a:cxn>
                  <a:cxn ang="T152">
                    <a:pos x="T72" y="T73"/>
                  </a:cxn>
                  <a:cxn ang="T153">
                    <a:pos x="T74" y="T75"/>
                  </a:cxn>
                  <a:cxn ang="T154">
                    <a:pos x="T76" y="T77"/>
                  </a:cxn>
                  <a:cxn ang="T155">
                    <a:pos x="T78" y="T79"/>
                  </a:cxn>
                  <a:cxn ang="T156">
                    <a:pos x="T80" y="T81"/>
                  </a:cxn>
                  <a:cxn ang="T157">
                    <a:pos x="T82" y="T83"/>
                  </a:cxn>
                  <a:cxn ang="T158">
                    <a:pos x="T84" y="T85"/>
                  </a:cxn>
                  <a:cxn ang="T159">
                    <a:pos x="T86" y="T87"/>
                  </a:cxn>
                  <a:cxn ang="T160">
                    <a:pos x="T88" y="T89"/>
                  </a:cxn>
                  <a:cxn ang="T161">
                    <a:pos x="T90" y="T91"/>
                  </a:cxn>
                  <a:cxn ang="T162">
                    <a:pos x="T92" y="T93"/>
                  </a:cxn>
                  <a:cxn ang="T163">
                    <a:pos x="T94" y="T95"/>
                  </a:cxn>
                  <a:cxn ang="T164">
                    <a:pos x="T96" y="T97"/>
                  </a:cxn>
                  <a:cxn ang="T165">
                    <a:pos x="T98" y="T99"/>
                  </a:cxn>
                  <a:cxn ang="T166">
                    <a:pos x="T100" y="T101"/>
                  </a:cxn>
                  <a:cxn ang="T167">
                    <a:pos x="T102" y="T103"/>
                  </a:cxn>
                  <a:cxn ang="T168">
                    <a:pos x="T104" y="T105"/>
                  </a:cxn>
                  <a:cxn ang="T169">
                    <a:pos x="T106" y="T107"/>
                  </a:cxn>
                  <a:cxn ang="T170">
                    <a:pos x="T108" y="T109"/>
                  </a:cxn>
                  <a:cxn ang="T171">
                    <a:pos x="T110" y="T111"/>
                  </a:cxn>
                  <a:cxn ang="T172">
                    <a:pos x="T112" y="T113"/>
                  </a:cxn>
                  <a:cxn ang="T173">
                    <a:pos x="T114" y="T115"/>
                  </a:cxn>
                </a:cxnLst>
                <a:rect l="T174" t="T175" r="T176" b="T177"/>
                <a:pathLst>
                  <a:path w="12" h="15">
                    <a:moveTo>
                      <a:pt x="0" y="15"/>
                    </a:moveTo>
                    <a:lnTo>
                      <a:pt x="0" y="15"/>
                    </a:lnTo>
                    <a:lnTo>
                      <a:pt x="0" y="13"/>
                    </a:lnTo>
                    <a:lnTo>
                      <a:pt x="2" y="13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2" y="5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2" y="3"/>
                    </a:lnTo>
                    <a:lnTo>
                      <a:pt x="5" y="3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7" y="8"/>
                    </a:lnTo>
                    <a:lnTo>
                      <a:pt x="10" y="8"/>
                    </a:lnTo>
                    <a:lnTo>
                      <a:pt x="10" y="10"/>
                    </a:lnTo>
                    <a:lnTo>
                      <a:pt x="12" y="10"/>
                    </a:lnTo>
                    <a:lnTo>
                      <a:pt x="12" y="13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9" name="Freeform 128">
                <a:extLst>
                  <a:ext uri="{FF2B5EF4-FFF2-40B4-BE49-F238E27FC236}">
                    <a16:creationId xmlns:a16="http://schemas.microsoft.com/office/drawing/2014/main" id="{00000000-0008-0000-0500-00003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55"/>
                <a:ext cx="20" cy="18"/>
              </a:xfrm>
              <a:custGeom>
                <a:avLst/>
                <a:gdLst>
                  <a:gd name="T0" fmla="*/ 10 w 20"/>
                  <a:gd name="T1" fmla="*/ 18 h 18"/>
                  <a:gd name="T2" fmla="*/ 7 w 20"/>
                  <a:gd name="T3" fmla="*/ 18 h 18"/>
                  <a:gd name="T4" fmla="*/ 10 w 20"/>
                  <a:gd name="T5" fmla="*/ 13 h 18"/>
                  <a:gd name="T6" fmla="*/ 7 w 20"/>
                  <a:gd name="T7" fmla="*/ 13 h 18"/>
                  <a:gd name="T8" fmla="*/ 7 w 20"/>
                  <a:gd name="T9" fmla="*/ 13 h 18"/>
                  <a:gd name="T10" fmla="*/ 0 w 20"/>
                  <a:gd name="T11" fmla="*/ 3 h 18"/>
                  <a:gd name="T12" fmla="*/ 7 w 20"/>
                  <a:gd name="T13" fmla="*/ 0 h 18"/>
                  <a:gd name="T14" fmla="*/ 10 w 20"/>
                  <a:gd name="T15" fmla="*/ 0 h 18"/>
                  <a:gd name="T16" fmla="*/ 12 w 20"/>
                  <a:gd name="T17" fmla="*/ 3 h 18"/>
                  <a:gd name="T18" fmla="*/ 17 w 20"/>
                  <a:gd name="T19" fmla="*/ 10 h 18"/>
                  <a:gd name="T20" fmla="*/ 20 w 20"/>
                  <a:gd name="T21" fmla="*/ 10 h 18"/>
                  <a:gd name="T22" fmla="*/ 15 w 20"/>
                  <a:gd name="T23" fmla="*/ 10 h 18"/>
                  <a:gd name="T24" fmla="*/ 10 w 20"/>
                  <a:gd name="T25" fmla="*/ 18 h 1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20"/>
                  <a:gd name="T40" fmla="*/ 0 h 18"/>
                  <a:gd name="T41" fmla="*/ 20 w 20"/>
                  <a:gd name="T42" fmla="*/ 18 h 1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20" h="18">
                    <a:moveTo>
                      <a:pt x="10" y="18"/>
                    </a:moveTo>
                    <a:lnTo>
                      <a:pt x="7" y="18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0" y="3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3"/>
                    </a:lnTo>
                    <a:lnTo>
                      <a:pt x="17" y="10"/>
                    </a:lnTo>
                    <a:lnTo>
                      <a:pt x="20" y="10"/>
                    </a:lnTo>
                    <a:lnTo>
                      <a:pt x="15" y="10"/>
                    </a:lnTo>
                    <a:lnTo>
                      <a:pt x="1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0" name="Freeform 129">
                <a:extLst>
                  <a:ext uri="{FF2B5EF4-FFF2-40B4-BE49-F238E27FC236}">
                    <a16:creationId xmlns:a16="http://schemas.microsoft.com/office/drawing/2014/main" id="{00000000-0008-0000-0500-00003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2" y="96"/>
                <a:ext cx="162" cy="98"/>
              </a:xfrm>
              <a:custGeom>
                <a:avLst/>
                <a:gdLst>
                  <a:gd name="T0" fmla="*/ 7 w 162"/>
                  <a:gd name="T1" fmla="*/ 23 h 98"/>
                  <a:gd name="T2" fmla="*/ 19 w 162"/>
                  <a:gd name="T3" fmla="*/ 50 h 98"/>
                  <a:gd name="T4" fmla="*/ 32 w 162"/>
                  <a:gd name="T5" fmla="*/ 91 h 98"/>
                  <a:gd name="T6" fmla="*/ 37 w 162"/>
                  <a:gd name="T7" fmla="*/ 91 h 98"/>
                  <a:gd name="T8" fmla="*/ 42 w 162"/>
                  <a:gd name="T9" fmla="*/ 88 h 98"/>
                  <a:gd name="T10" fmla="*/ 54 w 162"/>
                  <a:gd name="T11" fmla="*/ 86 h 98"/>
                  <a:gd name="T12" fmla="*/ 69 w 162"/>
                  <a:gd name="T13" fmla="*/ 86 h 98"/>
                  <a:gd name="T14" fmla="*/ 76 w 162"/>
                  <a:gd name="T15" fmla="*/ 88 h 98"/>
                  <a:gd name="T16" fmla="*/ 81 w 162"/>
                  <a:gd name="T17" fmla="*/ 93 h 98"/>
                  <a:gd name="T18" fmla="*/ 86 w 162"/>
                  <a:gd name="T19" fmla="*/ 96 h 98"/>
                  <a:gd name="T20" fmla="*/ 91 w 162"/>
                  <a:gd name="T21" fmla="*/ 96 h 98"/>
                  <a:gd name="T22" fmla="*/ 96 w 162"/>
                  <a:gd name="T23" fmla="*/ 96 h 98"/>
                  <a:gd name="T24" fmla="*/ 103 w 162"/>
                  <a:gd name="T25" fmla="*/ 96 h 98"/>
                  <a:gd name="T26" fmla="*/ 110 w 162"/>
                  <a:gd name="T27" fmla="*/ 93 h 98"/>
                  <a:gd name="T28" fmla="*/ 125 w 162"/>
                  <a:gd name="T29" fmla="*/ 83 h 98"/>
                  <a:gd name="T30" fmla="*/ 132 w 162"/>
                  <a:gd name="T31" fmla="*/ 81 h 98"/>
                  <a:gd name="T32" fmla="*/ 142 w 162"/>
                  <a:gd name="T33" fmla="*/ 78 h 98"/>
                  <a:gd name="T34" fmla="*/ 150 w 162"/>
                  <a:gd name="T35" fmla="*/ 81 h 98"/>
                  <a:gd name="T36" fmla="*/ 162 w 162"/>
                  <a:gd name="T37" fmla="*/ 96 h 98"/>
                  <a:gd name="T38" fmla="*/ 132 w 162"/>
                  <a:gd name="T39" fmla="*/ 50 h 98"/>
                  <a:gd name="T40" fmla="*/ 125 w 162"/>
                  <a:gd name="T41" fmla="*/ 23 h 98"/>
                  <a:gd name="T42" fmla="*/ 125 w 162"/>
                  <a:gd name="T43" fmla="*/ 10 h 98"/>
                  <a:gd name="T44" fmla="*/ 125 w 162"/>
                  <a:gd name="T45" fmla="*/ 3 h 98"/>
                  <a:gd name="T46" fmla="*/ 115 w 162"/>
                  <a:gd name="T47" fmla="*/ 0 h 98"/>
                  <a:gd name="T48" fmla="*/ 108 w 162"/>
                  <a:gd name="T49" fmla="*/ 3 h 98"/>
                  <a:gd name="T50" fmla="*/ 96 w 162"/>
                  <a:gd name="T51" fmla="*/ 5 h 98"/>
                  <a:gd name="T52" fmla="*/ 78 w 162"/>
                  <a:gd name="T53" fmla="*/ 10 h 98"/>
                  <a:gd name="T54" fmla="*/ 76 w 162"/>
                  <a:gd name="T55" fmla="*/ 13 h 98"/>
                  <a:gd name="T56" fmla="*/ 59 w 162"/>
                  <a:gd name="T57" fmla="*/ 5 h 98"/>
                  <a:gd name="T58" fmla="*/ 49 w 162"/>
                  <a:gd name="T59" fmla="*/ 5 h 98"/>
                  <a:gd name="T60" fmla="*/ 42 w 162"/>
                  <a:gd name="T61" fmla="*/ 3 h 98"/>
                  <a:gd name="T62" fmla="*/ 29 w 162"/>
                  <a:gd name="T63" fmla="*/ 3 h 98"/>
                  <a:gd name="T64" fmla="*/ 17 w 162"/>
                  <a:gd name="T65" fmla="*/ 5 h 98"/>
                  <a:gd name="T66" fmla="*/ 0 w 162"/>
                  <a:gd name="T67" fmla="*/ 10 h 98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62"/>
                  <a:gd name="T103" fmla="*/ 0 h 98"/>
                  <a:gd name="T104" fmla="*/ 162 w 162"/>
                  <a:gd name="T105" fmla="*/ 98 h 98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62" h="98">
                    <a:moveTo>
                      <a:pt x="0" y="10"/>
                    </a:moveTo>
                    <a:lnTo>
                      <a:pt x="7" y="23"/>
                    </a:lnTo>
                    <a:lnTo>
                      <a:pt x="10" y="28"/>
                    </a:lnTo>
                    <a:lnTo>
                      <a:pt x="19" y="50"/>
                    </a:lnTo>
                    <a:lnTo>
                      <a:pt x="27" y="73"/>
                    </a:lnTo>
                    <a:lnTo>
                      <a:pt x="32" y="91"/>
                    </a:lnTo>
                    <a:lnTo>
                      <a:pt x="32" y="96"/>
                    </a:lnTo>
                    <a:lnTo>
                      <a:pt x="37" y="91"/>
                    </a:lnTo>
                    <a:lnTo>
                      <a:pt x="39" y="88"/>
                    </a:lnTo>
                    <a:lnTo>
                      <a:pt x="42" y="88"/>
                    </a:lnTo>
                    <a:lnTo>
                      <a:pt x="44" y="88"/>
                    </a:lnTo>
                    <a:lnTo>
                      <a:pt x="54" y="86"/>
                    </a:lnTo>
                    <a:lnTo>
                      <a:pt x="61" y="86"/>
                    </a:lnTo>
                    <a:lnTo>
                      <a:pt x="69" y="86"/>
                    </a:lnTo>
                    <a:lnTo>
                      <a:pt x="73" y="88"/>
                    </a:lnTo>
                    <a:lnTo>
                      <a:pt x="76" y="88"/>
                    </a:lnTo>
                    <a:lnTo>
                      <a:pt x="78" y="91"/>
                    </a:lnTo>
                    <a:lnTo>
                      <a:pt x="81" y="93"/>
                    </a:lnTo>
                    <a:lnTo>
                      <a:pt x="83" y="93"/>
                    </a:lnTo>
                    <a:lnTo>
                      <a:pt x="86" y="96"/>
                    </a:lnTo>
                    <a:lnTo>
                      <a:pt x="88" y="96"/>
                    </a:lnTo>
                    <a:lnTo>
                      <a:pt x="91" y="96"/>
                    </a:lnTo>
                    <a:lnTo>
                      <a:pt x="93" y="98"/>
                    </a:lnTo>
                    <a:lnTo>
                      <a:pt x="96" y="96"/>
                    </a:lnTo>
                    <a:lnTo>
                      <a:pt x="100" y="96"/>
                    </a:lnTo>
                    <a:lnTo>
                      <a:pt x="103" y="96"/>
                    </a:lnTo>
                    <a:lnTo>
                      <a:pt x="108" y="93"/>
                    </a:lnTo>
                    <a:lnTo>
                      <a:pt x="110" y="93"/>
                    </a:lnTo>
                    <a:lnTo>
                      <a:pt x="123" y="86"/>
                    </a:lnTo>
                    <a:lnTo>
                      <a:pt x="125" y="83"/>
                    </a:lnTo>
                    <a:lnTo>
                      <a:pt x="127" y="81"/>
                    </a:lnTo>
                    <a:lnTo>
                      <a:pt x="132" y="81"/>
                    </a:lnTo>
                    <a:lnTo>
                      <a:pt x="137" y="78"/>
                    </a:lnTo>
                    <a:lnTo>
                      <a:pt x="142" y="78"/>
                    </a:lnTo>
                    <a:lnTo>
                      <a:pt x="142" y="81"/>
                    </a:lnTo>
                    <a:lnTo>
                      <a:pt x="150" y="81"/>
                    </a:lnTo>
                    <a:lnTo>
                      <a:pt x="157" y="86"/>
                    </a:lnTo>
                    <a:lnTo>
                      <a:pt x="162" y="96"/>
                    </a:lnTo>
                    <a:lnTo>
                      <a:pt x="145" y="68"/>
                    </a:lnTo>
                    <a:lnTo>
                      <a:pt x="132" y="50"/>
                    </a:lnTo>
                    <a:lnTo>
                      <a:pt x="132" y="45"/>
                    </a:lnTo>
                    <a:lnTo>
                      <a:pt x="125" y="23"/>
                    </a:lnTo>
                    <a:lnTo>
                      <a:pt x="125" y="18"/>
                    </a:lnTo>
                    <a:lnTo>
                      <a:pt x="125" y="10"/>
                    </a:lnTo>
                    <a:lnTo>
                      <a:pt x="123" y="8"/>
                    </a:lnTo>
                    <a:lnTo>
                      <a:pt x="125" y="3"/>
                    </a:lnTo>
                    <a:lnTo>
                      <a:pt x="120" y="3"/>
                    </a:lnTo>
                    <a:lnTo>
                      <a:pt x="115" y="0"/>
                    </a:lnTo>
                    <a:lnTo>
                      <a:pt x="113" y="0"/>
                    </a:lnTo>
                    <a:lnTo>
                      <a:pt x="108" y="3"/>
                    </a:lnTo>
                    <a:lnTo>
                      <a:pt x="105" y="3"/>
                    </a:lnTo>
                    <a:lnTo>
                      <a:pt x="96" y="5"/>
                    </a:lnTo>
                    <a:lnTo>
                      <a:pt x="81" y="10"/>
                    </a:lnTo>
                    <a:lnTo>
                      <a:pt x="78" y="10"/>
                    </a:lnTo>
                    <a:lnTo>
                      <a:pt x="76" y="13"/>
                    </a:lnTo>
                    <a:lnTo>
                      <a:pt x="73" y="10"/>
                    </a:lnTo>
                    <a:lnTo>
                      <a:pt x="59" y="5"/>
                    </a:lnTo>
                    <a:lnTo>
                      <a:pt x="54" y="5"/>
                    </a:lnTo>
                    <a:lnTo>
                      <a:pt x="49" y="5"/>
                    </a:lnTo>
                    <a:lnTo>
                      <a:pt x="46" y="3"/>
                    </a:lnTo>
                    <a:lnTo>
                      <a:pt x="42" y="3"/>
                    </a:lnTo>
                    <a:lnTo>
                      <a:pt x="34" y="3"/>
                    </a:lnTo>
                    <a:lnTo>
                      <a:pt x="29" y="3"/>
                    </a:lnTo>
                    <a:lnTo>
                      <a:pt x="22" y="5"/>
                    </a:lnTo>
                    <a:lnTo>
                      <a:pt x="17" y="5"/>
                    </a:lnTo>
                    <a:lnTo>
                      <a:pt x="10" y="8"/>
                    </a:lnTo>
                    <a:lnTo>
                      <a:pt x="0" y="10"/>
                    </a:lnTo>
                    <a:close/>
                  </a:path>
                </a:pathLst>
              </a:custGeom>
              <a:solidFill>
                <a:srgbClr val="0000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1" name="Freeform 130">
                <a:extLst>
                  <a:ext uri="{FF2B5EF4-FFF2-40B4-BE49-F238E27FC236}">
                    <a16:creationId xmlns:a16="http://schemas.microsoft.com/office/drawing/2014/main" id="{00000000-0008-0000-0500-00003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1" y="106"/>
                <a:ext cx="10" cy="8"/>
              </a:xfrm>
              <a:custGeom>
                <a:avLst/>
                <a:gdLst>
                  <a:gd name="T0" fmla="*/ 3 w 10"/>
                  <a:gd name="T1" fmla="*/ 0 h 8"/>
                  <a:gd name="T2" fmla="*/ 3 w 10"/>
                  <a:gd name="T3" fmla="*/ 3 h 8"/>
                  <a:gd name="T4" fmla="*/ 0 w 10"/>
                  <a:gd name="T5" fmla="*/ 3 h 8"/>
                  <a:gd name="T6" fmla="*/ 3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0 h 8"/>
                  <a:gd name="T18" fmla="*/ 5 w 10"/>
                  <a:gd name="T19" fmla="*/ 3 h 8"/>
                  <a:gd name="T20" fmla="*/ 3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2" name="Freeform 131">
                <a:extLst>
                  <a:ext uri="{FF2B5EF4-FFF2-40B4-BE49-F238E27FC236}">
                    <a16:creationId xmlns:a16="http://schemas.microsoft.com/office/drawing/2014/main" id="{00000000-0008-0000-0500-00003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6" y="121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3" name="Freeform 132">
                <a:extLst>
                  <a:ext uri="{FF2B5EF4-FFF2-40B4-BE49-F238E27FC236}">
                    <a16:creationId xmlns:a16="http://schemas.microsoft.com/office/drawing/2014/main" id="{00000000-0008-0000-0500-00003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3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3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5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4" name="Freeform 133">
                <a:extLst>
                  <a:ext uri="{FF2B5EF4-FFF2-40B4-BE49-F238E27FC236}">
                    <a16:creationId xmlns:a16="http://schemas.microsoft.com/office/drawing/2014/main" id="{00000000-0008-0000-0500-00004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6" y="154"/>
                <a:ext cx="8" cy="8"/>
              </a:xfrm>
              <a:custGeom>
                <a:avLst/>
                <a:gdLst>
                  <a:gd name="T0" fmla="*/ 3 w 8"/>
                  <a:gd name="T1" fmla="*/ 0 h 8"/>
                  <a:gd name="T2" fmla="*/ 3 w 8"/>
                  <a:gd name="T3" fmla="*/ 3 h 8"/>
                  <a:gd name="T4" fmla="*/ 0 w 8"/>
                  <a:gd name="T5" fmla="*/ 3 h 8"/>
                  <a:gd name="T6" fmla="*/ 3 w 8"/>
                  <a:gd name="T7" fmla="*/ 5 h 8"/>
                  <a:gd name="T8" fmla="*/ 3 w 8"/>
                  <a:gd name="T9" fmla="*/ 8 h 8"/>
                  <a:gd name="T10" fmla="*/ 5 w 8"/>
                  <a:gd name="T11" fmla="*/ 5 h 8"/>
                  <a:gd name="T12" fmla="*/ 8 w 8"/>
                  <a:gd name="T13" fmla="*/ 8 h 8"/>
                  <a:gd name="T14" fmla="*/ 8 w 8"/>
                  <a:gd name="T15" fmla="*/ 3 h 8"/>
                  <a:gd name="T16" fmla="*/ 8 w 8"/>
                  <a:gd name="T17" fmla="*/ 0 h 8"/>
                  <a:gd name="T18" fmla="*/ 5 w 8"/>
                  <a:gd name="T19" fmla="*/ 3 h 8"/>
                  <a:gd name="T20" fmla="*/ 3 w 8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8"/>
                  <a:gd name="T35" fmla="*/ 8 w 8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3"/>
                    </a:lnTo>
                    <a:lnTo>
                      <a:pt x="8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5" name="Freeform 134">
                <a:extLst>
                  <a:ext uri="{FF2B5EF4-FFF2-40B4-BE49-F238E27FC236}">
                    <a16:creationId xmlns:a16="http://schemas.microsoft.com/office/drawing/2014/main" id="{00000000-0008-0000-0500-00004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69"/>
                <a:ext cx="9" cy="8"/>
              </a:xfrm>
              <a:custGeom>
                <a:avLst/>
                <a:gdLst>
                  <a:gd name="T0" fmla="*/ 5 w 9"/>
                  <a:gd name="T1" fmla="*/ 0 h 8"/>
                  <a:gd name="T2" fmla="*/ 5 w 9"/>
                  <a:gd name="T3" fmla="*/ 3 h 8"/>
                  <a:gd name="T4" fmla="*/ 0 w 9"/>
                  <a:gd name="T5" fmla="*/ 3 h 8"/>
                  <a:gd name="T6" fmla="*/ 5 w 9"/>
                  <a:gd name="T7" fmla="*/ 5 h 8"/>
                  <a:gd name="T8" fmla="*/ 5 w 9"/>
                  <a:gd name="T9" fmla="*/ 8 h 8"/>
                  <a:gd name="T10" fmla="*/ 7 w 9"/>
                  <a:gd name="T11" fmla="*/ 5 h 8"/>
                  <a:gd name="T12" fmla="*/ 9 w 9"/>
                  <a:gd name="T13" fmla="*/ 8 h 8"/>
                  <a:gd name="T14" fmla="*/ 7 w 9"/>
                  <a:gd name="T15" fmla="*/ 3 h 8"/>
                  <a:gd name="T16" fmla="*/ 9 w 9"/>
                  <a:gd name="T17" fmla="*/ 0 h 8"/>
                  <a:gd name="T18" fmla="*/ 7 w 9"/>
                  <a:gd name="T19" fmla="*/ 3 h 8"/>
                  <a:gd name="T20" fmla="*/ 5 w 9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8"/>
                  <a:gd name="T35" fmla="*/ 9 w 9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9" y="8"/>
                    </a:lnTo>
                    <a:lnTo>
                      <a:pt x="7" y="3"/>
                    </a:lnTo>
                    <a:lnTo>
                      <a:pt x="9" y="0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6" name="Freeform 135">
                <a:extLst>
                  <a:ext uri="{FF2B5EF4-FFF2-40B4-BE49-F238E27FC236}">
                    <a16:creationId xmlns:a16="http://schemas.microsoft.com/office/drawing/2014/main" id="{00000000-0008-0000-0500-00004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0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7 h 10"/>
                  <a:gd name="T16" fmla="*/ 7 w 7"/>
                  <a:gd name="T17" fmla="*/ 5 h 10"/>
                  <a:gd name="T18" fmla="*/ 5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7" name="Freeform 136">
                <a:extLst>
                  <a:ext uri="{FF2B5EF4-FFF2-40B4-BE49-F238E27FC236}">
                    <a16:creationId xmlns:a16="http://schemas.microsoft.com/office/drawing/2014/main" id="{00000000-0008-0000-0500-00004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1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3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8" name="Freeform 137">
                <a:extLst>
                  <a:ext uri="{FF2B5EF4-FFF2-40B4-BE49-F238E27FC236}">
                    <a16:creationId xmlns:a16="http://schemas.microsoft.com/office/drawing/2014/main" id="{00000000-0008-0000-0500-00004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4" y="11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4 w 7"/>
                  <a:gd name="T11" fmla="*/ 7 h 10"/>
                  <a:gd name="T12" fmla="*/ 7 w 7"/>
                  <a:gd name="T13" fmla="*/ 10 h 10"/>
                  <a:gd name="T14" fmla="*/ 4 w 7"/>
                  <a:gd name="T15" fmla="*/ 7 h 10"/>
                  <a:gd name="T16" fmla="*/ 7 w 7"/>
                  <a:gd name="T17" fmla="*/ 5 h 10"/>
                  <a:gd name="T18" fmla="*/ 4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4" y="7"/>
                    </a:lnTo>
                    <a:lnTo>
                      <a:pt x="7" y="10"/>
                    </a:lnTo>
                    <a:lnTo>
                      <a:pt x="4" y="7"/>
                    </a:lnTo>
                    <a:lnTo>
                      <a:pt x="7" y="5"/>
                    </a:lnTo>
                    <a:lnTo>
                      <a:pt x="4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9" name="Freeform 138">
                <a:extLst>
                  <a:ext uri="{FF2B5EF4-FFF2-40B4-BE49-F238E27FC236}">
                    <a16:creationId xmlns:a16="http://schemas.microsoft.com/office/drawing/2014/main" id="{00000000-0008-0000-0500-00004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26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0" name="Freeform 139">
                <a:extLst>
                  <a:ext uri="{FF2B5EF4-FFF2-40B4-BE49-F238E27FC236}">
                    <a16:creationId xmlns:a16="http://schemas.microsoft.com/office/drawing/2014/main" id="{00000000-0008-0000-0500-00004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34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2 h 10"/>
                  <a:gd name="T4" fmla="*/ 0 w 8"/>
                  <a:gd name="T5" fmla="*/ 2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7 h 10"/>
                  <a:gd name="T12" fmla="*/ 8 w 8"/>
                  <a:gd name="T13" fmla="*/ 10 h 10"/>
                  <a:gd name="T14" fmla="*/ 5 w 8"/>
                  <a:gd name="T15" fmla="*/ 5 h 10"/>
                  <a:gd name="T16" fmla="*/ 8 w 8"/>
                  <a:gd name="T17" fmla="*/ 2 h 10"/>
                  <a:gd name="T18" fmla="*/ 5 w 8"/>
                  <a:gd name="T19" fmla="*/ 2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7"/>
                    </a:lnTo>
                    <a:lnTo>
                      <a:pt x="8" y="10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1" name="Freeform 140">
                <a:extLst>
                  <a:ext uri="{FF2B5EF4-FFF2-40B4-BE49-F238E27FC236}">
                    <a16:creationId xmlns:a16="http://schemas.microsoft.com/office/drawing/2014/main" id="{00000000-0008-0000-0500-00004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1" y="144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2 h 8"/>
                  <a:gd name="T4" fmla="*/ 0 w 10"/>
                  <a:gd name="T5" fmla="*/ 2 h 8"/>
                  <a:gd name="T6" fmla="*/ 5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2 h 8"/>
                  <a:gd name="T18" fmla="*/ 5 w 10"/>
                  <a:gd name="T19" fmla="*/ 2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" name="Freeform 141">
                <a:extLst>
                  <a:ext uri="{FF2B5EF4-FFF2-40B4-BE49-F238E27FC236}">
                    <a16:creationId xmlns:a16="http://schemas.microsoft.com/office/drawing/2014/main" id="{00000000-0008-0000-0500-00004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52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2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" name="Freeform 142">
                <a:extLst>
                  <a:ext uri="{FF2B5EF4-FFF2-40B4-BE49-F238E27FC236}">
                    <a16:creationId xmlns:a16="http://schemas.microsoft.com/office/drawing/2014/main" id="{00000000-0008-0000-0500-00004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6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7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3 h 8"/>
                  <a:gd name="T18" fmla="*/ 7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4" name="Freeform 143">
                <a:extLst>
                  <a:ext uri="{FF2B5EF4-FFF2-40B4-BE49-F238E27FC236}">
                    <a16:creationId xmlns:a16="http://schemas.microsoft.com/office/drawing/2014/main" id="{00000000-0008-0000-0500-00004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67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7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2 h 7"/>
                  <a:gd name="T18" fmla="*/ 7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" name="Freeform 144">
                <a:extLst>
                  <a:ext uri="{FF2B5EF4-FFF2-40B4-BE49-F238E27FC236}">
                    <a16:creationId xmlns:a16="http://schemas.microsoft.com/office/drawing/2014/main" id="{00000000-0008-0000-0500-00004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0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10 h 10"/>
                  <a:gd name="T14" fmla="*/ 7 w 10"/>
                  <a:gd name="T15" fmla="*/ 7 h 10"/>
                  <a:gd name="T16" fmla="*/ 10 w 10"/>
                  <a:gd name="T17" fmla="*/ 5 h 10"/>
                  <a:gd name="T18" fmla="*/ 5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10"/>
                    </a:lnTo>
                    <a:lnTo>
                      <a:pt x="7" y="7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6" name="Freeform 145">
                <a:extLst>
                  <a:ext uri="{FF2B5EF4-FFF2-40B4-BE49-F238E27FC236}">
                    <a16:creationId xmlns:a16="http://schemas.microsoft.com/office/drawing/2014/main" id="{00000000-0008-0000-0500-00004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1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" name="Freeform 146">
                <a:extLst>
                  <a:ext uri="{FF2B5EF4-FFF2-40B4-BE49-F238E27FC236}">
                    <a16:creationId xmlns:a16="http://schemas.microsoft.com/office/drawing/2014/main" id="{00000000-0008-0000-0500-00004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1" y="12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7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5 h 10"/>
                  <a:gd name="T16" fmla="*/ 7 w 7"/>
                  <a:gd name="T17" fmla="*/ 5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8" name="Freeform 147">
                <a:extLst>
                  <a:ext uri="{FF2B5EF4-FFF2-40B4-BE49-F238E27FC236}">
                    <a16:creationId xmlns:a16="http://schemas.microsoft.com/office/drawing/2014/main" id="{00000000-0008-0000-0500-00004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2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2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9" name="Freeform 148">
                <a:extLst>
                  <a:ext uri="{FF2B5EF4-FFF2-40B4-BE49-F238E27FC236}">
                    <a16:creationId xmlns:a16="http://schemas.microsoft.com/office/drawing/2014/main" id="{00000000-0008-0000-0500-00004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36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3 h 10"/>
                  <a:gd name="T4" fmla="*/ 0 w 10"/>
                  <a:gd name="T5" fmla="*/ 3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8 h 10"/>
                  <a:gd name="T16" fmla="*/ 10 w 10"/>
                  <a:gd name="T17" fmla="*/ 5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8"/>
                    </a:lnTo>
                    <a:lnTo>
                      <a:pt x="10" y="5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0" name="Freeform 149">
                <a:extLst>
                  <a:ext uri="{FF2B5EF4-FFF2-40B4-BE49-F238E27FC236}">
                    <a16:creationId xmlns:a16="http://schemas.microsoft.com/office/drawing/2014/main" id="{00000000-0008-0000-0500-00005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8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" name="Freeform 150">
                <a:extLst>
                  <a:ext uri="{FF2B5EF4-FFF2-40B4-BE49-F238E27FC236}">
                    <a16:creationId xmlns:a16="http://schemas.microsoft.com/office/drawing/2014/main" id="{00000000-0008-0000-0500-00005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5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8 h 10"/>
                  <a:gd name="T10" fmla="*/ 4 w 7"/>
                  <a:gd name="T11" fmla="*/ 8 h 10"/>
                  <a:gd name="T12" fmla="*/ 7 w 7"/>
                  <a:gd name="T13" fmla="*/ 10 h 10"/>
                  <a:gd name="T14" fmla="*/ 4 w 7"/>
                  <a:gd name="T15" fmla="*/ 5 h 10"/>
                  <a:gd name="T16" fmla="*/ 7 w 7"/>
                  <a:gd name="T17" fmla="*/ 5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4" y="8"/>
                    </a:lnTo>
                    <a:lnTo>
                      <a:pt x="7" y="10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2" name="Freeform 151">
                <a:extLst>
                  <a:ext uri="{FF2B5EF4-FFF2-40B4-BE49-F238E27FC236}">
                    <a16:creationId xmlns:a16="http://schemas.microsoft.com/office/drawing/2014/main" id="{00000000-0008-0000-0500-00005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3 h 8"/>
                  <a:gd name="T18" fmla="*/ 5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3" name="Freeform 152">
                <a:extLst>
                  <a:ext uri="{FF2B5EF4-FFF2-40B4-BE49-F238E27FC236}">
                    <a16:creationId xmlns:a16="http://schemas.microsoft.com/office/drawing/2014/main" id="{00000000-0008-0000-0500-00005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69"/>
                <a:ext cx="10" cy="13"/>
              </a:xfrm>
              <a:custGeom>
                <a:avLst/>
                <a:gdLst>
                  <a:gd name="T0" fmla="*/ 5 w 10"/>
                  <a:gd name="T1" fmla="*/ 0 h 13"/>
                  <a:gd name="T2" fmla="*/ 5 w 10"/>
                  <a:gd name="T3" fmla="*/ 3 h 13"/>
                  <a:gd name="T4" fmla="*/ 0 w 10"/>
                  <a:gd name="T5" fmla="*/ 3 h 13"/>
                  <a:gd name="T6" fmla="*/ 5 w 10"/>
                  <a:gd name="T7" fmla="*/ 5 h 13"/>
                  <a:gd name="T8" fmla="*/ 5 w 10"/>
                  <a:gd name="T9" fmla="*/ 10 h 13"/>
                  <a:gd name="T10" fmla="*/ 7 w 10"/>
                  <a:gd name="T11" fmla="*/ 8 h 13"/>
                  <a:gd name="T12" fmla="*/ 10 w 10"/>
                  <a:gd name="T13" fmla="*/ 13 h 13"/>
                  <a:gd name="T14" fmla="*/ 7 w 10"/>
                  <a:gd name="T15" fmla="*/ 8 h 13"/>
                  <a:gd name="T16" fmla="*/ 10 w 10"/>
                  <a:gd name="T17" fmla="*/ 5 h 13"/>
                  <a:gd name="T18" fmla="*/ 7 w 10"/>
                  <a:gd name="T19" fmla="*/ 5 h 13"/>
                  <a:gd name="T20" fmla="*/ 5 w 10"/>
                  <a:gd name="T21" fmla="*/ 0 h 13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3"/>
                  <a:gd name="T35" fmla="*/ 10 w 10"/>
                  <a:gd name="T36" fmla="*/ 13 h 13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3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3"/>
                    </a:lnTo>
                    <a:lnTo>
                      <a:pt x="7" y="8"/>
                    </a:lnTo>
                    <a:lnTo>
                      <a:pt x="10" y="5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" name="Freeform 153">
                <a:extLst>
                  <a:ext uri="{FF2B5EF4-FFF2-40B4-BE49-F238E27FC236}">
                    <a16:creationId xmlns:a16="http://schemas.microsoft.com/office/drawing/2014/main" id="{00000000-0008-0000-0500-00005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11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5" name="Freeform 154">
                <a:extLst>
                  <a:ext uri="{FF2B5EF4-FFF2-40B4-BE49-F238E27FC236}">
                    <a16:creationId xmlns:a16="http://schemas.microsoft.com/office/drawing/2014/main" id="{00000000-0008-0000-0500-00005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6" y="119"/>
                <a:ext cx="9" cy="10"/>
              </a:xfrm>
              <a:custGeom>
                <a:avLst/>
                <a:gdLst>
                  <a:gd name="T0" fmla="*/ 5 w 9"/>
                  <a:gd name="T1" fmla="*/ 0 h 10"/>
                  <a:gd name="T2" fmla="*/ 5 w 9"/>
                  <a:gd name="T3" fmla="*/ 2 h 10"/>
                  <a:gd name="T4" fmla="*/ 0 w 9"/>
                  <a:gd name="T5" fmla="*/ 0 h 10"/>
                  <a:gd name="T6" fmla="*/ 5 w 9"/>
                  <a:gd name="T7" fmla="*/ 5 h 10"/>
                  <a:gd name="T8" fmla="*/ 5 w 9"/>
                  <a:gd name="T9" fmla="*/ 7 h 10"/>
                  <a:gd name="T10" fmla="*/ 7 w 9"/>
                  <a:gd name="T11" fmla="*/ 7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2 h 10"/>
                  <a:gd name="T18" fmla="*/ 7 w 9"/>
                  <a:gd name="T19" fmla="*/ 2 h 10"/>
                  <a:gd name="T20" fmla="*/ 5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7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" name="Freeform 155">
                <a:extLst>
                  <a:ext uri="{FF2B5EF4-FFF2-40B4-BE49-F238E27FC236}">
                    <a16:creationId xmlns:a16="http://schemas.microsoft.com/office/drawing/2014/main" id="{00000000-0008-0000-0500-00005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2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5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10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5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5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10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5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7" name="Freeform 156">
                <a:extLst>
                  <a:ext uri="{FF2B5EF4-FFF2-40B4-BE49-F238E27FC236}">
                    <a16:creationId xmlns:a16="http://schemas.microsoft.com/office/drawing/2014/main" id="{00000000-0008-0000-0500-00005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31"/>
                <a:ext cx="9" cy="10"/>
              </a:xfrm>
              <a:custGeom>
                <a:avLst/>
                <a:gdLst>
                  <a:gd name="T0" fmla="*/ 2 w 9"/>
                  <a:gd name="T1" fmla="*/ 0 h 10"/>
                  <a:gd name="T2" fmla="*/ 2 w 9"/>
                  <a:gd name="T3" fmla="*/ 3 h 10"/>
                  <a:gd name="T4" fmla="*/ 0 w 9"/>
                  <a:gd name="T5" fmla="*/ 5 h 10"/>
                  <a:gd name="T6" fmla="*/ 2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2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8" name="Freeform 157">
                <a:extLst>
                  <a:ext uri="{FF2B5EF4-FFF2-40B4-BE49-F238E27FC236}">
                    <a16:creationId xmlns:a16="http://schemas.microsoft.com/office/drawing/2014/main" id="{00000000-0008-0000-0500-00005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3" y="141"/>
                <a:ext cx="10" cy="11"/>
              </a:xfrm>
              <a:custGeom>
                <a:avLst/>
                <a:gdLst>
                  <a:gd name="T0" fmla="*/ 2 w 10"/>
                  <a:gd name="T1" fmla="*/ 0 h 11"/>
                  <a:gd name="T2" fmla="*/ 2 w 10"/>
                  <a:gd name="T3" fmla="*/ 3 h 11"/>
                  <a:gd name="T4" fmla="*/ 0 w 10"/>
                  <a:gd name="T5" fmla="*/ 3 h 11"/>
                  <a:gd name="T6" fmla="*/ 2 w 10"/>
                  <a:gd name="T7" fmla="*/ 5 h 11"/>
                  <a:gd name="T8" fmla="*/ 2 w 10"/>
                  <a:gd name="T9" fmla="*/ 11 h 11"/>
                  <a:gd name="T10" fmla="*/ 5 w 10"/>
                  <a:gd name="T11" fmla="*/ 8 h 11"/>
                  <a:gd name="T12" fmla="*/ 10 w 10"/>
                  <a:gd name="T13" fmla="*/ 11 h 11"/>
                  <a:gd name="T14" fmla="*/ 7 w 10"/>
                  <a:gd name="T15" fmla="*/ 5 h 11"/>
                  <a:gd name="T16" fmla="*/ 10 w 10"/>
                  <a:gd name="T17" fmla="*/ 5 h 11"/>
                  <a:gd name="T18" fmla="*/ 5 w 10"/>
                  <a:gd name="T19" fmla="*/ 3 h 11"/>
                  <a:gd name="T20" fmla="*/ 2 w 10"/>
                  <a:gd name="T21" fmla="*/ 0 h 11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1"/>
                  <a:gd name="T35" fmla="*/ 10 w 10"/>
                  <a:gd name="T36" fmla="*/ 11 h 11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1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1"/>
                    </a:lnTo>
                    <a:lnTo>
                      <a:pt x="5" y="8"/>
                    </a:lnTo>
                    <a:lnTo>
                      <a:pt x="10" y="11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9" name="Freeform 158">
                <a:extLst>
                  <a:ext uri="{FF2B5EF4-FFF2-40B4-BE49-F238E27FC236}">
                    <a16:creationId xmlns:a16="http://schemas.microsoft.com/office/drawing/2014/main" id="{00000000-0008-0000-0500-00005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8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3 h 10"/>
                  <a:gd name="T6" fmla="*/ 2 w 7"/>
                  <a:gd name="T7" fmla="*/ 5 h 10"/>
                  <a:gd name="T8" fmla="*/ 2 w 7"/>
                  <a:gd name="T9" fmla="*/ 8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8 h 10"/>
                  <a:gd name="T16" fmla="*/ 7 w 7"/>
                  <a:gd name="T17" fmla="*/ 5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0" name="Freeform 159">
                <a:extLst>
                  <a:ext uri="{FF2B5EF4-FFF2-40B4-BE49-F238E27FC236}">
                    <a16:creationId xmlns:a16="http://schemas.microsoft.com/office/drawing/2014/main" id="{00000000-0008-0000-0500-00005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3 h 10"/>
                  <a:gd name="T4" fmla="*/ 0 w 10"/>
                  <a:gd name="T5" fmla="*/ 3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5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1" name="Freeform 160">
                <a:extLst>
                  <a:ext uri="{FF2B5EF4-FFF2-40B4-BE49-F238E27FC236}">
                    <a16:creationId xmlns:a16="http://schemas.microsoft.com/office/drawing/2014/main" id="{00000000-0008-0000-0500-00005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6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3 w 10"/>
                  <a:gd name="T3" fmla="*/ 3 h 10"/>
                  <a:gd name="T4" fmla="*/ 0 w 10"/>
                  <a:gd name="T5" fmla="*/ 0 h 10"/>
                  <a:gd name="T6" fmla="*/ 5 w 10"/>
                  <a:gd name="T7" fmla="*/ 5 h 10"/>
                  <a:gd name="T8" fmla="*/ 3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3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3" y="3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2" name="Freeform 161">
                <a:extLst>
                  <a:ext uri="{FF2B5EF4-FFF2-40B4-BE49-F238E27FC236}">
                    <a16:creationId xmlns:a16="http://schemas.microsoft.com/office/drawing/2014/main" id="{00000000-0008-0000-0500-00005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3" y="177"/>
                <a:ext cx="9" cy="7"/>
              </a:xfrm>
              <a:custGeom>
                <a:avLst/>
                <a:gdLst>
                  <a:gd name="T0" fmla="*/ 5 w 9"/>
                  <a:gd name="T1" fmla="*/ 0 h 7"/>
                  <a:gd name="T2" fmla="*/ 5 w 9"/>
                  <a:gd name="T3" fmla="*/ 2 h 7"/>
                  <a:gd name="T4" fmla="*/ 0 w 9"/>
                  <a:gd name="T5" fmla="*/ 2 h 7"/>
                  <a:gd name="T6" fmla="*/ 5 w 9"/>
                  <a:gd name="T7" fmla="*/ 5 h 7"/>
                  <a:gd name="T8" fmla="*/ 5 w 9"/>
                  <a:gd name="T9" fmla="*/ 7 h 7"/>
                  <a:gd name="T10" fmla="*/ 5 w 9"/>
                  <a:gd name="T11" fmla="*/ 5 h 7"/>
                  <a:gd name="T12" fmla="*/ 9 w 9"/>
                  <a:gd name="T13" fmla="*/ 7 h 7"/>
                  <a:gd name="T14" fmla="*/ 7 w 9"/>
                  <a:gd name="T15" fmla="*/ 5 h 7"/>
                  <a:gd name="T16" fmla="*/ 9 w 9"/>
                  <a:gd name="T17" fmla="*/ 2 h 7"/>
                  <a:gd name="T18" fmla="*/ 5 w 9"/>
                  <a:gd name="T19" fmla="*/ 2 h 7"/>
                  <a:gd name="T20" fmla="*/ 5 w 9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7"/>
                  <a:gd name="T35" fmla="*/ 9 w 9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9" y="7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3" name="Freeform 162">
                <a:extLst>
                  <a:ext uri="{FF2B5EF4-FFF2-40B4-BE49-F238E27FC236}">
                    <a16:creationId xmlns:a16="http://schemas.microsoft.com/office/drawing/2014/main" id="{00000000-0008-0000-0500-00005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0" y="10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5 h 7"/>
                  <a:gd name="T14" fmla="*/ 5 w 8"/>
                  <a:gd name="T15" fmla="*/ 2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5"/>
                    </a:lnTo>
                    <a:lnTo>
                      <a:pt x="5" y="2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4" name="Freeform 163">
                <a:extLst>
                  <a:ext uri="{FF2B5EF4-FFF2-40B4-BE49-F238E27FC236}">
                    <a16:creationId xmlns:a16="http://schemas.microsoft.com/office/drawing/2014/main" id="{00000000-0008-0000-0500-00005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5" y="11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5" name="Freeform 164">
                <a:extLst>
                  <a:ext uri="{FF2B5EF4-FFF2-40B4-BE49-F238E27FC236}">
                    <a16:creationId xmlns:a16="http://schemas.microsoft.com/office/drawing/2014/main" id="{00000000-0008-0000-0500-00005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24"/>
                <a:ext cx="7" cy="10"/>
              </a:xfrm>
              <a:custGeom>
                <a:avLst/>
                <a:gdLst>
                  <a:gd name="T0" fmla="*/ 3 w 7"/>
                  <a:gd name="T1" fmla="*/ 0 h 10"/>
                  <a:gd name="T2" fmla="*/ 3 w 7"/>
                  <a:gd name="T3" fmla="*/ 2 h 10"/>
                  <a:gd name="T4" fmla="*/ 0 w 7"/>
                  <a:gd name="T5" fmla="*/ 5 h 10"/>
                  <a:gd name="T6" fmla="*/ 3 w 7"/>
                  <a:gd name="T7" fmla="*/ 5 h 10"/>
                  <a:gd name="T8" fmla="*/ 3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0 h 10"/>
                  <a:gd name="T18" fmla="*/ 5 w 7"/>
                  <a:gd name="T19" fmla="*/ 2 h 10"/>
                  <a:gd name="T20" fmla="*/ 3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6" name="Freeform 165">
                <a:extLst>
                  <a:ext uri="{FF2B5EF4-FFF2-40B4-BE49-F238E27FC236}">
                    <a16:creationId xmlns:a16="http://schemas.microsoft.com/office/drawing/2014/main" id="{00000000-0008-0000-0500-00006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3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5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7" name="Freeform 166">
                <a:extLst>
                  <a:ext uri="{FF2B5EF4-FFF2-40B4-BE49-F238E27FC236}">
                    <a16:creationId xmlns:a16="http://schemas.microsoft.com/office/drawing/2014/main" id="{00000000-0008-0000-0500-00006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3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2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2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8" name="Freeform 167">
                <a:extLst>
                  <a:ext uri="{FF2B5EF4-FFF2-40B4-BE49-F238E27FC236}">
                    <a16:creationId xmlns:a16="http://schemas.microsoft.com/office/drawing/2014/main" id="{00000000-0008-0000-0500-00006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52"/>
                <a:ext cx="7" cy="7"/>
              </a:xfrm>
              <a:custGeom>
                <a:avLst/>
                <a:gdLst>
                  <a:gd name="T0" fmla="*/ 3 w 7"/>
                  <a:gd name="T1" fmla="*/ 0 h 7"/>
                  <a:gd name="T2" fmla="*/ 3 w 7"/>
                  <a:gd name="T3" fmla="*/ 2 h 7"/>
                  <a:gd name="T4" fmla="*/ 0 w 7"/>
                  <a:gd name="T5" fmla="*/ 2 h 7"/>
                  <a:gd name="T6" fmla="*/ 3 w 7"/>
                  <a:gd name="T7" fmla="*/ 5 h 7"/>
                  <a:gd name="T8" fmla="*/ 3 w 7"/>
                  <a:gd name="T9" fmla="*/ 7 h 7"/>
                  <a:gd name="T10" fmla="*/ 5 w 7"/>
                  <a:gd name="T11" fmla="*/ 5 h 7"/>
                  <a:gd name="T12" fmla="*/ 7 w 7"/>
                  <a:gd name="T13" fmla="*/ 7 h 7"/>
                  <a:gd name="T14" fmla="*/ 5 w 7"/>
                  <a:gd name="T15" fmla="*/ 5 h 7"/>
                  <a:gd name="T16" fmla="*/ 7 w 7"/>
                  <a:gd name="T17" fmla="*/ 0 h 7"/>
                  <a:gd name="T18" fmla="*/ 5 w 7"/>
                  <a:gd name="T19" fmla="*/ 2 h 7"/>
                  <a:gd name="T20" fmla="*/ 3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5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9" name="Freeform 168">
                <a:extLst>
                  <a:ext uri="{FF2B5EF4-FFF2-40B4-BE49-F238E27FC236}">
                    <a16:creationId xmlns:a16="http://schemas.microsoft.com/office/drawing/2014/main" id="{00000000-0008-0000-0500-00006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57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0" name="Freeform 169">
                <a:extLst>
                  <a:ext uri="{FF2B5EF4-FFF2-40B4-BE49-F238E27FC236}">
                    <a16:creationId xmlns:a16="http://schemas.microsoft.com/office/drawing/2014/main" id="{00000000-0008-0000-0500-00006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8" y="164"/>
                <a:ext cx="9" cy="10"/>
              </a:xfrm>
              <a:custGeom>
                <a:avLst/>
                <a:gdLst>
                  <a:gd name="T0" fmla="*/ 4 w 9"/>
                  <a:gd name="T1" fmla="*/ 0 h 10"/>
                  <a:gd name="T2" fmla="*/ 4 w 9"/>
                  <a:gd name="T3" fmla="*/ 3 h 10"/>
                  <a:gd name="T4" fmla="*/ 0 w 9"/>
                  <a:gd name="T5" fmla="*/ 5 h 10"/>
                  <a:gd name="T6" fmla="*/ 4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4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4" y="0"/>
                    </a:moveTo>
                    <a:lnTo>
                      <a:pt x="4" y="3"/>
                    </a:lnTo>
                    <a:lnTo>
                      <a:pt x="0" y="5"/>
                    </a:lnTo>
                    <a:lnTo>
                      <a:pt x="4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4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1" name="Freeform 170">
                <a:extLst>
                  <a:ext uri="{FF2B5EF4-FFF2-40B4-BE49-F238E27FC236}">
                    <a16:creationId xmlns:a16="http://schemas.microsoft.com/office/drawing/2014/main" id="{00000000-0008-0000-0500-00006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72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2" name="Freeform 171">
                <a:extLst>
                  <a:ext uri="{FF2B5EF4-FFF2-40B4-BE49-F238E27FC236}">
                    <a16:creationId xmlns:a16="http://schemas.microsoft.com/office/drawing/2014/main" id="{00000000-0008-0000-0500-00006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0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8 h 10"/>
                  <a:gd name="T8" fmla="*/ 5 w 10"/>
                  <a:gd name="T9" fmla="*/ 10 h 10"/>
                  <a:gd name="T10" fmla="*/ 7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7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8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3" name="Freeform 172">
                <a:extLst>
                  <a:ext uri="{FF2B5EF4-FFF2-40B4-BE49-F238E27FC236}">
                    <a16:creationId xmlns:a16="http://schemas.microsoft.com/office/drawing/2014/main" id="{00000000-0008-0000-0500-00006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1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4" name="Freeform 173">
                <a:extLst>
                  <a:ext uri="{FF2B5EF4-FFF2-40B4-BE49-F238E27FC236}">
                    <a16:creationId xmlns:a16="http://schemas.microsoft.com/office/drawing/2014/main" id="{00000000-0008-0000-0500-00006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1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7 w 10"/>
                  <a:gd name="T11" fmla="*/ 5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7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5" name="Freeform 174">
                <a:extLst>
                  <a:ext uri="{FF2B5EF4-FFF2-40B4-BE49-F238E27FC236}">
                    <a16:creationId xmlns:a16="http://schemas.microsoft.com/office/drawing/2014/main" id="{00000000-0008-0000-0500-00006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29"/>
                <a:ext cx="10" cy="7"/>
              </a:xfrm>
              <a:custGeom>
                <a:avLst/>
                <a:gdLst>
                  <a:gd name="T0" fmla="*/ 2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2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6" name="Freeform 175">
                <a:extLst>
                  <a:ext uri="{FF2B5EF4-FFF2-40B4-BE49-F238E27FC236}">
                    <a16:creationId xmlns:a16="http://schemas.microsoft.com/office/drawing/2014/main" id="{00000000-0008-0000-0500-00006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3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7" name="Freeform 176">
                <a:extLst>
                  <a:ext uri="{FF2B5EF4-FFF2-40B4-BE49-F238E27FC236}">
                    <a16:creationId xmlns:a16="http://schemas.microsoft.com/office/drawing/2014/main" id="{00000000-0008-0000-0500-00006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8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8" name="Freeform 177">
                <a:extLst>
                  <a:ext uri="{FF2B5EF4-FFF2-40B4-BE49-F238E27FC236}">
                    <a16:creationId xmlns:a16="http://schemas.microsoft.com/office/drawing/2014/main" id="{00000000-0008-0000-0500-00006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0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8 h 10"/>
                  <a:gd name="T14" fmla="*/ 7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9" name="Freeform 178">
                <a:extLst>
                  <a:ext uri="{FF2B5EF4-FFF2-40B4-BE49-F238E27FC236}">
                    <a16:creationId xmlns:a16="http://schemas.microsoft.com/office/drawing/2014/main" id="{00000000-0008-0000-0500-00006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7 w 10"/>
                  <a:gd name="T13" fmla="*/ 8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3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10" name="Freeform 179">
                <a:extLst>
                  <a:ext uri="{FF2B5EF4-FFF2-40B4-BE49-F238E27FC236}">
                    <a16:creationId xmlns:a16="http://schemas.microsoft.com/office/drawing/2014/main" id="{00000000-0008-0000-0500-00006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5" y="16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4 w 7"/>
                  <a:gd name="T11" fmla="*/ 8 h 10"/>
                  <a:gd name="T12" fmla="*/ 7 w 7"/>
                  <a:gd name="T13" fmla="*/ 8 h 10"/>
                  <a:gd name="T14" fmla="*/ 4 w 7"/>
                  <a:gd name="T15" fmla="*/ 5 h 10"/>
                  <a:gd name="T16" fmla="*/ 7 w 7"/>
                  <a:gd name="T17" fmla="*/ 3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7" y="8"/>
                    </a:lnTo>
                    <a:lnTo>
                      <a:pt x="4" y="5"/>
                    </a:lnTo>
                    <a:lnTo>
                      <a:pt x="7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</xdr:grpSp>
      </xdr:grpSp>
    </xdr:grpSp>
    <xdr:clientData/>
  </xdr:twoCellAnchor>
  <xdr:twoCellAnchor>
    <xdr:from>
      <xdr:col>0</xdr:col>
      <xdr:colOff>209550</xdr:colOff>
      <xdr:row>2</xdr:row>
      <xdr:rowOff>0</xdr:rowOff>
    </xdr:from>
    <xdr:to>
      <xdr:col>4</xdr:col>
      <xdr:colOff>0</xdr:colOff>
      <xdr:row>5</xdr:row>
      <xdr:rowOff>0</xdr:rowOff>
    </xdr:to>
    <xdr:grpSp>
      <xdr:nvGrpSpPr>
        <xdr:cNvPr id="177" name="Group 182">
          <a:extLst>
            <a:ext uri="{FF2B5EF4-FFF2-40B4-BE49-F238E27FC236}">
              <a16:creationId xmlns:a16="http://schemas.microsoft.com/office/drawing/2014/main" id="{00000000-0008-0000-0500-0000B1000000}"/>
            </a:ext>
          </a:extLst>
        </xdr:cNvPr>
        <xdr:cNvGrpSpPr>
          <a:grpSpLocks/>
        </xdr:cNvGrpSpPr>
      </xdr:nvGrpSpPr>
      <xdr:grpSpPr bwMode="auto">
        <a:xfrm>
          <a:off x="209550" y="571500"/>
          <a:ext cx="5243513" cy="1000125"/>
          <a:chOff x="16" y="14"/>
          <a:chExt cx="298" cy="128"/>
        </a:xfrm>
      </xdr:grpSpPr>
      <xdr:grpSp>
        <xdr:nvGrpSpPr>
          <xdr:cNvPr id="178" name="Group 8">
            <a:extLst>
              <a:ext uri="{FF2B5EF4-FFF2-40B4-BE49-F238E27FC236}">
                <a16:creationId xmlns:a16="http://schemas.microsoft.com/office/drawing/2014/main" id="{00000000-0008-0000-0500-0000B2000000}"/>
              </a:ext>
            </a:extLst>
          </xdr:cNvPr>
          <xdr:cNvGrpSpPr>
            <a:grpSpLocks/>
          </xdr:cNvGrpSpPr>
        </xdr:nvGrpSpPr>
        <xdr:grpSpPr bwMode="auto">
          <a:xfrm>
            <a:off x="14" y="20"/>
            <a:ext cx="121" cy="25"/>
            <a:chOff x="101" y="149"/>
            <a:chExt cx="334" cy="58"/>
          </a:xfrm>
        </xdr:grpSpPr>
        <xdr:sp macro="" textlink="">
          <xdr:nvSpPr>
            <xdr:cNvPr id="344" name="Freeform 9">
              <a:extLst>
                <a:ext uri="{FF2B5EF4-FFF2-40B4-BE49-F238E27FC236}">
                  <a16:creationId xmlns:a16="http://schemas.microsoft.com/office/drawing/2014/main" id="{00000000-0008-0000-0500-000058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3" y="157"/>
              <a:ext cx="58" cy="42"/>
            </a:xfrm>
            <a:custGeom>
              <a:avLst/>
              <a:gdLst>
                <a:gd name="T0" fmla="*/ 37 w 58"/>
                <a:gd name="T1" fmla="*/ 39 h 42"/>
                <a:gd name="T2" fmla="*/ 46 w 58"/>
                <a:gd name="T3" fmla="*/ 35 h 42"/>
                <a:gd name="T4" fmla="*/ 52 w 58"/>
                <a:gd name="T5" fmla="*/ 27 h 42"/>
                <a:gd name="T6" fmla="*/ 56 w 58"/>
                <a:gd name="T7" fmla="*/ 20 h 42"/>
                <a:gd name="T8" fmla="*/ 52 w 58"/>
                <a:gd name="T9" fmla="*/ 10 h 42"/>
                <a:gd name="T10" fmla="*/ 44 w 58"/>
                <a:gd name="T11" fmla="*/ 6 h 42"/>
                <a:gd name="T12" fmla="*/ 37 w 58"/>
                <a:gd name="T13" fmla="*/ 10 h 42"/>
                <a:gd name="T14" fmla="*/ 33 w 58"/>
                <a:gd name="T15" fmla="*/ 25 h 42"/>
                <a:gd name="T16" fmla="*/ 27 w 58"/>
                <a:gd name="T17" fmla="*/ 37 h 42"/>
                <a:gd name="T18" fmla="*/ 16 w 58"/>
                <a:gd name="T19" fmla="*/ 42 h 42"/>
                <a:gd name="T20" fmla="*/ 6 w 58"/>
                <a:gd name="T21" fmla="*/ 39 h 42"/>
                <a:gd name="T22" fmla="*/ 0 w 58"/>
                <a:gd name="T23" fmla="*/ 27 h 42"/>
                <a:gd name="T24" fmla="*/ 2 w 58"/>
                <a:gd name="T25" fmla="*/ 14 h 42"/>
                <a:gd name="T26" fmla="*/ 0 w 58"/>
                <a:gd name="T27" fmla="*/ 8 h 42"/>
                <a:gd name="T28" fmla="*/ 17 w 58"/>
                <a:gd name="T29" fmla="*/ 8 h 42"/>
                <a:gd name="T30" fmla="*/ 6 w 58"/>
                <a:gd name="T31" fmla="*/ 18 h 42"/>
                <a:gd name="T32" fmla="*/ 2 w 58"/>
                <a:gd name="T33" fmla="*/ 27 h 42"/>
                <a:gd name="T34" fmla="*/ 8 w 58"/>
                <a:gd name="T35" fmla="*/ 37 h 42"/>
                <a:gd name="T36" fmla="*/ 16 w 58"/>
                <a:gd name="T37" fmla="*/ 37 h 42"/>
                <a:gd name="T38" fmla="*/ 21 w 58"/>
                <a:gd name="T39" fmla="*/ 27 h 42"/>
                <a:gd name="T40" fmla="*/ 25 w 58"/>
                <a:gd name="T41" fmla="*/ 10 h 42"/>
                <a:gd name="T42" fmla="*/ 31 w 58"/>
                <a:gd name="T43" fmla="*/ 4 h 42"/>
                <a:gd name="T44" fmla="*/ 40 w 58"/>
                <a:gd name="T45" fmla="*/ 0 h 42"/>
                <a:gd name="T46" fmla="*/ 48 w 58"/>
                <a:gd name="T47" fmla="*/ 4 h 42"/>
                <a:gd name="T48" fmla="*/ 54 w 58"/>
                <a:gd name="T49" fmla="*/ 10 h 42"/>
                <a:gd name="T50" fmla="*/ 58 w 58"/>
                <a:gd name="T51" fmla="*/ 20 h 42"/>
                <a:gd name="T52" fmla="*/ 56 w 58"/>
                <a:gd name="T53" fmla="*/ 29 h 42"/>
                <a:gd name="T54" fmla="*/ 56 w 58"/>
                <a:gd name="T55" fmla="*/ 41 h 42"/>
                <a:gd name="T56" fmla="*/ 37 w 58"/>
                <a:gd name="T57" fmla="*/ 42 h 42"/>
                <a:gd name="T58" fmla="*/ 4 w 58"/>
                <a:gd name="T59" fmla="*/ 12 h 42"/>
                <a:gd name="T60" fmla="*/ 4 w 58"/>
                <a:gd name="T61" fmla="*/ 18 h 42"/>
                <a:gd name="T62" fmla="*/ 10 w 58"/>
                <a:gd name="T63" fmla="*/ 12 h 42"/>
                <a:gd name="T64" fmla="*/ 12 w 58"/>
                <a:gd name="T65" fmla="*/ 10 h 42"/>
                <a:gd name="T66" fmla="*/ 54 w 58"/>
                <a:gd name="T67" fmla="*/ 41 h 42"/>
                <a:gd name="T68" fmla="*/ 52 w 58"/>
                <a:gd name="T69" fmla="*/ 35 h 42"/>
                <a:gd name="T70" fmla="*/ 48 w 58"/>
                <a:gd name="T71" fmla="*/ 39 h 42"/>
                <a:gd name="T72" fmla="*/ 44 w 58"/>
                <a:gd name="T73" fmla="*/ 41 h 42"/>
                <a:gd name="T74" fmla="*/ 16 w 58"/>
                <a:gd name="T75" fmla="*/ 41 h 42"/>
                <a:gd name="T76" fmla="*/ 25 w 58"/>
                <a:gd name="T77" fmla="*/ 39 h 42"/>
                <a:gd name="T78" fmla="*/ 31 w 58"/>
                <a:gd name="T79" fmla="*/ 31 h 42"/>
                <a:gd name="T80" fmla="*/ 33 w 58"/>
                <a:gd name="T81" fmla="*/ 14 h 42"/>
                <a:gd name="T82" fmla="*/ 37 w 58"/>
                <a:gd name="T83" fmla="*/ 8 h 42"/>
                <a:gd name="T84" fmla="*/ 44 w 58"/>
                <a:gd name="T85" fmla="*/ 6 h 42"/>
                <a:gd name="T86" fmla="*/ 46 w 58"/>
                <a:gd name="T87" fmla="*/ 4 h 42"/>
                <a:gd name="T88" fmla="*/ 39 w 58"/>
                <a:gd name="T89" fmla="*/ 4 h 42"/>
                <a:gd name="T90" fmla="*/ 31 w 58"/>
                <a:gd name="T91" fmla="*/ 14 h 42"/>
                <a:gd name="T92" fmla="*/ 27 w 58"/>
                <a:gd name="T93" fmla="*/ 29 h 42"/>
                <a:gd name="T94" fmla="*/ 21 w 58"/>
                <a:gd name="T95" fmla="*/ 37 h 42"/>
                <a:gd name="T96" fmla="*/ 14 w 58"/>
                <a:gd name="T97" fmla="*/ 41 h 42"/>
                <a:gd name="T98" fmla="*/ 12 w 58"/>
                <a:gd name="T99" fmla="*/ 41 h 42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8"/>
                <a:gd name="T151" fmla="*/ 0 h 42"/>
                <a:gd name="T152" fmla="*/ 58 w 58"/>
                <a:gd name="T153" fmla="*/ 42 h 42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8" h="42">
                  <a:moveTo>
                    <a:pt x="37" y="42"/>
                  </a:moveTo>
                  <a:lnTo>
                    <a:pt x="37" y="39"/>
                  </a:lnTo>
                  <a:lnTo>
                    <a:pt x="42" y="37"/>
                  </a:lnTo>
                  <a:lnTo>
                    <a:pt x="46" y="35"/>
                  </a:lnTo>
                  <a:lnTo>
                    <a:pt x="50" y="31"/>
                  </a:lnTo>
                  <a:lnTo>
                    <a:pt x="52" y="27"/>
                  </a:lnTo>
                  <a:lnTo>
                    <a:pt x="54" y="23"/>
                  </a:lnTo>
                  <a:lnTo>
                    <a:pt x="56" y="20"/>
                  </a:lnTo>
                  <a:lnTo>
                    <a:pt x="54" y="14"/>
                  </a:lnTo>
                  <a:lnTo>
                    <a:pt x="52" y="10"/>
                  </a:lnTo>
                  <a:lnTo>
                    <a:pt x="48" y="8"/>
                  </a:lnTo>
                  <a:lnTo>
                    <a:pt x="44" y="6"/>
                  </a:lnTo>
                  <a:lnTo>
                    <a:pt x="40" y="8"/>
                  </a:lnTo>
                  <a:lnTo>
                    <a:pt x="37" y="10"/>
                  </a:lnTo>
                  <a:lnTo>
                    <a:pt x="35" y="16"/>
                  </a:lnTo>
                  <a:lnTo>
                    <a:pt x="33" y="25"/>
                  </a:lnTo>
                  <a:lnTo>
                    <a:pt x="31" y="33"/>
                  </a:lnTo>
                  <a:lnTo>
                    <a:pt x="27" y="37"/>
                  </a:lnTo>
                  <a:lnTo>
                    <a:pt x="23" y="41"/>
                  </a:lnTo>
                  <a:lnTo>
                    <a:pt x="16" y="42"/>
                  </a:lnTo>
                  <a:lnTo>
                    <a:pt x="10" y="42"/>
                  </a:lnTo>
                  <a:lnTo>
                    <a:pt x="6" y="39"/>
                  </a:lnTo>
                  <a:lnTo>
                    <a:pt x="2" y="33"/>
                  </a:lnTo>
                  <a:lnTo>
                    <a:pt x="0" y="27"/>
                  </a:lnTo>
                  <a:lnTo>
                    <a:pt x="0" y="20"/>
                  </a:lnTo>
                  <a:lnTo>
                    <a:pt x="2" y="14"/>
                  </a:lnTo>
                  <a:lnTo>
                    <a:pt x="0" y="10"/>
                  </a:lnTo>
                  <a:lnTo>
                    <a:pt x="0" y="8"/>
                  </a:lnTo>
                  <a:lnTo>
                    <a:pt x="17" y="6"/>
                  </a:lnTo>
                  <a:lnTo>
                    <a:pt x="17" y="8"/>
                  </a:lnTo>
                  <a:lnTo>
                    <a:pt x="10" y="12"/>
                  </a:lnTo>
                  <a:lnTo>
                    <a:pt x="6" y="18"/>
                  </a:lnTo>
                  <a:lnTo>
                    <a:pt x="2" y="21"/>
                  </a:lnTo>
                  <a:lnTo>
                    <a:pt x="2" y="27"/>
                  </a:lnTo>
                  <a:lnTo>
                    <a:pt x="4" y="33"/>
                  </a:lnTo>
                  <a:lnTo>
                    <a:pt x="8" y="37"/>
                  </a:lnTo>
                  <a:lnTo>
                    <a:pt x="12" y="39"/>
                  </a:lnTo>
                  <a:lnTo>
                    <a:pt x="16" y="37"/>
                  </a:lnTo>
                  <a:lnTo>
                    <a:pt x="17" y="35"/>
                  </a:lnTo>
                  <a:lnTo>
                    <a:pt x="21" y="27"/>
                  </a:lnTo>
                  <a:lnTo>
                    <a:pt x="23" y="18"/>
                  </a:lnTo>
                  <a:lnTo>
                    <a:pt x="25" y="10"/>
                  </a:lnTo>
                  <a:lnTo>
                    <a:pt x="27" y="6"/>
                  </a:lnTo>
                  <a:lnTo>
                    <a:pt x="31" y="4"/>
                  </a:lnTo>
                  <a:lnTo>
                    <a:pt x="35" y="2"/>
                  </a:lnTo>
                  <a:lnTo>
                    <a:pt x="40" y="0"/>
                  </a:lnTo>
                  <a:lnTo>
                    <a:pt x="44" y="2"/>
                  </a:lnTo>
                  <a:lnTo>
                    <a:pt x="48" y="4"/>
                  </a:lnTo>
                  <a:lnTo>
                    <a:pt x="52" y="6"/>
                  </a:lnTo>
                  <a:lnTo>
                    <a:pt x="54" y="10"/>
                  </a:lnTo>
                  <a:lnTo>
                    <a:pt x="56" y="16"/>
                  </a:lnTo>
                  <a:lnTo>
                    <a:pt x="58" y="20"/>
                  </a:lnTo>
                  <a:lnTo>
                    <a:pt x="56" y="25"/>
                  </a:lnTo>
                  <a:lnTo>
                    <a:pt x="56" y="29"/>
                  </a:lnTo>
                  <a:lnTo>
                    <a:pt x="54" y="35"/>
                  </a:lnTo>
                  <a:lnTo>
                    <a:pt x="56" y="41"/>
                  </a:lnTo>
                  <a:lnTo>
                    <a:pt x="56" y="42"/>
                  </a:lnTo>
                  <a:lnTo>
                    <a:pt x="37" y="42"/>
                  </a:lnTo>
                  <a:close/>
                  <a:moveTo>
                    <a:pt x="12" y="10"/>
                  </a:moveTo>
                  <a:lnTo>
                    <a:pt x="4" y="12"/>
                  </a:lnTo>
                  <a:lnTo>
                    <a:pt x="4" y="14"/>
                  </a:lnTo>
                  <a:lnTo>
                    <a:pt x="4" y="18"/>
                  </a:lnTo>
                  <a:lnTo>
                    <a:pt x="6" y="14"/>
                  </a:lnTo>
                  <a:lnTo>
                    <a:pt x="10" y="12"/>
                  </a:lnTo>
                  <a:lnTo>
                    <a:pt x="12" y="10"/>
                  </a:lnTo>
                  <a:close/>
                  <a:moveTo>
                    <a:pt x="44" y="41"/>
                  </a:moveTo>
                  <a:lnTo>
                    <a:pt x="54" y="41"/>
                  </a:lnTo>
                  <a:lnTo>
                    <a:pt x="52" y="39"/>
                  </a:lnTo>
                  <a:lnTo>
                    <a:pt x="52" y="35"/>
                  </a:lnTo>
                  <a:lnTo>
                    <a:pt x="50" y="37"/>
                  </a:lnTo>
                  <a:lnTo>
                    <a:pt x="48" y="39"/>
                  </a:lnTo>
                  <a:lnTo>
                    <a:pt x="44" y="41"/>
                  </a:lnTo>
                  <a:close/>
                  <a:moveTo>
                    <a:pt x="12" y="41"/>
                  </a:moveTo>
                  <a:lnTo>
                    <a:pt x="16" y="41"/>
                  </a:lnTo>
                  <a:lnTo>
                    <a:pt x="21" y="41"/>
                  </a:lnTo>
                  <a:lnTo>
                    <a:pt x="25" y="39"/>
                  </a:lnTo>
                  <a:lnTo>
                    <a:pt x="27" y="35"/>
                  </a:lnTo>
                  <a:lnTo>
                    <a:pt x="31" y="31"/>
                  </a:lnTo>
                  <a:lnTo>
                    <a:pt x="31" y="21"/>
                  </a:lnTo>
                  <a:lnTo>
                    <a:pt x="33" y="14"/>
                  </a:lnTo>
                  <a:lnTo>
                    <a:pt x="35" y="10"/>
                  </a:lnTo>
                  <a:lnTo>
                    <a:pt x="37" y="8"/>
                  </a:lnTo>
                  <a:lnTo>
                    <a:pt x="40" y="6"/>
                  </a:lnTo>
                  <a:lnTo>
                    <a:pt x="44" y="6"/>
                  </a:lnTo>
                  <a:lnTo>
                    <a:pt x="50" y="8"/>
                  </a:lnTo>
                  <a:lnTo>
                    <a:pt x="46" y="4"/>
                  </a:lnTo>
                  <a:lnTo>
                    <a:pt x="42" y="4"/>
                  </a:lnTo>
                  <a:lnTo>
                    <a:pt x="39" y="4"/>
                  </a:lnTo>
                  <a:lnTo>
                    <a:pt x="35" y="6"/>
                  </a:lnTo>
                  <a:lnTo>
                    <a:pt x="31" y="14"/>
                  </a:lnTo>
                  <a:lnTo>
                    <a:pt x="29" y="23"/>
                  </a:lnTo>
                  <a:lnTo>
                    <a:pt x="27" y="29"/>
                  </a:lnTo>
                  <a:lnTo>
                    <a:pt x="25" y="35"/>
                  </a:lnTo>
                  <a:lnTo>
                    <a:pt x="21" y="37"/>
                  </a:lnTo>
                  <a:lnTo>
                    <a:pt x="17" y="41"/>
                  </a:lnTo>
                  <a:lnTo>
                    <a:pt x="14" y="41"/>
                  </a:lnTo>
                  <a:lnTo>
                    <a:pt x="12" y="4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5" name="Freeform 10">
              <a:extLst>
                <a:ext uri="{FF2B5EF4-FFF2-40B4-BE49-F238E27FC236}">
                  <a16:creationId xmlns:a16="http://schemas.microsoft.com/office/drawing/2014/main" id="{00000000-0008-0000-0500-000059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39" y="154"/>
              <a:ext cx="56" cy="46"/>
            </a:xfrm>
            <a:custGeom>
              <a:avLst/>
              <a:gdLst>
                <a:gd name="T0" fmla="*/ 56 w 56"/>
                <a:gd name="T1" fmla="*/ 0 h 46"/>
                <a:gd name="T2" fmla="*/ 54 w 56"/>
                <a:gd name="T3" fmla="*/ 19 h 46"/>
                <a:gd name="T4" fmla="*/ 54 w 56"/>
                <a:gd name="T5" fmla="*/ 15 h 46"/>
                <a:gd name="T6" fmla="*/ 50 w 56"/>
                <a:gd name="T7" fmla="*/ 15 h 46"/>
                <a:gd name="T8" fmla="*/ 27 w 56"/>
                <a:gd name="T9" fmla="*/ 17 h 46"/>
                <a:gd name="T10" fmla="*/ 27 w 56"/>
                <a:gd name="T11" fmla="*/ 24 h 46"/>
                <a:gd name="T12" fmla="*/ 50 w 56"/>
                <a:gd name="T13" fmla="*/ 30 h 46"/>
                <a:gd name="T14" fmla="*/ 54 w 56"/>
                <a:gd name="T15" fmla="*/ 24 h 46"/>
                <a:gd name="T16" fmla="*/ 56 w 56"/>
                <a:gd name="T17" fmla="*/ 44 h 46"/>
                <a:gd name="T18" fmla="*/ 54 w 56"/>
                <a:gd name="T19" fmla="*/ 40 h 46"/>
                <a:gd name="T20" fmla="*/ 14 w 56"/>
                <a:gd name="T21" fmla="*/ 38 h 46"/>
                <a:gd name="T22" fmla="*/ 6 w 56"/>
                <a:gd name="T23" fmla="*/ 46 h 46"/>
                <a:gd name="T24" fmla="*/ 0 w 56"/>
                <a:gd name="T25" fmla="*/ 32 h 46"/>
                <a:gd name="T26" fmla="*/ 27 w 56"/>
                <a:gd name="T27" fmla="*/ 30 h 46"/>
                <a:gd name="T28" fmla="*/ 21 w 56"/>
                <a:gd name="T29" fmla="*/ 17 h 46"/>
                <a:gd name="T30" fmla="*/ 27 w 56"/>
                <a:gd name="T31" fmla="*/ 7 h 46"/>
                <a:gd name="T32" fmla="*/ 48 w 56"/>
                <a:gd name="T33" fmla="*/ 5 h 46"/>
                <a:gd name="T34" fmla="*/ 54 w 56"/>
                <a:gd name="T35" fmla="*/ 3 h 46"/>
                <a:gd name="T36" fmla="*/ 54 w 56"/>
                <a:gd name="T37" fmla="*/ 0 h 46"/>
                <a:gd name="T38" fmla="*/ 50 w 56"/>
                <a:gd name="T39" fmla="*/ 13 h 46"/>
                <a:gd name="T40" fmla="*/ 54 w 56"/>
                <a:gd name="T41" fmla="*/ 15 h 46"/>
                <a:gd name="T42" fmla="*/ 50 w 56"/>
                <a:gd name="T43" fmla="*/ 9 h 46"/>
                <a:gd name="T44" fmla="*/ 29 w 56"/>
                <a:gd name="T45" fmla="*/ 11 h 46"/>
                <a:gd name="T46" fmla="*/ 23 w 56"/>
                <a:gd name="T47" fmla="*/ 17 h 46"/>
                <a:gd name="T48" fmla="*/ 31 w 56"/>
                <a:gd name="T49" fmla="*/ 13 h 46"/>
                <a:gd name="T50" fmla="*/ 14 w 56"/>
                <a:gd name="T51" fmla="*/ 38 h 46"/>
                <a:gd name="T52" fmla="*/ 52 w 56"/>
                <a:gd name="T53" fmla="*/ 38 h 46"/>
                <a:gd name="T54" fmla="*/ 54 w 56"/>
                <a:gd name="T55" fmla="*/ 38 h 46"/>
                <a:gd name="T56" fmla="*/ 50 w 56"/>
                <a:gd name="T57" fmla="*/ 34 h 46"/>
                <a:gd name="T58" fmla="*/ 10 w 56"/>
                <a:gd name="T59" fmla="*/ 36 h 46"/>
                <a:gd name="T60" fmla="*/ 6 w 56"/>
                <a:gd name="T61" fmla="*/ 40 h 46"/>
                <a:gd name="T62" fmla="*/ 10 w 56"/>
                <a:gd name="T63" fmla="*/ 38 h 46"/>
                <a:gd name="T64" fmla="*/ 14 w 56"/>
                <a:gd name="T65" fmla="*/ 38 h 4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56"/>
                <a:gd name="T100" fmla="*/ 0 h 46"/>
                <a:gd name="T101" fmla="*/ 56 w 56"/>
                <a:gd name="T102" fmla="*/ 46 h 46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56" h="46">
                  <a:moveTo>
                    <a:pt x="54" y="0"/>
                  </a:moveTo>
                  <a:lnTo>
                    <a:pt x="56" y="0"/>
                  </a:lnTo>
                  <a:lnTo>
                    <a:pt x="56" y="19"/>
                  </a:lnTo>
                  <a:lnTo>
                    <a:pt x="54" y="19"/>
                  </a:lnTo>
                  <a:lnTo>
                    <a:pt x="54" y="17"/>
                  </a:lnTo>
                  <a:lnTo>
                    <a:pt x="54" y="15"/>
                  </a:lnTo>
                  <a:lnTo>
                    <a:pt x="52" y="15"/>
                  </a:lnTo>
                  <a:lnTo>
                    <a:pt x="50" y="15"/>
                  </a:lnTo>
                  <a:lnTo>
                    <a:pt x="33" y="15"/>
                  </a:lnTo>
                  <a:lnTo>
                    <a:pt x="27" y="17"/>
                  </a:lnTo>
                  <a:lnTo>
                    <a:pt x="25" y="21"/>
                  </a:lnTo>
                  <a:lnTo>
                    <a:pt x="27" y="24"/>
                  </a:lnTo>
                  <a:lnTo>
                    <a:pt x="31" y="30"/>
                  </a:lnTo>
                  <a:lnTo>
                    <a:pt x="50" y="30"/>
                  </a:lnTo>
                  <a:lnTo>
                    <a:pt x="54" y="28"/>
                  </a:lnTo>
                  <a:lnTo>
                    <a:pt x="54" y="24"/>
                  </a:lnTo>
                  <a:lnTo>
                    <a:pt x="56" y="24"/>
                  </a:lnTo>
                  <a:lnTo>
                    <a:pt x="56" y="44"/>
                  </a:lnTo>
                  <a:lnTo>
                    <a:pt x="54" y="44"/>
                  </a:lnTo>
                  <a:lnTo>
                    <a:pt x="54" y="40"/>
                  </a:lnTo>
                  <a:lnTo>
                    <a:pt x="50" y="38"/>
                  </a:lnTo>
                  <a:lnTo>
                    <a:pt x="14" y="38"/>
                  </a:lnTo>
                  <a:lnTo>
                    <a:pt x="10" y="40"/>
                  </a:lnTo>
                  <a:lnTo>
                    <a:pt x="6" y="46"/>
                  </a:lnTo>
                  <a:lnTo>
                    <a:pt x="0" y="32"/>
                  </a:lnTo>
                  <a:lnTo>
                    <a:pt x="0" y="30"/>
                  </a:lnTo>
                  <a:lnTo>
                    <a:pt x="27" y="30"/>
                  </a:lnTo>
                  <a:lnTo>
                    <a:pt x="23" y="23"/>
                  </a:lnTo>
                  <a:lnTo>
                    <a:pt x="21" y="17"/>
                  </a:lnTo>
                  <a:lnTo>
                    <a:pt x="23" y="11"/>
                  </a:lnTo>
                  <a:lnTo>
                    <a:pt x="27" y="7"/>
                  </a:lnTo>
                  <a:lnTo>
                    <a:pt x="33" y="5"/>
                  </a:lnTo>
                  <a:lnTo>
                    <a:pt x="48" y="5"/>
                  </a:lnTo>
                  <a:lnTo>
                    <a:pt x="52" y="5"/>
                  </a:lnTo>
                  <a:lnTo>
                    <a:pt x="54" y="3"/>
                  </a:lnTo>
                  <a:lnTo>
                    <a:pt x="54" y="2"/>
                  </a:lnTo>
                  <a:lnTo>
                    <a:pt x="54" y="0"/>
                  </a:lnTo>
                  <a:close/>
                  <a:moveTo>
                    <a:pt x="31" y="13"/>
                  </a:moveTo>
                  <a:lnTo>
                    <a:pt x="50" y="13"/>
                  </a:lnTo>
                  <a:lnTo>
                    <a:pt x="52" y="13"/>
                  </a:lnTo>
                  <a:lnTo>
                    <a:pt x="54" y="15"/>
                  </a:lnTo>
                  <a:lnTo>
                    <a:pt x="52" y="11"/>
                  </a:lnTo>
                  <a:lnTo>
                    <a:pt x="50" y="9"/>
                  </a:lnTo>
                  <a:lnTo>
                    <a:pt x="33" y="9"/>
                  </a:lnTo>
                  <a:lnTo>
                    <a:pt x="29" y="11"/>
                  </a:lnTo>
                  <a:lnTo>
                    <a:pt x="25" y="13"/>
                  </a:lnTo>
                  <a:lnTo>
                    <a:pt x="23" y="17"/>
                  </a:lnTo>
                  <a:lnTo>
                    <a:pt x="27" y="15"/>
                  </a:lnTo>
                  <a:lnTo>
                    <a:pt x="31" y="13"/>
                  </a:lnTo>
                  <a:close/>
                  <a:moveTo>
                    <a:pt x="14" y="38"/>
                  </a:moveTo>
                  <a:lnTo>
                    <a:pt x="50" y="38"/>
                  </a:lnTo>
                  <a:lnTo>
                    <a:pt x="52" y="38"/>
                  </a:lnTo>
                  <a:lnTo>
                    <a:pt x="54" y="38"/>
                  </a:lnTo>
                  <a:lnTo>
                    <a:pt x="54" y="36"/>
                  </a:lnTo>
                  <a:lnTo>
                    <a:pt x="50" y="34"/>
                  </a:lnTo>
                  <a:lnTo>
                    <a:pt x="14" y="34"/>
                  </a:lnTo>
                  <a:lnTo>
                    <a:pt x="10" y="36"/>
                  </a:lnTo>
                  <a:lnTo>
                    <a:pt x="6" y="38"/>
                  </a:lnTo>
                  <a:lnTo>
                    <a:pt x="6" y="40"/>
                  </a:lnTo>
                  <a:lnTo>
                    <a:pt x="6" y="44"/>
                  </a:lnTo>
                  <a:lnTo>
                    <a:pt x="10" y="38"/>
                  </a:lnTo>
                  <a:lnTo>
                    <a:pt x="14" y="3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6" name="Freeform 11">
              <a:extLst>
                <a:ext uri="{FF2B5EF4-FFF2-40B4-BE49-F238E27FC236}">
                  <a16:creationId xmlns:a16="http://schemas.microsoft.com/office/drawing/2014/main" id="{00000000-0008-0000-0500-00005A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91" y="170"/>
              <a:ext cx="37" cy="37"/>
            </a:xfrm>
            <a:custGeom>
              <a:avLst/>
              <a:gdLst>
                <a:gd name="T0" fmla="*/ 14 w 37"/>
                <a:gd name="T1" fmla="*/ 35 h 37"/>
                <a:gd name="T2" fmla="*/ 6 w 37"/>
                <a:gd name="T3" fmla="*/ 31 h 37"/>
                <a:gd name="T4" fmla="*/ 2 w 37"/>
                <a:gd name="T5" fmla="*/ 23 h 37"/>
                <a:gd name="T6" fmla="*/ 2 w 37"/>
                <a:gd name="T7" fmla="*/ 14 h 37"/>
                <a:gd name="T8" fmla="*/ 6 w 37"/>
                <a:gd name="T9" fmla="*/ 6 h 37"/>
                <a:gd name="T10" fmla="*/ 14 w 37"/>
                <a:gd name="T11" fmla="*/ 0 h 37"/>
                <a:gd name="T12" fmla="*/ 25 w 37"/>
                <a:gd name="T13" fmla="*/ 2 h 37"/>
                <a:gd name="T14" fmla="*/ 35 w 37"/>
                <a:gd name="T15" fmla="*/ 12 h 37"/>
                <a:gd name="T16" fmla="*/ 35 w 37"/>
                <a:gd name="T17" fmla="*/ 23 h 37"/>
                <a:gd name="T18" fmla="*/ 31 w 37"/>
                <a:gd name="T19" fmla="*/ 31 h 37"/>
                <a:gd name="T20" fmla="*/ 23 w 37"/>
                <a:gd name="T21" fmla="*/ 35 h 37"/>
                <a:gd name="T22" fmla="*/ 19 w 37"/>
                <a:gd name="T23" fmla="*/ 37 h 37"/>
                <a:gd name="T24" fmla="*/ 31 w 37"/>
                <a:gd name="T25" fmla="*/ 27 h 37"/>
                <a:gd name="T26" fmla="*/ 23 w 37"/>
                <a:gd name="T27" fmla="*/ 31 h 37"/>
                <a:gd name="T28" fmla="*/ 12 w 37"/>
                <a:gd name="T29" fmla="*/ 31 h 37"/>
                <a:gd name="T30" fmla="*/ 2 w 37"/>
                <a:gd name="T31" fmla="*/ 23 h 37"/>
                <a:gd name="T32" fmla="*/ 12 w 37"/>
                <a:gd name="T33" fmla="*/ 33 h 37"/>
                <a:gd name="T34" fmla="*/ 23 w 37"/>
                <a:gd name="T35" fmla="*/ 35 h 37"/>
                <a:gd name="T36" fmla="*/ 33 w 37"/>
                <a:gd name="T37" fmla="*/ 27 h 37"/>
                <a:gd name="T38" fmla="*/ 35 w 37"/>
                <a:gd name="T39" fmla="*/ 21 h 37"/>
                <a:gd name="T40" fmla="*/ 23 w 37"/>
                <a:gd name="T41" fmla="*/ 25 h 37"/>
                <a:gd name="T42" fmla="*/ 33 w 37"/>
                <a:gd name="T43" fmla="*/ 21 h 37"/>
                <a:gd name="T44" fmla="*/ 33 w 37"/>
                <a:gd name="T45" fmla="*/ 14 h 37"/>
                <a:gd name="T46" fmla="*/ 19 w 37"/>
                <a:gd name="T47" fmla="*/ 10 h 37"/>
                <a:gd name="T48" fmla="*/ 8 w 37"/>
                <a:gd name="T49" fmla="*/ 12 h 37"/>
                <a:gd name="T50" fmla="*/ 2 w 37"/>
                <a:gd name="T51" fmla="*/ 18 h 37"/>
                <a:gd name="T52" fmla="*/ 6 w 37"/>
                <a:gd name="T53" fmla="*/ 23 h 37"/>
                <a:gd name="T54" fmla="*/ 16 w 37"/>
                <a:gd name="T55" fmla="*/ 25 h 37"/>
                <a:gd name="T56" fmla="*/ 33 w 37"/>
                <a:gd name="T57" fmla="*/ 12 h 37"/>
                <a:gd name="T58" fmla="*/ 27 w 37"/>
                <a:gd name="T59" fmla="*/ 8 h 37"/>
                <a:gd name="T60" fmla="*/ 19 w 37"/>
                <a:gd name="T61" fmla="*/ 6 h 37"/>
                <a:gd name="T62" fmla="*/ 10 w 37"/>
                <a:gd name="T63" fmla="*/ 8 h 37"/>
                <a:gd name="T64" fmla="*/ 2 w 37"/>
                <a:gd name="T65" fmla="*/ 14 h 37"/>
                <a:gd name="T66" fmla="*/ 10 w 37"/>
                <a:gd name="T67" fmla="*/ 10 h 37"/>
                <a:gd name="T68" fmla="*/ 21 w 37"/>
                <a:gd name="T69" fmla="*/ 8 h 37"/>
                <a:gd name="T70" fmla="*/ 33 w 37"/>
                <a:gd name="T71" fmla="*/ 12 h 37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37"/>
                <a:gd name="T109" fmla="*/ 0 h 37"/>
                <a:gd name="T110" fmla="*/ 37 w 37"/>
                <a:gd name="T111" fmla="*/ 37 h 37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37" h="37">
                  <a:moveTo>
                    <a:pt x="19" y="37"/>
                  </a:moveTo>
                  <a:lnTo>
                    <a:pt x="14" y="35"/>
                  </a:lnTo>
                  <a:lnTo>
                    <a:pt x="10" y="33"/>
                  </a:lnTo>
                  <a:lnTo>
                    <a:pt x="6" y="31"/>
                  </a:lnTo>
                  <a:lnTo>
                    <a:pt x="2" y="27"/>
                  </a:lnTo>
                  <a:lnTo>
                    <a:pt x="2" y="23"/>
                  </a:lnTo>
                  <a:lnTo>
                    <a:pt x="0" y="18"/>
                  </a:lnTo>
                  <a:lnTo>
                    <a:pt x="2" y="14"/>
                  </a:lnTo>
                  <a:lnTo>
                    <a:pt x="2" y="10"/>
                  </a:lnTo>
                  <a:lnTo>
                    <a:pt x="6" y="6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8" y="0"/>
                  </a:lnTo>
                  <a:lnTo>
                    <a:pt x="25" y="2"/>
                  </a:lnTo>
                  <a:lnTo>
                    <a:pt x="31" y="6"/>
                  </a:lnTo>
                  <a:lnTo>
                    <a:pt x="35" y="12"/>
                  </a:lnTo>
                  <a:lnTo>
                    <a:pt x="37" y="18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7"/>
                  </a:lnTo>
                  <a:close/>
                  <a:moveTo>
                    <a:pt x="35" y="21"/>
                  </a:moveTo>
                  <a:lnTo>
                    <a:pt x="31" y="27"/>
                  </a:lnTo>
                  <a:lnTo>
                    <a:pt x="27" y="29"/>
                  </a:lnTo>
                  <a:lnTo>
                    <a:pt x="23" y="31"/>
                  </a:lnTo>
                  <a:lnTo>
                    <a:pt x="18" y="33"/>
                  </a:lnTo>
                  <a:lnTo>
                    <a:pt x="12" y="31"/>
                  </a:lnTo>
                  <a:lnTo>
                    <a:pt x="8" y="27"/>
                  </a:lnTo>
                  <a:lnTo>
                    <a:pt x="2" y="23"/>
                  </a:lnTo>
                  <a:lnTo>
                    <a:pt x="6" y="29"/>
                  </a:lnTo>
                  <a:lnTo>
                    <a:pt x="12" y="33"/>
                  </a:lnTo>
                  <a:lnTo>
                    <a:pt x="19" y="35"/>
                  </a:lnTo>
                  <a:lnTo>
                    <a:pt x="23" y="35"/>
                  </a:lnTo>
                  <a:lnTo>
                    <a:pt x="29" y="31"/>
                  </a:lnTo>
                  <a:lnTo>
                    <a:pt x="33" y="27"/>
                  </a:lnTo>
                  <a:lnTo>
                    <a:pt x="35" y="21"/>
                  </a:lnTo>
                  <a:close/>
                  <a:moveTo>
                    <a:pt x="16" y="25"/>
                  </a:moveTo>
                  <a:lnTo>
                    <a:pt x="23" y="25"/>
                  </a:lnTo>
                  <a:lnTo>
                    <a:pt x="29" y="23"/>
                  </a:lnTo>
                  <a:lnTo>
                    <a:pt x="33" y="21"/>
                  </a:lnTo>
                  <a:lnTo>
                    <a:pt x="35" y="18"/>
                  </a:lnTo>
                  <a:lnTo>
                    <a:pt x="33" y="14"/>
                  </a:lnTo>
                  <a:lnTo>
                    <a:pt x="27" y="10"/>
                  </a:lnTo>
                  <a:lnTo>
                    <a:pt x="19" y="10"/>
                  </a:lnTo>
                  <a:lnTo>
                    <a:pt x="14" y="10"/>
                  </a:lnTo>
                  <a:lnTo>
                    <a:pt x="8" y="12"/>
                  </a:lnTo>
                  <a:lnTo>
                    <a:pt x="4" y="16"/>
                  </a:lnTo>
                  <a:lnTo>
                    <a:pt x="2" y="18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0" y="25"/>
                  </a:lnTo>
                  <a:lnTo>
                    <a:pt x="16" y="25"/>
                  </a:lnTo>
                  <a:close/>
                  <a:moveTo>
                    <a:pt x="33" y="12"/>
                  </a:moveTo>
                  <a:lnTo>
                    <a:pt x="31" y="10"/>
                  </a:lnTo>
                  <a:lnTo>
                    <a:pt x="27" y="8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4" y="6"/>
                  </a:lnTo>
                  <a:lnTo>
                    <a:pt x="10" y="8"/>
                  </a:lnTo>
                  <a:lnTo>
                    <a:pt x="6" y="10"/>
                  </a:lnTo>
                  <a:lnTo>
                    <a:pt x="2" y="14"/>
                  </a:lnTo>
                  <a:lnTo>
                    <a:pt x="6" y="12"/>
                  </a:lnTo>
                  <a:lnTo>
                    <a:pt x="10" y="10"/>
                  </a:lnTo>
                  <a:lnTo>
                    <a:pt x="14" y="8"/>
                  </a:lnTo>
                  <a:lnTo>
                    <a:pt x="21" y="8"/>
                  </a:lnTo>
                  <a:lnTo>
                    <a:pt x="27" y="10"/>
                  </a:lnTo>
                  <a:lnTo>
                    <a:pt x="33" y="12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7" name="Freeform 12">
              <a:extLst>
                <a:ext uri="{FF2B5EF4-FFF2-40B4-BE49-F238E27FC236}">
                  <a16:creationId xmlns:a16="http://schemas.microsoft.com/office/drawing/2014/main" id="{00000000-0008-0000-0500-00005B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5" y="159"/>
              <a:ext cx="35" cy="62"/>
            </a:xfrm>
            <a:custGeom>
              <a:avLst/>
              <a:gdLst>
                <a:gd name="T0" fmla="*/ 35 w 35"/>
                <a:gd name="T1" fmla="*/ 20 h 62"/>
                <a:gd name="T2" fmla="*/ 16 w 35"/>
                <a:gd name="T3" fmla="*/ 31 h 62"/>
                <a:gd name="T4" fmla="*/ 35 w 35"/>
                <a:gd name="T5" fmla="*/ 42 h 62"/>
                <a:gd name="T6" fmla="*/ 4 w 35"/>
                <a:gd name="T7" fmla="*/ 60 h 62"/>
                <a:gd name="T8" fmla="*/ 0 w 35"/>
                <a:gd name="T9" fmla="*/ 62 h 62"/>
                <a:gd name="T10" fmla="*/ 2 w 35"/>
                <a:gd name="T11" fmla="*/ 44 h 62"/>
                <a:gd name="T12" fmla="*/ 6 w 35"/>
                <a:gd name="T13" fmla="*/ 46 h 62"/>
                <a:gd name="T14" fmla="*/ 8 w 35"/>
                <a:gd name="T15" fmla="*/ 44 h 62"/>
                <a:gd name="T16" fmla="*/ 14 w 35"/>
                <a:gd name="T17" fmla="*/ 33 h 62"/>
                <a:gd name="T18" fmla="*/ 4 w 35"/>
                <a:gd name="T19" fmla="*/ 39 h 62"/>
                <a:gd name="T20" fmla="*/ 0 w 35"/>
                <a:gd name="T21" fmla="*/ 41 h 62"/>
                <a:gd name="T22" fmla="*/ 2 w 35"/>
                <a:gd name="T23" fmla="*/ 21 h 62"/>
                <a:gd name="T24" fmla="*/ 4 w 35"/>
                <a:gd name="T25" fmla="*/ 25 h 62"/>
                <a:gd name="T26" fmla="*/ 10 w 35"/>
                <a:gd name="T27" fmla="*/ 23 h 62"/>
                <a:gd name="T28" fmla="*/ 14 w 35"/>
                <a:gd name="T29" fmla="*/ 14 h 62"/>
                <a:gd name="T30" fmla="*/ 10 w 35"/>
                <a:gd name="T31" fmla="*/ 12 h 62"/>
                <a:gd name="T32" fmla="*/ 4 w 35"/>
                <a:gd name="T33" fmla="*/ 12 h 62"/>
                <a:gd name="T34" fmla="*/ 0 w 35"/>
                <a:gd name="T35" fmla="*/ 16 h 62"/>
                <a:gd name="T36" fmla="*/ 2 w 35"/>
                <a:gd name="T37" fmla="*/ 0 h 62"/>
                <a:gd name="T38" fmla="*/ 12 w 35"/>
                <a:gd name="T39" fmla="*/ 10 h 62"/>
                <a:gd name="T40" fmla="*/ 2 w 35"/>
                <a:gd name="T41" fmla="*/ 6 h 62"/>
                <a:gd name="T42" fmla="*/ 4 w 35"/>
                <a:gd name="T43" fmla="*/ 10 h 62"/>
                <a:gd name="T44" fmla="*/ 4 w 35"/>
                <a:gd name="T45" fmla="*/ 8 h 62"/>
                <a:gd name="T46" fmla="*/ 2 w 35"/>
                <a:gd name="T47" fmla="*/ 6 h 62"/>
                <a:gd name="T48" fmla="*/ 33 w 35"/>
                <a:gd name="T49" fmla="*/ 21 h 62"/>
                <a:gd name="T50" fmla="*/ 31 w 35"/>
                <a:gd name="T51" fmla="*/ 21 h 62"/>
                <a:gd name="T52" fmla="*/ 25 w 35"/>
                <a:gd name="T53" fmla="*/ 21 h 62"/>
                <a:gd name="T54" fmla="*/ 4 w 35"/>
                <a:gd name="T55" fmla="*/ 33 h 62"/>
                <a:gd name="T56" fmla="*/ 2 w 35"/>
                <a:gd name="T57" fmla="*/ 39 h 62"/>
                <a:gd name="T58" fmla="*/ 8 w 35"/>
                <a:gd name="T59" fmla="*/ 35 h 62"/>
                <a:gd name="T60" fmla="*/ 10 w 35"/>
                <a:gd name="T61" fmla="*/ 54 h 62"/>
                <a:gd name="T62" fmla="*/ 33 w 35"/>
                <a:gd name="T63" fmla="*/ 42 h 62"/>
                <a:gd name="T64" fmla="*/ 25 w 35"/>
                <a:gd name="T65" fmla="*/ 44 h 62"/>
                <a:gd name="T66" fmla="*/ 4 w 35"/>
                <a:gd name="T67" fmla="*/ 54 h 62"/>
                <a:gd name="T68" fmla="*/ 2 w 35"/>
                <a:gd name="T69" fmla="*/ 58 h 62"/>
                <a:gd name="T70" fmla="*/ 6 w 35"/>
                <a:gd name="T71" fmla="*/ 56 h 62"/>
                <a:gd name="T72" fmla="*/ 10 w 35"/>
                <a:gd name="T73" fmla="*/ 54 h 62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35"/>
                <a:gd name="T112" fmla="*/ 0 h 62"/>
                <a:gd name="T113" fmla="*/ 35 w 35"/>
                <a:gd name="T114" fmla="*/ 62 h 62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35" h="62">
                  <a:moveTo>
                    <a:pt x="12" y="10"/>
                  </a:moveTo>
                  <a:lnTo>
                    <a:pt x="35" y="20"/>
                  </a:lnTo>
                  <a:lnTo>
                    <a:pt x="35" y="23"/>
                  </a:lnTo>
                  <a:lnTo>
                    <a:pt x="16" y="31"/>
                  </a:lnTo>
                  <a:lnTo>
                    <a:pt x="35" y="41"/>
                  </a:lnTo>
                  <a:lnTo>
                    <a:pt x="35" y="42"/>
                  </a:lnTo>
                  <a:lnTo>
                    <a:pt x="8" y="56"/>
                  </a:lnTo>
                  <a:lnTo>
                    <a:pt x="4" y="60"/>
                  </a:lnTo>
                  <a:lnTo>
                    <a:pt x="2" y="62"/>
                  </a:lnTo>
                  <a:lnTo>
                    <a:pt x="0" y="62"/>
                  </a:lnTo>
                  <a:lnTo>
                    <a:pt x="0" y="44"/>
                  </a:lnTo>
                  <a:lnTo>
                    <a:pt x="2" y="44"/>
                  </a:lnTo>
                  <a:lnTo>
                    <a:pt x="4" y="46"/>
                  </a:lnTo>
                  <a:lnTo>
                    <a:pt x="6" y="46"/>
                  </a:lnTo>
                  <a:lnTo>
                    <a:pt x="8" y="46"/>
                  </a:lnTo>
                  <a:lnTo>
                    <a:pt x="8" y="44"/>
                  </a:lnTo>
                  <a:lnTo>
                    <a:pt x="23" y="39"/>
                  </a:lnTo>
                  <a:lnTo>
                    <a:pt x="14" y="33"/>
                  </a:lnTo>
                  <a:lnTo>
                    <a:pt x="8" y="35"/>
                  </a:lnTo>
                  <a:lnTo>
                    <a:pt x="4" y="39"/>
                  </a:lnTo>
                  <a:lnTo>
                    <a:pt x="2" y="41"/>
                  </a:lnTo>
                  <a:lnTo>
                    <a:pt x="0" y="41"/>
                  </a:lnTo>
                  <a:lnTo>
                    <a:pt x="0" y="21"/>
                  </a:lnTo>
                  <a:lnTo>
                    <a:pt x="2" y="21"/>
                  </a:lnTo>
                  <a:lnTo>
                    <a:pt x="2" y="25"/>
                  </a:lnTo>
                  <a:lnTo>
                    <a:pt x="4" y="25"/>
                  </a:lnTo>
                  <a:lnTo>
                    <a:pt x="6" y="25"/>
                  </a:lnTo>
                  <a:lnTo>
                    <a:pt x="10" y="23"/>
                  </a:lnTo>
                  <a:lnTo>
                    <a:pt x="23" y="18"/>
                  </a:lnTo>
                  <a:lnTo>
                    <a:pt x="14" y="14"/>
                  </a:lnTo>
                  <a:lnTo>
                    <a:pt x="12" y="12"/>
                  </a:lnTo>
                  <a:lnTo>
                    <a:pt x="10" y="12"/>
                  </a:lnTo>
                  <a:lnTo>
                    <a:pt x="6" y="12"/>
                  </a:lnTo>
                  <a:lnTo>
                    <a:pt x="4" y="12"/>
                  </a:lnTo>
                  <a:lnTo>
                    <a:pt x="2" y="16"/>
                  </a:lnTo>
                  <a:lnTo>
                    <a:pt x="0" y="16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12" y="10"/>
                  </a:lnTo>
                  <a:close/>
                  <a:moveTo>
                    <a:pt x="2" y="6"/>
                  </a:moveTo>
                  <a:lnTo>
                    <a:pt x="2" y="12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4" y="8"/>
                  </a:lnTo>
                  <a:lnTo>
                    <a:pt x="2" y="6"/>
                  </a:lnTo>
                  <a:close/>
                  <a:moveTo>
                    <a:pt x="8" y="35"/>
                  </a:moveTo>
                  <a:lnTo>
                    <a:pt x="33" y="21"/>
                  </a:lnTo>
                  <a:lnTo>
                    <a:pt x="31" y="21"/>
                  </a:lnTo>
                  <a:lnTo>
                    <a:pt x="29" y="21"/>
                  </a:lnTo>
                  <a:lnTo>
                    <a:pt x="25" y="21"/>
                  </a:lnTo>
                  <a:lnTo>
                    <a:pt x="8" y="31"/>
                  </a:lnTo>
                  <a:lnTo>
                    <a:pt x="4" y="33"/>
                  </a:lnTo>
                  <a:lnTo>
                    <a:pt x="2" y="35"/>
                  </a:lnTo>
                  <a:lnTo>
                    <a:pt x="2" y="39"/>
                  </a:lnTo>
                  <a:lnTo>
                    <a:pt x="4" y="37"/>
                  </a:lnTo>
                  <a:lnTo>
                    <a:pt x="8" y="35"/>
                  </a:lnTo>
                  <a:close/>
                  <a:moveTo>
                    <a:pt x="10" y="54"/>
                  </a:moveTo>
                  <a:lnTo>
                    <a:pt x="33" y="42"/>
                  </a:lnTo>
                  <a:lnTo>
                    <a:pt x="31" y="41"/>
                  </a:lnTo>
                  <a:lnTo>
                    <a:pt x="25" y="44"/>
                  </a:lnTo>
                  <a:lnTo>
                    <a:pt x="8" y="52"/>
                  </a:lnTo>
                  <a:lnTo>
                    <a:pt x="4" y="54"/>
                  </a:lnTo>
                  <a:lnTo>
                    <a:pt x="2" y="56"/>
                  </a:lnTo>
                  <a:lnTo>
                    <a:pt x="2" y="58"/>
                  </a:lnTo>
                  <a:lnTo>
                    <a:pt x="4" y="58"/>
                  </a:lnTo>
                  <a:lnTo>
                    <a:pt x="6" y="56"/>
                  </a:lnTo>
                  <a:lnTo>
                    <a:pt x="10" y="5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8" name="Freeform 13">
              <a:extLst>
                <a:ext uri="{FF2B5EF4-FFF2-40B4-BE49-F238E27FC236}">
                  <a16:creationId xmlns:a16="http://schemas.microsoft.com/office/drawing/2014/main" id="{00000000-0008-0000-0500-00005C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4" y="172"/>
              <a:ext cx="37" cy="34"/>
            </a:xfrm>
            <a:custGeom>
              <a:avLst/>
              <a:gdLst>
                <a:gd name="T0" fmla="*/ 4 w 37"/>
                <a:gd name="T1" fmla="*/ 12 h 34"/>
                <a:gd name="T2" fmla="*/ 4 w 37"/>
                <a:gd name="T3" fmla="*/ 19 h 34"/>
                <a:gd name="T4" fmla="*/ 16 w 37"/>
                <a:gd name="T5" fmla="*/ 25 h 34"/>
                <a:gd name="T6" fmla="*/ 27 w 37"/>
                <a:gd name="T7" fmla="*/ 19 h 34"/>
                <a:gd name="T8" fmla="*/ 27 w 37"/>
                <a:gd name="T9" fmla="*/ 8 h 34"/>
                <a:gd name="T10" fmla="*/ 27 w 37"/>
                <a:gd name="T11" fmla="*/ 0 h 34"/>
                <a:gd name="T12" fmla="*/ 35 w 37"/>
                <a:gd name="T13" fmla="*/ 10 h 34"/>
                <a:gd name="T14" fmla="*/ 37 w 37"/>
                <a:gd name="T15" fmla="*/ 17 h 34"/>
                <a:gd name="T16" fmla="*/ 35 w 37"/>
                <a:gd name="T17" fmla="*/ 27 h 34"/>
                <a:gd name="T18" fmla="*/ 27 w 37"/>
                <a:gd name="T19" fmla="*/ 33 h 34"/>
                <a:gd name="T20" fmla="*/ 19 w 37"/>
                <a:gd name="T21" fmla="*/ 34 h 34"/>
                <a:gd name="T22" fmla="*/ 6 w 37"/>
                <a:gd name="T23" fmla="*/ 29 h 34"/>
                <a:gd name="T24" fmla="*/ 0 w 37"/>
                <a:gd name="T25" fmla="*/ 15 h 34"/>
                <a:gd name="T26" fmla="*/ 4 w 37"/>
                <a:gd name="T27" fmla="*/ 4 h 34"/>
                <a:gd name="T28" fmla="*/ 12 w 37"/>
                <a:gd name="T29" fmla="*/ 4 h 34"/>
                <a:gd name="T30" fmla="*/ 12 w 37"/>
                <a:gd name="T31" fmla="*/ 10 h 34"/>
                <a:gd name="T32" fmla="*/ 8 w 37"/>
                <a:gd name="T33" fmla="*/ 12 h 34"/>
                <a:gd name="T34" fmla="*/ 6 w 37"/>
                <a:gd name="T35" fmla="*/ 12 h 34"/>
                <a:gd name="T36" fmla="*/ 12 w 37"/>
                <a:gd name="T37" fmla="*/ 10 h 34"/>
                <a:gd name="T38" fmla="*/ 12 w 37"/>
                <a:gd name="T39" fmla="*/ 4 h 34"/>
                <a:gd name="T40" fmla="*/ 8 w 37"/>
                <a:gd name="T41" fmla="*/ 8 h 34"/>
                <a:gd name="T42" fmla="*/ 4 w 37"/>
                <a:gd name="T43" fmla="*/ 8 h 34"/>
                <a:gd name="T44" fmla="*/ 6 w 37"/>
                <a:gd name="T45" fmla="*/ 10 h 34"/>
                <a:gd name="T46" fmla="*/ 10 w 37"/>
                <a:gd name="T47" fmla="*/ 10 h 34"/>
                <a:gd name="T48" fmla="*/ 2 w 37"/>
                <a:gd name="T49" fmla="*/ 21 h 34"/>
                <a:gd name="T50" fmla="*/ 14 w 37"/>
                <a:gd name="T51" fmla="*/ 33 h 34"/>
                <a:gd name="T52" fmla="*/ 23 w 37"/>
                <a:gd name="T53" fmla="*/ 33 h 34"/>
                <a:gd name="T54" fmla="*/ 31 w 37"/>
                <a:gd name="T55" fmla="*/ 29 h 34"/>
                <a:gd name="T56" fmla="*/ 35 w 37"/>
                <a:gd name="T57" fmla="*/ 21 h 34"/>
                <a:gd name="T58" fmla="*/ 35 w 37"/>
                <a:gd name="T59" fmla="*/ 12 h 34"/>
                <a:gd name="T60" fmla="*/ 33 w 37"/>
                <a:gd name="T61" fmla="*/ 15 h 34"/>
                <a:gd name="T62" fmla="*/ 25 w 37"/>
                <a:gd name="T63" fmla="*/ 29 h 34"/>
                <a:gd name="T64" fmla="*/ 16 w 37"/>
                <a:gd name="T65" fmla="*/ 31 h 34"/>
                <a:gd name="T66" fmla="*/ 6 w 37"/>
                <a:gd name="T67" fmla="*/ 25 h 34"/>
                <a:gd name="T68" fmla="*/ 2 w 37"/>
                <a:gd name="T69" fmla="*/ 21 h 34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34"/>
                <a:gd name="T107" fmla="*/ 37 w 37"/>
                <a:gd name="T108" fmla="*/ 34 h 34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34">
                  <a:moveTo>
                    <a:pt x="6" y="12"/>
                  </a:moveTo>
                  <a:lnTo>
                    <a:pt x="4" y="12"/>
                  </a:lnTo>
                  <a:lnTo>
                    <a:pt x="2" y="13"/>
                  </a:lnTo>
                  <a:lnTo>
                    <a:pt x="4" y="19"/>
                  </a:lnTo>
                  <a:lnTo>
                    <a:pt x="10" y="23"/>
                  </a:lnTo>
                  <a:lnTo>
                    <a:pt x="16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3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5" y="10"/>
                  </a:lnTo>
                  <a:lnTo>
                    <a:pt x="35" y="13"/>
                  </a:lnTo>
                  <a:lnTo>
                    <a:pt x="37" y="17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4"/>
                  </a:lnTo>
                  <a:lnTo>
                    <a:pt x="19" y="34"/>
                  </a:lnTo>
                  <a:lnTo>
                    <a:pt x="14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4" y="8"/>
                  </a:lnTo>
                  <a:lnTo>
                    <a:pt x="12" y="10"/>
                  </a:lnTo>
                  <a:lnTo>
                    <a:pt x="10" y="12"/>
                  </a:lnTo>
                  <a:lnTo>
                    <a:pt x="8" y="12"/>
                  </a:lnTo>
                  <a:lnTo>
                    <a:pt x="6" y="12"/>
                  </a:lnTo>
                  <a:close/>
                  <a:moveTo>
                    <a:pt x="10" y="10"/>
                  </a:moveTo>
                  <a:lnTo>
                    <a:pt x="12" y="10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6"/>
                  </a:lnTo>
                  <a:lnTo>
                    <a:pt x="4" y="8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8" y="10"/>
                  </a:lnTo>
                  <a:lnTo>
                    <a:pt x="10" y="10"/>
                  </a:lnTo>
                  <a:close/>
                  <a:moveTo>
                    <a:pt x="2" y="21"/>
                  </a:moveTo>
                  <a:lnTo>
                    <a:pt x="8" y="29"/>
                  </a:lnTo>
                  <a:lnTo>
                    <a:pt x="14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5" y="12"/>
                  </a:lnTo>
                  <a:lnTo>
                    <a:pt x="31" y="8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6" y="31"/>
                  </a:lnTo>
                  <a:lnTo>
                    <a:pt x="12" y="29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9" name="Freeform 14">
              <a:extLst>
                <a:ext uri="{FF2B5EF4-FFF2-40B4-BE49-F238E27FC236}">
                  <a16:creationId xmlns:a16="http://schemas.microsoft.com/office/drawing/2014/main" id="{00000000-0008-0000-0500-00005D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9" y="173"/>
              <a:ext cx="37" cy="32"/>
            </a:xfrm>
            <a:custGeom>
              <a:avLst/>
              <a:gdLst>
                <a:gd name="T0" fmla="*/ 6 w 37"/>
                <a:gd name="T1" fmla="*/ 23 h 32"/>
                <a:gd name="T2" fmla="*/ 12 w 37"/>
                <a:gd name="T3" fmla="*/ 23 h 32"/>
                <a:gd name="T4" fmla="*/ 12 w 37"/>
                <a:gd name="T5" fmla="*/ 30 h 32"/>
                <a:gd name="T6" fmla="*/ 6 w 37"/>
                <a:gd name="T7" fmla="*/ 28 h 32"/>
                <a:gd name="T8" fmla="*/ 0 w 37"/>
                <a:gd name="T9" fmla="*/ 15 h 32"/>
                <a:gd name="T10" fmla="*/ 6 w 37"/>
                <a:gd name="T11" fmla="*/ 5 h 32"/>
                <a:gd name="T12" fmla="*/ 29 w 37"/>
                <a:gd name="T13" fmla="*/ 3 h 32"/>
                <a:gd name="T14" fmla="*/ 31 w 37"/>
                <a:gd name="T15" fmla="*/ 0 h 32"/>
                <a:gd name="T16" fmla="*/ 35 w 37"/>
                <a:gd name="T17" fmla="*/ 2 h 32"/>
                <a:gd name="T18" fmla="*/ 35 w 37"/>
                <a:gd name="T19" fmla="*/ 11 h 32"/>
                <a:gd name="T20" fmla="*/ 35 w 37"/>
                <a:gd name="T21" fmla="*/ 19 h 32"/>
                <a:gd name="T22" fmla="*/ 35 w 37"/>
                <a:gd name="T23" fmla="*/ 30 h 32"/>
                <a:gd name="T24" fmla="*/ 25 w 37"/>
                <a:gd name="T25" fmla="*/ 30 h 32"/>
                <a:gd name="T26" fmla="*/ 18 w 37"/>
                <a:gd name="T27" fmla="*/ 21 h 32"/>
                <a:gd name="T28" fmla="*/ 8 w 37"/>
                <a:gd name="T29" fmla="*/ 13 h 32"/>
                <a:gd name="T30" fmla="*/ 2 w 37"/>
                <a:gd name="T31" fmla="*/ 19 h 32"/>
                <a:gd name="T32" fmla="*/ 6 w 37"/>
                <a:gd name="T33" fmla="*/ 23 h 32"/>
                <a:gd name="T34" fmla="*/ 12 w 37"/>
                <a:gd name="T35" fmla="*/ 11 h 32"/>
                <a:gd name="T36" fmla="*/ 33 w 37"/>
                <a:gd name="T37" fmla="*/ 11 h 32"/>
                <a:gd name="T38" fmla="*/ 35 w 37"/>
                <a:gd name="T39" fmla="*/ 5 h 32"/>
                <a:gd name="T40" fmla="*/ 29 w 37"/>
                <a:gd name="T41" fmla="*/ 9 h 32"/>
                <a:gd name="T42" fmla="*/ 4 w 37"/>
                <a:gd name="T43" fmla="*/ 9 h 32"/>
                <a:gd name="T44" fmla="*/ 6 w 37"/>
                <a:gd name="T45" fmla="*/ 13 h 32"/>
                <a:gd name="T46" fmla="*/ 12 w 37"/>
                <a:gd name="T47" fmla="*/ 11 h 32"/>
                <a:gd name="T48" fmla="*/ 16 w 37"/>
                <a:gd name="T49" fmla="*/ 13 h 32"/>
                <a:gd name="T50" fmla="*/ 27 w 37"/>
                <a:gd name="T51" fmla="*/ 23 h 32"/>
                <a:gd name="T52" fmla="*/ 31 w 37"/>
                <a:gd name="T53" fmla="*/ 19 h 32"/>
                <a:gd name="T54" fmla="*/ 29 w 37"/>
                <a:gd name="T55" fmla="*/ 13 h 32"/>
                <a:gd name="T56" fmla="*/ 33 w 37"/>
                <a:gd name="T57" fmla="*/ 26 h 32"/>
                <a:gd name="T58" fmla="*/ 25 w 37"/>
                <a:gd name="T59" fmla="*/ 26 h 32"/>
                <a:gd name="T60" fmla="*/ 25 w 37"/>
                <a:gd name="T61" fmla="*/ 28 h 32"/>
                <a:gd name="T62" fmla="*/ 33 w 37"/>
                <a:gd name="T63" fmla="*/ 28 h 32"/>
                <a:gd name="T64" fmla="*/ 35 w 37"/>
                <a:gd name="T65" fmla="*/ 21 h 32"/>
                <a:gd name="T66" fmla="*/ 10 w 37"/>
                <a:gd name="T67" fmla="*/ 25 h 32"/>
                <a:gd name="T68" fmla="*/ 8 w 37"/>
                <a:gd name="T69" fmla="*/ 26 h 32"/>
                <a:gd name="T70" fmla="*/ 2 w 37"/>
                <a:gd name="T71" fmla="*/ 25 h 32"/>
                <a:gd name="T72" fmla="*/ 10 w 37"/>
                <a:gd name="T73" fmla="*/ 30 h 32"/>
                <a:gd name="T74" fmla="*/ 12 w 37"/>
                <a:gd name="T75" fmla="*/ 26 h 32"/>
                <a:gd name="T76" fmla="*/ 10 w 37"/>
                <a:gd name="T77" fmla="*/ 25 h 32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7"/>
                <a:gd name="T118" fmla="*/ 0 h 32"/>
                <a:gd name="T119" fmla="*/ 37 w 37"/>
                <a:gd name="T120" fmla="*/ 32 h 32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7" h="32">
                  <a:moveTo>
                    <a:pt x="6" y="23"/>
                  </a:moveTo>
                  <a:lnTo>
                    <a:pt x="6" y="23"/>
                  </a:lnTo>
                  <a:lnTo>
                    <a:pt x="8" y="21"/>
                  </a:lnTo>
                  <a:lnTo>
                    <a:pt x="12" y="23"/>
                  </a:lnTo>
                  <a:lnTo>
                    <a:pt x="12" y="26"/>
                  </a:lnTo>
                  <a:lnTo>
                    <a:pt x="12" y="30"/>
                  </a:lnTo>
                  <a:lnTo>
                    <a:pt x="10" y="30"/>
                  </a:lnTo>
                  <a:lnTo>
                    <a:pt x="6" y="28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5"/>
                  </a:lnTo>
                  <a:lnTo>
                    <a:pt x="10" y="3"/>
                  </a:lnTo>
                  <a:lnTo>
                    <a:pt x="29" y="3"/>
                  </a:lnTo>
                  <a:lnTo>
                    <a:pt x="33" y="2"/>
                  </a:lnTo>
                  <a:lnTo>
                    <a:pt x="31" y="0"/>
                  </a:lnTo>
                  <a:lnTo>
                    <a:pt x="33" y="0"/>
                  </a:lnTo>
                  <a:lnTo>
                    <a:pt x="35" y="2"/>
                  </a:lnTo>
                  <a:lnTo>
                    <a:pt x="37" y="7"/>
                  </a:lnTo>
                  <a:lnTo>
                    <a:pt x="35" y="11"/>
                  </a:lnTo>
                  <a:lnTo>
                    <a:pt x="31" y="13"/>
                  </a:lnTo>
                  <a:lnTo>
                    <a:pt x="35" y="19"/>
                  </a:lnTo>
                  <a:lnTo>
                    <a:pt x="37" y="25"/>
                  </a:lnTo>
                  <a:lnTo>
                    <a:pt x="35" y="30"/>
                  </a:lnTo>
                  <a:lnTo>
                    <a:pt x="29" y="32"/>
                  </a:lnTo>
                  <a:lnTo>
                    <a:pt x="25" y="30"/>
                  </a:lnTo>
                  <a:lnTo>
                    <a:pt x="21" y="26"/>
                  </a:lnTo>
                  <a:lnTo>
                    <a:pt x="18" y="21"/>
                  </a:lnTo>
                  <a:lnTo>
                    <a:pt x="14" y="13"/>
                  </a:lnTo>
                  <a:lnTo>
                    <a:pt x="8" y="13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6" y="23"/>
                  </a:lnTo>
                  <a:close/>
                  <a:moveTo>
                    <a:pt x="12" y="11"/>
                  </a:moveTo>
                  <a:lnTo>
                    <a:pt x="25" y="11"/>
                  </a:lnTo>
                  <a:lnTo>
                    <a:pt x="33" y="11"/>
                  </a:lnTo>
                  <a:lnTo>
                    <a:pt x="35" y="7"/>
                  </a:lnTo>
                  <a:lnTo>
                    <a:pt x="35" y="5"/>
                  </a:lnTo>
                  <a:lnTo>
                    <a:pt x="33" y="7"/>
                  </a:lnTo>
                  <a:lnTo>
                    <a:pt x="29" y="9"/>
                  </a:lnTo>
                  <a:lnTo>
                    <a:pt x="10" y="9"/>
                  </a:lnTo>
                  <a:lnTo>
                    <a:pt x="4" y="9"/>
                  </a:lnTo>
                  <a:lnTo>
                    <a:pt x="2" y="15"/>
                  </a:lnTo>
                  <a:lnTo>
                    <a:pt x="6" y="13"/>
                  </a:lnTo>
                  <a:lnTo>
                    <a:pt x="12" y="11"/>
                  </a:lnTo>
                  <a:close/>
                  <a:moveTo>
                    <a:pt x="29" y="13"/>
                  </a:moveTo>
                  <a:lnTo>
                    <a:pt x="16" y="13"/>
                  </a:lnTo>
                  <a:lnTo>
                    <a:pt x="21" y="21"/>
                  </a:lnTo>
                  <a:lnTo>
                    <a:pt x="27" y="23"/>
                  </a:lnTo>
                  <a:lnTo>
                    <a:pt x="31" y="21"/>
                  </a:lnTo>
                  <a:lnTo>
                    <a:pt x="31" y="19"/>
                  </a:lnTo>
                  <a:lnTo>
                    <a:pt x="29" y="13"/>
                  </a:lnTo>
                  <a:close/>
                  <a:moveTo>
                    <a:pt x="35" y="21"/>
                  </a:moveTo>
                  <a:lnTo>
                    <a:pt x="33" y="26"/>
                  </a:lnTo>
                  <a:lnTo>
                    <a:pt x="29" y="28"/>
                  </a:lnTo>
                  <a:lnTo>
                    <a:pt x="25" y="26"/>
                  </a:lnTo>
                  <a:lnTo>
                    <a:pt x="21" y="25"/>
                  </a:lnTo>
                  <a:lnTo>
                    <a:pt x="25" y="28"/>
                  </a:lnTo>
                  <a:lnTo>
                    <a:pt x="29" y="30"/>
                  </a:lnTo>
                  <a:lnTo>
                    <a:pt x="33" y="28"/>
                  </a:lnTo>
                  <a:lnTo>
                    <a:pt x="35" y="25"/>
                  </a:lnTo>
                  <a:lnTo>
                    <a:pt x="35" y="21"/>
                  </a:lnTo>
                  <a:close/>
                  <a:moveTo>
                    <a:pt x="10" y="25"/>
                  </a:moveTo>
                  <a:lnTo>
                    <a:pt x="10" y="26"/>
                  </a:lnTo>
                  <a:lnTo>
                    <a:pt x="8" y="26"/>
                  </a:lnTo>
                  <a:lnTo>
                    <a:pt x="6" y="26"/>
                  </a:lnTo>
                  <a:lnTo>
                    <a:pt x="2" y="25"/>
                  </a:lnTo>
                  <a:lnTo>
                    <a:pt x="6" y="28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2" y="26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50" name="Freeform 15">
              <a:extLst>
                <a:ext uri="{FF2B5EF4-FFF2-40B4-BE49-F238E27FC236}">
                  <a16:creationId xmlns:a16="http://schemas.microsoft.com/office/drawing/2014/main" id="{00000000-0008-0000-0500-00005E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63" y="174"/>
              <a:ext cx="37" cy="29"/>
            </a:xfrm>
            <a:custGeom>
              <a:avLst/>
              <a:gdLst>
                <a:gd name="T0" fmla="*/ 23 w 37"/>
                <a:gd name="T1" fmla="*/ 29 h 29"/>
                <a:gd name="T2" fmla="*/ 29 w 37"/>
                <a:gd name="T3" fmla="*/ 23 h 29"/>
                <a:gd name="T4" fmla="*/ 33 w 37"/>
                <a:gd name="T5" fmla="*/ 15 h 29"/>
                <a:gd name="T6" fmla="*/ 33 w 37"/>
                <a:gd name="T7" fmla="*/ 10 h 29"/>
                <a:gd name="T8" fmla="*/ 27 w 37"/>
                <a:gd name="T9" fmla="*/ 10 h 29"/>
                <a:gd name="T10" fmla="*/ 19 w 37"/>
                <a:gd name="T11" fmla="*/ 23 h 29"/>
                <a:gd name="T12" fmla="*/ 14 w 37"/>
                <a:gd name="T13" fmla="*/ 27 h 29"/>
                <a:gd name="T14" fmla="*/ 8 w 37"/>
                <a:gd name="T15" fmla="*/ 27 h 29"/>
                <a:gd name="T16" fmla="*/ 2 w 37"/>
                <a:gd name="T17" fmla="*/ 21 h 29"/>
                <a:gd name="T18" fmla="*/ 2 w 37"/>
                <a:gd name="T19" fmla="*/ 10 h 29"/>
                <a:gd name="T20" fmla="*/ 12 w 37"/>
                <a:gd name="T21" fmla="*/ 2 h 29"/>
                <a:gd name="T22" fmla="*/ 8 w 37"/>
                <a:gd name="T23" fmla="*/ 10 h 29"/>
                <a:gd name="T24" fmla="*/ 4 w 37"/>
                <a:gd name="T25" fmla="*/ 15 h 29"/>
                <a:gd name="T26" fmla="*/ 4 w 37"/>
                <a:gd name="T27" fmla="*/ 21 h 29"/>
                <a:gd name="T28" fmla="*/ 10 w 37"/>
                <a:gd name="T29" fmla="*/ 21 h 29"/>
                <a:gd name="T30" fmla="*/ 18 w 37"/>
                <a:gd name="T31" fmla="*/ 6 h 29"/>
                <a:gd name="T32" fmla="*/ 25 w 37"/>
                <a:gd name="T33" fmla="*/ 0 h 29"/>
                <a:gd name="T34" fmla="*/ 35 w 37"/>
                <a:gd name="T35" fmla="*/ 8 h 29"/>
                <a:gd name="T36" fmla="*/ 35 w 37"/>
                <a:gd name="T37" fmla="*/ 21 h 29"/>
                <a:gd name="T38" fmla="*/ 33 w 37"/>
                <a:gd name="T39" fmla="*/ 29 h 29"/>
                <a:gd name="T40" fmla="*/ 31 w 37"/>
                <a:gd name="T41" fmla="*/ 27 h 29"/>
                <a:gd name="T42" fmla="*/ 31 w 37"/>
                <a:gd name="T43" fmla="*/ 23 h 29"/>
                <a:gd name="T44" fmla="*/ 27 w 37"/>
                <a:gd name="T45" fmla="*/ 27 h 29"/>
                <a:gd name="T46" fmla="*/ 29 w 37"/>
                <a:gd name="T47" fmla="*/ 6 h 29"/>
                <a:gd name="T48" fmla="*/ 23 w 37"/>
                <a:gd name="T49" fmla="*/ 6 h 29"/>
                <a:gd name="T50" fmla="*/ 18 w 37"/>
                <a:gd name="T51" fmla="*/ 19 h 29"/>
                <a:gd name="T52" fmla="*/ 10 w 37"/>
                <a:gd name="T53" fmla="*/ 25 h 29"/>
                <a:gd name="T54" fmla="*/ 8 w 37"/>
                <a:gd name="T55" fmla="*/ 27 h 29"/>
                <a:gd name="T56" fmla="*/ 14 w 37"/>
                <a:gd name="T57" fmla="*/ 27 h 29"/>
                <a:gd name="T58" fmla="*/ 21 w 37"/>
                <a:gd name="T59" fmla="*/ 17 h 29"/>
                <a:gd name="T60" fmla="*/ 29 w 37"/>
                <a:gd name="T61" fmla="*/ 6 h 29"/>
                <a:gd name="T62" fmla="*/ 31 w 37"/>
                <a:gd name="T63" fmla="*/ 8 h 29"/>
                <a:gd name="T64" fmla="*/ 4 w 37"/>
                <a:gd name="T65" fmla="*/ 8 h 29"/>
                <a:gd name="T66" fmla="*/ 2 w 37"/>
                <a:gd name="T67" fmla="*/ 15 h 29"/>
                <a:gd name="T68" fmla="*/ 10 w 37"/>
                <a:gd name="T69" fmla="*/ 8 h 2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29"/>
                <a:gd name="T107" fmla="*/ 37 w 37"/>
                <a:gd name="T108" fmla="*/ 29 h 2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29">
                  <a:moveTo>
                    <a:pt x="33" y="29"/>
                  </a:moveTo>
                  <a:lnTo>
                    <a:pt x="23" y="29"/>
                  </a:lnTo>
                  <a:lnTo>
                    <a:pt x="23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33" y="15"/>
                  </a:lnTo>
                  <a:lnTo>
                    <a:pt x="35" y="14"/>
                  </a:lnTo>
                  <a:lnTo>
                    <a:pt x="33" y="10"/>
                  </a:lnTo>
                  <a:lnTo>
                    <a:pt x="29" y="8"/>
                  </a:lnTo>
                  <a:lnTo>
                    <a:pt x="27" y="10"/>
                  </a:lnTo>
                  <a:lnTo>
                    <a:pt x="21" y="17"/>
                  </a:lnTo>
                  <a:lnTo>
                    <a:pt x="19" y="23"/>
                  </a:lnTo>
                  <a:lnTo>
                    <a:pt x="18" y="25"/>
                  </a:lnTo>
                  <a:lnTo>
                    <a:pt x="14" y="27"/>
                  </a:lnTo>
                  <a:lnTo>
                    <a:pt x="12" y="29"/>
                  </a:lnTo>
                  <a:lnTo>
                    <a:pt x="8" y="27"/>
                  </a:lnTo>
                  <a:lnTo>
                    <a:pt x="4" y="25"/>
                  </a:lnTo>
                  <a:lnTo>
                    <a:pt x="2" y="21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2" y="2"/>
                  </a:lnTo>
                  <a:lnTo>
                    <a:pt x="12" y="2"/>
                  </a:lnTo>
                  <a:lnTo>
                    <a:pt x="12" y="6"/>
                  </a:lnTo>
                  <a:lnTo>
                    <a:pt x="8" y="10"/>
                  </a:lnTo>
                  <a:lnTo>
                    <a:pt x="6" y="14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8" y="23"/>
                  </a:lnTo>
                  <a:lnTo>
                    <a:pt x="10" y="21"/>
                  </a:lnTo>
                  <a:lnTo>
                    <a:pt x="14" y="15"/>
                  </a:lnTo>
                  <a:lnTo>
                    <a:pt x="18" y="6"/>
                  </a:lnTo>
                  <a:lnTo>
                    <a:pt x="21" y="0"/>
                  </a:lnTo>
                  <a:lnTo>
                    <a:pt x="25" y="0"/>
                  </a:lnTo>
                  <a:lnTo>
                    <a:pt x="31" y="2"/>
                  </a:lnTo>
                  <a:lnTo>
                    <a:pt x="35" y="8"/>
                  </a:lnTo>
                  <a:lnTo>
                    <a:pt x="37" y="15"/>
                  </a:lnTo>
                  <a:lnTo>
                    <a:pt x="35" y="21"/>
                  </a:lnTo>
                  <a:lnTo>
                    <a:pt x="33" y="29"/>
                  </a:lnTo>
                  <a:close/>
                  <a:moveTo>
                    <a:pt x="27" y="27"/>
                  </a:moveTo>
                  <a:lnTo>
                    <a:pt x="31" y="27"/>
                  </a:lnTo>
                  <a:lnTo>
                    <a:pt x="35" y="19"/>
                  </a:lnTo>
                  <a:lnTo>
                    <a:pt x="31" y="23"/>
                  </a:lnTo>
                  <a:lnTo>
                    <a:pt x="27" y="27"/>
                  </a:lnTo>
                  <a:close/>
                  <a:moveTo>
                    <a:pt x="31" y="8"/>
                  </a:moveTo>
                  <a:lnTo>
                    <a:pt x="29" y="6"/>
                  </a:lnTo>
                  <a:lnTo>
                    <a:pt x="27" y="2"/>
                  </a:lnTo>
                  <a:lnTo>
                    <a:pt x="23" y="6"/>
                  </a:lnTo>
                  <a:lnTo>
                    <a:pt x="21" y="12"/>
                  </a:lnTo>
                  <a:lnTo>
                    <a:pt x="18" y="19"/>
                  </a:lnTo>
                  <a:lnTo>
                    <a:pt x="14" y="25"/>
                  </a:lnTo>
                  <a:lnTo>
                    <a:pt x="10" y="25"/>
                  </a:lnTo>
                  <a:lnTo>
                    <a:pt x="4" y="25"/>
                  </a:lnTo>
                  <a:lnTo>
                    <a:pt x="8" y="27"/>
                  </a:lnTo>
                  <a:lnTo>
                    <a:pt x="12" y="27"/>
                  </a:lnTo>
                  <a:lnTo>
                    <a:pt x="14" y="27"/>
                  </a:lnTo>
                  <a:lnTo>
                    <a:pt x="18" y="25"/>
                  </a:lnTo>
                  <a:lnTo>
                    <a:pt x="21" y="17"/>
                  </a:lnTo>
                  <a:lnTo>
                    <a:pt x="25" y="10"/>
                  </a:lnTo>
                  <a:lnTo>
                    <a:pt x="29" y="6"/>
                  </a:lnTo>
                  <a:lnTo>
                    <a:pt x="31" y="8"/>
                  </a:lnTo>
                  <a:close/>
                  <a:moveTo>
                    <a:pt x="10" y="8"/>
                  </a:moveTo>
                  <a:lnTo>
                    <a:pt x="4" y="8"/>
                  </a:lnTo>
                  <a:lnTo>
                    <a:pt x="2" y="12"/>
                  </a:lnTo>
                  <a:lnTo>
                    <a:pt x="2" y="15"/>
                  </a:lnTo>
                  <a:lnTo>
                    <a:pt x="4" y="12"/>
                  </a:lnTo>
                  <a:lnTo>
                    <a:pt x="10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51" name="Freeform 16">
              <a:extLst>
                <a:ext uri="{FF2B5EF4-FFF2-40B4-BE49-F238E27FC236}">
                  <a16:creationId xmlns:a16="http://schemas.microsoft.com/office/drawing/2014/main" id="{00000000-0008-0000-0500-00005F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00" y="173"/>
              <a:ext cx="37" cy="32"/>
            </a:xfrm>
            <a:custGeom>
              <a:avLst/>
              <a:gdLst>
                <a:gd name="T0" fmla="*/ 27 w 37"/>
                <a:gd name="T1" fmla="*/ 0 h 32"/>
                <a:gd name="T2" fmla="*/ 35 w 37"/>
                <a:gd name="T3" fmla="*/ 11 h 32"/>
                <a:gd name="T4" fmla="*/ 35 w 37"/>
                <a:gd name="T5" fmla="*/ 21 h 32"/>
                <a:gd name="T6" fmla="*/ 31 w 37"/>
                <a:gd name="T7" fmla="*/ 29 h 32"/>
                <a:gd name="T8" fmla="*/ 25 w 37"/>
                <a:gd name="T9" fmla="*/ 32 h 32"/>
                <a:gd name="T10" fmla="*/ 12 w 37"/>
                <a:gd name="T11" fmla="*/ 32 h 32"/>
                <a:gd name="T12" fmla="*/ 2 w 37"/>
                <a:gd name="T13" fmla="*/ 23 h 32"/>
                <a:gd name="T14" fmla="*/ 2 w 37"/>
                <a:gd name="T15" fmla="*/ 9 h 32"/>
                <a:gd name="T16" fmla="*/ 10 w 37"/>
                <a:gd name="T17" fmla="*/ 2 h 32"/>
                <a:gd name="T18" fmla="*/ 14 w 37"/>
                <a:gd name="T19" fmla="*/ 25 h 32"/>
                <a:gd name="T20" fmla="*/ 25 w 37"/>
                <a:gd name="T21" fmla="*/ 21 h 32"/>
                <a:gd name="T22" fmla="*/ 29 w 37"/>
                <a:gd name="T23" fmla="*/ 11 h 32"/>
                <a:gd name="T24" fmla="*/ 25 w 37"/>
                <a:gd name="T25" fmla="*/ 2 h 32"/>
                <a:gd name="T26" fmla="*/ 12 w 37"/>
                <a:gd name="T27" fmla="*/ 9 h 32"/>
                <a:gd name="T28" fmla="*/ 6 w 37"/>
                <a:gd name="T29" fmla="*/ 8 h 32"/>
                <a:gd name="T30" fmla="*/ 6 w 37"/>
                <a:gd name="T31" fmla="*/ 9 h 32"/>
                <a:gd name="T32" fmla="*/ 12 w 37"/>
                <a:gd name="T33" fmla="*/ 9 h 32"/>
                <a:gd name="T34" fmla="*/ 12 w 37"/>
                <a:gd name="T35" fmla="*/ 9 h 32"/>
                <a:gd name="T36" fmla="*/ 8 w 37"/>
                <a:gd name="T37" fmla="*/ 11 h 32"/>
                <a:gd name="T38" fmla="*/ 2 w 37"/>
                <a:gd name="T39" fmla="*/ 17 h 32"/>
                <a:gd name="T40" fmla="*/ 6 w 37"/>
                <a:gd name="T41" fmla="*/ 23 h 32"/>
                <a:gd name="T42" fmla="*/ 12 w 37"/>
                <a:gd name="T43" fmla="*/ 25 h 32"/>
                <a:gd name="T44" fmla="*/ 8 w 37"/>
                <a:gd name="T45" fmla="*/ 27 h 32"/>
                <a:gd name="T46" fmla="*/ 16 w 37"/>
                <a:gd name="T47" fmla="*/ 31 h 32"/>
                <a:gd name="T48" fmla="*/ 25 w 37"/>
                <a:gd name="T49" fmla="*/ 31 h 32"/>
                <a:gd name="T50" fmla="*/ 35 w 37"/>
                <a:gd name="T51" fmla="*/ 23 h 32"/>
                <a:gd name="T52" fmla="*/ 35 w 37"/>
                <a:gd name="T53" fmla="*/ 9 h 32"/>
                <a:gd name="T54" fmla="*/ 31 w 37"/>
                <a:gd name="T55" fmla="*/ 9 h 32"/>
                <a:gd name="T56" fmla="*/ 31 w 37"/>
                <a:gd name="T57" fmla="*/ 21 h 32"/>
                <a:gd name="T58" fmla="*/ 23 w 37"/>
                <a:gd name="T59" fmla="*/ 29 h 32"/>
                <a:gd name="T60" fmla="*/ 12 w 37"/>
                <a:gd name="T61" fmla="*/ 29 h 32"/>
                <a:gd name="T62" fmla="*/ 4 w 37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7"/>
                <a:gd name="T97" fmla="*/ 0 h 32"/>
                <a:gd name="T98" fmla="*/ 37 w 37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7" h="32">
                  <a:moveTo>
                    <a:pt x="25" y="2"/>
                  </a:moveTo>
                  <a:lnTo>
                    <a:pt x="27" y="0"/>
                  </a:lnTo>
                  <a:lnTo>
                    <a:pt x="33" y="6"/>
                  </a:lnTo>
                  <a:lnTo>
                    <a:pt x="35" y="11"/>
                  </a:lnTo>
                  <a:lnTo>
                    <a:pt x="37" y="17"/>
                  </a:lnTo>
                  <a:lnTo>
                    <a:pt x="35" y="21"/>
                  </a:lnTo>
                  <a:lnTo>
                    <a:pt x="35" y="25"/>
                  </a:lnTo>
                  <a:lnTo>
                    <a:pt x="31" y="29"/>
                  </a:lnTo>
                  <a:lnTo>
                    <a:pt x="29" y="31"/>
                  </a:lnTo>
                  <a:lnTo>
                    <a:pt x="25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4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9" y="15"/>
                  </a:lnTo>
                  <a:lnTo>
                    <a:pt x="29" y="11"/>
                  </a:lnTo>
                  <a:lnTo>
                    <a:pt x="27" y="8"/>
                  </a:lnTo>
                  <a:lnTo>
                    <a:pt x="25" y="2"/>
                  </a:lnTo>
                  <a:close/>
                  <a:moveTo>
                    <a:pt x="12" y="9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9"/>
                  </a:lnTo>
                  <a:lnTo>
                    <a:pt x="12" y="9"/>
                  </a:lnTo>
                  <a:close/>
                  <a:moveTo>
                    <a:pt x="12" y="25"/>
                  </a:moveTo>
                  <a:lnTo>
                    <a:pt x="12" y="9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2" y="31"/>
                  </a:lnTo>
                  <a:lnTo>
                    <a:pt x="16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5" y="23"/>
                  </a:lnTo>
                  <a:lnTo>
                    <a:pt x="35" y="17"/>
                  </a:lnTo>
                  <a:lnTo>
                    <a:pt x="35" y="9"/>
                  </a:lnTo>
                  <a:lnTo>
                    <a:pt x="29" y="4"/>
                  </a:lnTo>
                  <a:lnTo>
                    <a:pt x="31" y="9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8" y="29"/>
                  </a:lnTo>
                  <a:lnTo>
                    <a:pt x="12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179" name="Group 17">
            <a:extLst>
              <a:ext uri="{FF2B5EF4-FFF2-40B4-BE49-F238E27FC236}">
                <a16:creationId xmlns:a16="http://schemas.microsoft.com/office/drawing/2014/main" id="{00000000-0008-0000-0500-0000B3000000}"/>
              </a:ext>
            </a:extLst>
          </xdr:cNvPr>
          <xdr:cNvGrpSpPr>
            <a:grpSpLocks/>
          </xdr:cNvGrpSpPr>
        </xdr:nvGrpSpPr>
        <xdr:grpSpPr bwMode="auto">
          <a:xfrm>
            <a:off x="16" y="60"/>
            <a:ext cx="109" cy="24"/>
            <a:chOff x="96" y="243"/>
            <a:chExt cx="293" cy="56"/>
          </a:xfrm>
        </xdr:grpSpPr>
        <xdr:sp macro="" textlink="">
          <xdr:nvSpPr>
            <xdr:cNvPr id="337" name="Freeform 18">
              <a:extLst>
                <a:ext uri="{FF2B5EF4-FFF2-40B4-BE49-F238E27FC236}">
                  <a16:creationId xmlns:a16="http://schemas.microsoft.com/office/drawing/2014/main" id="{00000000-0008-0000-0500-000051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7" y="242"/>
              <a:ext cx="56" cy="57"/>
            </a:xfrm>
            <a:custGeom>
              <a:avLst/>
              <a:gdLst>
                <a:gd name="T0" fmla="*/ 46 w 56"/>
                <a:gd name="T1" fmla="*/ 17 h 57"/>
                <a:gd name="T2" fmla="*/ 34 w 56"/>
                <a:gd name="T3" fmla="*/ 23 h 57"/>
                <a:gd name="T4" fmla="*/ 34 w 56"/>
                <a:gd name="T5" fmla="*/ 42 h 57"/>
                <a:gd name="T6" fmla="*/ 42 w 56"/>
                <a:gd name="T7" fmla="*/ 44 h 57"/>
                <a:gd name="T8" fmla="*/ 46 w 56"/>
                <a:gd name="T9" fmla="*/ 46 h 57"/>
                <a:gd name="T10" fmla="*/ 52 w 56"/>
                <a:gd name="T11" fmla="*/ 44 h 57"/>
                <a:gd name="T12" fmla="*/ 54 w 56"/>
                <a:gd name="T13" fmla="*/ 38 h 57"/>
                <a:gd name="T14" fmla="*/ 56 w 56"/>
                <a:gd name="T15" fmla="*/ 38 h 57"/>
                <a:gd name="T16" fmla="*/ 56 w 56"/>
                <a:gd name="T17" fmla="*/ 57 h 57"/>
                <a:gd name="T18" fmla="*/ 54 w 56"/>
                <a:gd name="T19" fmla="*/ 57 h 57"/>
                <a:gd name="T20" fmla="*/ 50 w 56"/>
                <a:gd name="T21" fmla="*/ 52 h 57"/>
                <a:gd name="T22" fmla="*/ 44 w 56"/>
                <a:gd name="T23" fmla="*/ 48 h 57"/>
                <a:gd name="T24" fmla="*/ 10 w 56"/>
                <a:gd name="T25" fmla="*/ 34 h 57"/>
                <a:gd name="T26" fmla="*/ 6 w 56"/>
                <a:gd name="T27" fmla="*/ 36 h 57"/>
                <a:gd name="T28" fmla="*/ 6 w 56"/>
                <a:gd name="T29" fmla="*/ 40 h 57"/>
                <a:gd name="T30" fmla="*/ 4 w 56"/>
                <a:gd name="T31" fmla="*/ 40 h 57"/>
                <a:gd name="T32" fmla="*/ 0 w 56"/>
                <a:gd name="T33" fmla="*/ 31 h 57"/>
                <a:gd name="T34" fmla="*/ 0 w 56"/>
                <a:gd name="T35" fmla="*/ 27 h 57"/>
                <a:gd name="T36" fmla="*/ 46 w 56"/>
                <a:gd name="T37" fmla="*/ 8 h 57"/>
                <a:gd name="T38" fmla="*/ 52 w 56"/>
                <a:gd name="T39" fmla="*/ 4 h 57"/>
                <a:gd name="T40" fmla="*/ 54 w 56"/>
                <a:gd name="T41" fmla="*/ 0 h 57"/>
                <a:gd name="T42" fmla="*/ 56 w 56"/>
                <a:gd name="T43" fmla="*/ 0 h 57"/>
                <a:gd name="T44" fmla="*/ 56 w 56"/>
                <a:gd name="T45" fmla="*/ 23 h 57"/>
                <a:gd name="T46" fmla="*/ 54 w 56"/>
                <a:gd name="T47" fmla="*/ 23 h 57"/>
                <a:gd name="T48" fmla="*/ 52 w 56"/>
                <a:gd name="T49" fmla="*/ 19 h 57"/>
                <a:gd name="T50" fmla="*/ 50 w 56"/>
                <a:gd name="T51" fmla="*/ 17 h 57"/>
                <a:gd name="T52" fmla="*/ 46 w 56"/>
                <a:gd name="T53" fmla="*/ 17 h 57"/>
                <a:gd name="T54" fmla="*/ 46 w 56"/>
                <a:gd name="T55" fmla="*/ 17 h 57"/>
                <a:gd name="T56" fmla="*/ 33 w 56"/>
                <a:gd name="T57" fmla="*/ 40 h 57"/>
                <a:gd name="T58" fmla="*/ 33 w 56"/>
                <a:gd name="T59" fmla="*/ 23 h 57"/>
                <a:gd name="T60" fmla="*/ 11 w 56"/>
                <a:gd name="T61" fmla="*/ 32 h 57"/>
                <a:gd name="T62" fmla="*/ 33 w 56"/>
                <a:gd name="T63" fmla="*/ 40 h 57"/>
                <a:gd name="T64" fmla="*/ 44 w 56"/>
                <a:gd name="T65" fmla="*/ 15 h 57"/>
                <a:gd name="T66" fmla="*/ 10 w 56"/>
                <a:gd name="T67" fmla="*/ 29 h 57"/>
                <a:gd name="T68" fmla="*/ 6 w 56"/>
                <a:gd name="T69" fmla="*/ 31 h 57"/>
                <a:gd name="T70" fmla="*/ 6 w 56"/>
                <a:gd name="T71" fmla="*/ 34 h 57"/>
                <a:gd name="T72" fmla="*/ 6 w 56"/>
                <a:gd name="T73" fmla="*/ 36 h 57"/>
                <a:gd name="T74" fmla="*/ 8 w 56"/>
                <a:gd name="T75" fmla="*/ 32 h 57"/>
                <a:gd name="T76" fmla="*/ 10 w 56"/>
                <a:gd name="T77" fmla="*/ 31 h 57"/>
                <a:gd name="T78" fmla="*/ 46 w 56"/>
                <a:gd name="T79" fmla="*/ 17 h 57"/>
                <a:gd name="T80" fmla="*/ 50 w 56"/>
                <a:gd name="T81" fmla="*/ 15 h 57"/>
                <a:gd name="T82" fmla="*/ 52 w 56"/>
                <a:gd name="T83" fmla="*/ 17 h 57"/>
                <a:gd name="T84" fmla="*/ 54 w 56"/>
                <a:gd name="T85" fmla="*/ 17 h 57"/>
                <a:gd name="T86" fmla="*/ 54 w 56"/>
                <a:gd name="T87" fmla="*/ 17 h 57"/>
                <a:gd name="T88" fmla="*/ 52 w 56"/>
                <a:gd name="T89" fmla="*/ 15 h 57"/>
                <a:gd name="T90" fmla="*/ 50 w 56"/>
                <a:gd name="T91" fmla="*/ 13 h 57"/>
                <a:gd name="T92" fmla="*/ 44 w 56"/>
                <a:gd name="T93" fmla="*/ 15 h 57"/>
                <a:gd name="T94" fmla="*/ 44 w 56"/>
                <a:gd name="T95" fmla="*/ 15 h 57"/>
                <a:gd name="T96" fmla="*/ 54 w 56"/>
                <a:gd name="T97" fmla="*/ 53 h 57"/>
                <a:gd name="T98" fmla="*/ 54 w 56"/>
                <a:gd name="T99" fmla="*/ 46 h 57"/>
                <a:gd name="T100" fmla="*/ 48 w 56"/>
                <a:gd name="T101" fmla="*/ 48 h 57"/>
                <a:gd name="T102" fmla="*/ 48 w 56"/>
                <a:gd name="T103" fmla="*/ 48 h 57"/>
                <a:gd name="T104" fmla="*/ 52 w 56"/>
                <a:gd name="T105" fmla="*/ 50 h 57"/>
                <a:gd name="T106" fmla="*/ 54 w 56"/>
                <a:gd name="T107" fmla="*/ 53 h 57"/>
                <a:gd name="T108" fmla="*/ 54 w 56"/>
                <a:gd name="T109" fmla="*/ 53 h 57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56"/>
                <a:gd name="T166" fmla="*/ 0 h 57"/>
                <a:gd name="T167" fmla="*/ 56 w 56"/>
                <a:gd name="T168" fmla="*/ 57 h 57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56" h="57">
                  <a:moveTo>
                    <a:pt x="46" y="17"/>
                  </a:moveTo>
                  <a:lnTo>
                    <a:pt x="34" y="23"/>
                  </a:lnTo>
                  <a:lnTo>
                    <a:pt x="34" y="42"/>
                  </a:lnTo>
                  <a:lnTo>
                    <a:pt x="42" y="44"/>
                  </a:lnTo>
                  <a:lnTo>
                    <a:pt x="46" y="46"/>
                  </a:lnTo>
                  <a:lnTo>
                    <a:pt x="52" y="44"/>
                  </a:lnTo>
                  <a:lnTo>
                    <a:pt x="54" y="38"/>
                  </a:lnTo>
                  <a:lnTo>
                    <a:pt x="56" y="38"/>
                  </a:lnTo>
                  <a:lnTo>
                    <a:pt x="56" y="57"/>
                  </a:lnTo>
                  <a:lnTo>
                    <a:pt x="54" y="57"/>
                  </a:lnTo>
                  <a:lnTo>
                    <a:pt x="50" y="52"/>
                  </a:lnTo>
                  <a:lnTo>
                    <a:pt x="44" y="48"/>
                  </a:lnTo>
                  <a:lnTo>
                    <a:pt x="10" y="34"/>
                  </a:lnTo>
                  <a:lnTo>
                    <a:pt x="6" y="36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0" y="31"/>
                  </a:lnTo>
                  <a:lnTo>
                    <a:pt x="0" y="27"/>
                  </a:lnTo>
                  <a:lnTo>
                    <a:pt x="46" y="8"/>
                  </a:lnTo>
                  <a:lnTo>
                    <a:pt x="52" y="4"/>
                  </a:lnTo>
                  <a:lnTo>
                    <a:pt x="54" y="0"/>
                  </a:lnTo>
                  <a:lnTo>
                    <a:pt x="56" y="0"/>
                  </a:lnTo>
                  <a:lnTo>
                    <a:pt x="56" y="23"/>
                  </a:lnTo>
                  <a:lnTo>
                    <a:pt x="54" y="23"/>
                  </a:lnTo>
                  <a:lnTo>
                    <a:pt x="52" y="19"/>
                  </a:lnTo>
                  <a:lnTo>
                    <a:pt x="50" y="17"/>
                  </a:lnTo>
                  <a:lnTo>
                    <a:pt x="46" y="17"/>
                  </a:lnTo>
                  <a:close/>
                  <a:moveTo>
                    <a:pt x="33" y="40"/>
                  </a:moveTo>
                  <a:lnTo>
                    <a:pt x="33" y="23"/>
                  </a:lnTo>
                  <a:lnTo>
                    <a:pt x="11" y="32"/>
                  </a:lnTo>
                  <a:lnTo>
                    <a:pt x="33" y="40"/>
                  </a:lnTo>
                  <a:close/>
                  <a:moveTo>
                    <a:pt x="44" y="15"/>
                  </a:moveTo>
                  <a:lnTo>
                    <a:pt x="10" y="29"/>
                  </a:lnTo>
                  <a:lnTo>
                    <a:pt x="6" y="31"/>
                  </a:lnTo>
                  <a:lnTo>
                    <a:pt x="6" y="34"/>
                  </a:lnTo>
                  <a:lnTo>
                    <a:pt x="6" y="36"/>
                  </a:lnTo>
                  <a:lnTo>
                    <a:pt x="8" y="32"/>
                  </a:lnTo>
                  <a:lnTo>
                    <a:pt x="10" y="31"/>
                  </a:lnTo>
                  <a:lnTo>
                    <a:pt x="46" y="17"/>
                  </a:lnTo>
                  <a:lnTo>
                    <a:pt x="50" y="15"/>
                  </a:lnTo>
                  <a:lnTo>
                    <a:pt x="52" y="17"/>
                  </a:lnTo>
                  <a:lnTo>
                    <a:pt x="54" y="17"/>
                  </a:lnTo>
                  <a:lnTo>
                    <a:pt x="52" y="15"/>
                  </a:lnTo>
                  <a:lnTo>
                    <a:pt x="50" y="13"/>
                  </a:lnTo>
                  <a:lnTo>
                    <a:pt x="44" y="15"/>
                  </a:lnTo>
                  <a:close/>
                  <a:moveTo>
                    <a:pt x="54" y="53"/>
                  </a:moveTo>
                  <a:lnTo>
                    <a:pt x="54" y="46"/>
                  </a:lnTo>
                  <a:lnTo>
                    <a:pt x="48" y="48"/>
                  </a:lnTo>
                  <a:lnTo>
                    <a:pt x="52" y="50"/>
                  </a:lnTo>
                  <a:lnTo>
                    <a:pt x="54" y="5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8" name="Freeform 19">
              <a:extLst>
                <a:ext uri="{FF2B5EF4-FFF2-40B4-BE49-F238E27FC236}">
                  <a16:creationId xmlns:a16="http://schemas.microsoft.com/office/drawing/2014/main" id="{00000000-0008-0000-0500-000052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4" y="247"/>
              <a:ext cx="35" cy="69"/>
            </a:xfrm>
            <a:custGeom>
              <a:avLst/>
              <a:gdLst>
                <a:gd name="T0" fmla="*/ 29 w 35"/>
                <a:gd name="T1" fmla="*/ 31 h 69"/>
                <a:gd name="T2" fmla="*/ 33 w 35"/>
                <a:gd name="T3" fmla="*/ 27 h 69"/>
                <a:gd name="T4" fmla="*/ 33 w 35"/>
                <a:gd name="T5" fmla="*/ 25 h 69"/>
                <a:gd name="T6" fmla="*/ 35 w 35"/>
                <a:gd name="T7" fmla="*/ 44 h 69"/>
                <a:gd name="T8" fmla="*/ 33 w 35"/>
                <a:gd name="T9" fmla="*/ 40 h 69"/>
                <a:gd name="T10" fmla="*/ 12 w 35"/>
                <a:gd name="T11" fmla="*/ 39 h 69"/>
                <a:gd name="T12" fmla="*/ 4 w 35"/>
                <a:gd name="T13" fmla="*/ 44 h 69"/>
                <a:gd name="T14" fmla="*/ 8 w 35"/>
                <a:gd name="T15" fmla="*/ 54 h 69"/>
                <a:gd name="T16" fmla="*/ 33 w 35"/>
                <a:gd name="T17" fmla="*/ 54 h 69"/>
                <a:gd name="T18" fmla="*/ 35 w 35"/>
                <a:gd name="T19" fmla="*/ 50 h 69"/>
                <a:gd name="T20" fmla="*/ 33 w 35"/>
                <a:gd name="T21" fmla="*/ 69 h 69"/>
                <a:gd name="T22" fmla="*/ 33 w 35"/>
                <a:gd name="T23" fmla="*/ 65 h 69"/>
                <a:gd name="T24" fmla="*/ 29 w 35"/>
                <a:gd name="T25" fmla="*/ 63 h 69"/>
                <a:gd name="T26" fmla="*/ 8 w 35"/>
                <a:gd name="T27" fmla="*/ 65 h 69"/>
                <a:gd name="T28" fmla="*/ 4 w 35"/>
                <a:gd name="T29" fmla="*/ 69 h 69"/>
                <a:gd name="T30" fmla="*/ 0 w 35"/>
                <a:gd name="T31" fmla="*/ 54 h 69"/>
                <a:gd name="T32" fmla="*/ 2 w 35"/>
                <a:gd name="T33" fmla="*/ 48 h 69"/>
                <a:gd name="T34" fmla="*/ 0 w 35"/>
                <a:gd name="T35" fmla="*/ 37 h 69"/>
                <a:gd name="T36" fmla="*/ 6 w 35"/>
                <a:gd name="T37" fmla="*/ 31 h 69"/>
                <a:gd name="T38" fmla="*/ 0 w 35"/>
                <a:gd name="T39" fmla="*/ 18 h 69"/>
                <a:gd name="T40" fmla="*/ 6 w 35"/>
                <a:gd name="T41" fmla="*/ 8 h 69"/>
                <a:gd name="T42" fmla="*/ 29 w 35"/>
                <a:gd name="T43" fmla="*/ 6 h 69"/>
                <a:gd name="T44" fmla="*/ 33 w 35"/>
                <a:gd name="T45" fmla="*/ 4 h 69"/>
                <a:gd name="T46" fmla="*/ 35 w 35"/>
                <a:gd name="T47" fmla="*/ 0 h 69"/>
                <a:gd name="T48" fmla="*/ 33 w 35"/>
                <a:gd name="T49" fmla="*/ 19 h 69"/>
                <a:gd name="T50" fmla="*/ 31 w 35"/>
                <a:gd name="T51" fmla="*/ 16 h 69"/>
                <a:gd name="T52" fmla="*/ 12 w 35"/>
                <a:gd name="T53" fmla="*/ 16 h 69"/>
                <a:gd name="T54" fmla="*/ 4 w 35"/>
                <a:gd name="T55" fmla="*/ 18 h 69"/>
                <a:gd name="T56" fmla="*/ 4 w 35"/>
                <a:gd name="T57" fmla="*/ 25 h 69"/>
                <a:gd name="T58" fmla="*/ 8 w 35"/>
                <a:gd name="T59" fmla="*/ 31 h 69"/>
                <a:gd name="T60" fmla="*/ 10 w 35"/>
                <a:gd name="T61" fmla="*/ 35 h 69"/>
                <a:gd name="T62" fmla="*/ 4 w 35"/>
                <a:gd name="T63" fmla="*/ 37 h 69"/>
                <a:gd name="T64" fmla="*/ 6 w 35"/>
                <a:gd name="T65" fmla="*/ 39 h 69"/>
                <a:gd name="T66" fmla="*/ 29 w 35"/>
                <a:gd name="T67" fmla="*/ 39 h 69"/>
                <a:gd name="T68" fmla="*/ 33 w 35"/>
                <a:gd name="T69" fmla="*/ 40 h 69"/>
                <a:gd name="T70" fmla="*/ 27 w 35"/>
                <a:gd name="T71" fmla="*/ 35 h 69"/>
                <a:gd name="T72" fmla="*/ 27 w 35"/>
                <a:gd name="T73" fmla="*/ 12 h 69"/>
                <a:gd name="T74" fmla="*/ 6 w 35"/>
                <a:gd name="T75" fmla="*/ 12 h 69"/>
                <a:gd name="T76" fmla="*/ 2 w 35"/>
                <a:gd name="T77" fmla="*/ 19 h 69"/>
                <a:gd name="T78" fmla="*/ 10 w 35"/>
                <a:gd name="T79" fmla="*/ 14 h 69"/>
                <a:gd name="T80" fmla="*/ 31 w 35"/>
                <a:gd name="T81" fmla="*/ 14 h 69"/>
                <a:gd name="T82" fmla="*/ 33 w 35"/>
                <a:gd name="T83" fmla="*/ 14 h 69"/>
                <a:gd name="T84" fmla="*/ 27 w 35"/>
                <a:gd name="T85" fmla="*/ 12 h 69"/>
                <a:gd name="T86" fmla="*/ 27 w 35"/>
                <a:gd name="T87" fmla="*/ 60 h 69"/>
                <a:gd name="T88" fmla="*/ 8 w 35"/>
                <a:gd name="T89" fmla="*/ 61 h 69"/>
                <a:gd name="T90" fmla="*/ 6 w 35"/>
                <a:gd name="T91" fmla="*/ 67 h 69"/>
                <a:gd name="T92" fmla="*/ 13 w 35"/>
                <a:gd name="T93" fmla="*/ 61 h 69"/>
                <a:gd name="T94" fmla="*/ 31 w 35"/>
                <a:gd name="T95" fmla="*/ 63 h 69"/>
                <a:gd name="T96" fmla="*/ 31 w 35"/>
                <a:gd name="T97" fmla="*/ 60 h 69"/>
                <a:gd name="T98" fmla="*/ 27 w 35"/>
                <a:gd name="T99" fmla="*/ 60 h 69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35"/>
                <a:gd name="T151" fmla="*/ 0 h 69"/>
                <a:gd name="T152" fmla="*/ 35 w 35"/>
                <a:gd name="T153" fmla="*/ 69 h 69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35" h="69">
                  <a:moveTo>
                    <a:pt x="8" y="31"/>
                  </a:moveTo>
                  <a:lnTo>
                    <a:pt x="29" y="31"/>
                  </a:lnTo>
                  <a:lnTo>
                    <a:pt x="31" y="29"/>
                  </a:lnTo>
                  <a:lnTo>
                    <a:pt x="33" y="27"/>
                  </a:lnTo>
                  <a:lnTo>
                    <a:pt x="33" y="25"/>
                  </a:lnTo>
                  <a:lnTo>
                    <a:pt x="35" y="25"/>
                  </a:lnTo>
                  <a:lnTo>
                    <a:pt x="35" y="44"/>
                  </a:lnTo>
                  <a:lnTo>
                    <a:pt x="33" y="44"/>
                  </a:lnTo>
                  <a:lnTo>
                    <a:pt x="33" y="40"/>
                  </a:lnTo>
                  <a:lnTo>
                    <a:pt x="29" y="39"/>
                  </a:lnTo>
                  <a:lnTo>
                    <a:pt x="12" y="39"/>
                  </a:lnTo>
                  <a:lnTo>
                    <a:pt x="6" y="40"/>
                  </a:lnTo>
                  <a:lnTo>
                    <a:pt x="4" y="44"/>
                  </a:lnTo>
                  <a:lnTo>
                    <a:pt x="4" y="50"/>
                  </a:lnTo>
                  <a:lnTo>
                    <a:pt x="8" y="54"/>
                  </a:lnTo>
                  <a:lnTo>
                    <a:pt x="29" y="54"/>
                  </a:lnTo>
                  <a:lnTo>
                    <a:pt x="33" y="54"/>
                  </a:lnTo>
                  <a:lnTo>
                    <a:pt x="33" y="50"/>
                  </a:lnTo>
                  <a:lnTo>
                    <a:pt x="35" y="50"/>
                  </a:lnTo>
                  <a:lnTo>
                    <a:pt x="35" y="69"/>
                  </a:lnTo>
                  <a:lnTo>
                    <a:pt x="33" y="69"/>
                  </a:lnTo>
                  <a:lnTo>
                    <a:pt x="33" y="65"/>
                  </a:lnTo>
                  <a:lnTo>
                    <a:pt x="31" y="63"/>
                  </a:lnTo>
                  <a:lnTo>
                    <a:pt x="29" y="63"/>
                  </a:lnTo>
                  <a:lnTo>
                    <a:pt x="12" y="63"/>
                  </a:lnTo>
                  <a:lnTo>
                    <a:pt x="8" y="65"/>
                  </a:lnTo>
                  <a:lnTo>
                    <a:pt x="6" y="69"/>
                  </a:lnTo>
                  <a:lnTo>
                    <a:pt x="4" y="69"/>
                  </a:lnTo>
                  <a:lnTo>
                    <a:pt x="0" y="56"/>
                  </a:lnTo>
                  <a:lnTo>
                    <a:pt x="0" y="54"/>
                  </a:lnTo>
                  <a:lnTo>
                    <a:pt x="6" y="54"/>
                  </a:lnTo>
                  <a:lnTo>
                    <a:pt x="2" y="48"/>
                  </a:lnTo>
                  <a:lnTo>
                    <a:pt x="0" y="42"/>
                  </a:lnTo>
                  <a:lnTo>
                    <a:pt x="0" y="37"/>
                  </a:lnTo>
                  <a:lnTo>
                    <a:pt x="2" y="35"/>
                  </a:lnTo>
                  <a:lnTo>
                    <a:pt x="6" y="31"/>
                  </a:lnTo>
                  <a:lnTo>
                    <a:pt x="2" y="25"/>
                  </a:lnTo>
                  <a:lnTo>
                    <a:pt x="0" y="18"/>
                  </a:lnTo>
                  <a:lnTo>
                    <a:pt x="2" y="12"/>
                  </a:lnTo>
                  <a:lnTo>
                    <a:pt x="6" y="8"/>
                  </a:lnTo>
                  <a:lnTo>
                    <a:pt x="12" y="6"/>
                  </a:lnTo>
                  <a:lnTo>
                    <a:pt x="29" y="6"/>
                  </a:lnTo>
                  <a:lnTo>
                    <a:pt x="31" y="6"/>
                  </a:lnTo>
                  <a:lnTo>
                    <a:pt x="33" y="4"/>
                  </a:lnTo>
                  <a:lnTo>
                    <a:pt x="33" y="0"/>
                  </a:lnTo>
                  <a:lnTo>
                    <a:pt x="35" y="0"/>
                  </a:lnTo>
                  <a:lnTo>
                    <a:pt x="35" y="19"/>
                  </a:lnTo>
                  <a:lnTo>
                    <a:pt x="33" y="19"/>
                  </a:lnTo>
                  <a:lnTo>
                    <a:pt x="31" y="16"/>
                  </a:lnTo>
                  <a:lnTo>
                    <a:pt x="29" y="16"/>
                  </a:lnTo>
                  <a:lnTo>
                    <a:pt x="12" y="16"/>
                  </a:lnTo>
                  <a:lnTo>
                    <a:pt x="6" y="16"/>
                  </a:lnTo>
                  <a:lnTo>
                    <a:pt x="4" y="18"/>
                  </a:lnTo>
                  <a:lnTo>
                    <a:pt x="4" y="21"/>
                  </a:lnTo>
                  <a:lnTo>
                    <a:pt x="4" y="25"/>
                  </a:lnTo>
                  <a:lnTo>
                    <a:pt x="8" y="31"/>
                  </a:lnTo>
                  <a:close/>
                  <a:moveTo>
                    <a:pt x="27" y="35"/>
                  </a:moveTo>
                  <a:lnTo>
                    <a:pt x="10" y="35"/>
                  </a:lnTo>
                  <a:lnTo>
                    <a:pt x="6" y="37"/>
                  </a:lnTo>
                  <a:lnTo>
                    <a:pt x="4" y="37"/>
                  </a:lnTo>
                  <a:lnTo>
                    <a:pt x="2" y="42"/>
                  </a:lnTo>
                  <a:lnTo>
                    <a:pt x="6" y="39"/>
                  </a:lnTo>
                  <a:lnTo>
                    <a:pt x="12" y="39"/>
                  </a:lnTo>
                  <a:lnTo>
                    <a:pt x="29" y="39"/>
                  </a:lnTo>
                  <a:lnTo>
                    <a:pt x="31" y="39"/>
                  </a:lnTo>
                  <a:lnTo>
                    <a:pt x="33" y="40"/>
                  </a:lnTo>
                  <a:lnTo>
                    <a:pt x="31" y="37"/>
                  </a:lnTo>
                  <a:lnTo>
                    <a:pt x="27" y="35"/>
                  </a:lnTo>
                  <a:close/>
                  <a:moveTo>
                    <a:pt x="27" y="12"/>
                  </a:moveTo>
                  <a:lnTo>
                    <a:pt x="10" y="12"/>
                  </a:lnTo>
                  <a:lnTo>
                    <a:pt x="6" y="12"/>
                  </a:lnTo>
                  <a:lnTo>
                    <a:pt x="4" y="14"/>
                  </a:lnTo>
                  <a:lnTo>
                    <a:pt x="2" y="19"/>
                  </a:lnTo>
                  <a:lnTo>
                    <a:pt x="6" y="16"/>
                  </a:lnTo>
                  <a:lnTo>
                    <a:pt x="10" y="14"/>
                  </a:lnTo>
                  <a:lnTo>
                    <a:pt x="27" y="14"/>
                  </a:lnTo>
                  <a:lnTo>
                    <a:pt x="31" y="14"/>
                  </a:lnTo>
                  <a:lnTo>
                    <a:pt x="33" y="16"/>
                  </a:lnTo>
                  <a:lnTo>
                    <a:pt x="33" y="14"/>
                  </a:lnTo>
                  <a:lnTo>
                    <a:pt x="31" y="12"/>
                  </a:lnTo>
                  <a:lnTo>
                    <a:pt x="27" y="12"/>
                  </a:lnTo>
                  <a:close/>
                  <a:moveTo>
                    <a:pt x="27" y="60"/>
                  </a:moveTo>
                  <a:lnTo>
                    <a:pt x="12" y="60"/>
                  </a:lnTo>
                  <a:lnTo>
                    <a:pt x="8" y="61"/>
                  </a:lnTo>
                  <a:lnTo>
                    <a:pt x="6" y="65"/>
                  </a:lnTo>
                  <a:lnTo>
                    <a:pt x="6" y="67"/>
                  </a:lnTo>
                  <a:lnTo>
                    <a:pt x="8" y="63"/>
                  </a:lnTo>
                  <a:lnTo>
                    <a:pt x="13" y="61"/>
                  </a:lnTo>
                  <a:lnTo>
                    <a:pt x="27" y="61"/>
                  </a:lnTo>
                  <a:lnTo>
                    <a:pt x="31" y="63"/>
                  </a:lnTo>
                  <a:lnTo>
                    <a:pt x="33" y="63"/>
                  </a:lnTo>
                  <a:lnTo>
                    <a:pt x="31" y="60"/>
                  </a:lnTo>
                  <a:lnTo>
                    <a:pt x="27" y="6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9" name="Freeform 20">
              <a:extLst>
                <a:ext uri="{FF2B5EF4-FFF2-40B4-BE49-F238E27FC236}">
                  <a16:creationId xmlns:a16="http://schemas.microsoft.com/office/drawing/2014/main" id="{00000000-0008-0000-0500-000053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29" y="266"/>
              <a:ext cx="35" cy="32"/>
            </a:xfrm>
            <a:custGeom>
              <a:avLst/>
              <a:gdLst>
                <a:gd name="T0" fmla="*/ 25 w 35"/>
                <a:gd name="T1" fmla="*/ 0 h 32"/>
                <a:gd name="T2" fmla="*/ 35 w 35"/>
                <a:gd name="T3" fmla="*/ 11 h 32"/>
                <a:gd name="T4" fmla="*/ 35 w 35"/>
                <a:gd name="T5" fmla="*/ 21 h 32"/>
                <a:gd name="T6" fmla="*/ 31 w 35"/>
                <a:gd name="T7" fmla="*/ 29 h 32"/>
                <a:gd name="T8" fmla="*/ 23 w 35"/>
                <a:gd name="T9" fmla="*/ 32 h 32"/>
                <a:gd name="T10" fmla="*/ 12 w 35"/>
                <a:gd name="T11" fmla="*/ 32 h 32"/>
                <a:gd name="T12" fmla="*/ 2 w 35"/>
                <a:gd name="T13" fmla="*/ 23 h 32"/>
                <a:gd name="T14" fmla="*/ 2 w 35"/>
                <a:gd name="T15" fmla="*/ 10 h 32"/>
                <a:gd name="T16" fmla="*/ 10 w 35"/>
                <a:gd name="T17" fmla="*/ 2 h 32"/>
                <a:gd name="T18" fmla="*/ 13 w 35"/>
                <a:gd name="T19" fmla="*/ 25 h 32"/>
                <a:gd name="T20" fmla="*/ 25 w 35"/>
                <a:gd name="T21" fmla="*/ 21 h 32"/>
                <a:gd name="T22" fmla="*/ 29 w 35"/>
                <a:gd name="T23" fmla="*/ 11 h 32"/>
                <a:gd name="T24" fmla="*/ 25 w 35"/>
                <a:gd name="T25" fmla="*/ 2 h 32"/>
                <a:gd name="T26" fmla="*/ 12 w 35"/>
                <a:gd name="T27" fmla="*/ 10 h 32"/>
                <a:gd name="T28" fmla="*/ 6 w 35"/>
                <a:gd name="T29" fmla="*/ 8 h 32"/>
                <a:gd name="T30" fmla="*/ 6 w 35"/>
                <a:gd name="T31" fmla="*/ 10 h 32"/>
                <a:gd name="T32" fmla="*/ 12 w 35"/>
                <a:gd name="T33" fmla="*/ 10 h 32"/>
                <a:gd name="T34" fmla="*/ 12 w 35"/>
                <a:gd name="T35" fmla="*/ 10 h 32"/>
                <a:gd name="T36" fmla="*/ 6 w 35"/>
                <a:gd name="T37" fmla="*/ 11 h 32"/>
                <a:gd name="T38" fmla="*/ 2 w 35"/>
                <a:gd name="T39" fmla="*/ 17 h 32"/>
                <a:gd name="T40" fmla="*/ 6 w 35"/>
                <a:gd name="T41" fmla="*/ 23 h 32"/>
                <a:gd name="T42" fmla="*/ 12 w 35"/>
                <a:gd name="T43" fmla="*/ 25 h 32"/>
                <a:gd name="T44" fmla="*/ 8 w 35"/>
                <a:gd name="T45" fmla="*/ 27 h 32"/>
                <a:gd name="T46" fmla="*/ 15 w 35"/>
                <a:gd name="T47" fmla="*/ 31 h 32"/>
                <a:gd name="T48" fmla="*/ 25 w 35"/>
                <a:gd name="T49" fmla="*/ 31 h 32"/>
                <a:gd name="T50" fmla="*/ 33 w 35"/>
                <a:gd name="T51" fmla="*/ 23 h 32"/>
                <a:gd name="T52" fmla="*/ 33 w 35"/>
                <a:gd name="T53" fmla="*/ 10 h 32"/>
                <a:gd name="T54" fmla="*/ 31 w 35"/>
                <a:gd name="T55" fmla="*/ 10 h 32"/>
                <a:gd name="T56" fmla="*/ 31 w 35"/>
                <a:gd name="T57" fmla="*/ 21 h 32"/>
                <a:gd name="T58" fmla="*/ 23 w 35"/>
                <a:gd name="T59" fmla="*/ 29 h 32"/>
                <a:gd name="T60" fmla="*/ 10 w 35"/>
                <a:gd name="T61" fmla="*/ 29 h 32"/>
                <a:gd name="T62" fmla="*/ 4 w 35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5"/>
                <a:gd name="T97" fmla="*/ 0 h 32"/>
                <a:gd name="T98" fmla="*/ 35 w 35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5" h="32">
                  <a:moveTo>
                    <a:pt x="25" y="2"/>
                  </a:moveTo>
                  <a:lnTo>
                    <a:pt x="25" y="0"/>
                  </a:lnTo>
                  <a:lnTo>
                    <a:pt x="31" y="6"/>
                  </a:lnTo>
                  <a:lnTo>
                    <a:pt x="35" y="11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5"/>
                  </a:lnTo>
                  <a:lnTo>
                    <a:pt x="31" y="29"/>
                  </a:lnTo>
                  <a:lnTo>
                    <a:pt x="27" y="31"/>
                  </a:lnTo>
                  <a:lnTo>
                    <a:pt x="23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3" y="0"/>
                  </a:lnTo>
                  <a:lnTo>
                    <a:pt x="13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7" y="15"/>
                  </a:lnTo>
                  <a:lnTo>
                    <a:pt x="29" y="11"/>
                  </a:lnTo>
                  <a:lnTo>
                    <a:pt x="27" y="6"/>
                  </a:lnTo>
                  <a:lnTo>
                    <a:pt x="25" y="2"/>
                  </a:lnTo>
                  <a:close/>
                  <a:moveTo>
                    <a:pt x="12" y="10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10"/>
                  </a:lnTo>
                  <a:lnTo>
                    <a:pt x="12" y="10"/>
                  </a:lnTo>
                  <a:close/>
                  <a:moveTo>
                    <a:pt x="12" y="25"/>
                  </a:moveTo>
                  <a:lnTo>
                    <a:pt x="12" y="10"/>
                  </a:lnTo>
                  <a:lnTo>
                    <a:pt x="10" y="10"/>
                  </a:lnTo>
                  <a:lnTo>
                    <a:pt x="6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9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0" y="31"/>
                  </a:lnTo>
                  <a:lnTo>
                    <a:pt x="15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3" y="23"/>
                  </a:lnTo>
                  <a:lnTo>
                    <a:pt x="35" y="17"/>
                  </a:lnTo>
                  <a:lnTo>
                    <a:pt x="33" y="10"/>
                  </a:lnTo>
                  <a:lnTo>
                    <a:pt x="29" y="4"/>
                  </a:lnTo>
                  <a:lnTo>
                    <a:pt x="31" y="10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7" y="29"/>
                  </a:lnTo>
                  <a:lnTo>
                    <a:pt x="10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0" name="Freeform 21">
              <a:extLst>
                <a:ext uri="{FF2B5EF4-FFF2-40B4-BE49-F238E27FC236}">
                  <a16:creationId xmlns:a16="http://schemas.microsoft.com/office/drawing/2014/main" id="{00000000-0008-0000-0500-000054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1" y="267"/>
              <a:ext cx="35" cy="29"/>
            </a:xfrm>
            <a:custGeom>
              <a:avLst/>
              <a:gdLst>
                <a:gd name="T0" fmla="*/ 0 w 35"/>
                <a:gd name="T1" fmla="*/ 14 h 29"/>
                <a:gd name="T2" fmla="*/ 6 w 35"/>
                <a:gd name="T3" fmla="*/ 14 h 29"/>
                <a:gd name="T4" fmla="*/ 2 w 35"/>
                <a:gd name="T5" fmla="*/ 8 h 29"/>
                <a:gd name="T6" fmla="*/ 0 w 35"/>
                <a:gd name="T7" fmla="*/ 4 h 29"/>
                <a:gd name="T8" fmla="*/ 2 w 35"/>
                <a:gd name="T9" fmla="*/ 0 h 29"/>
                <a:gd name="T10" fmla="*/ 6 w 35"/>
                <a:gd name="T11" fmla="*/ 0 h 29"/>
                <a:gd name="T12" fmla="*/ 8 w 35"/>
                <a:gd name="T13" fmla="*/ 0 h 29"/>
                <a:gd name="T14" fmla="*/ 10 w 35"/>
                <a:gd name="T15" fmla="*/ 4 h 29"/>
                <a:gd name="T16" fmla="*/ 10 w 35"/>
                <a:gd name="T17" fmla="*/ 6 h 29"/>
                <a:gd name="T18" fmla="*/ 10 w 35"/>
                <a:gd name="T19" fmla="*/ 8 h 29"/>
                <a:gd name="T20" fmla="*/ 8 w 35"/>
                <a:gd name="T21" fmla="*/ 8 h 29"/>
                <a:gd name="T22" fmla="*/ 8 w 35"/>
                <a:gd name="T23" fmla="*/ 10 h 29"/>
                <a:gd name="T24" fmla="*/ 8 w 35"/>
                <a:gd name="T25" fmla="*/ 10 h 29"/>
                <a:gd name="T26" fmla="*/ 8 w 35"/>
                <a:gd name="T27" fmla="*/ 12 h 29"/>
                <a:gd name="T28" fmla="*/ 10 w 35"/>
                <a:gd name="T29" fmla="*/ 14 h 29"/>
                <a:gd name="T30" fmla="*/ 29 w 35"/>
                <a:gd name="T31" fmla="*/ 14 h 29"/>
                <a:gd name="T32" fmla="*/ 31 w 35"/>
                <a:gd name="T33" fmla="*/ 12 h 29"/>
                <a:gd name="T34" fmla="*/ 33 w 35"/>
                <a:gd name="T35" fmla="*/ 12 h 29"/>
                <a:gd name="T36" fmla="*/ 33 w 35"/>
                <a:gd name="T37" fmla="*/ 6 h 29"/>
                <a:gd name="T38" fmla="*/ 35 w 35"/>
                <a:gd name="T39" fmla="*/ 6 h 29"/>
                <a:gd name="T40" fmla="*/ 35 w 35"/>
                <a:gd name="T41" fmla="*/ 29 h 29"/>
                <a:gd name="T42" fmla="*/ 33 w 35"/>
                <a:gd name="T43" fmla="*/ 29 h 29"/>
                <a:gd name="T44" fmla="*/ 33 w 35"/>
                <a:gd name="T45" fmla="*/ 27 h 29"/>
                <a:gd name="T46" fmla="*/ 31 w 35"/>
                <a:gd name="T47" fmla="*/ 23 h 29"/>
                <a:gd name="T48" fmla="*/ 29 w 35"/>
                <a:gd name="T49" fmla="*/ 21 h 29"/>
                <a:gd name="T50" fmla="*/ 12 w 35"/>
                <a:gd name="T51" fmla="*/ 21 h 29"/>
                <a:gd name="T52" fmla="*/ 8 w 35"/>
                <a:gd name="T53" fmla="*/ 23 h 29"/>
                <a:gd name="T54" fmla="*/ 6 w 35"/>
                <a:gd name="T55" fmla="*/ 29 h 29"/>
                <a:gd name="T56" fmla="*/ 4 w 35"/>
                <a:gd name="T57" fmla="*/ 29 h 29"/>
                <a:gd name="T58" fmla="*/ 0 w 35"/>
                <a:gd name="T59" fmla="*/ 16 h 29"/>
                <a:gd name="T60" fmla="*/ 0 w 35"/>
                <a:gd name="T61" fmla="*/ 14 h 29"/>
                <a:gd name="T62" fmla="*/ 12 w 35"/>
                <a:gd name="T63" fmla="*/ 21 h 29"/>
                <a:gd name="T64" fmla="*/ 29 w 35"/>
                <a:gd name="T65" fmla="*/ 21 h 29"/>
                <a:gd name="T66" fmla="*/ 31 w 35"/>
                <a:gd name="T67" fmla="*/ 21 h 29"/>
                <a:gd name="T68" fmla="*/ 33 w 35"/>
                <a:gd name="T69" fmla="*/ 23 h 29"/>
                <a:gd name="T70" fmla="*/ 31 w 35"/>
                <a:gd name="T71" fmla="*/ 20 h 29"/>
                <a:gd name="T72" fmla="*/ 29 w 35"/>
                <a:gd name="T73" fmla="*/ 18 h 29"/>
                <a:gd name="T74" fmla="*/ 12 w 35"/>
                <a:gd name="T75" fmla="*/ 18 h 29"/>
                <a:gd name="T76" fmla="*/ 6 w 35"/>
                <a:gd name="T77" fmla="*/ 20 h 29"/>
                <a:gd name="T78" fmla="*/ 6 w 35"/>
                <a:gd name="T79" fmla="*/ 23 h 29"/>
                <a:gd name="T80" fmla="*/ 6 w 35"/>
                <a:gd name="T81" fmla="*/ 25 h 29"/>
                <a:gd name="T82" fmla="*/ 6 w 35"/>
                <a:gd name="T83" fmla="*/ 25 h 29"/>
                <a:gd name="T84" fmla="*/ 8 w 35"/>
                <a:gd name="T85" fmla="*/ 21 h 29"/>
                <a:gd name="T86" fmla="*/ 12 w 35"/>
                <a:gd name="T87" fmla="*/ 21 h 29"/>
                <a:gd name="T88" fmla="*/ 12 w 35"/>
                <a:gd name="T89" fmla="*/ 21 h 29"/>
                <a:gd name="T90" fmla="*/ 6 w 35"/>
                <a:gd name="T91" fmla="*/ 10 h 29"/>
                <a:gd name="T92" fmla="*/ 6 w 35"/>
                <a:gd name="T93" fmla="*/ 8 h 29"/>
                <a:gd name="T94" fmla="*/ 8 w 35"/>
                <a:gd name="T95" fmla="*/ 4 h 29"/>
                <a:gd name="T96" fmla="*/ 6 w 35"/>
                <a:gd name="T97" fmla="*/ 0 h 29"/>
                <a:gd name="T98" fmla="*/ 6 w 35"/>
                <a:gd name="T99" fmla="*/ 2 h 29"/>
                <a:gd name="T100" fmla="*/ 6 w 35"/>
                <a:gd name="T101" fmla="*/ 4 h 29"/>
                <a:gd name="T102" fmla="*/ 4 w 35"/>
                <a:gd name="T103" fmla="*/ 8 h 29"/>
                <a:gd name="T104" fmla="*/ 6 w 35"/>
                <a:gd name="T105" fmla="*/ 10 h 29"/>
                <a:gd name="T106" fmla="*/ 6 w 35"/>
                <a:gd name="T107" fmla="*/ 10 h 29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w 35"/>
                <a:gd name="T163" fmla="*/ 0 h 29"/>
                <a:gd name="T164" fmla="*/ 35 w 35"/>
                <a:gd name="T165" fmla="*/ 29 h 29"/>
              </a:gdLst>
              <a:ahLst/>
              <a:cxnLst>
                <a:cxn ang="T108">
                  <a:pos x="T0" y="T1"/>
                </a:cxn>
                <a:cxn ang="T109">
                  <a:pos x="T2" y="T3"/>
                </a:cxn>
                <a:cxn ang="T110">
                  <a:pos x="T4" y="T5"/>
                </a:cxn>
                <a:cxn ang="T111">
                  <a:pos x="T6" y="T7"/>
                </a:cxn>
                <a:cxn ang="T112">
                  <a:pos x="T8" y="T9"/>
                </a:cxn>
                <a:cxn ang="T113">
                  <a:pos x="T10" y="T11"/>
                </a:cxn>
                <a:cxn ang="T114">
                  <a:pos x="T12" y="T13"/>
                </a:cxn>
                <a:cxn ang="T115">
                  <a:pos x="T14" y="T15"/>
                </a:cxn>
                <a:cxn ang="T116">
                  <a:pos x="T16" y="T17"/>
                </a:cxn>
                <a:cxn ang="T117">
                  <a:pos x="T18" y="T19"/>
                </a:cxn>
                <a:cxn ang="T118">
                  <a:pos x="T20" y="T21"/>
                </a:cxn>
                <a:cxn ang="T119">
                  <a:pos x="T22" y="T23"/>
                </a:cxn>
                <a:cxn ang="T120">
                  <a:pos x="T24" y="T25"/>
                </a:cxn>
                <a:cxn ang="T121">
                  <a:pos x="T26" y="T27"/>
                </a:cxn>
                <a:cxn ang="T122">
                  <a:pos x="T28" y="T29"/>
                </a:cxn>
                <a:cxn ang="T123">
                  <a:pos x="T30" y="T31"/>
                </a:cxn>
                <a:cxn ang="T124">
                  <a:pos x="T32" y="T33"/>
                </a:cxn>
                <a:cxn ang="T125">
                  <a:pos x="T34" y="T35"/>
                </a:cxn>
                <a:cxn ang="T126">
                  <a:pos x="T36" y="T37"/>
                </a:cxn>
                <a:cxn ang="T127">
                  <a:pos x="T38" y="T39"/>
                </a:cxn>
                <a:cxn ang="T128">
                  <a:pos x="T40" y="T41"/>
                </a:cxn>
                <a:cxn ang="T129">
                  <a:pos x="T42" y="T43"/>
                </a:cxn>
                <a:cxn ang="T130">
                  <a:pos x="T44" y="T45"/>
                </a:cxn>
                <a:cxn ang="T131">
                  <a:pos x="T46" y="T47"/>
                </a:cxn>
                <a:cxn ang="T132">
                  <a:pos x="T48" y="T49"/>
                </a:cxn>
                <a:cxn ang="T133">
                  <a:pos x="T50" y="T51"/>
                </a:cxn>
                <a:cxn ang="T134">
                  <a:pos x="T52" y="T53"/>
                </a:cxn>
                <a:cxn ang="T135">
                  <a:pos x="T54" y="T55"/>
                </a:cxn>
                <a:cxn ang="T136">
                  <a:pos x="T56" y="T57"/>
                </a:cxn>
                <a:cxn ang="T137">
                  <a:pos x="T58" y="T59"/>
                </a:cxn>
                <a:cxn ang="T138">
                  <a:pos x="T60" y="T61"/>
                </a:cxn>
                <a:cxn ang="T139">
                  <a:pos x="T62" y="T63"/>
                </a:cxn>
                <a:cxn ang="T140">
                  <a:pos x="T64" y="T65"/>
                </a:cxn>
                <a:cxn ang="T141">
                  <a:pos x="T66" y="T67"/>
                </a:cxn>
                <a:cxn ang="T142">
                  <a:pos x="T68" y="T69"/>
                </a:cxn>
                <a:cxn ang="T143">
                  <a:pos x="T70" y="T71"/>
                </a:cxn>
                <a:cxn ang="T144">
                  <a:pos x="T72" y="T73"/>
                </a:cxn>
                <a:cxn ang="T145">
                  <a:pos x="T74" y="T75"/>
                </a:cxn>
                <a:cxn ang="T146">
                  <a:pos x="T76" y="T77"/>
                </a:cxn>
                <a:cxn ang="T147">
                  <a:pos x="T78" y="T79"/>
                </a:cxn>
                <a:cxn ang="T148">
                  <a:pos x="T80" y="T81"/>
                </a:cxn>
                <a:cxn ang="T149">
                  <a:pos x="T82" y="T83"/>
                </a:cxn>
                <a:cxn ang="T150">
                  <a:pos x="T84" y="T85"/>
                </a:cxn>
                <a:cxn ang="T151">
                  <a:pos x="T86" y="T87"/>
                </a:cxn>
                <a:cxn ang="T152">
                  <a:pos x="T88" y="T89"/>
                </a:cxn>
                <a:cxn ang="T153">
                  <a:pos x="T90" y="T91"/>
                </a:cxn>
                <a:cxn ang="T154">
                  <a:pos x="T92" y="T93"/>
                </a:cxn>
                <a:cxn ang="T155">
                  <a:pos x="T94" y="T95"/>
                </a:cxn>
                <a:cxn ang="T156">
                  <a:pos x="T96" y="T97"/>
                </a:cxn>
                <a:cxn ang="T157">
                  <a:pos x="T98" y="T99"/>
                </a:cxn>
                <a:cxn ang="T158">
                  <a:pos x="T100" y="T101"/>
                </a:cxn>
                <a:cxn ang="T159">
                  <a:pos x="T102" y="T103"/>
                </a:cxn>
                <a:cxn ang="T160">
                  <a:pos x="T104" y="T105"/>
                </a:cxn>
                <a:cxn ang="T161">
                  <a:pos x="T106" y="T107"/>
                </a:cxn>
              </a:cxnLst>
              <a:rect l="T162" t="T163" r="T164" b="T165"/>
              <a:pathLst>
                <a:path w="35" h="29">
                  <a:moveTo>
                    <a:pt x="0" y="14"/>
                  </a:moveTo>
                  <a:lnTo>
                    <a:pt x="6" y="14"/>
                  </a:lnTo>
                  <a:lnTo>
                    <a:pt x="2" y="8"/>
                  </a:lnTo>
                  <a:lnTo>
                    <a:pt x="0" y="4"/>
                  </a:lnTo>
                  <a:lnTo>
                    <a:pt x="2" y="0"/>
                  </a:lnTo>
                  <a:lnTo>
                    <a:pt x="6" y="0"/>
                  </a:lnTo>
                  <a:lnTo>
                    <a:pt x="8" y="0"/>
                  </a:lnTo>
                  <a:lnTo>
                    <a:pt x="10" y="4"/>
                  </a:lnTo>
                  <a:lnTo>
                    <a:pt x="10" y="6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10"/>
                  </a:lnTo>
                  <a:lnTo>
                    <a:pt x="8" y="12"/>
                  </a:lnTo>
                  <a:lnTo>
                    <a:pt x="10" y="14"/>
                  </a:lnTo>
                  <a:lnTo>
                    <a:pt x="29" y="14"/>
                  </a:lnTo>
                  <a:lnTo>
                    <a:pt x="31" y="12"/>
                  </a:lnTo>
                  <a:lnTo>
                    <a:pt x="33" y="12"/>
                  </a:lnTo>
                  <a:lnTo>
                    <a:pt x="33" y="6"/>
                  </a:lnTo>
                  <a:lnTo>
                    <a:pt x="35" y="6"/>
                  </a:lnTo>
                  <a:lnTo>
                    <a:pt x="35" y="29"/>
                  </a:lnTo>
                  <a:lnTo>
                    <a:pt x="33" y="29"/>
                  </a:lnTo>
                  <a:lnTo>
                    <a:pt x="33" y="27"/>
                  </a:lnTo>
                  <a:lnTo>
                    <a:pt x="31" y="23"/>
                  </a:lnTo>
                  <a:lnTo>
                    <a:pt x="29" y="21"/>
                  </a:lnTo>
                  <a:lnTo>
                    <a:pt x="12" y="21"/>
                  </a:lnTo>
                  <a:lnTo>
                    <a:pt x="8" y="23"/>
                  </a:lnTo>
                  <a:lnTo>
                    <a:pt x="6" y="29"/>
                  </a:lnTo>
                  <a:lnTo>
                    <a:pt x="4" y="29"/>
                  </a:lnTo>
                  <a:lnTo>
                    <a:pt x="0" y="16"/>
                  </a:lnTo>
                  <a:lnTo>
                    <a:pt x="0" y="14"/>
                  </a:lnTo>
                  <a:close/>
                  <a:moveTo>
                    <a:pt x="12" y="21"/>
                  </a:moveTo>
                  <a:lnTo>
                    <a:pt x="29" y="21"/>
                  </a:lnTo>
                  <a:lnTo>
                    <a:pt x="31" y="21"/>
                  </a:lnTo>
                  <a:lnTo>
                    <a:pt x="33" y="23"/>
                  </a:lnTo>
                  <a:lnTo>
                    <a:pt x="31" y="20"/>
                  </a:lnTo>
                  <a:lnTo>
                    <a:pt x="29" y="18"/>
                  </a:lnTo>
                  <a:lnTo>
                    <a:pt x="12" y="18"/>
                  </a:lnTo>
                  <a:lnTo>
                    <a:pt x="6" y="20"/>
                  </a:lnTo>
                  <a:lnTo>
                    <a:pt x="6" y="23"/>
                  </a:lnTo>
                  <a:lnTo>
                    <a:pt x="6" y="25"/>
                  </a:lnTo>
                  <a:lnTo>
                    <a:pt x="8" y="21"/>
                  </a:lnTo>
                  <a:lnTo>
                    <a:pt x="12" y="21"/>
                  </a:lnTo>
                  <a:close/>
                  <a:moveTo>
                    <a:pt x="6" y="10"/>
                  </a:moveTo>
                  <a:lnTo>
                    <a:pt x="6" y="8"/>
                  </a:lnTo>
                  <a:lnTo>
                    <a:pt x="8" y="4"/>
                  </a:lnTo>
                  <a:lnTo>
                    <a:pt x="6" y="0"/>
                  </a:lnTo>
                  <a:lnTo>
                    <a:pt x="6" y="2"/>
                  </a:lnTo>
                  <a:lnTo>
                    <a:pt x="6" y="4"/>
                  </a:lnTo>
                  <a:lnTo>
                    <a:pt x="4" y="8"/>
                  </a:lnTo>
                  <a:lnTo>
                    <a:pt x="6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1" name="Freeform 22">
              <a:extLst>
                <a:ext uri="{FF2B5EF4-FFF2-40B4-BE49-F238E27FC236}">
                  <a16:creationId xmlns:a16="http://schemas.microsoft.com/office/drawing/2014/main" id="{00000000-0008-0000-0500-000055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80" y="262"/>
              <a:ext cx="54" cy="20"/>
            </a:xfrm>
            <a:custGeom>
              <a:avLst/>
              <a:gdLst>
                <a:gd name="T0" fmla="*/ 19 w 54"/>
                <a:gd name="T1" fmla="*/ 6 h 20"/>
                <a:gd name="T2" fmla="*/ 48 w 54"/>
                <a:gd name="T3" fmla="*/ 6 h 20"/>
                <a:gd name="T4" fmla="*/ 50 w 54"/>
                <a:gd name="T5" fmla="*/ 6 h 20"/>
                <a:gd name="T6" fmla="*/ 52 w 54"/>
                <a:gd name="T7" fmla="*/ 4 h 20"/>
                <a:gd name="T8" fmla="*/ 52 w 54"/>
                <a:gd name="T9" fmla="*/ 0 h 20"/>
                <a:gd name="T10" fmla="*/ 54 w 54"/>
                <a:gd name="T11" fmla="*/ 0 h 20"/>
                <a:gd name="T12" fmla="*/ 54 w 54"/>
                <a:gd name="T13" fmla="*/ 20 h 20"/>
                <a:gd name="T14" fmla="*/ 52 w 54"/>
                <a:gd name="T15" fmla="*/ 20 h 20"/>
                <a:gd name="T16" fmla="*/ 50 w 54"/>
                <a:gd name="T17" fmla="*/ 16 h 20"/>
                <a:gd name="T18" fmla="*/ 48 w 54"/>
                <a:gd name="T19" fmla="*/ 16 h 20"/>
                <a:gd name="T20" fmla="*/ 29 w 54"/>
                <a:gd name="T21" fmla="*/ 16 h 20"/>
                <a:gd name="T22" fmla="*/ 27 w 54"/>
                <a:gd name="T23" fmla="*/ 16 h 20"/>
                <a:gd name="T24" fmla="*/ 25 w 54"/>
                <a:gd name="T25" fmla="*/ 20 h 20"/>
                <a:gd name="T26" fmla="*/ 23 w 54"/>
                <a:gd name="T27" fmla="*/ 20 h 20"/>
                <a:gd name="T28" fmla="*/ 19 w 54"/>
                <a:gd name="T29" fmla="*/ 8 h 20"/>
                <a:gd name="T30" fmla="*/ 19 w 54"/>
                <a:gd name="T31" fmla="*/ 6 h 20"/>
                <a:gd name="T32" fmla="*/ 29 w 54"/>
                <a:gd name="T33" fmla="*/ 14 h 20"/>
                <a:gd name="T34" fmla="*/ 48 w 54"/>
                <a:gd name="T35" fmla="*/ 14 h 20"/>
                <a:gd name="T36" fmla="*/ 52 w 54"/>
                <a:gd name="T37" fmla="*/ 16 h 20"/>
                <a:gd name="T38" fmla="*/ 50 w 54"/>
                <a:gd name="T39" fmla="*/ 12 h 20"/>
                <a:gd name="T40" fmla="*/ 48 w 54"/>
                <a:gd name="T41" fmla="*/ 12 h 20"/>
                <a:gd name="T42" fmla="*/ 29 w 54"/>
                <a:gd name="T43" fmla="*/ 12 h 20"/>
                <a:gd name="T44" fmla="*/ 25 w 54"/>
                <a:gd name="T45" fmla="*/ 12 h 20"/>
                <a:gd name="T46" fmla="*/ 25 w 54"/>
                <a:gd name="T47" fmla="*/ 16 h 20"/>
                <a:gd name="T48" fmla="*/ 25 w 54"/>
                <a:gd name="T49" fmla="*/ 18 h 20"/>
                <a:gd name="T50" fmla="*/ 27 w 54"/>
                <a:gd name="T51" fmla="*/ 14 h 20"/>
                <a:gd name="T52" fmla="*/ 29 w 54"/>
                <a:gd name="T53" fmla="*/ 14 h 20"/>
                <a:gd name="T54" fmla="*/ 29 w 54"/>
                <a:gd name="T55" fmla="*/ 14 h 20"/>
                <a:gd name="T56" fmla="*/ 0 w 54"/>
                <a:gd name="T57" fmla="*/ 12 h 20"/>
                <a:gd name="T58" fmla="*/ 0 w 54"/>
                <a:gd name="T59" fmla="*/ 8 h 20"/>
                <a:gd name="T60" fmla="*/ 4 w 54"/>
                <a:gd name="T61" fmla="*/ 6 h 20"/>
                <a:gd name="T62" fmla="*/ 6 w 54"/>
                <a:gd name="T63" fmla="*/ 6 h 20"/>
                <a:gd name="T64" fmla="*/ 8 w 54"/>
                <a:gd name="T65" fmla="*/ 6 h 20"/>
                <a:gd name="T66" fmla="*/ 9 w 54"/>
                <a:gd name="T67" fmla="*/ 8 h 20"/>
                <a:gd name="T68" fmla="*/ 11 w 54"/>
                <a:gd name="T69" fmla="*/ 12 h 20"/>
                <a:gd name="T70" fmla="*/ 9 w 54"/>
                <a:gd name="T71" fmla="*/ 16 h 20"/>
                <a:gd name="T72" fmla="*/ 6 w 54"/>
                <a:gd name="T73" fmla="*/ 16 h 20"/>
                <a:gd name="T74" fmla="*/ 4 w 54"/>
                <a:gd name="T75" fmla="*/ 16 h 20"/>
                <a:gd name="T76" fmla="*/ 0 w 54"/>
                <a:gd name="T77" fmla="*/ 14 h 20"/>
                <a:gd name="T78" fmla="*/ 0 w 54"/>
                <a:gd name="T79" fmla="*/ 12 h 20"/>
                <a:gd name="T80" fmla="*/ 0 w 54"/>
                <a:gd name="T81" fmla="*/ 12 h 20"/>
                <a:gd name="T82" fmla="*/ 2 w 54"/>
                <a:gd name="T83" fmla="*/ 10 h 20"/>
                <a:gd name="T84" fmla="*/ 2 w 54"/>
                <a:gd name="T85" fmla="*/ 14 h 20"/>
                <a:gd name="T86" fmla="*/ 6 w 54"/>
                <a:gd name="T87" fmla="*/ 16 h 20"/>
                <a:gd name="T88" fmla="*/ 8 w 54"/>
                <a:gd name="T89" fmla="*/ 14 h 20"/>
                <a:gd name="T90" fmla="*/ 9 w 54"/>
                <a:gd name="T91" fmla="*/ 10 h 20"/>
                <a:gd name="T92" fmla="*/ 8 w 54"/>
                <a:gd name="T93" fmla="*/ 12 h 20"/>
                <a:gd name="T94" fmla="*/ 6 w 54"/>
                <a:gd name="T95" fmla="*/ 12 h 20"/>
                <a:gd name="T96" fmla="*/ 2 w 54"/>
                <a:gd name="T97" fmla="*/ 10 h 20"/>
                <a:gd name="T98" fmla="*/ 2 w 54"/>
                <a:gd name="T99" fmla="*/ 10 h 20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4"/>
                <a:gd name="T151" fmla="*/ 0 h 20"/>
                <a:gd name="T152" fmla="*/ 54 w 54"/>
                <a:gd name="T153" fmla="*/ 20 h 20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4" h="20">
                  <a:moveTo>
                    <a:pt x="19" y="6"/>
                  </a:moveTo>
                  <a:lnTo>
                    <a:pt x="48" y="6"/>
                  </a:lnTo>
                  <a:lnTo>
                    <a:pt x="50" y="6"/>
                  </a:lnTo>
                  <a:lnTo>
                    <a:pt x="52" y="4"/>
                  </a:lnTo>
                  <a:lnTo>
                    <a:pt x="52" y="0"/>
                  </a:lnTo>
                  <a:lnTo>
                    <a:pt x="54" y="0"/>
                  </a:lnTo>
                  <a:lnTo>
                    <a:pt x="54" y="20"/>
                  </a:lnTo>
                  <a:lnTo>
                    <a:pt x="52" y="20"/>
                  </a:lnTo>
                  <a:lnTo>
                    <a:pt x="50" y="16"/>
                  </a:lnTo>
                  <a:lnTo>
                    <a:pt x="48" y="16"/>
                  </a:lnTo>
                  <a:lnTo>
                    <a:pt x="29" y="16"/>
                  </a:lnTo>
                  <a:lnTo>
                    <a:pt x="27" y="16"/>
                  </a:lnTo>
                  <a:lnTo>
                    <a:pt x="25" y="20"/>
                  </a:lnTo>
                  <a:lnTo>
                    <a:pt x="23" y="20"/>
                  </a:lnTo>
                  <a:lnTo>
                    <a:pt x="19" y="8"/>
                  </a:lnTo>
                  <a:lnTo>
                    <a:pt x="19" y="6"/>
                  </a:lnTo>
                  <a:close/>
                  <a:moveTo>
                    <a:pt x="29" y="14"/>
                  </a:moveTo>
                  <a:lnTo>
                    <a:pt x="48" y="14"/>
                  </a:lnTo>
                  <a:lnTo>
                    <a:pt x="52" y="16"/>
                  </a:lnTo>
                  <a:lnTo>
                    <a:pt x="50" y="12"/>
                  </a:lnTo>
                  <a:lnTo>
                    <a:pt x="48" y="12"/>
                  </a:lnTo>
                  <a:lnTo>
                    <a:pt x="29" y="12"/>
                  </a:lnTo>
                  <a:lnTo>
                    <a:pt x="25" y="12"/>
                  </a:lnTo>
                  <a:lnTo>
                    <a:pt x="25" y="16"/>
                  </a:lnTo>
                  <a:lnTo>
                    <a:pt x="25" y="18"/>
                  </a:lnTo>
                  <a:lnTo>
                    <a:pt x="27" y="14"/>
                  </a:lnTo>
                  <a:lnTo>
                    <a:pt x="29" y="14"/>
                  </a:lnTo>
                  <a:close/>
                  <a:moveTo>
                    <a:pt x="0" y="12"/>
                  </a:moveTo>
                  <a:lnTo>
                    <a:pt x="0" y="8"/>
                  </a:lnTo>
                  <a:lnTo>
                    <a:pt x="4" y="6"/>
                  </a:lnTo>
                  <a:lnTo>
                    <a:pt x="6" y="6"/>
                  </a:lnTo>
                  <a:lnTo>
                    <a:pt x="8" y="6"/>
                  </a:lnTo>
                  <a:lnTo>
                    <a:pt x="9" y="8"/>
                  </a:lnTo>
                  <a:lnTo>
                    <a:pt x="11" y="12"/>
                  </a:lnTo>
                  <a:lnTo>
                    <a:pt x="9" y="16"/>
                  </a:lnTo>
                  <a:lnTo>
                    <a:pt x="6" y="16"/>
                  </a:lnTo>
                  <a:lnTo>
                    <a:pt x="4" y="16"/>
                  </a:lnTo>
                  <a:lnTo>
                    <a:pt x="0" y="14"/>
                  </a:lnTo>
                  <a:lnTo>
                    <a:pt x="0" y="12"/>
                  </a:lnTo>
                  <a:close/>
                  <a:moveTo>
                    <a:pt x="2" y="10"/>
                  </a:moveTo>
                  <a:lnTo>
                    <a:pt x="2" y="14"/>
                  </a:lnTo>
                  <a:lnTo>
                    <a:pt x="6" y="16"/>
                  </a:lnTo>
                  <a:lnTo>
                    <a:pt x="8" y="14"/>
                  </a:lnTo>
                  <a:lnTo>
                    <a:pt x="9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2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2" name="Freeform 23">
              <a:extLst>
                <a:ext uri="{FF2B5EF4-FFF2-40B4-BE49-F238E27FC236}">
                  <a16:creationId xmlns:a16="http://schemas.microsoft.com/office/drawing/2014/main" id="{00000000-0008-0000-0500-000056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17" y="264"/>
              <a:ext cx="35" cy="35"/>
            </a:xfrm>
            <a:custGeom>
              <a:avLst/>
              <a:gdLst>
                <a:gd name="T0" fmla="*/ 2 w 35"/>
                <a:gd name="T1" fmla="*/ 12 h 35"/>
                <a:gd name="T2" fmla="*/ 4 w 35"/>
                <a:gd name="T3" fmla="*/ 19 h 35"/>
                <a:gd name="T4" fmla="*/ 15 w 35"/>
                <a:gd name="T5" fmla="*/ 25 h 35"/>
                <a:gd name="T6" fmla="*/ 27 w 35"/>
                <a:gd name="T7" fmla="*/ 19 h 35"/>
                <a:gd name="T8" fmla="*/ 27 w 35"/>
                <a:gd name="T9" fmla="*/ 8 h 35"/>
                <a:gd name="T10" fmla="*/ 27 w 35"/>
                <a:gd name="T11" fmla="*/ 0 h 35"/>
                <a:gd name="T12" fmla="*/ 33 w 35"/>
                <a:gd name="T13" fmla="*/ 8 h 35"/>
                <a:gd name="T14" fmla="*/ 35 w 35"/>
                <a:gd name="T15" fmla="*/ 17 h 35"/>
                <a:gd name="T16" fmla="*/ 33 w 35"/>
                <a:gd name="T17" fmla="*/ 27 h 35"/>
                <a:gd name="T18" fmla="*/ 27 w 35"/>
                <a:gd name="T19" fmla="*/ 33 h 35"/>
                <a:gd name="T20" fmla="*/ 19 w 35"/>
                <a:gd name="T21" fmla="*/ 35 h 35"/>
                <a:gd name="T22" fmla="*/ 6 w 35"/>
                <a:gd name="T23" fmla="*/ 29 h 35"/>
                <a:gd name="T24" fmla="*/ 0 w 35"/>
                <a:gd name="T25" fmla="*/ 14 h 35"/>
                <a:gd name="T26" fmla="*/ 4 w 35"/>
                <a:gd name="T27" fmla="*/ 4 h 35"/>
                <a:gd name="T28" fmla="*/ 12 w 35"/>
                <a:gd name="T29" fmla="*/ 4 h 35"/>
                <a:gd name="T30" fmla="*/ 12 w 35"/>
                <a:gd name="T31" fmla="*/ 10 h 35"/>
                <a:gd name="T32" fmla="*/ 6 w 35"/>
                <a:gd name="T33" fmla="*/ 12 h 35"/>
                <a:gd name="T34" fmla="*/ 4 w 35"/>
                <a:gd name="T35" fmla="*/ 10 h 35"/>
                <a:gd name="T36" fmla="*/ 10 w 35"/>
                <a:gd name="T37" fmla="*/ 8 h 35"/>
                <a:gd name="T38" fmla="*/ 12 w 35"/>
                <a:gd name="T39" fmla="*/ 4 h 35"/>
                <a:gd name="T40" fmla="*/ 8 w 35"/>
                <a:gd name="T41" fmla="*/ 6 h 35"/>
                <a:gd name="T42" fmla="*/ 4 w 35"/>
                <a:gd name="T43" fmla="*/ 8 h 35"/>
                <a:gd name="T44" fmla="*/ 6 w 35"/>
                <a:gd name="T45" fmla="*/ 8 h 35"/>
                <a:gd name="T46" fmla="*/ 8 w 35"/>
                <a:gd name="T47" fmla="*/ 10 h 35"/>
                <a:gd name="T48" fmla="*/ 2 w 35"/>
                <a:gd name="T49" fmla="*/ 21 h 35"/>
                <a:gd name="T50" fmla="*/ 12 w 35"/>
                <a:gd name="T51" fmla="*/ 33 h 35"/>
                <a:gd name="T52" fmla="*/ 23 w 35"/>
                <a:gd name="T53" fmla="*/ 33 h 35"/>
                <a:gd name="T54" fmla="*/ 31 w 35"/>
                <a:gd name="T55" fmla="*/ 29 h 35"/>
                <a:gd name="T56" fmla="*/ 35 w 35"/>
                <a:gd name="T57" fmla="*/ 21 h 35"/>
                <a:gd name="T58" fmla="*/ 33 w 35"/>
                <a:gd name="T59" fmla="*/ 12 h 35"/>
                <a:gd name="T60" fmla="*/ 33 w 35"/>
                <a:gd name="T61" fmla="*/ 15 h 35"/>
                <a:gd name="T62" fmla="*/ 25 w 35"/>
                <a:gd name="T63" fmla="*/ 29 h 35"/>
                <a:gd name="T64" fmla="*/ 13 w 35"/>
                <a:gd name="T65" fmla="*/ 29 h 35"/>
                <a:gd name="T66" fmla="*/ 6 w 35"/>
                <a:gd name="T67" fmla="*/ 25 h 35"/>
                <a:gd name="T68" fmla="*/ 2 w 35"/>
                <a:gd name="T69" fmla="*/ 21 h 35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5"/>
                <a:gd name="T106" fmla="*/ 0 h 35"/>
                <a:gd name="T107" fmla="*/ 35 w 35"/>
                <a:gd name="T108" fmla="*/ 35 h 35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5" h="35">
                  <a:moveTo>
                    <a:pt x="4" y="10"/>
                  </a:moveTo>
                  <a:lnTo>
                    <a:pt x="2" y="12"/>
                  </a:lnTo>
                  <a:lnTo>
                    <a:pt x="2" y="14"/>
                  </a:lnTo>
                  <a:lnTo>
                    <a:pt x="4" y="19"/>
                  </a:lnTo>
                  <a:lnTo>
                    <a:pt x="8" y="23"/>
                  </a:lnTo>
                  <a:lnTo>
                    <a:pt x="15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4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3" y="8"/>
                  </a:lnTo>
                  <a:lnTo>
                    <a:pt x="35" y="14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7"/>
                  </a:lnTo>
                  <a:lnTo>
                    <a:pt x="31" y="29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5"/>
                  </a:lnTo>
                  <a:lnTo>
                    <a:pt x="12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4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2" y="6"/>
                  </a:lnTo>
                  <a:lnTo>
                    <a:pt x="12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4" y="10"/>
                  </a:lnTo>
                  <a:close/>
                  <a:moveTo>
                    <a:pt x="8" y="10"/>
                  </a:moveTo>
                  <a:lnTo>
                    <a:pt x="10" y="8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8" y="6"/>
                  </a:lnTo>
                  <a:lnTo>
                    <a:pt x="6" y="6"/>
                  </a:lnTo>
                  <a:lnTo>
                    <a:pt x="4" y="8"/>
                  </a:lnTo>
                  <a:lnTo>
                    <a:pt x="2" y="10"/>
                  </a:lnTo>
                  <a:lnTo>
                    <a:pt x="6" y="8"/>
                  </a:lnTo>
                  <a:lnTo>
                    <a:pt x="8" y="10"/>
                  </a:lnTo>
                  <a:close/>
                  <a:moveTo>
                    <a:pt x="2" y="21"/>
                  </a:moveTo>
                  <a:lnTo>
                    <a:pt x="6" y="27"/>
                  </a:lnTo>
                  <a:lnTo>
                    <a:pt x="12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3" y="12"/>
                  </a:lnTo>
                  <a:lnTo>
                    <a:pt x="31" y="6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3" y="29"/>
                  </a:lnTo>
                  <a:lnTo>
                    <a:pt x="10" y="27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3" name="Freeform 24">
              <a:extLst>
                <a:ext uri="{FF2B5EF4-FFF2-40B4-BE49-F238E27FC236}">
                  <a16:creationId xmlns:a16="http://schemas.microsoft.com/office/drawing/2014/main" id="{00000000-0008-0000-0500-000057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54" y="265"/>
              <a:ext cx="35" cy="34"/>
            </a:xfrm>
            <a:custGeom>
              <a:avLst/>
              <a:gdLst>
                <a:gd name="T0" fmla="*/ 6 w 35"/>
                <a:gd name="T1" fmla="*/ 25 h 34"/>
                <a:gd name="T2" fmla="*/ 10 w 35"/>
                <a:gd name="T3" fmla="*/ 25 h 34"/>
                <a:gd name="T4" fmla="*/ 10 w 35"/>
                <a:gd name="T5" fmla="*/ 32 h 34"/>
                <a:gd name="T6" fmla="*/ 4 w 35"/>
                <a:gd name="T7" fmla="*/ 30 h 34"/>
                <a:gd name="T8" fmla="*/ 0 w 35"/>
                <a:gd name="T9" fmla="*/ 17 h 34"/>
                <a:gd name="T10" fmla="*/ 4 w 35"/>
                <a:gd name="T11" fmla="*/ 7 h 34"/>
                <a:gd name="T12" fmla="*/ 29 w 35"/>
                <a:gd name="T13" fmla="*/ 6 h 34"/>
                <a:gd name="T14" fmla="*/ 31 w 35"/>
                <a:gd name="T15" fmla="*/ 2 h 34"/>
                <a:gd name="T16" fmla="*/ 35 w 35"/>
                <a:gd name="T17" fmla="*/ 4 h 34"/>
                <a:gd name="T18" fmla="*/ 35 w 35"/>
                <a:gd name="T19" fmla="*/ 13 h 34"/>
                <a:gd name="T20" fmla="*/ 35 w 35"/>
                <a:gd name="T21" fmla="*/ 19 h 34"/>
                <a:gd name="T22" fmla="*/ 33 w 35"/>
                <a:gd name="T23" fmla="*/ 32 h 34"/>
                <a:gd name="T24" fmla="*/ 25 w 35"/>
                <a:gd name="T25" fmla="*/ 32 h 34"/>
                <a:gd name="T26" fmla="*/ 17 w 35"/>
                <a:gd name="T27" fmla="*/ 23 h 34"/>
                <a:gd name="T28" fmla="*/ 8 w 35"/>
                <a:gd name="T29" fmla="*/ 15 h 34"/>
                <a:gd name="T30" fmla="*/ 2 w 35"/>
                <a:gd name="T31" fmla="*/ 19 h 34"/>
                <a:gd name="T32" fmla="*/ 4 w 35"/>
                <a:gd name="T33" fmla="*/ 25 h 34"/>
                <a:gd name="T34" fmla="*/ 10 w 35"/>
                <a:gd name="T35" fmla="*/ 13 h 34"/>
                <a:gd name="T36" fmla="*/ 33 w 35"/>
                <a:gd name="T37" fmla="*/ 13 h 34"/>
                <a:gd name="T38" fmla="*/ 35 w 35"/>
                <a:gd name="T39" fmla="*/ 6 h 34"/>
                <a:gd name="T40" fmla="*/ 27 w 35"/>
                <a:gd name="T41" fmla="*/ 11 h 34"/>
                <a:gd name="T42" fmla="*/ 4 w 35"/>
                <a:gd name="T43" fmla="*/ 11 h 34"/>
                <a:gd name="T44" fmla="*/ 4 w 35"/>
                <a:gd name="T45" fmla="*/ 13 h 34"/>
                <a:gd name="T46" fmla="*/ 10 w 35"/>
                <a:gd name="T47" fmla="*/ 13 h 34"/>
                <a:gd name="T48" fmla="*/ 15 w 35"/>
                <a:gd name="T49" fmla="*/ 15 h 34"/>
                <a:gd name="T50" fmla="*/ 27 w 35"/>
                <a:gd name="T51" fmla="*/ 25 h 34"/>
                <a:gd name="T52" fmla="*/ 31 w 35"/>
                <a:gd name="T53" fmla="*/ 19 h 34"/>
                <a:gd name="T54" fmla="*/ 29 w 35"/>
                <a:gd name="T55" fmla="*/ 15 h 34"/>
                <a:gd name="T56" fmla="*/ 33 w 35"/>
                <a:gd name="T57" fmla="*/ 27 h 34"/>
                <a:gd name="T58" fmla="*/ 25 w 35"/>
                <a:gd name="T59" fmla="*/ 28 h 34"/>
                <a:gd name="T60" fmla="*/ 25 w 35"/>
                <a:gd name="T61" fmla="*/ 30 h 34"/>
                <a:gd name="T62" fmla="*/ 33 w 35"/>
                <a:gd name="T63" fmla="*/ 30 h 34"/>
                <a:gd name="T64" fmla="*/ 33 w 35"/>
                <a:gd name="T65" fmla="*/ 21 h 34"/>
                <a:gd name="T66" fmla="*/ 10 w 35"/>
                <a:gd name="T67" fmla="*/ 25 h 34"/>
                <a:gd name="T68" fmla="*/ 8 w 35"/>
                <a:gd name="T69" fmla="*/ 28 h 34"/>
                <a:gd name="T70" fmla="*/ 2 w 35"/>
                <a:gd name="T71" fmla="*/ 25 h 34"/>
                <a:gd name="T72" fmla="*/ 8 w 35"/>
                <a:gd name="T73" fmla="*/ 30 h 34"/>
                <a:gd name="T74" fmla="*/ 10 w 35"/>
                <a:gd name="T75" fmla="*/ 28 h 34"/>
                <a:gd name="T76" fmla="*/ 10 w 35"/>
                <a:gd name="T77" fmla="*/ 25 h 34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5"/>
                <a:gd name="T118" fmla="*/ 0 h 34"/>
                <a:gd name="T119" fmla="*/ 35 w 35"/>
                <a:gd name="T120" fmla="*/ 34 h 34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5" h="34">
                  <a:moveTo>
                    <a:pt x="4" y="25"/>
                  </a:moveTo>
                  <a:lnTo>
                    <a:pt x="6" y="25"/>
                  </a:lnTo>
                  <a:lnTo>
                    <a:pt x="8" y="23"/>
                  </a:lnTo>
                  <a:lnTo>
                    <a:pt x="10" y="25"/>
                  </a:lnTo>
                  <a:lnTo>
                    <a:pt x="12" y="28"/>
                  </a:lnTo>
                  <a:lnTo>
                    <a:pt x="10" y="32"/>
                  </a:lnTo>
                  <a:lnTo>
                    <a:pt x="8" y="32"/>
                  </a:lnTo>
                  <a:lnTo>
                    <a:pt x="4" y="30"/>
                  </a:lnTo>
                  <a:lnTo>
                    <a:pt x="2" y="25"/>
                  </a:lnTo>
                  <a:lnTo>
                    <a:pt x="0" y="17"/>
                  </a:lnTo>
                  <a:lnTo>
                    <a:pt x="2" y="11"/>
                  </a:lnTo>
                  <a:lnTo>
                    <a:pt x="4" y="7"/>
                  </a:lnTo>
                  <a:lnTo>
                    <a:pt x="10" y="6"/>
                  </a:lnTo>
                  <a:lnTo>
                    <a:pt x="29" y="6"/>
                  </a:lnTo>
                  <a:lnTo>
                    <a:pt x="31" y="4"/>
                  </a:lnTo>
                  <a:lnTo>
                    <a:pt x="31" y="2"/>
                  </a:lnTo>
                  <a:lnTo>
                    <a:pt x="33" y="0"/>
                  </a:lnTo>
                  <a:lnTo>
                    <a:pt x="35" y="4"/>
                  </a:lnTo>
                  <a:lnTo>
                    <a:pt x="35" y="7"/>
                  </a:lnTo>
                  <a:lnTo>
                    <a:pt x="35" y="13"/>
                  </a:lnTo>
                  <a:lnTo>
                    <a:pt x="31" y="15"/>
                  </a:lnTo>
                  <a:lnTo>
                    <a:pt x="35" y="19"/>
                  </a:lnTo>
                  <a:lnTo>
                    <a:pt x="35" y="25"/>
                  </a:lnTo>
                  <a:lnTo>
                    <a:pt x="33" y="32"/>
                  </a:lnTo>
                  <a:lnTo>
                    <a:pt x="29" y="34"/>
                  </a:lnTo>
                  <a:lnTo>
                    <a:pt x="25" y="32"/>
                  </a:lnTo>
                  <a:lnTo>
                    <a:pt x="21" y="28"/>
                  </a:lnTo>
                  <a:lnTo>
                    <a:pt x="17" y="23"/>
                  </a:lnTo>
                  <a:lnTo>
                    <a:pt x="13" y="15"/>
                  </a:lnTo>
                  <a:lnTo>
                    <a:pt x="8" y="15"/>
                  </a:lnTo>
                  <a:lnTo>
                    <a:pt x="4" y="17"/>
                  </a:lnTo>
                  <a:lnTo>
                    <a:pt x="2" y="19"/>
                  </a:lnTo>
                  <a:lnTo>
                    <a:pt x="2" y="23"/>
                  </a:lnTo>
                  <a:lnTo>
                    <a:pt x="4" y="25"/>
                  </a:lnTo>
                  <a:close/>
                  <a:moveTo>
                    <a:pt x="10" y="13"/>
                  </a:moveTo>
                  <a:lnTo>
                    <a:pt x="25" y="13"/>
                  </a:lnTo>
                  <a:lnTo>
                    <a:pt x="33" y="13"/>
                  </a:lnTo>
                  <a:lnTo>
                    <a:pt x="35" y="9"/>
                  </a:lnTo>
                  <a:lnTo>
                    <a:pt x="35" y="6"/>
                  </a:lnTo>
                  <a:lnTo>
                    <a:pt x="33" y="9"/>
                  </a:lnTo>
                  <a:lnTo>
                    <a:pt x="27" y="11"/>
                  </a:lnTo>
                  <a:lnTo>
                    <a:pt x="10" y="11"/>
                  </a:lnTo>
                  <a:lnTo>
                    <a:pt x="4" y="11"/>
                  </a:lnTo>
                  <a:lnTo>
                    <a:pt x="2" y="17"/>
                  </a:lnTo>
                  <a:lnTo>
                    <a:pt x="4" y="13"/>
                  </a:lnTo>
                  <a:lnTo>
                    <a:pt x="10" y="13"/>
                  </a:lnTo>
                  <a:close/>
                  <a:moveTo>
                    <a:pt x="29" y="15"/>
                  </a:moveTo>
                  <a:lnTo>
                    <a:pt x="15" y="15"/>
                  </a:lnTo>
                  <a:lnTo>
                    <a:pt x="21" y="21"/>
                  </a:lnTo>
                  <a:lnTo>
                    <a:pt x="27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29" y="15"/>
                  </a:lnTo>
                  <a:close/>
                  <a:moveTo>
                    <a:pt x="33" y="21"/>
                  </a:moveTo>
                  <a:lnTo>
                    <a:pt x="33" y="27"/>
                  </a:lnTo>
                  <a:lnTo>
                    <a:pt x="29" y="28"/>
                  </a:lnTo>
                  <a:lnTo>
                    <a:pt x="25" y="28"/>
                  </a:lnTo>
                  <a:lnTo>
                    <a:pt x="21" y="25"/>
                  </a:lnTo>
                  <a:lnTo>
                    <a:pt x="25" y="30"/>
                  </a:lnTo>
                  <a:lnTo>
                    <a:pt x="29" y="32"/>
                  </a:lnTo>
                  <a:lnTo>
                    <a:pt x="33" y="30"/>
                  </a:lnTo>
                  <a:lnTo>
                    <a:pt x="35" y="25"/>
                  </a:lnTo>
                  <a:lnTo>
                    <a:pt x="33" y="21"/>
                  </a:lnTo>
                  <a:close/>
                  <a:moveTo>
                    <a:pt x="10" y="25"/>
                  </a:moveTo>
                  <a:lnTo>
                    <a:pt x="10" y="28"/>
                  </a:lnTo>
                  <a:lnTo>
                    <a:pt x="8" y="28"/>
                  </a:lnTo>
                  <a:lnTo>
                    <a:pt x="6" y="28"/>
                  </a:lnTo>
                  <a:lnTo>
                    <a:pt x="2" y="25"/>
                  </a:lnTo>
                  <a:lnTo>
                    <a:pt x="6" y="30"/>
                  </a:lnTo>
                  <a:lnTo>
                    <a:pt x="8" y="30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180" name="Group 25">
            <a:extLst>
              <a:ext uri="{FF2B5EF4-FFF2-40B4-BE49-F238E27FC236}">
                <a16:creationId xmlns:a16="http://schemas.microsoft.com/office/drawing/2014/main" id="{00000000-0008-0000-0500-0000B4000000}"/>
              </a:ext>
            </a:extLst>
          </xdr:cNvPr>
          <xdr:cNvGrpSpPr>
            <a:grpSpLocks/>
          </xdr:cNvGrpSpPr>
        </xdr:nvGrpSpPr>
        <xdr:grpSpPr bwMode="auto">
          <a:xfrm>
            <a:off x="18" y="99"/>
            <a:ext cx="154" cy="21"/>
            <a:chOff x="96" y="333"/>
            <a:chExt cx="437" cy="48"/>
          </a:xfrm>
        </xdr:grpSpPr>
        <xdr:sp macro="" textlink="">
          <xdr:nvSpPr>
            <xdr:cNvPr id="328" name="Freeform 26">
              <a:extLst>
                <a:ext uri="{FF2B5EF4-FFF2-40B4-BE49-F238E27FC236}">
                  <a16:creationId xmlns:a16="http://schemas.microsoft.com/office/drawing/2014/main" id="{00000000-0008-0000-0500-000048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00" y="329"/>
              <a:ext cx="46" cy="53"/>
            </a:xfrm>
            <a:custGeom>
              <a:avLst/>
              <a:gdLst>
                <a:gd name="T0" fmla="*/ 8 w 46"/>
                <a:gd name="T1" fmla="*/ 46 h 53"/>
                <a:gd name="T2" fmla="*/ 4 w 46"/>
                <a:gd name="T3" fmla="*/ 48 h 53"/>
                <a:gd name="T4" fmla="*/ 0 w 46"/>
                <a:gd name="T5" fmla="*/ 53 h 53"/>
                <a:gd name="T6" fmla="*/ 2 w 46"/>
                <a:gd name="T7" fmla="*/ 30 h 53"/>
                <a:gd name="T8" fmla="*/ 4 w 46"/>
                <a:gd name="T9" fmla="*/ 36 h 53"/>
                <a:gd name="T10" fmla="*/ 32 w 46"/>
                <a:gd name="T11" fmla="*/ 36 h 53"/>
                <a:gd name="T12" fmla="*/ 42 w 46"/>
                <a:gd name="T13" fmla="*/ 30 h 53"/>
                <a:gd name="T14" fmla="*/ 42 w 46"/>
                <a:gd name="T15" fmla="*/ 15 h 53"/>
                <a:gd name="T16" fmla="*/ 38 w 46"/>
                <a:gd name="T17" fmla="*/ 11 h 53"/>
                <a:gd name="T18" fmla="*/ 31 w 46"/>
                <a:gd name="T19" fmla="*/ 9 h 53"/>
                <a:gd name="T20" fmla="*/ 8 w 46"/>
                <a:gd name="T21" fmla="*/ 9 h 53"/>
                <a:gd name="T22" fmla="*/ 2 w 46"/>
                <a:gd name="T23" fmla="*/ 17 h 53"/>
                <a:gd name="T24" fmla="*/ 0 w 46"/>
                <a:gd name="T25" fmla="*/ 0 h 53"/>
                <a:gd name="T26" fmla="*/ 6 w 46"/>
                <a:gd name="T27" fmla="*/ 6 h 53"/>
                <a:gd name="T28" fmla="*/ 15 w 46"/>
                <a:gd name="T29" fmla="*/ 7 h 53"/>
                <a:gd name="T30" fmla="*/ 38 w 46"/>
                <a:gd name="T31" fmla="*/ 9 h 53"/>
                <a:gd name="T32" fmla="*/ 46 w 46"/>
                <a:gd name="T33" fmla="*/ 19 h 53"/>
                <a:gd name="T34" fmla="*/ 46 w 46"/>
                <a:gd name="T35" fmla="*/ 32 h 53"/>
                <a:gd name="T36" fmla="*/ 44 w 46"/>
                <a:gd name="T37" fmla="*/ 40 h 53"/>
                <a:gd name="T38" fmla="*/ 38 w 46"/>
                <a:gd name="T39" fmla="*/ 44 h 53"/>
                <a:gd name="T40" fmla="*/ 32 w 46"/>
                <a:gd name="T41" fmla="*/ 46 h 53"/>
                <a:gd name="T42" fmla="*/ 8 w 46"/>
                <a:gd name="T43" fmla="*/ 42 h 53"/>
                <a:gd name="T44" fmla="*/ 2 w 46"/>
                <a:gd name="T45" fmla="*/ 48 h 53"/>
                <a:gd name="T46" fmla="*/ 8 w 46"/>
                <a:gd name="T47" fmla="*/ 44 h 53"/>
                <a:gd name="T48" fmla="*/ 38 w 46"/>
                <a:gd name="T49" fmla="*/ 44 h 53"/>
                <a:gd name="T50" fmla="*/ 44 w 46"/>
                <a:gd name="T51" fmla="*/ 36 h 53"/>
                <a:gd name="T52" fmla="*/ 44 w 46"/>
                <a:gd name="T53" fmla="*/ 36 h 53"/>
                <a:gd name="T54" fmla="*/ 38 w 46"/>
                <a:gd name="T55" fmla="*/ 42 h 53"/>
                <a:gd name="T56" fmla="*/ 32 w 46"/>
                <a:gd name="T57" fmla="*/ 42 h 53"/>
                <a:gd name="T58" fmla="*/ 2 w 46"/>
                <a:gd name="T59" fmla="*/ 13 h 53"/>
                <a:gd name="T60" fmla="*/ 8 w 46"/>
                <a:gd name="T61" fmla="*/ 9 h 53"/>
                <a:gd name="T62" fmla="*/ 2 w 46"/>
                <a:gd name="T63" fmla="*/ 6 h 53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46"/>
                <a:gd name="T97" fmla="*/ 0 h 53"/>
                <a:gd name="T98" fmla="*/ 46 w 46"/>
                <a:gd name="T99" fmla="*/ 53 h 53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46" h="53">
                  <a:moveTo>
                    <a:pt x="32" y="46"/>
                  </a:moveTo>
                  <a:lnTo>
                    <a:pt x="8" y="46"/>
                  </a:lnTo>
                  <a:lnTo>
                    <a:pt x="4" y="46"/>
                  </a:lnTo>
                  <a:lnTo>
                    <a:pt x="4" y="48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30"/>
                  </a:lnTo>
                  <a:lnTo>
                    <a:pt x="2" y="30"/>
                  </a:lnTo>
                  <a:lnTo>
                    <a:pt x="4" y="34"/>
                  </a:lnTo>
                  <a:lnTo>
                    <a:pt x="4" y="36"/>
                  </a:lnTo>
                  <a:lnTo>
                    <a:pt x="8" y="36"/>
                  </a:lnTo>
                  <a:lnTo>
                    <a:pt x="32" y="36"/>
                  </a:lnTo>
                  <a:lnTo>
                    <a:pt x="40" y="34"/>
                  </a:lnTo>
                  <a:lnTo>
                    <a:pt x="42" y="30"/>
                  </a:lnTo>
                  <a:lnTo>
                    <a:pt x="44" y="23"/>
                  </a:lnTo>
                  <a:lnTo>
                    <a:pt x="42" y="15"/>
                  </a:lnTo>
                  <a:lnTo>
                    <a:pt x="40" y="13"/>
                  </a:lnTo>
                  <a:lnTo>
                    <a:pt x="38" y="11"/>
                  </a:lnTo>
                  <a:lnTo>
                    <a:pt x="34" y="9"/>
                  </a:lnTo>
                  <a:lnTo>
                    <a:pt x="31" y="9"/>
                  </a:lnTo>
                  <a:lnTo>
                    <a:pt x="15" y="9"/>
                  </a:lnTo>
                  <a:lnTo>
                    <a:pt x="8" y="9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0" y="17"/>
                  </a:lnTo>
                  <a:lnTo>
                    <a:pt x="0" y="0"/>
                  </a:lnTo>
                  <a:lnTo>
                    <a:pt x="2" y="0"/>
                  </a:lnTo>
                  <a:lnTo>
                    <a:pt x="6" y="6"/>
                  </a:lnTo>
                  <a:lnTo>
                    <a:pt x="10" y="7"/>
                  </a:lnTo>
                  <a:lnTo>
                    <a:pt x="15" y="7"/>
                  </a:lnTo>
                  <a:lnTo>
                    <a:pt x="32" y="7"/>
                  </a:lnTo>
                  <a:lnTo>
                    <a:pt x="38" y="9"/>
                  </a:lnTo>
                  <a:lnTo>
                    <a:pt x="42" y="13"/>
                  </a:lnTo>
                  <a:lnTo>
                    <a:pt x="46" y="19"/>
                  </a:lnTo>
                  <a:lnTo>
                    <a:pt x="46" y="27"/>
                  </a:lnTo>
                  <a:lnTo>
                    <a:pt x="46" y="32"/>
                  </a:lnTo>
                  <a:lnTo>
                    <a:pt x="46" y="36"/>
                  </a:lnTo>
                  <a:lnTo>
                    <a:pt x="44" y="40"/>
                  </a:lnTo>
                  <a:lnTo>
                    <a:pt x="40" y="42"/>
                  </a:lnTo>
                  <a:lnTo>
                    <a:pt x="38" y="44"/>
                  </a:lnTo>
                  <a:lnTo>
                    <a:pt x="32" y="46"/>
                  </a:lnTo>
                  <a:close/>
                  <a:moveTo>
                    <a:pt x="32" y="42"/>
                  </a:moveTo>
                  <a:lnTo>
                    <a:pt x="8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4" y="44"/>
                  </a:lnTo>
                  <a:lnTo>
                    <a:pt x="8" y="44"/>
                  </a:lnTo>
                  <a:lnTo>
                    <a:pt x="32" y="44"/>
                  </a:lnTo>
                  <a:lnTo>
                    <a:pt x="38" y="44"/>
                  </a:lnTo>
                  <a:lnTo>
                    <a:pt x="42" y="40"/>
                  </a:lnTo>
                  <a:lnTo>
                    <a:pt x="44" y="36"/>
                  </a:lnTo>
                  <a:lnTo>
                    <a:pt x="46" y="30"/>
                  </a:lnTo>
                  <a:lnTo>
                    <a:pt x="44" y="36"/>
                  </a:lnTo>
                  <a:lnTo>
                    <a:pt x="42" y="38"/>
                  </a:lnTo>
                  <a:lnTo>
                    <a:pt x="38" y="42"/>
                  </a:lnTo>
                  <a:lnTo>
                    <a:pt x="32" y="42"/>
                  </a:lnTo>
                  <a:close/>
                  <a:moveTo>
                    <a:pt x="2" y="6"/>
                  </a:moveTo>
                  <a:lnTo>
                    <a:pt x="2" y="13"/>
                  </a:lnTo>
                  <a:lnTo>
                    <a:pt x="4" y="11"/>
                  </a:lnTo>
                  <a:lnTo>
                    <a:pt x="8" y="9"/>
                  </a:lnTo>
                  <a:lnTo>
                    <a:pt x="6" y="7"/>
                  </a:lnTo>
                  <a:lnTo>
                    <a:pt x="2" y="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9" name="Freeform 27">
              <a:extLst>
                <a:ext uri="{FF2B5EF4-FFF2-40B4-BE49-F238E27FC236}">
                  <a16:creationId xmlns:a16="http://schemas.microsoft.com/office/drawing/2014/main" id="{00000000-0008-0000-0500-000049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55" y="330"/>
              <a:ext cx="48" cy="54"/>
            </a:xfrm>
            <a:custGeom>
              <a:avLst/>
              <a:gdLst>
                <a:gd name="T0" fmla="*/ 2 w 48"/>
                <a:gd name="T1" fmla="*/ 18 h 54"/>
                <a:gd name="T2" fmla="*/ 0 w 48"/>
                <a:gd name="T3" fmla="*/ 18 h 54"/>
                <a:gd name="T4" fmla="*/ 0 w 48"/>
                <a:gd name="T5" fmla="*/ 0 h 54"/>
                <a:gd name="T6" fmla="*/ 2 w 48"/>
                <a:gd name="T7" fmla="*/ 0 h 54"/>
                <a:gd name="T8" fmla="*/ 4 w 48"/>
                <a:gd name="T9" fmla="*/ 6 h 54"/>
                <a:gd name="T10" fmla="*/ 6 w 48"/>
                <a:gd name="T11" fmla="*/ 8 h 54"/>
                <a:gd name="T12" fmla="*/ 10 w 48"/>
                <a:gd name="T13" fmla="*/ 8 h 54"/>
                <a:gd name="T14" fmla="*/ 48 w 48"/>
                <a:gd name="T15" fmla="*/ 8 h 54"/>
                <a:gd name="T16" fmla="*/ 48 w 48"/>
                <a:gd name="T17" fmla="*/ 10 h 54"/>
                <a:gd name="T18" fmla="*/ 10 w 48"/>
                <a:gd name="T19" fmla="*/ 44 h 54"/>
                <a:gd name="T20" fmla="*/ 34 w 48"/>
                <a:gd name="T21" fmla="*/ 42 h 54"/>
                <a:gd name="T22" fmla="*/ 38 w 48"/>
                <a:gd name="T23" fmla="*/ 42 h 54"/>
                <a:gd name="T24" fmla="*/ 42 w 48"/>
                <a:gd name="T25" fmla="*/ 42 h 54"/>
                <a:gd name="T26" fmla="*/ 44 w 48"/>
                <a:gd name="T27" fmla="*/ 39 h 54"/>
                <a:gd name="T28" fmla="*/ 44 w 48"/>
                <a:gd name="T29" fmla="*/ 35 h 54"/>
                <a:gd name="T30" fmla="*/ 46 w 48"/>
                <a:gd name="T31" fmla="*/ 35 h 54"/>
                <a:gd name="T32" fmla="*/ 46 w 48"/>
                <a:gd name="T33" fmla="*/ 52 h 54"/>
                <a:gd name="T34" fmla="*/ 44 w 48"/>
                <a:gd name="T35" fmla="*/ 52 h 54"/>
                <a:gd name="T36" fmla="*/ 42 w 48"/>
                <a:gd name="T37" fmla="*/ 48 h 54"/>
                <a:gd name="T38" fmla="*/ 38 w 48"/>
                <a:gd name="T39" fmla="*/ 46 h 54"/>
                <a:gd name="T40" fmla="*/ 32 w 48"/>
                <a:gd name="T41" fmla="*/ 44 h 54"/>
                <a:gd name="T42" fmla="*/ 8 w 48"/>
                <a:gd name="T43" fmla="*/ 46 h 54"/>
                <a:gd name="T44" fmla="*/ 4 w 48"/>
                <a:gd name="T45" fmla="*/ 50 h 54"/>
                <a:gd name="T46" fmla="*/ 2 w 48"/>
                <a:gd name="T47" fmla="*/ 54 h 54"/>
                <a:gd name="T48" fmla="*/ 2 w 48"/>
                <a:gd name="T49" fmla="*/ 54 h 54"/>
                <a:gd name="T50" fmla="*/ 0 w 48"/>
                <a:gd name="T51" fmla="*/ 54 h 54"/>
                <a:gd name="T52" fmla="*/ 0 w 48"/>
                <a:gd name="T53" fmla="*/ 40 h 54"/>
                <a:gd name="T54" fmla="*/ 34 w 48"/>
                <a:gd name="T55" fmla="*/ 10 h 54"/>
                <a:gd name="T56" fmla="*/ 11 w 48"/>
                <a:gd name="T57" fmla="*/ 10 h 54"/>
                <a:gd name="T58" fmla="*/ 8 w 48"/>
                <a:gd name="T59" fmla="*/ 10 h 54"/>
                <a:gd name="T60" fmla="*/ 6 w 48"/>
                <a:gd name="T61" fmla="*/ 12 h 54"/>
                <a:gd name="T62" fmla="*/ 4 w 48"/>
                <a:gd name="T63" fmla="*/ 16 h 54"/>
                <a:gd name="T64" fmla="*/ 2 w 48"/>
                <a:gd name="T65" fmla="*/ 18 h 54"/>
                <a:gd name="T66" fmla="*/ 2 w 48"/>
                <a:gd name="T67" fmla="*/ 18 h 54"/>
                <a:gd name="T68" fmla="*/ 2 w 48"/>
                <a:gd name="T69" fmla="*/ 8 h 54"/>
                <a:gd name="T70" fmla="*/ 2 w 48"/>
                <a:gd name="T71" fmla="*/ 14 h 54"/>
                <a:gd name="T72" fmla="*/ 4 w 48"/>
                <a:gd name="T73" fmla="*/ 12 h 54"/>
                <a:gd name="T74" fmla="*/ 8 w 48"/>
                <a:gd name="T75" fmla="*/ 10 h 54"/>
                <a:gd name="T76" fmla="*/ 2 w 48"/>
                <a:gd name="T77" fmla="*/ 8 h 54"/>
                <a:gd name="T78" fmla="*/ 2 w 48"/>
                <a:gd name="T79" fmla="*/ 8 h 54"/>
                <a:gd name="T80" fmla="*/ 40 w 48"/>
                <a:gd name="T81" fmla="*/ 12 h 54"/>
                <a:gd name="T82" fmla="*/ 6 w 48"/>
                <a:gd name="T83" fmla="*/ 42 h 54"/>
                <a:gd name="T84" fmla="*/ 4 w 48"/>
                <a:gd name="T85" fmla="*/ 44 h 54"/>
                <a:gd name="T86" fmla="*/ 2 w 48"/>
                <a:gd name="T87" fmla="*/ 48 h 54"/>
                <a:gd name="T88" fmla="*/ 2 w 48"/>
                <a:gd name="T89" fmla="*/ 50 h 54"/>
                <a:gd name="T90" fmla="*/ 4 w 48"/>
                <a:gd name="T91" fmla="*/ 46 h 54"/>
                <a:gd name="T92" fmla="*/ 8 w 48"/>
                <a:gd name="T93" fmla="*/ 44 h 54"/>
                <a:gd name="T94" fmla="*/ 46 w 48"/>
                <a:gd name="T95" fmla="*/ 10 h 54"/>
                <a:gd name="T96" fmla="*/ 44 w 48"/>
                <a:gd name="T97" fmla="*/ 10 h 54"/>
                <a:gd name="T98" fmla="*/ 42 w 48"/>
                <a:gd name="T99" fmla="*/ 10 h 54"/>
                <a:gd name="T100" fmla="*/ 42 w 48"/>
                <a:gd name="T101" fmla="*/ 10 h 54"/>
                <a:gd name="T102" fmla="*/ 40 w 48"/>
                <a:gd name="T103" fmla="*/ 12 h 54"/>
                <a:gd name="T104" fmla="*/ 40 w 48"/>
                <a:gd name="T105" fmla="*/ 12 h 54"/>
                <a:gd name="T106" fmla="*/ 44 w 48"/>
                <a:gd name="T107" fmla="*/ 48 h 54"/>
                <a:gd name="T108" fmla="*/ 44 w 48"/>
                <a:gd name="T109" fmla="*/ 40 h 54"/>
                <a:gd name="T110" fmla="*/ 42 w 48"/>
                <a:gd name="T111" fmla="*/ 44 h 54"/>
                <a:gd name="T112" fmla="*/ 40 w 48"/>
                <a:gd name="T113" fmla="*/ 44 h 54"/>
                <a:gd name="T114" fmla="*/ 42 w 48"/>
                <a:gd name="T115" fmla="*/ 46 h 54"/>
                <a:gd name="T116" fmla="*/ 44 w 48"/>
                <a:gd name="T117" fmla="*/ 48 h 54"/>
                <a:gd name="T118" fmla="*/ 44 w 48"/>
                <a:gd name="T119" fmla="*/ 48 h 54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48"/>
                <a:gd name="T181" fmla="*/ 0 h 54"/>
                <a:gd name="T182" fmla="*/ 48 w 48"/>
                <a:gd name="T183" fmla="*/ 54 h 54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48" h="54">
                  <a:moveTo>
                    <a:pt x="2" y="18"/>
                  </a:moveTo>
                  <a:lnTo>
                    <a:pt x="0" y="18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10" y="8"/>
                  </a:lnTo>
                  <a:lnTo>
                    <a:pt x="48" y="8"/>
                  </a:lnTo>
                  <a:lnTo>
                    <a:pt x="48" y="10"/>
                  </a:lnTo>
                  <a:lnTo>
                    <a:pt x="10" y="44"/>
                  </a:lnTo>
                  <a:lnTo>
                    <a:pt x="34" y="42"/>
                  </a:lnTo>
                  <a:lnTo>
                    <a:pt x="38" y="42"/>
                  </a:lnTo>
                  <a:lnTo>
                    <a:pt x="42" y="42"/>
                  </a:lnTo>
                  <a:lnTo>
                    <a:pt x="44" y="39"/>
                  </a:lnTo>
                  <a:lnTo>
                    <a:pt x="44" y="35"/>
                  </a:lnTo>
                  <a:lnTo>
                    <a:pt x="46" y="35"/>
                  </a:lnTo>
                  <a:lnTo>
                    <a:pt x="46" y="52"/>
                  </a:lnTo>
                  <a:lnTo>
                    <a:pt x="44" y="52"/>
                  </a:lnTo>
                  <a:lnTo>
                    <a:pt x="42" y="48"/>
                  </a:lnTo>
                  <a:lnTo>
                    <a:pt x="38" y="46"/>
                  </a:lnTo>
                  <a:lnTo>
                    <a:pt x="32" y="44"/>
                  </a:lnTo>
                  <a:lnTo>
                    <a:pt x="8" y="46"/>
                  </a:lnTo>
                  <a:lnTo>
                    <a:pt x="4" y="50"/>
                  </a:lnTo>
                  <a:lnTo>
                    <a:pt x="2" y="54"/>
                  </a:lnTo>
                  <a:lnTo>
                    <a:pt x="0" y="54"/>
                  </a:lnTo>
                  <a:lnTo>
                    <a:pt x="0" y="40"/>
                  </a:lnTo>
                  <a:lnTo>
                    <a:pt x="34" y="10"/>
                  </a:lnTo>
                  <a:lnTo>
                    <a:pt x="11" y="10"/>
                  </a:lnTo>
                  <a:lnTo>
                    <a:pt x="8" y="10"/>
                  </a:lnTo>
                  <a:lnTo>
                    <a:pt x="6" y="12"/>
                  </a:lnTo>
                  <a:lnTo>
                    <a:pt x="4" y="16"/>
                  </a:lnTo>
                  <a:lnTo>
                    <a:pt x="2" y="18"/>
                  </a:lnTo>
                  <a:close/>
                  <a:moveTo>
                    <a:pt x="2" y="8"/>
                  </a:moveTo>
                  <a:lnTo>
                    <a:pt x="2" y="14"/>
                  </a:lnTo>
                  <a:lnTo>
                    <a:pt x="4" y="12"/>
                  </a:lnTo>
                  <a:lnTo>
                    <a:pt x="8" y="10"/>
                  </a:lnTo>
                  <a:lnTo>
                    <a:pt x="2" y="8"/>
                  </a:lnTo>
                  <a:close/>
                  <a:moveTo>
                    <a:pt x="40" y="12"/>
                  </a:moveTo>
                  <a:lnTo>
                    <a:pt x="6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2" y="50"/>
                  </a:lnTo>
                  <a:lnTo>
                    <a:pt x="4" y="46"/>
                  </a:lnTo>
                  <a:lnTo>
                    <a:pt x="8" y="44"/>
                  </a:lnTo>
                  <a:lnTo>
                    <a:pt x="46" y="10"/>
                  </a:lnTo>
                  <a:lnTo>
                    <a:pt x="44" y="10"/>
                  </a:lnTo>
                  <a:lnTo>
                    <a:pt x="42" y="10"/>
                  </a:lnTo>
                  <a:lnTo>
                    <a:pt x="40" y="12"/>
                  </a:lnTo>
                  <a:close/>
                  <a:moveTo>
                    <a:pt x="44" y="48"/>
                  </a:moveTo>
                  <a:lnTo>
                    <a:pt x="44" y="40"/>
                  </a:lnTo>
                  <a:lnTo>
                    <a:pt x="42" y="44"/>
                  </a:lnTo>
                  <a:lnTo>
                    <a:pt x="40" y="44"/>
                  </a:lnTo>
                  <a:lnTo>
                    <a:pt x="42" y="46"/>
                  </a:lnTo>
                  <a:lnTo>
                    <a:pt x="44" y="4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0" name="Freeform 28">
              <a:extLst>
                <a:ext uri="{FF2B5EF4-FFF2-40B4-BE49-F238E27FC236}">
                  <a16:creationId xmlns:a16="http://schemas.microsoft.com/office/drawing/2014/main" id="{00000000-0008-0000-0500-00004A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9" y="333"/>
              <a:ext cx="46" cy="46"/>
            </a:xfrm>
            <a:custGeom>
              <a:avLst/>
              <a:gdLst>
                <a:gd name="T0" fmla="*/ 2 w 46"/>
                <a:gd name="T1" fmla="*/ 46 h 46"/>
                <a:gd name="T2" fmla="*/ 0 w 46"/>
                <a:gd name="T3" fmla="*/ 46 h 46"/>
                <a:gd name="T4" fmla="*/ 0 w 46"/>
                <a:gd name="T5" fmla="*/ 23 h 46"/>
                <a:gd name="T6" fmla="*/ 2 w 46"/>
                <a:gd name="T7" fmla="*/ 23 h 46"/>
                <a:gd name="T8" fmla="*/ 2 w 46"/>
                <a:gd name="T9" fmla="*/ 23 h 46"/>
                <a:gd name="T10" fmla="*/ 4 w 46"/>
                <a:gd name="T11" fmla="*/ 28 h 46"/>
                <a:gd name="T12" fmla="*/ 6 w 46"/>
                <a:gd name="T13" fmla="*/ 28 h 46"/>
                <a:gd name="T14" fmla="*/ 8 w 46"/>
                <a:gd name="T15" fmla="*/ 30 h 46"/>
                <a:gd name="T16" fmla="*/ 40 w 46"/>
                <a:gd name="T17" fmla="*/ 30 h 46"/>
                <a:gd name="T18" fmla="*/ 42 w 46"/>
                <a:gd name="T19" fmla="*/ 28 h 46"/>
                <a:gd name="T20" fmla="*/ 44 w 46"/>
                <a:gd name="T21" fmla="*/ 26 h 46"/>
                <a:gd name="T22" fmla="*/ 44 w 46"/>
                <a:gd name="T23" fmla="*/ 23 h 46"/>
                <a:gd name="T24" fmla="*/ 44 w 46"/>
                <a:gd name="T25" fmla="*/ 17 h 46"/>
                <a:gd name="T26" fmla="*/ 42 w 46"/>
                <a:gd name="T27" fmla="*/ 13 h 46"/>
                <a:gd name="T28" fmla="*/ 40 w 46"/>
                <a:gd name="T29" fmla="*/ 7 h 46"/>
                <a:gd name="T30" fmla="*/ 34 w 46"/>
                <a:gd name="T31" fmla="*/ 3 h 46"/>
                <a:gd name="T32" fmla="*/ 34 w 46"/>
                <a:gd name="T33" fmla="*/ 0 h 46"/>
                <a:gd name="T34" fmla="*/ 46 w 46"/>
                <a:gd name="T35" fmla="*/ 5 h 46"/>
                <a:gd name="T36" fmla="*/ 46 w 46"/>
                <a:gd name="T37" fmla="*/ 46 h 46"/>
                <a:gd name="T38" fmla="*/ 44 w 46"/>
                <a:gd name="T39" fmla="*/ 46 h 46"/>
                <a:gd name="T40" fmla="*/ 44 w 46"/>
                <a:gd name="T41" fmla="*/ 46 h 46"/>
                <a:gd name="T42" fmla="*/ 44 w 46"/>
                <a:gd name="T43" fmla="*/ 42 h 46"/>
                <a:gd name="T44" fmla="*/ 42 w 46"/>
                <a:gd name="T45" fmla="*/ 40 h 46"/>
                <a:gd name="T46" fmla="*/ 38 w 46"/>
                <a:gd name="T47" fmla="*/ 38 h 46"/>
                <a:gd name="T48" fmla="*/ 10 w 46"/>
                <a:gd name="T49" fmla="*/ 38 h 46"/>
                <a:gd name="T50" fmla="*/ 6 w 46"/>
                <a:gd name="T51" fmla="*/ 40 h 46"/>
                <a:gd name="T52" fmla="*/ 4 w 46"/>
                <a:gd name="T53" fmla="*/ 42 h 46"/>
                <a:gd name="T54" fmla="*/ 2 w 46"/>
                <a:gd name="T55" fmla="*/ 46 h 46"/>
                <a:gd name="T56" fmla="*/ 2 w 46"/>
                <a:gd name="T57" fmla="*/ 46 h 46"/>
                <a:gd name="T58" fmla="*/ 8 w 46"/>
                <a:gd name="T59" fmla="*/ 36 h 46"/>
                <a:gd name="T60" fmla="*/ 40 w 46"/>
                <a:gd name="T61" fmla="*/ 36 h 46"/>
                <a:gd name="T62" fmla="*/ 42 w 46"/>
                <a:gd name="T63" fmla="*/ 38 h 46"/>
                <a:gd name="T64" fmla="*/ 44 w 46"/>
                <a:gd name="T65" fmla="*/ 40 h 46"/>
                <a:gd name="T66" fmla="*/ 44 w 46"/>
                <a:gd name="T67" fmla="*/ 40 h 46"/>
                <a:gd name="T68" fmla="*/ 44 w 46"/>
                <a:gd name="T69" fmla="*/ 38 h 46"/>
                <a:gd name="T70" fmla="*/ 44 w 46"/>
                <a:gd name="T71" fmla="*/ 36 h 46"/>
                <a:gd name="T72" fmla="*/ 40 w 46"/>
                <a:gd name="T73" fmla="*/ 34 h 46"/>
                <a:gd name="T74" fmla="*/ 10 w 46"/>
                <a:gd name="T75" fmla="*/ 34 h 46"/>
                <a:gd name="T76" fmla="*/ 4 w 46"/>
                <a:gd name="T77" fmla="*/ 36 h 46"/>
                <a:gd name="T78" fmla="*/ 2 w 46"/>
                <a:gd name="T79" fmla="*/ 38 h 46"/>
                <a:gd name="T80" fmla="*/ 2 w 46"/>
                <a:gd name="T81" fmla="*/ 40 h 46"/>
                <a:gd name="T82" fmla="*/ 4 w 46"/>
                <a:gd name="T83" fmla="*/ 38 h 46"/>
                <a:gd name="T84" fmla="*/ 8 w 46"/>
                <a:gd name="T85" fmla="*/ 36 h 46"/>
                <a:gd name="T86" fmla="*/ 8 w 46"/>
                <a:gd name="T87" fmla="*/ 36 h 46"/>
                <a:gd name="T88" fmla="*/ 44 w 46"/>
                <a:gd name="T89" fmla="*/ 15 h 46"/>
                <a:gd name="T90" fmla="*/ 44 w 46"/>
                <a:gd name="T91" fmla="*/ 7 h 46"/>
                <a:gd name="T92" fmla="*/ 38 w 46"/>
                <a:gd name="T93" fmla="*/ 5 h 46"/>
                <a:gd name="T94" fmla="*/ 42 w 46"/>
                <a:gd name="T95" fmla="*/ 9 h 46"/>
                <a:gd name="T96" fmla="*/ 44 w 46"/>
                <a:gd name="T97" fmla="*/ 15 h 46"/>
                <a:gd name="T98" fmla="*/ 44 w 46"/>
                <a:gd name="T99" fmla="*/ 15 h 4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46"/>
                <a:gd name="T151" fmla="*/ 0 h 46"/>
                <a:gd name="T152" fmla="*/ 46 w 46"/>
                <a:gd name="T153" fmla="*/ 46 h 46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46" h="46">
                  <a:moveTo>
                    <a:pt x="2" y="46"/>
                  </a:moveTo>
                  <a:lnTo>
                    <a:pt x="0" y="46"/>
                  </a:lnTo>
                  <a:lnTo>
                    <a:pt x="0" y="23"/>
                  </a:lnTo>
                  <a:lnTo>
                    <a:pt x="2" y="23"/>
                  </a:lnTo>
                  <a:lnTo>
                    <a:pt x="4" y="28"/>
                  </a:lnTo>
                  <a:lnTo>
                    <a:pt x="6" y="28"/>
                  </a:lnTo>
                  <a:lnTo>
                    <a:pt x="8" y="30"/>
                  </a:lnTo>
                  <a:lnTo>
                    <a:pt x="40" y="30"/>
                  </a:lnTo>
                  <a:lnTo>
                    <a:pt x="42" y="28"/>
                  </a:lnTo>
                  <a:lnTo>
                    <a:pt x="44" y="26"/>
                  </a:lnTo>
                  <a:lnTo>
                    <a:pt x="44" y="23"/>
                  </a:lnTo>
                  <a:lnTo>
                    <a:pt x="44" y="17"/>
                  </a:lnTo>
                  <a:lnTo>
                    <a:pt x="42" y="13"/>
                  </a:lnTo>
                  <a:lnTo>
                    <a:pt x="40" y="7"/>
                  </a:lnTo>
                  <a:lnTo>
                    <a:pt x="34" y="3"/>
                  </a:lnTo>
                  <a:lnTo>
                    <a:pt x="34" y="0"/>
                  </a:lnTo>
                  <a:lnTo>
                    <a:pt x="46" y="5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40"/>
                  </a:lnTo>
                  <a:lnTo>
                    <a:pt x="38" y="38"/>
                  </a:lnTo>
                  <a:lnTo>
                    <a:pt x="10" y="38"/>
                  </a:lnTo>
                  <a:lnTo>
                    <a:pt x="6" y="40"/>
                  </a:lnTo>
                  <a:lnTo>
                    <a:pt x="4" y="42"/>
                  </a:lnTo>
                  <a:lnTo>
                    <a:pt x="2" y="46"/>
                  </a:lnTo>
                  <a:close/>
                  <a:moveTo>
                    <a:pt x="8" y="36"/>
                  </a:moveTo>
                  <a:lnTo>
                    <a:pt x="40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4" y="38"/>
                  </a:lnTo>
                  <a:lnTo>
                    <a:pt x="44" y="36"/>
                  </a:lnTo>
                  <a:lnTo>
                    <a:pt x="40" y="34"/>
                  </a:lnTo>
                  <a:lnTo>
                    <a:pt x="10" y="34"/>
                  </a:lnTo>
                  <a:lnTo>
                    <a:pt x="4" y="36"/>
                  </a:lnTo>
                  <a:lnTo>
                    <a:pt x="2" y="38"/>
                  </a:lnTo>
                  <a:lnTo>
                    <a:pt x="2" y="40"/>
                  </a:lnTo>
                  <a:lnTo>
                    <a:pt x="4" y="38"/>
                  </a:lnTo>
                  <a:lnTo>
                    <a:pt x="8" y="36"/>
                  </a:lnTo>
                  <a:close/>
                  <a:moveTo>
                    <a:pt x="44" y="15"/>
                  </a:moveTo>
                  <a:lnTo>
                    <a:pt x="44" y="7"/>
                  </a:lnTo>
                  <a:lnTo>
                    <a:pt x="38" y="5"/>
                  </a:lnTo>
                  <a:lnTo>
                    <a:pt x="42" y="9"/>
                  </a:lnTo>
                  <a:lnTo>
                    <a:pt x="44" y="1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1" name="Freeform 29">
              <a:extLst>
                <a:ext uri="{FF2B5EF4-FFF2-40B4-BE49-F238E27FC236}">
                  <a16:creationId xmlns:a16="http://schemas.microsoft.com/office/drawing/2014/main" id="{00000000-0008-0000-0500-00004B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6" y="345"/>
              <a:ext cx="46" cy="21"/>
            </a:xfrm>
            <a:custGeom>
              <a:avLst/>
              <a:gdLst>
                <a:gd name="T0" fmla="*/ 0 w 46"/>
                <a:gd name="T1" fmla="*/ 21 h 21"/>
                <a:gd name="T2" fmla="*/ 0 w 46"/>
                <a:gd name="T3" fmla="*/ 0 h 21"/>
                <a:gd name="T4" fmla="*/ 2 w 46"/>
                <a:gd name="T5" fmla="*/ 0 h 21"/>
                <a:gd name="T6" fmla="*/ 4 w 46"/>
                <a:gd name="T7" fmla="*/ 4 h 21"/>
                <a:gd name="T8" fmla="*/ 6 w 46"/>
                <a:gd name="T9" fmla="*/ 6 h 21"/>
                <a:gd name="T10" fmla="*/ 8 w 46"/>
                <a:gd name="T11" fmla="*/ 6 h 21"/>
                <a:gd name="T12" fmla="*/ 10 w 46"/>
                <a:gd name="T13" fmla="*/ 6 h 21"/>
                <a:gd name="T14" fmla="*/ 38 w 46"/>
                <a:gd name="T15" fmla="*/ 6 h 21"/>
                <a:gd name="T16" fmla="*/ 42 w 46"/>
                <a:gd name="T17" fmla="*/ 6 h 21"/>
                <a:gd name="T18" fmla="*/ 44 w 46"/>
                <a:gd name="T19" fmla="*/ 6 h 21"/>
                <a:gd name="T20" fmla="*/ 44 w 46"/>
                <a:gd name="T21" fmla="*/ 4 h 21"/>
                <a:gd name="T22" fmla="*/ 44 w 46"/>
                <a:gd name="T23" fmla="*/ 0 h 21"/>
                <a:gd name="T24" fmla="*/ 46 w 46"/>
                <a:gd name="T25" fmla="*/ 0 h 21"/>
                <a:gd name="T26" fmla="*/ 46 w 46"/>
                <a:gd name="T27" fmla="*/ 21 h 21"/>
                <a:gd name="T28" fmla="*/ 44 w 46"/>
                <a:gd name="T29" fmla="*/ 21 h 21"/>
                <a:gd name="T30" fmla="*/ 44 w 46"/>
                <a:gd name="T31" fmla="*/ 17 h 21"/>
                <a:gd name="T32" fmla="*/ 42 w 46"/>
                <a:gd name="T33" fmla="*/ 15 h 21"/>
                <a:gd name="T34" fmla="*/ 38 w 46"/>
                <a:gd name="T35" fmla="*/ 15 h 21"/>
                <a:gd name="T36" fmla="*/ 10 w 46"/>
                <a:gd name="T37" fmla="*/ 15 h 21"/>
                <a:gd name="T38" fmla="*/ 6 w 46"/>
                <a:gd name="T39" fmla="*/ 15 h 21"/>
                <a:gd name="T40" fmla="*/ 4 w 46"/>
                <a:gd name="T41" fmla="*/ 15 h 21"/>
                <a:gd name="T42" fmla="*/ 4 w 46"/>
                <a:gd name="T43" fmla="*/ 17 h 21"/>
                <a:gd name="T44" fmla="*/ 2 w 46"/>
                <a:gd name="T45" fmla="*/ 21 h 21"/>
                <a:gd name="T46" fmla="*/ 0 w 46"/>
                <a:gd name="T47" fmla="*/ 21 h 21"/>
                <a:gd name="T48" fmla="*/ 8 w 46"/>
                <a:gd name="T49" fmla="*/ 13 h 21"/>
                <a:gd name="T50" fmla="*/ 40 w 46"/>
                <a:gd name="T51" fmla="*/ 13 h 21"/>
                <a:gd name="T52" fmla="*/ 42 w 46"/>
                <a:gd name="T53" fmla="*/ 13 h 21"/>
                <a:gd name="T54" fmla="*/ 44 w 46"/>
                <a:gd name="T55" fmla="*/ 15 h 21"/>
                <a:gd name="T56" fmla="*/ 44 w 46"/>
                <a:gd name="T57" fmla="*/ 13 h 21"/>
                <a:gd name="T58" fmla="*/ 40 w 46"/>
                <a:gd name="T59" fmla="*/ 11 h 21"/>
                <a:gd name="T60" fmla="*/ 8 w 46"/>
                <a:gd name="T61" fmla="*/ 11 h 21"/>
                <a:gd name="T62" fmla="*/ 4 w 46"/>
                <a:gd name="T63" fmla="*/ 13 h 21"/>
                <a:gd name="T64" fmla="*/ 2 w 46"/>
                <a:gd name="T65" fmla="*/ 15 h 21"/>
                <a:gd name="T66" fmla="*/ 4 w 46"/>
                <a:gd name="T67" fmla="*/ 13 h 21"/>
                <a:gd name="T68" fmla="*/ 8 w 46"/>
                <a:gd name="T69" fmla="*/ 13 h 21"/>
                <a:gd name="T70" fmla="*/ 8 w 46"/>
                <a:gd name="T71" fmla="*/ 13 h 21"/>
                <a:gd name="T72" fmla="*/ 8 w 46"/>
                <a:gd name="T73" fmla="*/ 13 h 21"/>
                <a:gd name="T74" fmla="*/ 8 w 46"/>
                <a:gd name="T75" fmla="*/ 13 h 21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1"/>
                <a:gd name="T116" fmla="*/ 46 w 46"/>
                <a:gd name="T117" fmla="*/ 21 h 21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1">
                  <a:moveTo>
                    <a:pt x="0" y="21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8" y="6"/>
                  </a:lnTo>
                  <a:lnTo>
                    <a:pt x="10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5"/>
                  </a:lnTo>
                  <a:lnTo>
                    <a:pt x="4" y="17"/>
                  </a:lnTo>
                  <a:lnTo>
                    <a:pt x="2" y="21"/>
                  </a:lnTo>
                  <a:lnTo>
                    <a:pt x="0" y="21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4" y="13"/>
                  </a:lnTo>
                  <a:lnTo>
                    <a:pt x="40" y="11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5"/>
                  </a:lnTo>
                  <a:lnTo>
                    <a:pt x="4" y="13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2" name="Freeform 30">
              <a:extLst>
                <a:ext uri="{FF2B5EF4-FFF2-40B4-BE49-F238E27FC236}">
                  <a16:creationId xmlns:a16="http://schemas.microsoft.com/office/drawing/2014/main" id="{00000000-0008-0000-0500-00004C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2" y="326"/>
              <a:ext cx="46" cy="59"/>
            </a:xfrm>
            <a:custGeom>
              <a:avLst/>
              <a:gdLst>
                <a:gd name="T0" fmla="*/ 0 w 46"/>
                <a:gd name="T1" fmla="*/ 13 h 59"/>
                <a:gd name="T2" fmla="*/ 2 w 46"/>
                <a:gd name="T3" fmla="*/ 0 h 59"/>
                <a:gd name="T4" fmla="*/ 6 w 46"/>
                <a:gd name="T5" fmla="*/ 6 h 59"/>
                <a:gd name="T6" fmla="*/ 38 w 46"/>
                <a:gd name="T7" fmla="*/ 6 h 59"/>
                <a:gd name="T8" fmla="*/ 44 w 46"/>
                <a:gd name="T9" fmla="*/ 4 h 59"/>
                <a:gd name="T10" fmla="*/ 46 w 46"/>
                <a:gd name="T11" fmla="*/ 0 h 59"/>
                <a:gd name="T12" fmla="*/ 44 w 46"/>
                <a:gd name="T13" fmla="*/ 21 h 59"/>
                <a:gd name="T14" fmla="*/ 42 w 46"/>
                <a:gd name="T15" fmla="*/ 15 h 59"/>
                <a:gd name="T16" fmla="*/ 8 w 46"/>
                <a:gd name="T17" fmla="*/ 13 h 59"/>
                <a:gd name="T18" fmla="*/ 46 w 46"/>
                <a:gd name="T19" fmla="*/ 32 h 59"/>
                <a:gd name="T20" fmla="*/ 34 w 46"/>
                <a:gd name="T21" fmla="*/ 49 h 59"/>
                <a:gd name="T22" fmla="*/ 40 w 46"/>
                <a:gd name="T23" fmla="*/ 48 h 59"/>
                <a:gd name="T24" fmla="*/ 44 w 46"/>
                <a:gd name="T25" fmla="*/ 42 h 59"/>
                <a:gd name="T26" fmla="*/ 46 w 46"/>
                <a:gd name="T27" fmla="*/ 59 h 59"/>
                <a:gd name="T28" fmla="*/ 44 w 46"/>
                <a:gd name="T29" fmla="*/ 55 h 59"/>
                <a:gd name="T30" fmla="*/ 38 w 46"/>
                <a:gd name="T31" fmla="*/ 51 h 59"/>
                <a:gd name="T32" fmla="*/ 6 w 46"/>
                <a:gd name="T33" fmla="*/ 51 h 59"/>
                <a:gd name="T34" fmla="*/ 2 w 46"/>
                <a:gd name="T35" fmla="*/ 59 h 59"/>
                <a:gd name="T36" fmla="*/ 0 w 46"/>
                <a:gd name="T37" fmla="*/ 44 h 59"/>
                <a:gd name="T38" fmla="*/ 38 w 46"/>
                <a:gd name="T39" fmla="*/ 11 h 59"/>
                <a:gd name="T40" fmla="*/ 2 w 46"/>
                <a:gd name="T41" fmla="*/ 11 h 59"/>
                <a:gd name="T42" fmla="*/ 6 w 46"/>
                <a:gd name="T43" fmla="*/ 13 h 59"/>
                <a:gd name="T44" fmla="*/ 40 w 46"/>
                <a:gd name="T45" fmla="*/ 13 h 59"/>
                <a:gd name="T46" fmla="*/ 44 w 46"/>
                <a:gd name="T47" fmla="*/ 15 h 59"/>
                <a:gd name="T48" fmla="*/ 42 w 46"/>
                <a:gd name="T49" fmla="*/ 11 h 59"/>
                <a:gd name="T50" fmla="*/ 38 w 46"/>
                <a:gd name="T51" fmla="*/ 11 h 59"/>
                <a:gd name="T52" fmla="*/ 2 w 46"/>
                <a:gd name="T53" fmla="*/ 53 h 59"/>
                <a:gd name="T54" fmla="*/ 10 w 46"/>
                <a:gd name="T55" fmla="*/ 48 h 59"/>
                <a:gd name="T56" fmla="*/ 42 w 46"/>
                <a:gd name="T57" fmla="*/ 32 h 59"/>
                <a:gd name="T58" fmla="*/ 10 w 46"/>
                <a:gd name="T59" fmla="*/ 46 h 59"/>
                <a:gd name="T60" fmla="*/ 2 w 46"/>
                <a:gd name="T61" fmla="*/ 51 h 59"/>
                <a:gd name="T62" fmla="*/ 44 w 46"/>
                <a:gd name="T63" fmla="*/ 55 h 59"/>
                <a:gd name="T64" fmla="*/ 42 w 46"/>
                <a:gd name="T65" fmla="*/ 49 h 59"/>
                <a:gd name="T66" fmla="*/ 42 w 46"/>
                <a:gd name="T67" fmla="*/ 51 h 59"/>
                <a:gd name="T68" fmla="*/ 44 w 46"/>
                <a:gd name="T69" fmla="*/ 55 h 5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59"/>
                <a:gd name="T107" fmla="*/ 46 w 46"/>
                <a:gd name="T108" fmla="*/ 59 h 5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59">
                  <a:moveTo>
                    <a:pt x="34" y="28"/>
                  </a:moveTo>
                  <a:lnTo>
                    <a:pt x="0" y="13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11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3"/>
                  </a:lnTo>
                  <a:lnTo>
                    <a:pt x="8" y="13"/>
                  </a:lnTo>
                  <a:lnTo>
                    <a:pt x="46" y="30"/>
                  </a:lnTo>
                  <a:lnTo>
                    <a:pt x="46" y="32"/>
                  </a:lnTo>
                  <a:lnTo>
                    <a:pt x="8" y="49"/>
                  </a:lnTo>
                  <a:lnTo>
                    <a:pt x="34" y="49"/>
                  </a:lnTo>
                  <a:lnTo>
                    <a:pt x="38" y="49"/>
                  </a:lnTo>
                  <a:lnTo>
                    <a:pt x="40" y="48"/>
                  </a:lnTo>
                  <a:lnTo>
                    <a:pt x="42" y="46"/>
                  </a:lnTo>
                  <a:lnTo>
                    <a:pt x="44" y="42"/>
                  </a:lnTo>
                  <a:lnTo>
                    <a:pt x="46" y="42"/>
                  </a:lnTo>
                  <a:lnTo>
                    <a:pt x="46" y="59"/>
                  </a:lnTo>
                  <a:lnTo>
                    <a:pt x="44" y="59"/>
                  </a:lnTo>
                  <a:lnTo>
                    <a:pt x="44" y="55"/>
                  </a:lnTo>
                  <a:lnTo>
                    <a:pt x="42" y="53"/>
                  </a:lnTo>
                  <a:lnTo>
                    <a:pt x="38" y="51"/>
                  </a:lnTo>
                  <a:lnTo>
                    <a:pt x="34" y="51"/>
                  </a:lnTo>
                  <a:lnTo>
                    <a:pt x="6" y="51"/>
                  </a:lnTo>
                  <a:lnTo>
                    <a:pt x="4" y="55"/>
                  </a:lnTo>
                  <a:lnTo>
                    <a:pt x="2" y="59"/>
                  </a:lnTo>
                  <a:lnTo>
                    <a:pt x="0" y="59"/>
                  </a:lnTo>
                  <a:lnTo>
                    <a:pt x="0" y="44"/>
                  </a:lnTo>
                  <a:lnTo>
                    <a:pt x="34" y="28"/>
                  </a:lnTo>
                  <a:close/>
                  <a:moveTo>
                    <a:pt x="38" y="11"/>
                  </a:moveTo>
                  <a:lnTo>
                    <a:pt x="8" y="11"/>
                  </a:lnTo>
                  <a:lnTo>
                    <a:pt x="2" y="11"/>
                  </a:lnTo>
                  <a:lnTo>
                    <a:pt x="4" y="13"/>
                  </a:lnTo>
                  <a:lnTo>
                    <a:pt x="6" y="13"/>
                  </a:lnTo>
                  <a:lnTo>
                    <a:pt x="10" y="13"/>
                  </a:ln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2" y="11"/>
                  </a:lnTo>
                  <a:lnTo>
                    <a:pt x="38" y="11"/>
                  </a:lnTo>
                  <a:close/>
                  <a:moveTo>
                    <a:pt x="2" y="51"/>
                  </a:moveTo>
                  <a:lnTo>
                    <a:pt x="2" y="53"/>
                  </a:lnTo>
                  <a:lnTo>
                    <a:pt x="6" y="49"/>
                  </a:lnTo>
                  <a:lnTo>
                    <a:pt x="10" y="48"/>
                  </a:lnTo>
                  <a:lnTo>
                    <a:pt x="44" y="32"/>
                  </a:lnTo>
                  <a:lnTo>
                    <a:pt x="42" y="32"/>
                  </a:lnTo>
                  <a:lnTo>
                    <a:pt x="40" y="32"/>
                  </a:lnTo>
                  <a:lnTo>
                    <a:pt x="10" y="46"/>
                  </a:lnTo>
                  <a:lnTo>
                    <a:pt x="4" y="48"/>
                  </a:lnTo>
                  <a:lnTo>
                    <a:pt x="2" y="51"/>
                  </a:lnTo>
                  <a:close/>
                  <a:moveTo>
                    <a:pt x="44" y="55"/>
                  </a:moveTo>
                  <a:lnTo>
                    <a:pt x="44" y="48"/>
                  </a:lnTo>
                  <a:lnTo>
                    <a:pt x="42" y="49"/>
                  </a:lnTo>
                  <a:lnTo>
                    <a:pt x="40" y="51"/>
                  </a:lnTo>
                  <a:lnTo>
                    <a:pt x="42" y="51"/>
                  </a:lnTo>
                  <a:lnTo>
                    <a:pt x="44" y="5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3" name="Freeform 31">
              <a:extLst>
                <a:ext uri="{FF2B5EF4-FFF2-40B4-BE49-F238E27FC236}">
                  <a16:creationId xmlns:a16="http://schemas.microsoft.com/office/drawing/2014/main" id="{00000000-0008-0000-0500-00004D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39" y="344"/>
              <a:ext cx="46" cy="23"/>
            </a:xfrm>
            <a:custGeom>
              <a:avLst/>
              <a:gdLst>
                <a:gd name="T0" fmla="*/ 0 w 46"/>
                <a:gd name="T1" fmla="*/ 23 h 23"/>
                <a:gd name="T2" fmla="*/ 0 w 46"/>
                <a:gd name="T3" fmla="*/ 0 h 23"/>
                <a:gd name="T4" fmla="*/ 2 w 46"/>
                <a:gd name="T5" fmla="*/ 0 h 23"/>
                <a:gd name="T6" fmla="*/ 4 w 46"/>
                <a:gd name="T7" fmla="*/ 6 h 23"/>
                <a:gd name="T8" fmla="*/ 6 w 46"/>
                <a:gd name="T9" fmla="*/ 8 h 23"/>
                <a:gd name="T10" fmla="*/ 8 w 46"/>
                <a:gd name="T11" fmla="*/ 8 h 23"/>
                <a:gd name="T12" fmla="*/ 10 w 46"/>
                <a:gd name="T13" fmla="*/ 8 h 23"/>
                <a:gd name="T14" fmla="*/ 38 w 46"/>
                <a:gd name="T15" fmla="*/ 8 h 23"/>
                <a:gd name="T16" fmla="*/ 42 w 46"/>
                <a:gd name="T17" fmla="*/ 6 h 23"/>
                <a:gd name="T18" fmla="*/ 44 w 46"/>
                <a:gd name="T19" fmla="*/ 6 h 23"/>
                <a:gd name="T20" fmla="*/ 44 w 46"/>
                <a:gd name="T21" fmla="*/ 4 h 23"/>
                <a:gd name="T22" fmla="*/ 44 w 46"/>
                <a:gd name="T23" fmla="*/ 0 h 23"/>
                <a:gd name="T24" fmla="*/ 46 w 46"/>
                <a:gd name="T25" fmla="*/ 0 h 23"/>
                <a:gd name="T26" fmla="*/ 46 w 46"/>
                <a:gd name="T27" fmla="*/ 23 h 23"/>
                <a:gd name="T28" fmla="*/ 44 w 46"/>
                <a:gd name="T29" fmla="*/ 23 h 23"/>
                <a:gd name="T30" fmla="*/ 44 w 46"/>
                <a:gd name="T31" fmla="*/ 19 h 23"/>
                <a:gd name="T32" fmla="*/ 42 w 46"/>
                <a:gd name="T33" fmla="*/ 17 h 23"/>
                <a:gd name="T34" fmla="*/ 38 w 46"/>
                <a:gd name="T35" fmla="*/ 15 h 23"/>
                <a:gd name="T36" fmla="*/ 10 w 46"/>
                <a:gd name="T37" fmla="*/ 15 h 23"/>
                <a:gd name="T38" fmla="*/ 6 w 46"/>
                <a:gd name="T39" fmla="*/ 15 h 23"/>
                <a:gd name="T40" fmla="*/ 4 w 46"/>
                <a:gd name="T41" fmla="*/ 17 h 23"/>
                <a:gd name="T42" fmla="*/ 4 w 46"/>
                <a:gd name="T43" fmla="*/ 19 h 23"/>
                <a:gd name="T44" fmla="*/ 2 w 46"/>
                <a:gd name="T45" fmla="*/ 23 h 23"/>
                <a:gd name="T46" fmla="*/ 0 w 46"/>
                <a:gd name="T47" fmla="*/ 23 h 23"/>
                <a:gd name="T48" fmla="*/ 8 w 46"/>
                <a:gd name="T49" fmla="*/ 13 h 23"/>
                <a:gd name="T50" fmla="*/ 40 w 46"/>
                <a:gd name="T51" fmla="*/ 13 h 23"/>
                <a:gd name="T52" fmla="*/ 42 w 46"/>
                <a:gd name="T53" fmla="*/ 15 h 23"/>
                <a:gd name="T54" fmla="*/ 44 w 46"/>
                <a:gd name="T55" fmla="*/ 17 h 23"/>
                <a:gd name="T56" fmla="*/ 44 w 46"/>
                <a:gd name="T57" fmla="*/ 13 h 23"/>
                <a:gd name="T58" fmla="*/ 40 w 46"/>
                <a:gd name="T59" fmla="*/ 12 h 23"/>
                <a:gd name="T60" fmla="*/ 8 w 46"/>
                <a:gd name="T61" fmla="*/ 12 h 23"/>
                <a:gd name="T62" fmla="*/ 4 w 46"/>
                <a:gd name="T63" fmla="*/ 13 h 23"/>
                <a:gd name="T64" fmla="*/ 2 w 46"/>
                <a:gd name="T65" fmla="*/ 17 h 23"/>
                <a:gd name="T66" fmla="*/ 4 w 46"/>
                <a:gd name="T67" fmla="*/ 15 h 23"/>
                <a:gd name="T68" fmla="*/ 8 w 46"/>
                <a:gd name="T69" fmla="*/ 13 h 23"/>
                <a:gd name="T70" fmla="*/ 8 w 46"/>
                <a:gd name="T71" fmla="*/ 13 h 23"/>
                <a:gd name="T72" fmla="*/ 8 w 46"/>
                <a:gd name="T73" fmla="*/ 13 h 23"/>
                <a:gd name="T74" fmla="*/ 8 w 46"/>
                <a:gd name="T75" fmla="*/ 13 h 23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3"/>
                <a:gd name="T116" fmla="*/ 46 w 46"/>
                <a:gd name="T117" fmla="*/ 23 h 23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3">
                  <a:moveTo>
                    <a:pt x="0" y="2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8" y="8"/>
                  </a:lnTo>
                  <a:lnTo>
                    <a:pt x="10" y="8"/>
                  </a:lnTo>
                  <a:lnTo>
                    <a:pt x="38" y="8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3"/>
                  </a:lnTo>
                  <a:lnTo>
                    <a:pt x="44" y="23"/>
                  </a:lnTo>
                  <a:lnTo>
                    <a:pt x="44" y="19"/>
                  </a:lnTo>
                  <a:lnTo>
                    <a:pt x="42" y="17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23"/>
                  </a:lnTo>
                  <a:lnTo>
                    <a:pt x="0" y="23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5"/>
                  </a:lnTo>
                  <a:lnTo>
                    <a:pt x="44" y="17"/>
                  </a:lnTo>
                  <a:lnTo>
                    <a:pt x="44" y="13"/>
                  </a:lnTo>
                  <a:lnTo>
                    <a:pt x="40" y="12"/>
                  </a:lnTo>
                  <a:lnTo>
                    <a:pt x="8" y="12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5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4" name="Freeform 32">
              <a:extLst>
                <a:ext uri="{FF2B5EF4-FFF2-40B4-BE49-F238E27FC236}">
                  <a16:creationId xmlns:a16="http://schemas.microsoft.com/office/drawing/2014/main" id="{00000000-0008-0000-0500-00004E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332"/>
              <a:ext cx="46" cy="47"/>
            </a:xfrm>
            <a:custGeom>
              <a:avLst/>
              <a:gdLst>
                <a:gd name="T0" fmla="*/ 0 w 46"/>
                <a:gd name="T1" fmla="*/ 45 h 47"/>
                <a:gd name="T2" fmla="*/ 0 w 46"/>
                <a:gd name="T3" fmla="*/ 1 h 47"/>
                <a:gd name="T4" fmla="*/ 11 w 46"/>
                <a:gd name="T5" fmla="*/ 0 h 47"/>
                <a:gd name="T6" fmla="*/ 11 w 46"/>
                <a:gd name="T7" fmla="*/ 1 h 47"/>
                <a:gd name="T8" fmla="*/ 6 w 46"/>
                <a:gd name="T9" fmla="*/ 7 h 47"/>
                <a:gd name="T10" fmla="*/ 4 w 46"/>
                <a:gd name="T11" fmla="*/ 13 h 47"/>
                <a:gd name="T12" fmla="*/ 2 w 46"/>
                <a:gd name="T13" fmla="*/ 19 h 47"/>
                <a:gd name="T14" fmla="*/ 38 w 46"/>
                <a:gd name="T15" fmla="*/ 19 h 47"/>
                <a:gd name="T16" fmla="*/ 42 w 46"/>
                <a:gd name="T17" fmla="*/ 19 h 47"/>
                <a:gd name="T18" fmla="*/ 44 w 46"/>
                <a:gd name="T19" fmla="*/ 15 h 47"/>
                <a:gd name="T20" fmla="*/ 44 w 46"/>
                <a:gd name="T21" fmla="*/ 11 h 47"/>
                <a:gd name="T22" fmla="*/ 46 w 46"/>
                <a:gd name="T23" fmla="*/ 11 h 47"/>
                <a:gd name="T24" fmla="*/ 46 w 46"/>
                <a:gd name="T25" fmla="*/ 36 h 47"/>
                <a:gd name="T26" fmla="*/ 44 w 46"/>
                <a:gd name="T27" fmla="*/ 36 h 47"/>
                <a:gd name="T28" fmla="*/ 44 w 46"/>
                <a:gd name="T29" fmla="*/ 30 h 47"/>
                <a:gd name="T30" fmla="*/ 42 w 46"/>
                <a:gd name="T31" fmla="*/ 28 h 47"/>
                <a:gd name="T32" fmla="*/ 38 w 46"/>
                <a:gd name="T33" fmla="*/ 26 h 47"/>
                <a:gd name="T34" fmla="*/ 2 w 46"/>
                <a:gd name="T35" fmla="*/ 26 h 47"/>
                <a:gd name="T36" fmla="*/ 4 w 46"/>
                <a:gd name="T37" fmla="*/ 36 h 47"/>
                <a:gd name="T38" fmla="*/ 6 w 46"/>
                <a:gd name="T39" fmla="*/ 40 h 47"/>
                <a:gd name="T40" fmla="*/ 8 w 46"/>
                <a:gd name="T41" fmla="*/ 44 h 47"/>
                <a:gd name="T42" fmla="*/ 11 w 46"/>
                <a:gd name="T43" fmla="*/ 45 h 47"/>
                <a:gd name="T44" fmla="*/ 11 w 46"/>
                <a:gd name="T45" fmla="*/ 47 h 47"/>
                <a:gd name="T46" fmla="*/ 0 w 46"/>
                <a:gd name="T47" fmla="*/ 45 h 47"/>
                <a:gd name="T48" fmla="*/ 8 w 46"/>
                <a:gd name="T49" fmla="*/ 3 h 47"/>
                <a:gd name="T50" fmla="*/ 2 w 46"/>
                <a:gd name="T51" fmla="*/ 3 h 47"/>
                <a:gd name="T52" fmla="*/ 2 w 46"/>
                <a:gd name="T53" fmla="*/ 11 h 47"/>
                <a:gd name="T54" fmla="*/ 6 w 46"/>
                <a:gd name="T55" fmla="*/ 5 h 47"/>
                <a:gd name="T56" fmla="*/ 8 w 46"/>
                <a:gd name="T57" fmla="*/ 3 h 47"/>
                <a:gd name="T58" fmla="*/ 8 w 46"/>
                <a:gd name="T59" fmla="*/ 3 h 47"/>
                <a:gd name="T60" fmla="*/ 38 w 46"/>
                <a:gd name="T61" fmla="*/ 24 h 47"/>
                <a:gd name="T62" fmla="*/ 6 w 46"/>
                <a:gd name="T63" fmla="*/ 24 h 47"/>
                <a:gd name="T64" fmla="*/ 4 w 46"/>
                <a:gd name="T65" fmla="*/ 24 h 47"/>
                <a:gd name="T66" fmla="*/ 2 w 46"/>
                <a:gd name="T67" fmla="*/ 26 h 47"/>
                <a:gd name="T68" fmla="*/ 38 w 46"/>
                <a:gd name="T69" fmla="*/ 26 h 47"/>
                <a:gd name="T70" fmla="*/ 42 w 46"/>
                <a:gd name="T71" fmla="*/ 26 h 47"/>
                <a:gd name="T72" fmla="*/ 44 w 46"/>
                <a:gd name="T73" fmla="*/ 28 h 47"/>
                <a:gd name="T74" fmla="*/ 44 w 46"/>
                <a:gd name="T75" fmla="*/ 28 h 47"/>
                <a:gd name="T76" fmla="*/ 42 w 46"/>
                <a:gd name="T77" fmla="*/ 24 h 47"/>
                <a:gd name="T78" fmla="*/ 38 w 46"/>
                <a:gd name="T79" fmla="*/ 24 h 47"/>
                <a:gd name="T80" fmla="*/ 38 w 46"/>
                <a:gd name="T81" fmla="*/ 24 h 47"/>
                <a:gd name="T82" fmla="*/ 2 w 46"/>
                <a:gd name="T83" fmla="*/ 40 h 47"/>
                <a:gd name="T84" fmla="*/ 2 w 46"/>
                <a:gd name="T85" fmla="*/ 45 h 47"/>
                <a:gd name="T86" fmla="*/ 8 w 46"/>
                <a:gd name="T87" fmla="*/ 47 h 47"/>
                <a:gd name="T88" fmla="*/ 6 w 46"/>
                <a:gd name="T89" fmla="*/ 44 h 47"/>
                <a:gd name="T90" fmla="*/ 2 w 46"/>
                <a:gd name="T91" fmla="*/ 40 h 47"/>
                <a:gd name="T92" fmla="*/ 2 w 46"/>
                <a:gd name="T93" fmla="*/ 40 h 47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46"/>
                <a:gd name="T142" fmla="*/ 0 h 47"/>
                <a:gd name="T143" fmla="*/ 46 w 46"/>
                <a:gd name="T144" fmla="*/ 47 h 47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46" h="47">
                  <a:moveTo>
                    <a:pt x="0" y="45"/>
                  </a:moveTo>
                  <a:lnTo>
                    <a:pt x="0" y="1"/>
                  </a:lnTo>
                  <a:lnTo>
                    <a:pt x="11" y="0"/>
                  </a:lnTo>
                  <a:lnTo>
                    <a:pt x="11" y="1"/>
                  </a:lnTo>
                  <a:lnTo>
                    <a:pt x="6" y="7"/>
                  </a:lnTo>
                  <a:lnTo>
                    <a:pt x="4" y="13"/>
                  </a:lnTo>
                  <a:lnTo>
                    <a:pt x="2" y="19"/>
                  </a:lnTo>
                  <a:lnTo>
                    <a:pt x="38" y="19"/>
                  </a:lnTo>
                  <a:lnTo>
                    <a:pt x="42" y="19"/>
                  </a:lnTo>
                  <a:lnTo>
                    <a:pt x="44" y="15"/>
                  </a:lnTo>
                  <a:lnTo>
                    <a:pt x="44" y="11"/>
                  </a:lnTo>
                  <a:lnTo>
                    <a:pt x="46" y="11"/>
                  </a:lnTo>
                  <a:lnTo>
                    <a:pt x="46" y="36"/>
                  </a:lnTo>
                  <a:lnTo>
                    <a:pt x="44" y="36"/>
                  </a:lnTo>
                  <a:lnTo>
                    <a:pt x="44" y="30"/>
                  </a:lnTo>
                  <a:lnTo>
                    <a:pt x="42" y="28"/>
                  </a:lnTo>
                  <a:lnTo>
                    <a:pt x="38" y="26"/>
                  </a:lnTo>
                  <a:lnTo>
                    <a:pt x="2" y="26"/>
                  </a:lnTo>
                  <a:lnTo>
                    <a:pt x="4" y="36"/>
                  </a:lnTo>
                  <a:lnTo>
                    <a:pt x="6" y="40"/>
                  </a:lnTo>
                  <a:lnTo>
                    <a:pt x="8" y="44"/>
                  </a:lnTo>
                  <a:lnTo>
                    <a:pt x="11" y="45"/>
                  </a:lnTo>
                  <a:lnTo>
                    <a:pt x="11" y="47"/>
                  </a:lnTo>
                  <a:lnTo>
                    <a:pt x="0" y="45"/>
                  </a:lnTo>
                  <a:close/>
                  <a:moveTo>
                    <a:pt x="8" y="3"/>
                  </a:moveTo>
                  <a:lnTo>
                    <a:pt x="2" y="3"/>
                  </a:lnTo>
                  <a:lnTo>
                    <a:pt x="2" y="11"/>
                  </a:lnTo>
                  <a:lnTo>
                    <a:pt x="6" y="5"/>
                  </a:lnTo>
                  <a:lnTo>
                    <a:pt x="8" y="3"/>
                  </a:lnTo>
                  <a:close/>
                  <a:moveTo>
                    <a:pt x="38" y="24"/>
                  </a:moveTo>
                  <a:lnTo>
                    <a:pt x="6" y="24"/>
                  </a:lnTo>
                  <a:lnTo>
                    <a:pt x="4" y="24"/>
                  </a:lnTo>
                  <a:lnTo>
                    <a:pt x="2" y="26"/>
                  </a:lnTo>
                  <a:lnTo>
                    <a:pt x="38" y="26"/>
                  </a:lnTo>
                  <a:lnTo>
                    <a:pt x="42" y="26"/>
                  </a:lnTo>
                  <a:lnTo>
                    <a:pt x="44" y="28"/>
                  </a:lnTo>
                  <a:lnTo>
                    <a:pt x="42" y="24"/>
                  </a:lnTo>
                  <a:lnTo>
                    <a:pt x="38" y="24"/>
                  </a:lnTo>
                  <a:close/>
                  <a:moveTo>
                    <a:pt x="2" y="40"/>
                  </a:moveTo>
                  <a:lnTo>
                    <a:pt x="2" y="45"/>
                  </a:lnTo>
                  <a:lnTo>
                    <a:pt x="8" y="47"/>
                  </a:lnTo>
                  <a:lnTo>
                    <a:pt x="6" y="44"/>
                  </a:lnTo>
                  <a:lnTo>
                    <a:pt x="2" y="4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5" name="Freeform 33">
              <a:extLst>
                <a:ext uri="{FF2B5EF4-FFF2-40B4-BE49-F238E27FC236}">
                  <a16:creationId xmlns:a16="http://schemas.microsoft.com/office/drawing/2014/main" id="{00000000-0008-0000-0500-00004F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31" y="333"/>
              <a:ext cx="46" cy="46"/>
            </a:xfrm>
            <a:custGeom>
              <a:avLst/>
              <a:gdLst>
                <a:gd name="T0" fmla="*/ 38 w 46"/>
                <a:gd name="T1" fmla="*/ 30 h 46"/>
                <a:gd name="T2" fmla="*/ 44 w 46"/>
                <a:gd name="T3" fmla="*/ 29 h 46"/>
                <a:gd name="T4" fmla="*/ 44 w 46"/>
                <a:gd name="T5" fmla="*/ 21 h 46"/>
                <a:gd name="T6" fmla="*/ 40 w 46"/>
                <a:gd name="T7" fmla="*/ 9 h 46"/>
                <a:gd name="T8" fmla="*/ 34 w 46"/>
                <a:gd name="T9" fmla="*/ 0 h 46"/>
                <a:gd name="T10" fmla="*/ 46 w 46"/>
                <a:gd name="T11" fmla="*/ 46 h 46"/>
                <a:gd name="T12" fmla="*/ 44 w 46"/>
                <a:gd name="T13" fmla="*/ 42 h 46"/>
                <a:gd name="T14" fmla="*/ 40 w 46"/>
                <a:gd name="T15" fmla="*/ 38 h 46"/>
                <a:gd name="T16" fmla="*/ 6 w 46"/>
                <a:gd name="T17" fmla="*/ 38 h 46"/>
                <a:gd name="T18" fmla="*/ 2 w 46"/>
                <a:gd name="T19" fmla="*/ 46 h 46"/>
                <a:gd name="T20" fmla="*/ 0 w 46"/>
                <a:gd name="T21" fmla="*/ 6 h 46"/>
                <a:gd name="T22" fmla="*/ 11 w 46"/>
                <a:gd name="T23" fmla="*/ 4 h 46"/>
                <a:gd name="T24" fmla="*/ 4 w 46"/>
                <a:gd name="T25" fmla="*/ 15 h 46"/>
                <a:gd name="T26" fmla="*/ 4 w 46"/>
                <a:gd name="T27" fmla="*/ 27 h 46"/>
                <a:gd name="T28" fmla="*/ 8 w 46"/>
                <a:gd name="T29" fmla="*/ 30 h 46"/>
                <a:gd name="T30" fmla="*/ 21 w 46"/>
                <a:gd name="T31" fmla="*/ 23 h 46"/>
                <a:gd name="T32" fmla="*/ 19 w 46"/>
                <a:gd name="T33" fmla="*/ 17 h 46"/>
                <a:gd name="T34" fmla="*/ 13 w 46"/>
                <a:gd name="T35" fmla="*/ 13 h 46"/>
                <a:gd name="T36" fmla="*/ 31 w 46"/>
                <a:gd name="T37" fmla="*/ 11 h 46"/>
                <a:gd name="T38" fmla="*/ 25 w 46"/>
                <a:gd name="T39" fmla="*/ 17 h 46"/>
                <a:gd name="T40" fmla="*/ 23 w 46"/>
                <a:gd name="T41" fmla="*/ 23 h 46"/>
                <a:gd name="T42" fmla="*/ 44 w 46"/>
                <a:gd name="T43" fmla="*/ 8 h 46"/>
                <a:gd name="T44" fmla="*/ 42 w 46"/>
                <a:gd name="T45" fmla="*/ 9 h 46"/>
                <a:gd name="T46" fmla="*/ 44 w 46"/>
                <a:gd name="T47" fmla="*/ 8 h 46"/>
                <a:gd name="T48" fmla="*/ 19 w 46"/>
                <a:gd name="T49" fmla="*/ 15 h 46"/>
                <a:gd name="T50" fmla="*/ 23 w 46"/>
                <a:gd name="T51" fmla="*/ 17 h 46"/>
                <a:gd name="T52" fmla="*/ 25 w 46"/>
                <a:gd name="T53" fmla="*/ 15 h 46"/>
                <a:gd name="T54" fmla="*/ 2 w 46"/>
                <a:gd name="T55" fmla="*/ 15 h 46"/>
                <a:gd name="T56" fmla="*/ 8 w 46"/>
                <a:gd name="T57" fmla="*/ 8 h 46"/>
                <a:gd name="T58" fmla="*/ 8 w 46"/>
                <a:gd name="T59" fmla="*/ 36 h 46"/>
                <a:gd name="T60" fmla="*/ 42 w 46"/>
                <a:gd name="T61" fmla="*/ 38 h 46"/>
                <a:gd name="T62" fmla="*/ 42 w 46"/>
                <a:gd name="T63" fmla="*/ 36 h 46"/>
                <a:gd name="T64" fmla="*/ 8 w 46"/>
                <a:gd name="T65" fmla="*/ 34 h 46"/>
                <a:gd name="T66" fmla="*/ 4 w 46"/>
                <a:gd name="T67" fmla="*/ 40 h 46"/>
                <a:gd name="T68" fmla="*/ 8 w 46"/>
                <a:gd name="T69" fmla="*/ 36 h 4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46"/>
                <a:gd name="T107" fmla="*/ 46 w 46"/>
                <a:gd name="T108" fmla="*/ 46 h 46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46">
                  <a:moveTo>
                    <a:pt x="23" y="30"/>
                  </a:moveTo>
                  <a:lnTo>
                    <a:pt x="38" y="30"/>
                  </a:lnTo>
                  <a:lnTo>
                    <a:pt x="42" y="30"/>
                  </a:lnTo>
                  <a:lnTo>
                    <a:pt x="44" y="29"/>
                  </a:lnTo>
                  <a:lnTo>
                    <a:pt x="44" y="25"/>
                  </a:lnTo>
                  <a:lnTo>
                    <a:pt x="44" y="21"/>
                  </a:lnTo>
                  <a:lnTo>
                    <a:pt x="44" y="15"/>
                  </a:lnTo>
                  <a:lnTo>
                    <a:pt x="40" y="9"/>
                  </a:lnTo>
                  <a:lnTo>
                    <a:pt x="34" y="4"/>
                  </a:lnTo>
                  <a:lnTo>
                    <a:pt x="34" y="0"/>
                  </a:lnTo>
                  <a:lnTo>
                    <a:pt x="46" y="4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38"/>
                  </a:lnTo>
                  <a:lnTo>
                    <a:pt x="40" y="38"/>
                  </a:lnTo>
                  <a:lnTo>
                    <a:pt x="8" y="38"/>
                  </a:lnTo>
                  <a:lnTo>
                    <a:pt x="6" y="38"/>
                  </a:lnTo>
                  <a:lnTo>
                    <a:pt x="4" y="40"/>
                  </a:lnTo>
                  <a:lnTo>
                    <a:pt x="2" y="46"/>
                  </a:lnTo>
                  <a:lnTo>
                    <a:pt x="0" y="46"/>
                  </a:lnTo>
                  <a:lnTo>
                    <a:pt x="0" y="6"/>
                  </a:lnTo>
                  <a:lnTo>
                    <a:pt x="11" y="2"/>
                  </a:lnTo>
                  <a:lnTo>
                    <a:pt x="11" y="4"/>
                  </a:lnTo>
                  <a:lnTo>
                    <a:pt x="8" y="9"/>
                  </a:lnTo>
                  <a:lnTo>
                    <a:pt x="4" y="15"/>
                  </a:lnTo>
                  <a:lnTo>
                    <a:pt x="2" y="23"/>
                  </a:lnTo>
                  <a:lnTo>
                    <a:pt x="4" y="27"/>
                  </a:lnTo>
                  <a:lnTo>
                    <a:pt x="6" y="29"/>
                  </a:lnTo>
                  <a:lnTo>
                    <a:pt x="8" y="30"/>
                  </a:lnTo>
                  <a:lnTo>
                    <a:pt x="21" y="30"/>
                  </a:lnTo>
                  <a:lnTo>
                    <a:pt x="21" y="23"/>
                  </a:lnTo>
                  <a:lnTo>
                    <a:pt x="21" y="19"/>
                  </a:lnTo>
                  <a:lnTo>
                    <a:pt x="19" y="17"/>
                  </a:lnTo>
                  <a:lnTo>
                    <a:pt x="17" y="15"/>
                  </a:lnTo>
                  <a:lnTo>
                    <a:pt x="13" y="13"/>
                  </a:lnTo>
                  <a:lnTo>
                    <a:pt x="13" y="11"/>
                  </a:lnTo>
                  <a:lnTo>
                    <a:pt x="31" y="11"/>
                  </a:lnTo>
                  <a:lnTo>
                    <a:pt x="31" y="13"/>
                  </a:lnTo>
                  <a:lnTo>
                    <a:pt x="25" y="17"/>
                  </a:lnTo>
                  <a:lnTo>
                    <a:pt x="25" y="19"/>
                  </a:lnTo>
                  <a:lnTo>
                    <a:pt x="23" y="23"/>
                  </a:lnTo>
                  <a:lnTo>
                    <a:pt x="23" y="30"/>
                  </a:lnTo>
                  <a:close/>
                  <a:moveTo>
                    <a:pt x="44" y="8"/>
                  </a:moveTo>
                  <a:lnTo>
                    <a:pt x="38" y="6"/>
                  </a:lnTo>
                  <a:lnTo>
                    <a:pt x="42" y="9"/>
                  </a:lnTo>
                  <a:lnTo>
                    <a:pt x="44" y="13"/>
                  </a:lnTo>
                  <a:lnTo>
                    <a:pt x="44" y="8"/>
                  </a:lnTo>
                  <a:close/>
                  <a:moveTo>
                    <a:pt x="25" y="15"/>
                  </a:moveTo>
                  <a:lnTo>
                    <a:pt x="19" y="15"/>
                  </a:lnTo>
                  <a:lnTo>
                    <a:pt x="23" y="19"/>
                  </a:lnTo>
                  <a:lnTo>
                    <a:pt x="23" y="17"/>
                  </a:lnTo>
                  <a:lnTo>
                    <a:pt x="25" y="15"/>
                  </a:lnTo>
                  <a:close/>
                  <a:moveTo>
                    <a:pt x="2" y="9"/>
                  </a:moveTo>
                  <a:lnTo>
                    <a:pt x="2" y="15"/>
                  </a:lnTo>
                  <a:lnTo>
                    <a:pt x="6" y="11"/>
                  </a:lnTo>
                  <a:lnTo>
                    <a:pt x="8" y="8"/>
                  </a:lnTo>
                  <a:lnTo>
                    <a:pt x="2" y="9"/>
                  </a:lnTo>
                  <a:close/>
                  <a:moveTo>
                    <a:pt x="8" y="36"/>
                  </a:moveTo>
                  <a:lnTo>
                    <a:pt x="38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2" y="36"/>
                  </a:lnTo>
                  <a:lnTo>
                    <a:pt x="38" y="34"/>
                  </a:lnTo>
                  <a:lnTo>
                    <a:pt x="8" y="34"/>
                  </a:lnTo>
                  <a:lnTo>
                    <a:pt x="4" y="36"/>
                  </a:lnTo>
                  <a:lnTo>
                    <a:pt x="4" y="40"/>
                  </a:lnTo>
                  <a:lnTo>
                    <a:pt x="6" y="38"/>
                  </a:lnTo>
                  <a:lnTo>
                    <a:pt x="8" y="3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6" name="Freeform 34">
              <a:extLst>
                <a:ext uri="{FF2B5EF4-FFF2-40B4-BE49-F238E27FC236}">
                  <a16:creationId xmlns:a16="http://schemas.microsoft.com/office/drawing/2014/main" id="{00000000-0008-0000-0500-000050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84" y="329"/>
              <a:ext cx="46" cy="53"/>
            </a:xfrm>
            <a:custGeom>
              <a:avLst/>
              <a:gdLst>
                <a:gd name="T0" fmla="*/ 46 w 46"/>
                <a:gd name="T1" fmla="*/ 53 h 53"/>
                <a:gd name="T2" fmla="*/ 44 w 46"/>
                <a:gd name="T3" fmla="*/ 49 h 53"/>
                <a:gd name="T4" fmla="*/ 38 w 46"/>
                <a:gd name="T5" fmla="*/ 45 h 53"/>
                <a:gd name="T6" fmla="*/ 4 w 46"/>
                <a:gd name="T7" fmla="*/ 47 h 53"/>
                <a:gd name="T8" fmla="*/ 0 w 46"/>
                <a:gd name="T9" fmla="*/ 53 h 53"/>
                <a:gd name="T10" fmla="*/ 2 w 46"/>
                <a:gd name="T11" fmla="*/ 21 h 53"/>
                <a:gd name="T12" fmla="*/ 4 w 46"/>
                <a:gd name="T13" fmla="*/ 11 h 53"/>
                <a:gd name="T14" fmla="*/ 11 w 46"/>
                <a:gd name="T15" fmla="*/ 3 h 53"/>
                <a:gd name="T16" fmla="*/ 19 w 46"/>
                <a:gd name="T17" fmla="*/ 1 h 53"/>
                <a:gd name="T18" fmla="*/ 29 w 46"/>
                <a:gd name="T19" fmla="*/ 1 h 53"/>
                <a:gd name="T20" fmla="*/ 36 w 46"/>
                <a:gd name="T21" fmla="*/ 5 h 53"/>
                <a:gd name="T22" fmla="*/ 42 w 46"/>
                <a:gd name="T23" fmla="*/ 11 h 53"/>
                <a:gd name="T24" fmla="*/ 46 w 46"/>
                <a:gd name="T25" fmla="*/ 21 h 53"/>
                <a:gd name="T26" fmla="*/ 46 w 46"/>
                <a:gd name="T27" fmla="*/ 26 h 53"/>
                <a:gd name="T28" fmla="*/ 10 w 46"/>
                <a:gd name="T29" fmla="*/ 42 h 53"/>
                <a:gd name="T30" fmla="*/ 4 w 46"/>
                <a:gd name="T31" fmla="*/ 47 h 53"/>
                <a:gd name="T32" fmla="*/ 8 w 46"/>
                <a:gd name="T33" fmla="*/ 43 h 53"/>
                <a:gd name="T34" fmla="*/ 42 w 46"/>
                <a:gd name="T35" fmla="*/ 45 h 53"/>
                <a:gd name="T36" fmla="*/ 44 w 46"/>
                <a:gd name="T37" fmla="*/ 47 h 53"/>
                <a:gd name="T38" fmla="*/ 40 w 46"/>
                <a:gd name="T39" fmla="*/ 42 h 53"/>
                <a:gd name="T40" fmla="*/ 11 w 46"/>
                <a:gd name="T41" fmla="*/ 36 h 53"/>
                <a:gd name="T42" fmla="*/ 42 w 46"/>
                <a:gd name="T43" fmla="*/ 36 h 53"/>
                <a:gd name="T44" fmla="*/ 44 w 46"/>
                <a:gd name="T45" fmla="*/ 30 h 53"/>
                <a:gd name="T46" fmla="*/ 40 w 46"/>
                <a:gd name="T47" fmla="*/ 19 h 53"/>
                <a:gd name="T48" fmla="*/ 31 w 46"/>
                <a:gd name="T49" fmla="*/ 11 h 53"/>
                <a:gd name="T50" fmla="*/ 19 w 46"/>
                <a:gd name="T51" fmla="*/ 11 h 53"/>
                <a:gd name="T52" fmla="*/ 10 w 46"/>
                <a:gd name="T53" fmla="*/ 13 h 53"/>
                <a:gd name="T54" fmla="*/ 4 w 46"/>
                <a:gd name="T55" fmla="*/ 22 h 53"/>
                <a:gd name="T56" fmla="*/ 4 w 46"/>
                <a:gd name="T57" fmla="*/ 36 h 53"/>
                <a:gd name="T58" fmla="*/ 11 w 46"/>
                <a:gd name="T59" fmla="*/ 36 h 53"/>
                <a:gd name="T60" fmla="*/ 44 w 46"/>
                <a:gd name="T61" fmla="*/ 21 h 53"/>
                <a:gd name="T62" fmla="*/ 42 w 46"/>
                <a:gd name="T63" fmla="*/ 13 h 53"/>
                <a:gd name="T64" fmla="*/ 34 w 46"/>
                <a:gd name="T65" fmla="*/ 7 h 53"/>
                <a:gd name="T66" fmla="*/ 25 w 46"/>
                <a:gd name="T67" fmla="*/ 5 h 53"/>
                <a:gd name="T68" fmla="*/ 10 w 46"/>
                <a:gd name="T69" fmla="*/ 11 h 53"/>
                <a:gd name="T70" fmla="*/ 4 w 46"/>
                <a:gd name="T71" fmla="*/ 19 h 53"/>
                <a:gd name="T72" fmla="*/ 6 w 46"/>
                <a:gd name="T73" fmla="*/ 15 h 53"/>
                <a:gd name="T74" fmla="*/ 17 w 46"/>
                <a:gd name="T75" fmla="*/ 9 h 53"/>
                <a:gd name="T76" fmla="*/ 29 w 46"/>
                <a:gd name="T77" fmla="*/ 9 h 53"/>
                <a:gd name="T78" fmla="*/ 36 w 46"/>
                <a:gd name="T79" fmla="*/ 11 h 53"/>
                <a:gd name="T80" fmla="*/ 42 w 46"/>
                <a:gd name="T81" fmla="*/ 17 h 53"/>
                <a:gd name="T82" fmla="*/ 44 w 46"/>
                <a:gd name="T83" fmla="*/ 21 h 53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46"/>
                <a:gd name="T127" fmla="*/ 0 h 53"/>
                <a:gd name="T128" fmla="*/ 46 w 46"/>
                <a:gd name="T129" fmla="*/ 53 h 53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46" h="53">
                  <a:moveTo>
                    <a:pt x="46" y="26"/>
                  </a:moveTo>
                  <a:lnTo>
                    <a:pt x="46" y="53"/>
                  </a:lnTo>
                  <a:lnTo>
                    <a:pt x="44" y="53"/>
                  </a:lnTo>
                  <a:lnTo>
                    <a:pt x="44" y="49"/>
                  </a:lnTo>
                  <a:lnTo>
                    <a:pt x="42" y="47"/>
                  </a:lnTo>
                  <a:lnTo>
                    <a:pt x="38" y="45"/>
                  </a:lnTo>
                  <a:lnTo>
                    <a:pt x="8" y="45"/>
                  </a:lnTo>
                  <a:lnTo>
                    <a:pt x="4" y="47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24"/>
                  </a:lnTo>
                  <a:lnTo>
                    <a:pt x="2" y="21"/>
                  </a:lnTo>
                  <a:lnTo>
                    <a:pt x="2" y="15"/>
                  </a:lnTo>
                  <a:lnTo>
                    <a:pt x="4" y="11"/>
                  </a:lnTo>
                  <a:lnTo>
                    <a:pt x="8" y="7"/>
                  </a:lnTo>
                  <a:lnTo>
                    <a:pt x="11" y="3"/>
                  </a:lnTo>
                  <a:lnTo>
                    <a:pt x="15" y="1"/>
                  </a:lnTo>
                  <a:lnTo>
                    <a:pt x="19" y="1"/>
                  </a:lnTo>
                  <a:lnTo>
                    <a:pt x="23" y="0"/>
                  </a:lnTo>
                  <a:lnTo>
                    <a:pt x="29" y="1"/>
                  </a:lnTo>
                  <a:lnTo>
                    <a:pt x="32" y="1"/>
                  </a:lnTo>
                  <a:lnTo>
                    <a:pt x="36" y="5"/>
                  </a:lnTo>
                  <a:lnTo>
                    <a:pt x="40" y="7"/>
                  </a:lnTo>
                  <a:lnTo>
                    <a:pt x="42" y="11"/>
                  </a:lnTo>
                  <a:lnTo>
                    <a:pt x="44" y="15"/>
                  </a:lnTo>
                  <a:lnTo>
                    <a:pt x="46" y="21"/>
                  </a:lnTo>
                  <a:lnTo>
                    <a:pt x="46" y="26"/>
                  </a:lnTo>
                  <a:close/>
                  <a:moveTo>
                    <a:pt x="40" y="42"/>
                  </a:moveTo>
                  <a:lnTo>
                    <a:pt x="10" y="42"/>
                  </a:lnTo>
                  <a:lnTo>
                    <a:pt x="4" y="43"/>
                  </a:lnTo>
                  <a:lnTo>
                    <a:pt x="4" y="47"/>
                  </a:lnTo>
                  <a:lnTo>
                    <a:pt x="6" y="45"/>
                  </a:lnTo>
                  <a:lnTo>
                    <a:pt x="8" y="43"/>
                  </a:lnTo>
                  <a:lnTo>
                    <a:pt x="38" y="43"/>
                  </a:lnTo>
                  <a:lnTo>
                    <a:pt x="42" y="45"/>
                  </a:lnTo>
                  <a:lnTo>
                    <a:pt x="44" y="45"/>
                  </a:lnTo>
                  <a:lnTo>
                    <a:pt x="44" y="47"/>
                  </a:lnTo>
                  <a:lnTo>
                    <a:pt x="42" y="43"/>
                  </a:lnTo>
                  <a:lnTo>
                    <a:pt x="40" y="42"/>
                  </a:lnTo>
                  <a:close/>
                  <a:moveTo>
                    <a:pt x="11" y="36"/>
                  </a:moveTo>
                  <a:lnTo>
                    <a:pt x="38" y="36"/>
                  </a:lnTo>
                  <a:lnTo>
                    <a:pt x="42" y="36"/>
                  </a:lnTo>
                  <a:lnTo>
                    <a:pt x="44" y="34"/>
                  </a:lnTo>
                  <a:lnTo>
                    <a:pt x="44" y="30"/>
                  </a:lnTo>
                  <a:lnTo>
                    <a:pt x="44" y="22"/>
                  </a:lnTo>
                  <a:lnTo>
                    <a:pt x="40" y="19"/>
                  </a:lnTo>
                  <a:lnTo>
                    <a:pt x="36" y="13"/>
                  </a:lnTo>
                  <a:lnTo>
                    <a:pt x="31" y="11"/>
                  </a:lnTo>
                  <a:lnTo>
                    <a:pt x="23" y="9"/>
                  </a:lnTo>
                  <a:lnTo>
                    <a:pt x="19" y="11"/>
                  </a:lnTo>
                  <a:lnTo>
                    <a:pt x="13" y="11"/>
                  </a:lnTo>
                  <a:lnTo>
                    <a:pt x="10" y="13"/>
                  </a:lnTo>
                  <a:lnTo>
                    <a:pt x="8" y="17"/>
                  </a:lnTo>
                  <a:lnTo>
                    <a:pt x="4" y="22"/>
                  </a:lnTo>
                  <a:lnTo>
                    <a:pt x="2" y="30"/>
                  </a:lnTo>
                  <a:lnTo>
                    <a:pt x="4" y="36"/>
                  </a:lnTo>
                  <a:lnTo>
                    <a:pt x="6" y="36"/>
                  </a:lnTo>
                  <a:lnTo>
                    <a:pt x="11" y="36"/>
                  </a:lnTo>
                  <a:close/>
                  <a:moveTo>
                    <a:pt x="44" y="21"/>
                  </a:moveTo>
                  <a:lnTo>
                    <a:pt x="44" y="17"/>
                  </a:lnTo>
                  <a:lnTo>
                    <a:pt x="42" y="13"/>
                  </a:lnTo>
                  <a:lnTo>
                    <a:pt x="38" y="11"/>
                  </a:lnTo>
                  <a:lnTo>
                    <a:pt x="34" y="7"/>
                  </a:lnTo>
                  <a:lnTo>
                    <a:pt x="31" y="7"/>
                  </a:lnTo>
                  <a:lnTo>
                    <a:pt x="25" y="5"/>
                  </a:lnTo>
                  <a:lnTo>
                    <a:pt x="15" y="7"/>
                  </a:lnTo>
                  <a:lnTo>
                    <a:pt x="10" y="11"/>
                  </a:lnTo>
                  <a:lnTo>
                    <a:pt x="6" y="15"/>
                  </a:lnTo>
                  <a:lnTo>
                    <a:pt x="4" y="19"/>
                  </a:lnTo>
                  <a:lnTo>
                    <a:pt x="4" y="21"/>
                  </a:lnTo>
                  <a:lnTo>
                    <a:pt x="6" y="15"/>
                  </a:lnTo>
                  <a:lnTo>
                    <a:pt x="11" y="11"/>
                  </a:lnTo>
                  <a:lnTo>
                    <a:pt x="17" y="9"/>
                  </a:lnTo>
                  <a:lnTo>
                    <a:pt x="25" y="9"/>
                  </a:lnTo>
                  <a:lnTo>
                    <a:pt x="29" y="9"/>
                  </a:lnTo>
                  <a:lnTo>
                    <a:pt x="32" y="11"/>
                  </a:lnTo>
                  <a:lnTo>
                    <a:pt x="36" y="11"/>
                  </a:lnTo>
                  <a:lnTo>
                    <a:pt x="40" y="15"/>
                  </a:lnTo>
                  <a:lnTo>
                    <a:pt x="42" y="17"/>
                  </a:lnTo>
                  <a:lnTo>
                    <a:pt x="44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181" name="Group 35">
            <a:extLst>
              <a:ext uri="{FF2B5EF4-FFF2-40B4-BE49-F238E27FC236}">
                <a16:creationId xmlns:a16="http://schemas.microsoft.com/office/drawing/2014/main" id="{00000000-0008-0000-0500-0000B5000000}"/>
              </a:ext>
            </a:extLst>
          </xdr:cNvPr>
          <xdr:cNvGrpSpPr>
            <a:grpSpLocks/>
          </xdr:cNvGrpSpPr>
        </xdr:nvGrpSpPr>
        <xdr:grpSpPr bwMode="auto">
          <a:xfrm>
            <a:off x="17" y="130"/>
            <a:ext cx="141" cy="12"/>
            <a:chOff x="96" y="404"/>
            <a:chExt cx="373" cy="28"/>
          </a:xfrm>
        </xdr:grpSpPr>
        <xdr:sp macro="" textlink="">
          <xdr:nvSpPr>
            <xdr:cNvPr id="315" name="Freeform 36">
              <a:extLst>
                <a:ext uri="{FF2B5EF4-FFF2-40B4-BE49-F238E27FC236}">
                  <a16:creationId xmlns:a16="http://schemas.microsoft.com/office/drawing/2014/main" id="{00000000-0008-0000-0500-00003B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89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2 h 13"/>
                <a:gd name="T8" fmla="*/ 4 w 27"/>
                <a:gd name="T9" fmla="*/ 4 h 13"/>
                <a:gd name="T10" fmla="*/ 5 w 27"/>
                <a:gd name="T11" fmla="*/ 4 h 13"/>
                <a:gd name="T12" fmla="*/ 5 w 27"/>
                <a:gd name="T13" fmla="*/ 4 h 13"/>
                <a:gd name="T14" fmla="*/ 23 w 27"/>
                <a:gd name="T15" fmla="*/ 4 h 13"/>
                <a:gd name="T16" fmla="*/ 25 w 27"/>
                <a:gd name="T17" fmla="*/ 4 h 13"/>
                <a:gd name="T18" fmla="*/ 25 w 27"/>
                <a:gd name="T19" fmla="*/ 2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9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8 h 13"/>
                <a:gd name="T50" fmla="*/ 23 w 27"/>
                <a:gd name="T51" fmla="*/ 8 h 13"/>
                <a:gd name="T52" fmla="*/ 25 w 27"/>
                <a:gd name="T53" fmla="*/ 8 h 13"/>
                <a:gd name="T54" fmla="*/ 27 w 27"/>
                <a:gd name="T55" fmla="*/ 9 h 13"/>
                <a:gd name="T56" fmla="*/ 25 w 27"/>
                <a:gd name="T57" fmla="*/ 8 h 13"/>
                <a:gd name="T58" fmla="*/ 25 w 27"/>
                <a:gd name="T59" fmla="*/ 8 h 13"/>
                <a:gd name="T60" fmla="*/ 4 w 27"/>
                <a:gd name="T61" fmla="*/ 8 h 13"/>
                <a:gd name="T62" fmla="*/ 2 w 27"/>
                <a:gd name="T63" fmla="*/ 8 h 13"/>
                <a:gd name="T64" fmla="*/ 2 w 27"/>
                <a:gd name="T65" fmla="*/ 9 h 13"/>
                <a:gd name="T66" fmla="*/ 4 w 27"/>
                <a:gd name="T67" fmla="*/ 8 h 13"/>
                <a:gd name="T68" fmla="*/ 4 w 27"/>
                <a:gd name="T69" fmla="*/ 8 h 13"/>
                <a:gd name="T70" fmla="*/ 4 w 27"/>
                <a:gd name="T71" fmla="*/ 8 h 13"/>
                <a:gd name="T72" fmla="*/ 4 w 27"/>
                <a:gd name="T73" fmla="*/ 8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3" y="4"/>
                  </a:lnTo>
                  <a:lnTo>
                    <a:pt x="25" y="4"/>
                  </a:lnTo>
                  <a:lnTo>
                    <a:pt x="25" y="2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9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8"/>
                  </a:moveTo>
                  <a:lnTo>
                    <a:pt x="23" y="8"/>
                  </a:lnTo>
                  <a:lnTo>
                    <a:pt x="25" y="8"/>
                  </a:lnTo>
                  <a:lnTo>
                    <a:pt x="27" y="9"/>
                  </a:lnTo>
                  <a:lnTo>
                    <a:pt x="25" y="8"/>
                  </a:lnTo>
                  <a:lnTo>
                    <a:pt x="4" y="8"/>
                  </a:lnTo>
                  <a:lnTo>
                    <a:pt x="2" y="8"/>
                  </a:lnTo>
                  <a:lnTo>
                    <a:pt x="2" y="9"/>
                  </a:lnTo>
                  <a:lnTo>
                    <a:pt x="4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16" name="Freeform 37">
              <a:extLst>
                <a:ext uri="{FF2B5EF4-FFF2-40B4-BE49-F238E27FC236}">
                  <a16:creationId xmlns:a16="http://schemas.microsoft.com/office/drawing/2014/main" id="{00000000-0008-0000-0500-00003C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15" y="403"/>
              <a:ext cx="28" cy="30"/>
            </a:xfrm>
            <a:custGeom>
              <a:avLst/>
              <a:gdLst>
                <a:gd name="T0" fmla="*/ 2 w 28"/>
                <a:gd name="T1" fmla="*/ 9 h 30"/>
                <a:gd name="T2" fmla="*/ 0 w 28"/>
                <a:gd name="T3" fmla="*/ 9 h 30"/>
                <a:gd name="T4" fmla="*/ 0 w 28"/>
                <a:gd name="T5" fmla="*/ 0 h 30"/>
                <a:gd name="T6" fmla="*/ 2 w 28"/>
                <a:gd name="T7" fmla="*/ 0 h 30"/>
                <a:gd name="T8" fmla="*/ 2 w 28"/>
                <a:gd name="T9" fmla="*/ 1 h 30"/>
                <a:gd name="T10" fmla="*/ 4 w 28"/>
                <a:gd name="T11" fmla="*/ 3 h 30"/>
                <a:gd name="T12" fmla="*/ 5 w 28"/>
                <a:gd name="T13" fmla="*/ 3 h 30"/>
                <a:gd name="T14" fmla="*/ 28 w 28"/>
                <a:gd name="T15" fmla="*/ 3 h 30"/>
                <a:gd name="T16" fmla="*/ 28 w 28"/>
                <a:gd name="T17" fmla="*/ 5 h 30"/>
                <a:gd name="T18" fmla="*/ 5 w 28"/>
                <a:gd name="T19" fmla="*/ 24 h 30"/>
                <a:gd name="T20" fmla="*/ 21 w 28"/>
                <a:gd name="T21" fmla="*/ 24 h 30"/>
                <a:gd name="T22" fmla="*/ 23 w 28"/>
                <a:gd name="T23" fmla="*/ 24 h 30"/>
                <a:gd name="T24" fmla="*/ 25 w 28"/>
                <a:gd name="T25" fmla="*/ 22 h 30"/>
                <a:gd name="T26" fmla="*/ 25 w 28"/>
                <a:gd name="T27" fmla="*/ 22 h 30"/>
                <a:gd name="T28" fmla="*/ 27 w 28"/>
                <a:gd name="T29" fmla="*/ 19 h 30"/>
                <a:gd name="T30" fmla="*/ 27 w 28"/>
                <a:gd name="T31" fmla="*/ 19 h 30"/>
                <a:gd name="T32" fmla="*/ 27 w 28"/>
                <a:gd name="T33" fmla="*/ 30 h 30"/>
                <a:gd name="T34" fmla="*/ 27 w 28"/>
                <a:gd name="T35" fmla="*/ 30 h 30"/>
                <a:gd name="T36" fmla="*/ 25 w 28"/>
                <a:gd name="T37" fmla="*/ 26 h 30"/>
                <a:gd name="T38" fmla="*/ 23 w 28"/>
                <a:gd name="T39" fmla="*/ 26 h 30"/>
                <a:gd name="T40" fmla="*/ 19 w 28"/>
                <a:gd name="T41" fmla="*/ 26 h 30"/>
                <a:gd name="T42" fmla="*/ 4 w 28"/>
                <a:gd name="T43" fmla="*/ 26 h 30"/>
                <a:gd name="T44" fmla="*/ 2 w 28"/>
                <a:gd name="T45" fmla="*/ 28 h 30"/>
                <a:gd name="T46" fmla="*/ 2 w 28"/>
                <a:gd name="T47" fmla="*/ 30 h 30"/>
                <a:gd name="T48" fmla="*/ 2 w 28"/>
                <a:gd name="T49" fmla="*/ 30 h 30"/>
                <a:gd name="T50" fmla="*/ 0 w 28"/>
                <a:gd name="T51" fmla="*/ 30 h 30"/>
                <a:gd name="T52" fmla="*/ 0 w 28"/>
                <a:gd name="T53" fmla="*/ 22 h 30"/>
                <a:gd name="T54" fmla="*/ 21 w 28"/>
                <a:gd name="T55" fmla="*/ 5 h 30"/>
                <a:gd name="T56" fmla="*/ 7 w 28"/>
                <a:gd name="T57" fmla="*/ 5 h 30"/>
                <a:gd name="T58" fmla="*/ 4 w 28"/>
                <a:gd name="T59" fmla="*/ 5 h 30"/>
                <a:gd name="T60" fmla="*/ 2 w 28"/>
                <a:gd name="T61" fmla="*/ 5 h 30"/>
                <a:gd name="T62" fmla="*/ 2 w 28"/>
                <a:gd name="T63" fmla="*/ 7 h 30"/>
                <a:gd name="T64" fmla="*/ 2 w 28"/>
                <a:gd name="T65" fmla="*/ 9 h 30"/>
                <a:gd name="T66" fmla="*/ 2 w 28"/>
                <a:gd name="T67" fmla="*/ 9 h 30"/>
                <a:gd name="T68" fmla="*/ 2 w 28"/>
                <a:gd name="T69" fmla="*/ 1 h 30"/>
                <a:gd name="T70" fmla="*/ 2 w 28"/>
                <a:gd name="T71" fmla="*/ 7 h 30"/>
                <a:gd name="T72" fmla="*/ 2 w 28"/>
                <a:gd name="T73" fmla="*/ 5 h 30"/>
                <a:gd name="T74" fmla="*/ 4 w 28"/>
                <a:gd name="T75" fmla="*/ 5 h 30"/>
                <a:gd name="T76" fmla="*/ 2 w 28"/>
                <a:gd name="T77" fmla="*/ 1 h 30"/>
                <a:gd name="T78" fmla="*/ 2 w 28"/>
                <a:gd name="T79" fmla="*/ 1 h 30"/>
                <a:gd name="T80" fmla="*/ 23 w 28"/>
                <a:gd name="T81" fmla="*/ 5 h 30"/>
                <a:gd name="T82" fmla="*/ 4 w 28"/>
                <a:gd name="T83" fmla="*/ 24 h 30"/>
                <a:gd name="T84" fmla="*/ 2 w 28"/>
                <a:gd name="T85" fmla="*/ 24 h 30"/>
                <a:gd name="T86" fmla="*/ 2 w 28"/>
                <a:gd name="T87" fmla="*/ 28 h 30"/>
                <a:gd name="T88" fmla="*/ 2 w 28"/>
                <a:gd name="T89" fmla="*/ 28 h 30"/>
                <a:gd name="T90" fmla="*/ 2 w 28"/>
                <a:gd name="T91" fmla="*/ 26 h 30"/>
                <a:gd name="T92" fmla="*/ 4 w 28"/>
                <a:gd name="T93" fmla="*/ 24 h 30"/>
                <a:gd name="T94" fmla="*/ 27 w 28"/>
                <a:gd name="T95" fmla="*/ 3 h 30"/>
                <a:gd name="T96" fmla="*/ 27 w 28"/>
                <a:gd name="T97" fmla="*/ 5 h 30"/>
                <a:gd name="T98" fmla="*/ 25 w 28"/>
                <a:gd name="T99" fmla="*/ 5 h 30"/>
                <a:gd name="T100" fmla="*/ 25 w 28"/>
                <a:gd name="T101" fmla="*/ 5 h 30"/>
                <a:gd name="T102" fmla="*/ 23 w 28"/>
                <a:gd name="T103" fmla="*/ 5 h 30"/>
                <a:gd name="T104" fmla="*/ 23 w 28"/>
                <a:gd name="T105" fmla="*/ 5 h 30"/>
                <a:gd name="T106" fmla="*/ 27 w 28"/>
                <a:gd name="T107" fmla="*/ 28 h 30"/>
                <a:gd name="T108" fmla="*/ 27 w 28"/>
                <a:gd name="T109" fmla="*/ 22 h 30"/>
                <a:gd name="T110" fmla="*/ 25 w 28"/>
                <a:gd name="T111" fmla="*/ 24 h 30"/>
                <a:gd name="T112" fmla="*/ 23 w 28"/>
                <a:gd name="T113" fmla="*/ 26 h 30"/>
                <a:gd name="T114" fmla="*/ 25 w 28"/>
                <a:gd name="T115" fmla="*/ 26 h 30"/>
                <a:gd name="T116" fmla="*/ 27 w 28"/>
                <a:gd name="T117" fmla="*/ 28 h 30"/>
                <a:gd name="T118" fmla="*/ 27 w 28"/>
                <a:gd name="T119" fmla="*/ 28 h 30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0"/>
                <a:gd name="T182" fmla="*/ 28 w 28"/>
                <a:gd name="T183" fmla="*/ 30 h 30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0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1"/>
                  </a:lnTo>
                  <a:lnTo>
                    <a:pt x="4" y="3"/>
                  </a:lnTo>
                  <a:lnTo>
                    <a:pt x="5" y="3"/>
                  </a:lnTo>
                  <a:lnTo>
                    <a:pt x="28" y="3"/>
                  </a:lnTo>
                  <a:lnTo>
                    <a:pt x="28" y="5"/>
                  </a:lnTo>
                  <a:lnTo>
                    <a:pt x="5" y="24"/>
                  </a:lnTo>
                  <a:lnTo>
                    <a:pt x="21" y="24"/>
                  </a:lnTo>
                  <a:lnTo>
                    <a:pt x="23" y="24"/>
                  </a:lnTo>
                  <a:lnTo>
                    <a:pt x="25" y="22"/>
                  </a:lnTo>
                  <a:lnTo>
                    <a:pt x="27" y="19"/>
                  </a:lnTo>
                  <a:lnTo>
                    <a:pt x="27" y="30"/>
                  </a:lnTo>
                  <a:lnTo>
                    <a:pt x="25" y="26"/>
                  </a:lnTo>
                  <a:lnTo>
                    <a:pt x="23" y="26"/>
                  </a:lnTo>
                  <a:lnTo>
                    <a:pt x="19" y="26"/>
                  </a:lnTo>
                  <a:lnTo>
                    <a:pt x="4" y="26"/>
                  </a:lnTo>
                  <a:lnTo>
                    <a:pt x="2" y="28"/>
                  </a:lnTo>
                  <a:lnTo>
                    <a:pt x="2" y="30"/>
                  </a:lnTo>
                  <a:lnTo>
                    <a:pt x="0" y="30"/>
                  </a:lnTo>
                  <a:lnTo>
                    <a:pt x="0" y="22"/>
                  </a:lnTo>
                  <a:lnTo>
                    <a:pt x="21" y="5"/>
                  </a:lnTo>
                  <a:lnTo>
                    <a:pt x="7" y="5"/>
                  </a:lnTo>
                  <a:lnTo>
                    <a:pt x="4" y="5"/>
                  </a:lnTo>
                  <a:lnTo>
                    <a:pt x="2" y="5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1"/>
                  </a:moveTo>
                  <a:lnTo>
                    <a:pt x="2" y="7"/>
                  </a:lnTo>
                  <a:lnTo>
                    <a:pt x="2" y="5"/>
                  </a:lnTo>
                  <a:lnTo>
                    <a:pt x="4" y="5"/>
                  </a:lnTo>
                  <a:lnTo>
                    <a:pt x="2" y="1"/>
                  </a:lnTo>
                  <a:close/>
                  <a:moveTo>
                    <a:pt x="23" y="5"/>
                  </a:moveTo>
                  <a:lnTo>
                    <a:pt x="4" y="24"/>
                  </a:lnTo>
                  <a:lnTo>
                    <a:pt x="2" y="24"/>
                  </a:lnTo>
                  <a:lnTo>
                    <a:pt x="2" y="28"/>
                  </a:lnTo>
                  <a:lnTo>
                    <a:pt x="2" y="26"/>
                  </a:lnTo>
                  <a:lnTo>
                    <a:pt x="4" y="24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3" y="5"/>
                  </a:lnTo>
                  <a:close/>
                  <a:moveTo>
                    <a:pt x="27" y="28"/>
                  </a:moveTo>
                  <a:lnTo>
                    <a:pt x="27" y="22"/>
                  </a:lnTo>
                  <a:lnTo>
                    <a:pt x="25" y="24"/>
                  </a:lnTo>
                  <a:lnTo>
                    <a:pt x="23" y="26"/>
                  </a:lnTo>
                  <a:lnTo>
                    <a:pt x="25" y="26"/>
                  </a:lnTo>
                  <a:lnTo>
                    <a:pt x="27" y="2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17" name="Freeform 38">
              <a:extLst>
                <a:ext uri="{FF2B5EF4-FFF2-40B4-BE49-F238E27FC236}">
                  <a16:creationId xmlns:a16="http://schemas.microsoft.com/office/drawing/2014/main" id="{00000000-0008-0000-0500-00003D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46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18" name="Freeform 39">
              <a:extLst>
                <a:ext uri="{FF2B5EF4-FFF2-40B4-BE49-F238E27FC236}">
                  <a16:creationId xmlns:a16="http://schemas.microsoft.com/office/drawing/2014/main" id="{00000000-0008-0000-0500-00003E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5" y="403"/>
              <a:ext cx="27" cy="29"/>
            </a:xfrm>
            <a:custGeom>
              <a:avLst/>
              <a:gdLst>
                <a:gd name="T0" fmla="*/ 23 w 27"/>
                <a:gd name="T1" fmla="*/ 19 h 29"/>
                <a:gd name="T2" fmla="*/ 25 w 27"/>
                <a:gd name="T3" fmla="*/ 17 h 29"/>
                <a:gd name="T4" fmla="*/ 27 w 27"/>
                <a:gd name="T5" fmla="*/ 14 h 29"/>
                <a:gd name="T6" fmla="*/ 23 w 27"/>
                <a:gd name="T7" fmla="*/ 6 h 29"/>
                <a:gd name="T8" fmla="*/ 21 w 27"/>
                <a:gd name="T9" fmla="*/ 0 h 29"/>
                <a:gd name="T10" fmla="*/ 27 w 27"/>
                <a:gd name="T11" fmla="*/ 29 h 29"/>
                <a:gd name="T12" fmla="*/ 27 w 27"/>
                <a:gd name="T13" fmla="*/ 25 h 29"/>
                <a:gd name="T14" fmla="*/ 23 w 27"/>
                <a:gd name="T15" fmla="*/ 23 h 29"/>
                <a:gd name="T16" fmla="*/ 2 w 27"/>
                <a:gd name="T17" fmla="*/ 23 h 29"/>
                <a:gd name="T18" fmla="*/ 2 w 27"/>
                <a:gd name="T19" fmla="*/ 29 h 29"/>
                <a:gd name="T20" fmla="*/ 0 w 27"/>
                <a:gd name="T21" fmla="*/ 4 h 29"/>
                <a:gd name="T22" fmla="*/ 5 w 27"/>
                <a:gd name="T23" fmla="*/ 4 h 29"/>
                <a:gd name="T24" fmla="*/ 2 w 27"/>
                <a:gd name="T25" fmla="*/ 10 h 29"/>
                <a:gd name="T26" fmla="*/ 2 w 27"/>
                <a:gd name="T27" fmla="*/ 17 h 29"/>
                <a:gd name="T28" fmla="*/ 4 w 27"/>
                <a:gd name="T29" fmla="*/ 19 h 29"/>
                <a:gd name="T30" fmla="*/ 13 w 27"/>
                <a:gd name="T31" fmla="*/ 14 h 29"/>
                <a:gd name="T32" fmla="*/ 7 w 27"/>
                <a:gd name="T33" fmla="*/ 10 h 29"/>
                <a:gd name="T34" fmla="*/ 19 w 27"/>
                <a:gd name="T35" fmla="*/ 8 h 29"/>
                <a:gd name="T36" fmla="*/ 15 w 27"/>
                <a:gd name="T37" fmla="*/ 10 h 29"/>
                <a:gd name="T38" fmla="*/ 13 w 27"/>
                <a:gd name="T39" fmla="*/ 19 h 29"/>
                <a:gd name="T40" fmla="*/ 23 w 27"/>
                <a:gd name="T41" fmla="*/ 4 h 29"/>
                <a:gd name="T42" fmla="*/ 27 w 27"/>
                <a:gd name="T43" fmla="*/ 8 h 29"/>
                <a:gd name="T44" fmla="*/ 15 w 27"/>
                <a:gd name="T45" fmla="*/ 10 h 29"/>
                <a:gd name="T46" fmla="*/ 13 w 27"/>
                <a:gd name="T47" fmla="*/ 12 h 29"/>
                <a:gd name="T48" fmla="*/ 15 w 27"/>
                <a:gd name="T49" fmla="*/ 10 h 29"/>
                <a:gd name="T50" fmla="*/ 2 w 27"/>
                <a:gd name="T51" fmla="*/ 6 h 29"/>
                <a:gd name="T52" fmla="*/ 2 w 27"/>
                <a:gd name="T53" fmla="*/ 8 h 29"/>
                <a:gd name="T54" fmla="*/ 2 w 27"/>
                <a:gd name="T55" fmla="*/ 6 h 29"/>
                <a:gd name="T56" fmla="*/ 23 w 27"/>
                <a:gd name="T57" fmla="*/ 23 h 29"/>
                <a:gd name="T58" fmla="*/ 27 w 27"/>
                <a:gd name="T59" fmla="*/ 25 h 29"/>
                <a:gd name="T60" fmla="*/ 23 w 27"/>
                <a:gd name="T61" fmla="*/ 21 h 29"/>
                <a:gd name="T62" fmla="*/ 2 w 27"/>
                <a:gd name="T63" fmla="*/ 23 h 29"/>
                <a:gd name="T64" fmla="*/ 2 w 27"/>
                <a:gd name="T65" fmla="*/ 23 h 29"/>
                <a:gd name="T66" fmla="*/ 4 w 27"/>
                <a:gd name="T67" fmla="*/ 23 h 29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w 27"/>
                <a:gd name="T103" fmla="*/ 0 h 29"/>
                <a:gd name="T104" fmla="*/ 27 w 27"/>
                <a:gd name="T105" fmla="*/ 29 h 29"/>
              </a:gdLst>
              <a:ahLst/>
              <a:cxnLst>
                <a:cxn ang="T68">
                  <a:pos x="T0" y="T1"/>
                </a:cxn>
                <a:cxn ang="T69">
                  <a:pos x="T2" y="T3"/>
                </a:cxn>
                <a:cxn ang="T70">
                  <a:pos x="T4" y="T5"/>
                </a:cxn>
                <a:cxn ang="T71">
                  <a:pos x="T6" y="T7"/>
                </a:cxn>
                <a:cxn ang="T72">
                  <a:pos x="T8" y="T9"/>
                </a:cxn>
                <a:cxn ang="T73">
                  <a:pos x="T10" y="T11"/>
                </a:cxn>
                <a:cxn ang="T74">
                  <a:pos x="T12" y="T13"/>
                </a:cxn>
                <a:cxn ang="T75">
                  <a:pos x="T14" y="T15"/>
                </a:cxn>
                <a:cxn ang="T76">
                  <a:pos x="T16" y="T17"/>
                </a:cxn>
                <a:cxn ang="T77">
                  <a:pos x="T18" y="T19"/>
                </a:cxn>
                <a:cxn ang="T78">
                  <a:pos x="T20" y="T21"/>
                </a:cxn>
                <a:cxn ang="T79">
                  <a:pos x="T22" y="T23"/>
                </a:cxn>
                <a:cxn ang="T80">
                  <a:pos x="T24" y="T25"/>
                </a:cxn>
                <a:cxn ang="T81">
                  <a:pos x="T26" y="T27"/>
                </a:cxn>
                <a:cxn ang="T82">
                  <a:pos x="T28" y="T29"/>
                </a:cxn>
                <a:cxn ang="T83">
                  <a:pos x="T30" y="T31"/>
                </a:cxn>
                <a:cxn ang="T84">
                  <a:pos x="T32" y="T33"/>
                </a:cxn>
                <a:cxn ang="T85">
                  <a:pos x="T34" y="T35"/>
                </a:cxn>
                <a:cxn ang="T86">
                  <a:pos x="T36" y="T37"/>
                </a:cxn>
                <a:cxn ang="T87">
                  <a:pos x="T38" y="T39"/>
                </a:cxn>
                <a:cxn ang="T88">
                  <a:pos x="T40" y="T41"/>
                </a:cxn>
                <a:cxn ang="T89">
                  <a:pos x="T42" y="T43"/>
                </a:cxn>
                <a:cxn ang="T90">
                  <a:pos x="T44" y="T45"/>
                </a:cxn>
                <a:cxn ang="T91">
                  <a:pos x="T46" y="T47"/>
                </a:cxn>
                <a:cxn ang="T92">
                  <a:pos x="T48" y="T49"/>
                </a:cxn>
                <a:cxn ang="T93">
                  <a:pos x="T50" y="T51"/>
                </a:cxn>
                <a:cxn ang="T94">
                  <a:pos x="T52" y="T53"/>
                </a:cxn>
                <a:cxn ang="T95">
                  <a:pos x="T54" y="T55"/>
                </a:cxn>
                <a:cxn ang="T96">
                  <a:pos x="T56" y="T57"/>
                </a:cxn>
                <a:cxn ang="T97">
                  <a:pos x="T58" y="T59"/>
                </a:cxn>
                <a:cxn ang="T98">
                  <a:pos x="T60" y="T61"/>
                </a:cxn>
                <a:cxn ang="T99">
                  <a:pos x="T62" y="T63"/>
                </a:cxn>
                <a:cxn ang="T100">
                  <a:pos x="T64" y="T65"/>
                </a:cxn>
                <a:cxn ang="T101">
                  <a:pos x="T66" y="T67"/>
                </a:cxn>
              </a:cxnLst>
              <a:rect l="T102" t="T103" r="T104" b="T105"/>
              <a:pathLst>
                <a:path w="27" h="29">
                  <a:moveTo>
                    <a:pt x="13" y="19"/>
                  </a:moveTo>
                  <a:lnTo>
                    <a:pt x="23" y="19"/>
                  </a:lnTo>
                  <a:lnTo>
                    <a:pt x="25" y="19"/>
                  </a:lnTo>
                  <a:lnTo>
                    <a:pt x="25" y="17"/>
                  </a:lnTo>
                  <a:lnTo>
                    <a:pt x="27" y="16"/>
                  </a:lnTo>
                  <a:lnTo>
                    <a:pt x="27" y="14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21" y="2"/>
                  </a:lnTo>
                  <a:lnTo>
                    <a:pt x="21" y="0"/>
                  </a:lnTo>
                  <a:lnTo>
                    <a:pt x="27" y="4"/>
                  </a:lnTo>
                  <a:lnTo>
                    <a:pt x="27" y="29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3"/>
                  </a:lnTo>
                  <a:lnTo>
                    <a:pt x="4" y="23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0" y="29"/>
                  </a:lnTo>
                  <a:lnTo>
                    <a:pt x="0" y="4"/>
                  </a:lnTo>
                  <a:lnTo>
                    <a:pt x="5" y="2"/>
                  </a:lnTo>
                  <a:lnTo>
                    <a:pt x="5" y="4"/>
                  </a:lnTo>
                  <a:lnTo>
                    <a:pt x="4" y="6"/>
                  </a:lnTo>
                  <a:lnTo>
                    <a:pt x="2" y="10"/>
                  </a:lnTo>
                  <a:lnTo>
                    <a:pt x="2" y="14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13" y="19"/>
                  </a:lnTo>
                  <a:lnTo>
                    <a:pt x="13" y="14"/>
                  </a:lnTo>
                  <a:lnTo>
                    <a:pt x="11" y="10"/>
                  </a:lnTo>
                  <a:lnTo>
                    <a:pt x="7" y="10"/>
                  </a:lnTo>
                  <a:lnTo>
                    <a:pt x="7" y="8"/>
                  </a:lnTo>
                  <a:lnTo>
                    <a:pt x="19" y="8"/>
                  </a:lnTo>
                  <a:lnTo>
                    <a:pt x="19" y="10"/>
                  </a:lnTo>
                  <a:lnTo>
                    <a:pt x="15" y="10"/>
                  </a:lnTo>
                  <a:lnTo>
                    <a:pt x="13" y="14"/>
                  </a:lnTo>
                  <a:lnTo>
                    <a:pt x="13" y="19"/>
                  </a:lnTo>
                  <a:close/>
                  <a:moveTo>
                    <a:pt x="27" y="6"/>
                  </a:moveTo>
                  <a:lnTo>
                    <a:pt x="23" y="4"/>
                  </a:lnTo>
                  <a:lnTo>
                    <a:pt x="25" y="6"/>
                  </a:lnTo>
                  <a:lnTo>
                    <a:pt x="27" y="8"/>
                  </a:lnTo>
                  <a:lnTo>
                    <a:pt x="27" y="6"/>
                  </a:lnTo>
                  <a:close/>
                  <a:moveTo>
                    <a:pt x="15" y="10"/>
                  </a:moveTo>
                  <a:lnTo>
                    <a:pt x="11" y="10"/>
                  </a:lnTo>
                  <a:lnTo>
                    <a:pt x="13" y="12"/>
                  </a:lnTo>
                  <a:lnTo>
                    <a:pt x="15" y="10"/>
                  </a:lnTo>
                  <a:close/>
                  <a:moveTo>
                    <a:pt x="2" y="6"/>
                  </a:moveTo>
                  <a:lnTo>
                    <a:pt x="2" y="10"/>
                  </a:lnTo>
                  <a:lnTo>
                    <a:pt x="2" y="8"/>
                  </a:lnTo>
                  <a:lnTo>
                    <a:pt x="4" y="4"/>
                  </a:lnTo>
                  <a:lnTo>
                    <a:pt x="2" y="6"/>
                  </a:lnTo>
                  <a:close/>
                  <a:moveTo>
                    <a:pt x="4" y="23"/>
                  </a:moveTo>
                  <a:lnTo>
                    <a:pt x="23" y="23"/>
                  </a:lnTo>
                  <a:lnTo>
                    <a:pt x="25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1"/>
                  </a:lnTo>
                  <a:lnTo>
                    <a:pt x="4" y="21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3"/>
                  </a:lnTo>
                  <a:lnTo>
                    <a:pt x="4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19" name="Freeform 40">
              <a:extLst>
                <a:ext uri="{FF2B5EF4-FFF2-40B4-BE49-F238E27FC236}">
                  <a16:creationId xmlns:a16="http://schemas.microsoft.com/office/drawing/2014/main" id="{00000000-0008-0000-0500-00003F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6" y="404"/>
              <a:ext cx="27" cy="28"/>
            </a:xfrm>
            <a:custGeom>
              <a:avLst/>
              <a:gdLst>
                <a:gd name="T0" fmla="*/ 27 w 27"/>
                <a:gd name="T1" fmla="*/ 28 h 28"/>
                <a:gd name="T2" fmla="*/ 27 w 27"/>
                <a:gd name="T3" fmla="*/ 26 h 28"/>
                <a:gd name="T4" fmla="*/ 23 w 27"/>
                <a:gd name="T5" fmla="*/ 25 h 28"/>
                <a:gd name="T6" fmla="*/ 2 w 27"/>
                <a:gd name="T7" fmla="*/ 25 h 28"/>
                <a:gd name="T8" fmla="*/ 2 w 27"/>
                <a:gd name="T9" fmla="*/ 28 h 28"/>
                <a:gd name="T10" fmla="*/ 0 w 27"/>
                <a:gd name="T11" fmla="*/ 13 h 28"/>
                <a:gd name="T12" fmla="*/ 4 w 27"/>
                <a:gd name="T13" fmla="*/ 5 h 28"/>
                <a:gd name="T14" fmla="*/ 9 w 27"/>
                <a:gd name="T15" fmla="*/ 3 h 28"/>
                <a:gd name="T16" fmla="*/ 13 w 27"/>
                <a:gd name="T17" fmla="*/ 7 h 28"/>
                <a:gd name="T18" fmla="*/ 19 w 27"/>
                <a:gd name="T19" fmla="*/ 7 h 28"/>
                <a:gd name="T20" fmla="*/ 21 w 27"/>
                <a:gd name="T21" fmla="*/ 5 h 28"/>
                <a:gd name="T22" fmla="*/ 23 w 27"/>
                <a:gd name="T23" fmla="*/ 3 h 28"/>
                <a:gd name="T24" fmla="*/ 25 w 27"/>
                <a:gd name="T25" fmla="*/ 2 h 28"/>
                <a:gd name="T26" fmla="*/ 27 w 27"/>
                <a:gd name="T27" fmla="*/ 0 h 28"/>
                <a:gd name="T28" fmla="*/ 27 w 27"/>
                <a:gd name="T29" fmla="*/ 5 h 28"/>
                <a:gd name="T30" fmla="*/ 23 w 27"/>
                <a:gd name="T31" fmla="*/ 11 h 28"/>
                <a:gd name="T32" fmla="*/ 15 w 27"/>
                <a:gd name="T33" fmla="*/ 15 h 28"/>
                <a:gd name="T34" fmla="*/ 15 w 27"/>
                <a:gd name="T35" fmla="*/ 19 h 28"/>
                <a:gd name="T36" fmla="*/ 25 w 27"/>
                <a:gd name="T37" fmla="*/ 19 h 28"/>
                <a:gd name="T38" fmla="*/ 27 w 27"/>
                <a:gd name="T39" fmla="*/ 17 h 28"/>
                <a:gd name="T40" fmla="*/ 27 w 27"/>
                <a:gd name="T41" fmla="*/ 15 h 28"/>
                <a:gd name="T42" fmla="*/ 23 w 27"/>
                <a:gd name="T43" fmla="*/ 23 h 28"/>
                <a:gd name="T44" fmla="*/ 25 w 27"/>
                <a:gd name="T45" fmla="*/ 23 h 28"/>
                <a:gd name="T46" fmla="*/ 2 w 27"/>
                <a:gd name="T47" fmla="*/ 23 h 28"/>
                <a:gd name="T48" fmla="*/ 2 w 27"/>
                <a:gd name="T49" fmla="*/ 26 h 28"/>
                <a:gd name="T50" fmla="*/ 5 w 27"/>
                <a:gd name="T51" fmla="*/ 23 h 28"/>
                <a:gd name="T52" fmla="*/ 5 w 27"/>
                <a:gd name="T53" fmla="*/ 19 h 28"/>
                <a:gd name="T54" fmla="*/ 13 w 27"/>
                <a:gd name="T55" fmla="*/ 17 h 28"/>
                <a:gd name="T56" fmla="*/ 11 w 27"/>
                <a:gd name="T57" fmla="*/ 11 h 28"/>
                <a:gd name="T58" fmla="*/ 4 w 27"/>
                <a:gd name="T59" fmla="*/ 9 h 28"/>
                <a:gd name="T60" fmla="*/ 2 w 27"/>
                <a:gd name="T61" fmla="*/ 13 h 28"/>
                <a:gd name="T62" fmla="*/ 2 w 27"/>
                <a:gd name="T63" fmla="*/ 19 h 28"/>
                <a:gd name="T64" fmla="*/ 5 w 27"/>
                <a:gd name="T65" fmla="*/ 19 h 28"/>
                <a:gd name="T66" fmla="*/ 15 w 27"/>
                <a:gd name="T67" fmla="*/ 15 h 28"/>
                <a:gd name="T68" fmla="*/ 17 w 27"/>
                <a:gd name="T69" fmla="*/ 15 h 28"/>
                <a:gd name="T70" fmla="*/ 23 w 27"/>
                <a:gd name="T71" fmla="*/ 9 h 28"/>
                <a:gd name="T72" fmla="*/ 27 w 27"/>
                <a:gd name="T73" fmla="*/ 5 h 28"/>
                <a:gd name="T74" fmla="*/ 25 w 27"/>
                <a:gd name="T75" fmla="*/ 5 h 28"/>
                <a:gd name="T76" fmla="*/ 19 w 27"/>
                <a:gd name="T77" fmla="*/ 11 h 28"/>
                <a:gd name="T78" fmla="*/ 15 w 27"/>
                <a:gd name="T79" fmla="*/ 13 h 28"/>
                <a:gd name="T80" fmla="*/ 15 w 27"/>
                <a:gd name="T81" fmla="*/ 15 h 28"/>
                <a:gd name="T82" fmla="*/ 11 w 27"/>
                <a:gd name="T83" fmla="*/ 9 h 28"/>
                <a:gd name="T84" fmla="*/ 4 w 27"/>
                <a:gd name="T85" fmla="*/ 9 h 28"/>
                <a:gd name="T86" fmla="*/ 4 w 27"/>
                <a:gd name="T87" fmla="*/ 9 h 28"/>
                <a:gd name="T88" fmla="*/ 11 w 27"/>
                <a:gd name="T89" fmla="*/ 9 h 28"/>
                <a:gd name="T90" fmla="*/ 13 w 27"/>
                <a:gd name="T91" fmla="*/ 13 h 28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27"/>
                <a:gd name="T139" fmla="*/ 0 h 28"/>
                <a:gd name="T140" fmla="*/ 27 w 27"/>
                <a:gd name="T141" fmla="*/ 28 h 28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27" h="28">
                  <a:moveTo>
                    <a:pt x="27" y="15"/>
                  </a:moveTo>
                  <a:lnTo>
                    <a:pt x="27" y="28"/>
                  </a:lnTo>
                  <a:lnTo>
                    <a:pt x="27" y="26"/>
                  </a:lnTo>
                  <a:lnTo>
                    <a:pt x="25" y="25"/>
                  </a:lnTo>
                  <a:lnTo>
                    <a:pt x="23" y="25"/>
                  </a:lnTo>
                  <a:lnTo>
                    <a:pt x="5" y="25"/>
                  </a:lnTo>
                  <a:lnTo>
                    <a:pt x="2" y="25"/>
                  </a:lnTo>
                  <a:lnTo>
                    <a:pt x="2" y="26"/>
                  </a:lnTo>
                  <a:lnTo>
                    <a:pt x="2" y="28"/>
                  </a:lnTo>
                  <a:lnTo>
                    <a:pt x="0" y="28"/>
                  </a:lnTo>
                  <a:lnTo>
                    <a:pt x="0" y="13"/>
                  </a:lnTo>
                  <a:lnTo>
                    <a:pt x="2" y="7"/>
                  </a:lnTo>
                  <a:lnTo>
                    <a:pt x="4" y="5"/>
                  </a:lnTo>
                  <a:lnTo>
                    <a:pt x="7" y="3"/>
                  </a:lnTo>
                  <a:lnTo>
                    <a:pt x="9" y="3"/>
                  </a:lnTo>
                  <a:lnTo>
                    <a:pt x="11" y="5"/>
                  </a:lnTo>
                  <a:lnTo>
                    <a:pt x="13" y="7"/>
                  </a:lnTo>
                  <a:lnTo>
                    <a:pt x="15" y="11"/>
                  </a:lnTo>
                  <a:lnTo>
                    <a:pt x="19" y="7"/>
                  </a:lnTo>
                  <a:lnTo>
                    <a:pt x="21" y="5"/>
                  </a:lnTo>
                  <a:lnTo>
                    <a:pt x="23" y="3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7"/>
                  </a:lnTo>
                  <a:lnTo>
                    <a:pt x="23" y="11"/>
                  </a:lnTo>
                  <a:lnTo>
                    <a:pt x="19" y="13"/>
                  </a:lnTo>
                  <a:lnTo>
                    <a:pt x="15" y="15"/>
                  </a:lnTo>
                  <a:lnTo>
                    <a:pt x="15" y="17"/>
                  </a:lnTo>
                  <a:lnTo>
                    <a:pt x="15" y="19"/>
                  </a:lnTo>
                  <a:lnTo>
                    <a:pt x="23" y="19"/>
                  </a:lnTo>
                  <a:lnTo>
                    <a:pt x="25" y="19"/>
                  </a:lnTo>
                  <a:lnTo>
                    <a:pt x="27" y="17"/>
                  </a:lnTo>
                  <a:lnTo>
                    <a:pt x="27" y="15"/>
                  </a:lnTo>
                  <a:close/>
                  <a:moveTo>
                    <a:pt x="5" y="23"/>
                  </a:moveTo>
                  <a:lnTo>
                    <a:pt x="23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5" y="23"/>
                  </a:lnTo>
                  <a:lnTo>
                    <a:pt x="2" y="23"/>
                  </a:lnTo>
                  <a:lnTo>
                    <a:pt x="2" y="26"/>
                  </a:lnTo>
                  <a:lnTo>
                    <a:pt x="2" y="25"/>
                  </a:lnTo>
                  <a:lnTo>
                    <a:pt x="5" y="23"/>
                  </a:lnTo>
                  <a:close/>
                  <a:moveTo>
                    <a:pt x="5" y="19"/>
                  </a:moveTo>
                  <a:lnTo>
                    <a:pt x="13" y="19"/>
                  </a:lnTo>
                  <a:lnTo>
                    <a:pt x="13" y="17"/>
                  </a:lnTo>
                  <a:lnTo>
                    <a:pt x="13" y="13"/>
                  </a:lnTo>
                  <a:lnTo>
                    <a:pt x="11" y="11"/>
                  </a:lnTo>
                  <a:lnTo>
                    <a:pt x="7" y="9"/>
                  </a:lnTo>
                  <a:lnTo>
                    <a:pt x="4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5" y="19"/>
                  </a:lnTo>
                  <a:close/>
                  <a:moveTo>
                    <a:pt x="15" y="15"/>
                  </a:moveTo>
                  <a:lnTo>
                    <a:pt x="15" y="15"/>
                  </a:lnTo>
                  <a:lnTo>
                    <a:pt x="17" y="15"/>
                  </a:lnTo>
                  <a:lnTo>
                    <a:pt x="19" y="13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5"/>
                  </a:lnTo>
                  <a:lnTo>
                    <a:pt x="27" y="3"/>
                  </a:lnTo>
                  <a:lnTo>
                    <a:pt x="25" y="5"/>
                  </a:lnTo>
                  <a:lnTo>
                    <a:pt x="23" y="7"/>
                  </a:lnTo>
                  <a:lnTo>
                    <a:pt x="19" y="11"/>
                  </a:lnTo>
                  <a:lnTo>
                    <a:pt x="17" y="13"/>
                  </a:lnTo>
                  <a:lnTo>
                    <a:pt x="15" y="13"/>
                  </a:lnTo>
                  <a:lnTo>
                    <a:pt x="15" y="15"/>
                  </a:lnTo>
                  <a:close/>
                  <a:moveTo>
                    <a:pt x="13" y="13"/>
                  </a:moveTo>
                  <a:lnTo>
                    <a:pt x="11" y="9"/>
                  </a:lnTo>
                  <a:lnTo>
                    <a:pt x="7" y="7"/>
                  </a:lnTo>
                  <a:lnTo>
                    <a:pt x="4" y="9"/>
                  </a:lnTo>
                  <a:lnTo>
                    <a:pt x="2" y="13"/>
                  </a:lnTo>
                  <a:lnTo>
                    <a:pt x="4" y="9"/>
                  </a:lnTo>
                  <a:lnTo>
                    <a:pt x="7" y="7"/>
                  </a:lnTo>
                  <a:lnTo>
                    <a:pt x="11" y="9"/>
                  </a:lnTo>
                  <a:lnTo>
                    <a:pt x="13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0" name="Freeform 41">
              <a:extLst>
                <a:ext uri="{FF2B5EF4-FFF2-40B4-BE49-F238E27FC236}">
                  <a16:creationId xmlns:a16="http://schemas.microsoft.com/office/drawing/2014/main" id="{00000000-0008-0000-0500-000040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37" y="402"/>
              <a:ext cx="28" cy="31"/>
            </a:xfrm>
            <a:custGeom>
              <a:avLst/>
              <a:gdLst>
                <a:gd name="T0" fmla="*/ 2 w 28"/>
                <a:gd name="T1" fmla="*/ 10 h 31"/>
                <a:gd name="T2" fmla="*/ 0 w 28"/>
                <a:gd name="T3" fmla="*/ 10 h 31"/>
                <a:gd name="T4" fmla="*/ 0 w 28"/>
                <a:gd name="T5" fmla="*/ 0 h 31"/>
                <a:gd name="T6" fmla="*/ 2 w 28"/>
                <a:gd name="T7" fmla="*/ 0 h 31"/>
                <a:gd name="T8" fmla="*/ 2 w 28"/>
                <a:gd name="T9" fmla="*/ 2 h 31"/>
                <a:gd name="T10" fmla="*/ 4 w 28"/>
                <a:gd name="T11" fmla="*/ 4 h 31"/>
                <a:gd name="T12" fmla="*/ 5 w 28"/>
                <a:gd name="T13" fmla="*/ 4 h 31"/>
                <a:gd name="T14" fmla="*/ 28 w 28"/>
                <a:gd name="T15" fmla="*/ 4 h 31"/>
                <a:gd name="T16" fmla="*/ 28 w 28"/>
                <a:gd name="T17" fmla="*/ 6 h 31"/>
                <a:gd name="T18" fmla="*/ 5 w 28"/>
                <a:gd name="T19" fmla="*/ 25 h 31"/>
                <a:gd name="T20" fmla="*/ 21 w 28"/>
                <a:gd name="T21" fmla="*/ 25 h 31"/>
                <a:gd name="T22" fmla="*/ 23 w 28"/>
                <a:gd name="T23" fmla="*/ 25 h 31"/>
                <a:gd name="T24" fmla="*/ 25 w 28"/>
                <a:gd name="T25" fmla="*/ 25 h 31"/>
                <a:gd name="T26" fmla="*/ 25 w 28"/>
                <a:gd name="T27" fmla="*/ 23 h 31"/>
                <a:gd name="T28" fmla="*/ 27 w 28"/>
                <a:gd name="T29" fmla="*/ 19 h 31"/>
                <a:gd name="T30" fmla="*/ 27 w 28"/>
                <a:gd name="T31" fmla="*/ 19 h 31"/>
                <a:gd name="T32" fmla="*/ 27 w 28"/>
                <a:gd name="T33" fmla="*/ 31 h 31"/>
                <a:gd name="T34" fmla="*/ 27 w 28"/>
                <a:gd name="T35" fmla="*/ 31 h 31"/>
                <a:gd name="T36" fmla="*/ 25 w 28"/>
                <a:gd name="T37" fmla="*/ 27 h 31"/>
                <a:gd name="T38" fmla="*/ 23 w 28"/>
                <a:gd name="T39" fmla="*/ 27 h 31"/>
                <a:gd name="T40" fmla="*/ 19 w 28"/>
                <a:gd name="T41" fmla="*/ 27 h 31"/>
                <a:gd name="T42" fmla="*/ 4 w 28"/>
                <a:gd name="T43" fmla="*/ 27 h 31"/>
                <a:gd name="T44" fmla="*/ 2 w 28"/>
                <a:gd name="T45" fmla="*/ 29 h 31"/>
                <a:gd name="T46" fmla="*/ 2 w 28"/>
                <a:gd name="T47" fmla="*/ 31 h 31"/>
                <a:gd name="T48" fmla="*/ 2 w 28"/>
                <a:gd name="T49" fmla="*/ 31 h 31"/>
                <a:gd name="T50" fmla="*/ 0 w 28"/>
                <a:gd name="T51" fmla="*/ 31 h 31"/>
                <a:gd name="T52" fmla="*/ 0 w 28"/>
                <a:gd name="T53" fmla="*/ 23 h 31"/>
                <a:gd name="T54" fmla="*/ 21 w 28"/>
                <a:gd name="T55" fmla="*/ 6 h 31"/>
                <a:gd name="T56" fmla="*/ 7 w 28"/>
                <a:gd name="T57" fmla="*/ 6 h 31"/>
                <a:gd name="T58" fmla="*/ 4 w 28"/>
                <a:gd name="T59" fmla="*/ 6 h 31"/>
                <a:gd name="T60" fmla="*/ 2 w 28"/>
                <a:gd name="T61" fmla="*/ 8 h 31"/>
                <a:gd name="T62" fmla="*/ 2 w 28"/>
                <a:gd name="T63" fmla="*/ 8 h 31"/>
                <a:gd name="T64" fmla="*/ 2 w 28"/>
                <a:gd name="T65" fmla="*/ 10 h 31"/>
                <a:gd name="T66" fmla="*/ 2 w 28"/>
                <a:gd name="T67" fmla="*/ 10 h 31"/>
                <a:gd name="T68" fmla="*/ 2 w 28"/>
                <a:gd name="T69" fmla="*/ 4 h 31"/>
                <a:gd name="T70" fmla="*/ 2 w 28"/>
                <a:gd name="T71" fmla="*/ 8 h 31"/>
                <a:gd name="T72" fmla="*/ 2 w 28"/>
                <a:gd name="T73" fmla="*/ 6 h 31"/>
                <a:gd name="T74" fmla="*/ 4 w 28"/>
                <a:gd name="T75" fmla="*/ 6 h 31"/>
                <a:gd name="T76" fmla="*/ 2 w 28"/>
                <a:gd name="T77" fmla="*/ 4 h 31"/>
                <a:gd name="T78" fmla="*/ 2 w 28"/>
                <a:gd name="T79" fmla="*/ 4 h 31"/>
                <a:gd name="T80" fmla="*/ 23 w 28"/>
                <a:gd name="T81" fmla="*/ 6 h 31"/>
                <a:gd name="T82" fmla="*/ 4 w 28"/>
                <a:gd name="T83" fmla="*/ 25 h 31"/>
                <a:gd name="T84" fmla="*/ 2 w 28"/>
                <a:gd name="T85" fmla="*/ 25 h 31"/>
                <a:gd name="T86" fmla="*/ 2 w 28"/>
                <a:gd name="T87" fmla="*/ 29 h 31"/>
                <a:gd name="T88" fmla="*/ 2 w 28"/>
                <a:gd name="T89" fmla="*/ 29 h 31"/>
                <a:gd name="T90" fmla="*/ 2 w 28"/>
                <a:gd name="T91" fmla="*/ 27 h 31"/>
                <a:gd name="T92" fmla="*/ 4 w 28"/>
                <a:gd name="T93" fmla="*/ 25 h 31"/>
                <a:gd name="T94" fmla="*/ 27 w 28"/>
                <a:gd name="T95" fmla="*/ 4 h 31"/>
                <a:gd name="T96" fmla="*/ 27 w 28"/>
                <a:gd name="T97" fmla="*/ 6 h 31"/>
                <a:gd name="T98" fmla="*/ 25 w 28"/>
                <a:gd name="T99" fmla="*/ 6 h 31"/>
                <a:gd name="T100" fmla="*/ 25 w 28"/>
                <a:gd name="T101" fmla="*/ 6 h 31"/>
                <a:gd name="T102" fmla="*/ 23 w 28"/>
                <a:gd name="T103" fmla="*/ 6 h 31"/>
                <a:gd name="T104" fmla="*/ 23 w 28"/>
                <a:gd name="T105" fmla="*/ 6 h 31"/>
                <a:gd name="T106" fmla="*/ 27 w 28"/>
                <a:gd name="T107" fmla="*/ 29 h 31"/>
                <a:gd name="T108" fmla="*/ 27 w 28"/>
                <a:gd name="T109" fmla="*/ 25 h 31"/>
                <a:gd name="T110" fmla="*/ 25 w 28"/>
                <a:gd name="T111" fmla="*/ 25 h 31"/>
                <a:gd name="T112" fmla="*/ 23 w 28"/>
                <a:gd name="T113" fmla="*/ 27 h 31"/>
                <a:gd name="T114" fmla="*/ 25 w 28"/>
                <a:gd name="T115" fmla="*/ 27 h 31"/>
                <a:gd name="T116" fmla="*/ 27 w 28"/>
                <a:gd name="T117" fmla="*/ 29 h 31"/>
                <a:gd name="T118" fmla="*/ 27 w 28"/>
                <a:gd name="T119" fmla="*/ 29 h 31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1"/>
                <a:gd name="T182" fmla="*/ 28 w 28"/>
                <a:gd name="T183" fmla="*/ 31 h 31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1">
                  <a:moveTo>
                    <a:pt x="2" y="10"/>
                  </a:moveTo>
                  <a:lnTo>
                    <a:pt x="0" y="10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5"/>
                  </a:lnTo>
                  <a:lnTo>
                    <a:pt x="21" y="25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31"/>
                  </a:lnTo>
                  <a:lnTo>
                    <a:pt x="25" y="27"/>
                  </a:lnTo>
                  <a:lnTo>
                    <a:pt x="23" y="27"/>
                  </a:lnTo>
                  <a:lnTo>
                    <a:pt x="19" y="27"/>
                  </a:lnTo>
                  <a:lnTo>
                    <a:pt x="4" y="27"/>
                  </a:lnTo>
                  <a:lnTo>
                    <a:pt x="2" y="29"/>
                  </a:lnTo>
                  <a:lnTo>
                    <a:pt x="2" y="31"/>
                  </a:lnTo>
                  <a:lnTo>
                    <a:pt x="0" y="31"/>
                  </a:lnTo>
                  <a:lnTo>
                    <a:pt x="0" y="23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0"/>
                  </a:lnTo>
                  <a:close/>
                  <a:moveTo>
                    <a:pt x="2" y="4"/>
                  </a:moveTo>
                  <a:lnTo>
                    <a:pt x="2" y="8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5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2" y="27"/>
                  </a:lnTo>
                  <a:lnTo>
                    <a:pt x="4" y="25"/>
                  </a:lnTo>
                  <a:lnTo>
                    <a:pt x="27" y="4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29"/>
                  </a:moveTo>
                  <a:lnTo>
                    <a:pt x="27" y="25"/>
                  </a:lnTo>
                  <a:lnTo>
                    <a:pt x="25" y="25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7" y="2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1" name="Freeform 42">
              <a:extLst>
                <a:ext uri="{FF2B5EF4-FFF2-40B4-BE49-F238E27FC236}">
                  <a16:creationId xmlns:a16="http://schemas.microsoft.com/office/drawing/2014/main" id="{00000000-0008-0000-0500-000041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9" y="404"/>
              <a:ext cx="27" cy="28"/>
            </a:xfrm>
            <a:custGeom>
              <a:avLst/>
              <a:gdLst>
                <a:gd name="T0" fmla="*/ 23 w 27"/>
                <a:gd name="T1" fmla="*/ 9 h 28"/>
                <a:gd name="T2" fmla="*/ 17 w 27"/>
                <a:gd name="T3" fmla="*/ 11 h 28"/>
                <a:gd name="T4" fmla="*/ 17 w 27"/>
                <a:gd name="T5" fmla="*/ 21 h 28"/>
                <a:gd name="T6" fmla="*/ 21 w 27"/>
                <a:gd name="T7" fmla="*/ 23 h 28"/>
                <a:gd name="T8" fmla="*/ 23 w 27"/>
                <a:gd name="T9" fmla="*/ 23 h 28"/>
                <a:gd name="T10" fmla="*/ 25 w 27"/>
                <a:gd name="T11" fmla="*/ 23 h 28"/>
                <a:gd name="T12" fmla="*/ 27 w 27"/>
                <a:gd name="T13" fmla="*/ 19 h 28"/>
                <a:gd name="T14" fmla="*/ 27 w 27"/>
                <a:gd name="T15" fmla="*/ 19 h 28"/>
                <a:gd name="T16" fmla="*/ 27 w 27"/>
                <a:gd name="T17" fmla="*/ 28 h 28"/>
                <a:gd name="T18" fmla="*/ 27 w 27"/>
                <a:gd name="T19" fmla="*/ 28 h 28"/>
                <a:gd name="T20" fmla="*/ 25 w 27"/>
                <a:gd name="T21" fmla="*/ 26 h 28"/>
                <a:gd name="T22" fmla="*/ 21 w 27"/>
                <a:gd name="T23" fmla="*/ 24 h 28"/>
                <a:gd name="T24" fmla="*/ 4 w 27"/>
                <a:gd name="T25" fmla="*/ 17 h 28"/>
                <a:gd name="T26" fmla="*/ 4 w 27"/>
                <a:gd name="T27" fmla="*/ 19 h 28"/>
                <a:gd name="T28" fmla="*/ 2 w 27"/>
                <a:gd name="T29" fmla="*/ 19 h 28"/>
                <a:gd name="T30" fmla="*/ 2 w 27"/>
                <a:gd name="T31" fmla="*/ 19 h 28"/>
                <a:gd name="T32" fmla="*/ 0 w 27"/>
                <a:gd name="T33" fmla="*/ 15 h 28"/>
                <a:gd name="T34" fmla="*/ 0 w 27"/>
                <a:gd name="T35" fmla="*/ 13 h 28"/>
                <a:gd name="T36" fmla="*/ 23 w 27"/>
                <a:gd name="T37" fmla="*/ 3 h 28"/>
                <a:gd name="T38" fmla="*/ 25 w 27"/>
                <a:gd name="T39" fmla="*/ 1 h 28"/>
                <a:gd name="T40" fmla="*/ 27 w 27"/>
                <a:gd name="T41" fmla="*/ 0 h 28"/>
                <a:gd name="T42" fmla="*/ 27 w 27"/>
                <a:gd name="T43" fmla="*/ 0 h 28"/>
                <a:gd name="T44" fmla="*/ 27 w 27"/>
                <a:gd name="T45" fmla="*/ 11 h 28"/>
                <a:gd name="T46" fmla="*/ 27 w 27"/>
                <a:gd name="T47" fmla="*/ 11 h 28"/>
                <a:gd name="T48" fmla="*/ 25 w 27"/>
                <a:gd name="T49" fmla="*/ 9 h 28"/>
                <a:gd name="T50" fmla="*/ 25 w 27"/>
                <a:gd name="T51" fmla="*/ 9 h 28"/>
                <a:gd name="T52" fmla="*/ 23 w 27"/>
                <a:gd name="T53" fmla="*/ 9 h 28"/>
                <a:gd name="T54" fmla="*/ 23 w 27"/>
                <a:gd name="T55" fmla="*/ 9 h 28"/>
                <a:gd name="T56" fmla="*/ 15 w 27"/>
                <a:gd name="T57" fmla="*/ 21 h 28"/>
                <a:gd name="T58" fmla="*/ 15 w 27"/>
                <a:gd name="T59" fmla="*/ 11 h 28"/>
                <a:gd name="T60" fmla="*/ 5 w 27"/>
                <a:gd name="T61" fmla="*/ 17 h 28"/>
                <a:gd name="T62" fmla="*/ 15 w 27"/>
                <a:gd name="T63" fmla="*/ 21 h 28"/>
                <a:gd name="T64" fmla="*/ 21 w 27"/>
                <a:gd name="T65" fmla="*/ 7 h 28"/>
                <a:gd name="T66" fmla="*/ 4 w 27"/>
                <a:gd name="T67" fmla="*/ 15 h 28"/>
                <a:gd name="T68" fmla="*/ 2 w 27"/>
                <a:gd name="T69" fmla="*/ 15 h 28"/>
                <a:gd name="T70" fmla="*/ 2 w 27"/>
                <a:gd name="T71" fmla="*/ 17 h 28"/>
                <a:gd name="T72" fmla="*/ 2 w 27"/>
                <a:gd name="T73" fmla="*/ 19 h 28"/>
                <a:gd name="T74" fmla="*/ 4 w 27"/>
                <a:gd name="T75" fmla="*/ 17 h 28"/>
                <a:gd name="T76" fmla="*/ 5 w 27"/>
                <a:gd name="T77" fmla="*/ 15 h 28"/>
                <a:gd name="T78" fmla="*/ 23 w 27"/>
                <a:gd name="T79" fmla="*/ 9 h 28"/>
                <a:gd name="T80" fmla="*/ 25 w 27"/>
                <a:gd name="T81" fmla="*/ 7 h 28"/>
                <a:gd name="T82" fmla="*/ 25 w 27"/>
                <a:gd name="T83" fmla="*/ 7 h 28"/>
                <a:gd name="T84" fmla="*/ 27 w 27"/>
                <a:gd name="T85" fmla="*/ 9 h 28"/>
                <a:gd name="T86" fmla="*/ 27 w 27"/>
                <a:gd name="T87" fmla="*/ 9 h 28"/>
                <a:gd name="T88" fmla="*/ 25 w 27"/>
                <a:gd name="T89" fmla="*/ 7 h 28"/>
                <a:gd name="T90" fmla="*/ 25 w 27"/>
                <a:gd name="T91" fmla="*/ 7 h 28"/>
                <a:gd name="T92" fmla="*/ 21 w 27"/>
                <a:gd name="T93" fmla="*/ 7 h 28"/>
                <a:gd name="T94" fmla="*/ 21 w 27"/>
                <a:gd name="T95" fmla="*/ 7 h 28"/>
                <a:gd name="T96" fmla="*/ 27 w 27"/>
                <a:gd name="T97" fmla="*/ 26 h 28"/>
                <a:gd name="T98" fmla="*/ 27 w 27"/>
                <a:gd name="T99" fmla="*/ 23 h 28"/>
                <a:gd name="T100" fmla="*/ 23 w 27"/>
                <a:gd name="T101" fmla="*/ 24 h 28"/>
                <a:gd name="T102" fmla="*/ 23 w 27"/>
                <a:gd name="T103" fmla="*/ 24 h 28"/>
                <a:gd name="T104" fmla="*/ 25 w 27"/>
                <a:gd name="T105" fmla="*/ 24 h 28"/>
                <a:gd name="T106" fmla="*/ 27 w 27"/>
                <a:gd name="T107" fmla="*/ 26 h 28"/>
                <a:gd name="T108" fmla="*/ 27 w 27"/>
                <a:gd name="T109" fmla="*/ 26 h 2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8"/>
                <a:gd name="T167" fmla="*/ 27 w 27"/>
                <a:gd name="T168" fmla="*/ 28 h 2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8">
                  <a:moveTo>
                    <a:pt x="23" y="9"/>
                  </a:moveTo>
                  <a:lnTo>
                    <a:pt x="17" y="11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8"/>
                  </a:lnTo>
                  <a:lnTo>
                    <a:pt x="25" y="26"/>
                  </a:lnTo>
                  <a:lnTo>
                    <a:pt x="21" y="24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3"/>
                  </a:lnTo>
                  <a:lnTo>
                    <a:pt x="23" y="3"/>
                  </a:lnTo>
                  <a:lnTo>
                    <a:pt x="25" y="1"/>
                  </a:lnTo>
                  <a:lnTo>
                    <a:pt x="27" y="0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close/>
                  <a:moveTo>
                    <a:pt x="15" y="21"/>
                  </a:moveTo>
                  <a:lnTo>
                    <a:pt x="15" y="11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7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9"/>
                  </a:lnTo>
                  <a:lnTo>
                    <a:pt x="25" y="7"/>
                  </a:lnTo>
                  <a:lnTo>
                    <a:pt x="21" y="7"/>
                  </a:lnTo>
                  <a:close/>
                  <a:moveTo>
                    <a:pt x="27" y="26"/>
                  </a:moveTo>
                  <a:lnTo>
                    <a:pt x="27" y="23"/>
                  </a:lnTo>
                  <a:lnTo>
                    <a:pt x="23" y="24"/>
                  </a:lnTo>
                  <a:lnTo>
                    <a:pt x="25" y="24"/>
                  </a:lnTo>
                  <a:lnTo>
                    <a:pt x="27" y="2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2" name="Freeform 43">
              <a:extLst>
                <a:ext uri="{FF2B5EF4-FFF2-40B4-BE49-F238E27FC236}">
                  <a16:creationId xmlns:a16="http://schemas.microsoft.com/office/drawing/2014/main" id="{00000000-0008-0000-0500-000042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7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3" name="Freeform 44">
              <a:extLst>
                <a:ext uri="{FF2B5EF4-FFF2-40B4-BE49-F238E27FC236}">
                  <a16:creationId xmlns:a16="http://schemas.microsoft.com/office/drawing/2014/main" id="{00000000-0008-0000-0500-000043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0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3 h 13"/>
                <a:gd name="T8" fmla="*/ 4 w 27"/>
                <a:gd name="T9" fmla="*/ 3 h 13"/>
                <a:gd name="T10" fmla="*/ 5 w 27"/>
                <a:gd name="T11" fmla="*/ 3 h 13"/>
                <a:gd name="T12" fmla="*/ 5 w 27"/>
                <a:gd name="T13" fmla="*/ 3 h 13"/>
                <a:gd name="T14" fmla="*/ 23 w 27"/>
                <a:gd name="T15" fmla="*/ 3 h 13"/>
                <a:gd name="T16" fmla="*/ 25 w 27"/>
                <a:gd name="T17" fmla="*/ 3 h 13"/>
                <a:gd name="T18" fmla="*/ 25 w 27"/>
                <a:gd name="T19" fmla="*/ 3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11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9 h 13"/>
                <a:gd name="T50" fmla="*/ 23 w 27"/>
                <a:gd name="T51" fmla="*/ 9 h 13"/>
                <a:gd name="T52" fmla="*/ 25 w 27"/>
                <a:gd name="T53" fmla="*/ 9 h 13"/>
                <a:gd name="T54" fmla="*/ 27 w 27"/>
                <a:gd name="T55" fmla="*/ 11 h 13"/>
                <a:gd name="T56" fmla="*/ 25 w 27"/>
                <a:gd name="T57" fmla="*/ 9 h 13"/>
                <a:gd name="T58" fmla="*/ 25 w 27"/>
                <a:gd name="T59" fmla="*/ 7 h 13"/>
                <a:gd name="T60" fmla="*/ 4 w 27"/>
                <a:gd name="T61" fmla="*/ 7 h 13"/>
                <a:gd name="T62" fmla="*/ 2 w 27"/>
                <a:gd name="T63" fmla="*/ 7 h 13"/>
                <a:gd name="T64" fmla="*/ 2 w 27"/>
                <a:gd name="T65" fmla="*/ 11 h 13"/>
                <a:gd name="T66" fmla="*/ 4 w 27"/>
                <a:gd name="T67" fmla="*/ 9 h 13"/>
                <a:gd name="T68" fmla="*/ 4 w 27"/>
                <a:gd name="T69" fmla="*/ 9 h 13"/>
                <a:gd name="T70" fmla="*/ 4 w 27"/>
                <a:gd name="T71" fmla="*/ 9 h 13"/>
                <a:gd name="T72" fmla="*/ 4 w 27"/>
                <a:gd name="T73" fmla="*/ 9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3"/>
                  </a:lnTo>
                  <a:lnTo>
                    <a:pt x="4" y="3"/>
                  </a:lnTo>
                  <a:lnTo>
                    <a:pt x="5" y="3"/>
                  </a:lnTo>
                  <a:lnTo>
                    <a:pt x="23" y="3"/>
                  </a:lnTo>
                  <a:lnTo>
                    <a:pt x="25" y="3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9"/>
                  </a:moveTo>
                  <a:lnTo>
                    <a:pt x="23" y="9"/>
                  </a:lnTo>
                  <a:lnTo>
                    <a:pt x="25" y="9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5" y="7"/>
                  </a:lnTo>
                  <a:lnTo>
                    <a:pt x="4" y="7"/>
                  </a:lnTo>
                  <a:lnTo>
                    <a:pt x="2" y="7"/>
                  </a:lnTo>
                  <a:lnTo>
                    <a:pt x="2" y="11"/>
                  </a:lnTo>
                  <a:lnTo>
                    <a:pt x="4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4" name="Freeform 45">
              <a:extLst>
                <a:ext uri="{FF2B5EF4-FFF2-40B4-BE49-F238E27FC236}">
                  <a16:creationId xmlns:a16="http://schemas.microsoft.com/office/drawing/2014/main" id="{00000000-0008-0000-0500-000044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46" y="402"/>
              <a:ext cx="27" cy="31"/>
            </a:xfrm>
            <a:custGeom>
              <a:avLst/>
              <a:gdLst>
                <a:gd name="T0" fmla="*/ 9 w 27"/>
                <a:gd name="T1" fmla="*/ 31 h 31"/>
                <a:gd name="T2" fmla="*/ 4 w 27"/>
                <a:gd name="T3" fmla="*/ 29 h 31"/>
                <a:gd name="T4" fmla="*/ 0 w 27"/>
                <a:gd name="T5" fmla="*/ 23 h 31"/>
                <a:gd name="T6" fmla="*/ 0 w 27"/>
                <a:gd name="T7" fmla="*/ 15 h 31"/>
                <a:gd name="T8" fmla="*/ 4 w 27"/>
                <a:gd name="T9" fmla="*/ 6 h 31"/>
                <a:gd name="T10" fmla="*/ 13 w 27"/>
                <a:gd name="T11" fmla="*/ 0 h 31"/>
                <a:gd name="T12" fmla="*/ 23 w 27"/>
                <a:gd name="T13" fmla="*/ 6 h 31"/>
                <a:gd name="T14" fmla="*/ 27 w 27"/>
                <a:gd name="T15" fmla="*/ 15 h 31"/>
                <a:gd name="T16" fmla="*/ 23 w 27"/>
                <a:gd name="T17" fmla="*/ 27 h 31"/>
                <a:gd name="T18" fmla="*/ 13 w 27"/>
                <a:gd name="T19" fmla="*/ 31 h 31"/>
                <a:gd name="T20" fmla="*/ 11 w 27"/>
                <a:gd name="T21" fmla="*/ 25 h 31"/>
                <a:gd name="T22" fmla="*/ 23 w 27"/>
                <a:gd name="T23" fmla="*/ 23 h 31"/>
                <a:gd name="T24" fmla="*/ 27 w 27"/>
                <a:gd name="T25" fmla="*/ 15 h 31"/>
                <a:gd name="T26" fmla="*/ 23 w 27"/>
                <a:gd name="T27" fmla="*/ 10 h 31"/>
                <a:gd name="T28" fmla="*/ 15 w 27"/>
                <a:gd name="T29" fmla="*/ 6 h 31"/>
                <a:gd name="T30" fmla="*/ 4 w 27"/>
                <a:gd name="T31" fmla="*/ 10 h 31"/>
                <a:gd name="T32" fmla="*/ 0 w 27"/>
                <a:gd name="T33" fmla="*/ 17 h 31"/>
                <a:gd name="T34" fmla="*/ 4 w 27"/>
                <a:gd name="T35" fmla="*/ 23 h 31"/>
                <a:gd name="T36" fmla="*/ 11 w 27"/>
                <a:gd name="T37" fmla="*/ 25 h 31"/>
                <a:gd name="T38" fmla="*/ 2 w 27"/>
                <a:gd name="T39" fmla="*/ 23 h 31"/>
                <a:gd name="T40" fmla="*/ 13 w 27"/>
                <a:gd name="T41" fmla="*/ 31 h 31"/>
                <a:gd name="T42" fmla="*/ 25 w 27"/>
                <a:gd name="T43" fmla="*/ 27 h 31"/>
                <a:gd name="T44" fmla="*/ 25 w 27"/>
                <a:gd name="T45" fmla="*/ 23 h 31"/>
                <a:gd name="T46" fmla="*/ 17 w 27"/>
                <a:gd name="T47" fmla="*/ 29 h 31"/>
                <a:gd name="T48" fmla="*/ 9 w 27"/>
                <a:gd name="T49" fmla="*/ 29 h 31"/>
                <a:gd name="T50" fmla="*/ 2 w 27"/>
                <a:gd name="T51" fmla="*/ 23 h 31"/>
                <a:gd name="T52" fmla="*/ 0 w 27"/>
                <a:gd name="T53" fmla="*/ 14 h 31"/>
                <a:gd name="T54" fmla="*/ 9 w 27"/>
                <a:gd name="T55" fmla="*/ 6 h 31"/>
                <a:gd name="T56" fmla="*/ 21 w 27"/>
                <a:gd name="T57" fmla="*/ 6 h 31"/>
                <a:gd name="T58" fmla="*/ 23 w 27"/>
                <a:gd name="T59" fmla="*/ 6 h 31"/>
                <a:gd name="T60" fmla="*/ 15 w 27"/>
                <a:gd name="T61" fmla="*/ 4 h 31"/>
                <a:gd name="T62" fmla="*/ 4 w 27"/>
                <a:gd name="T63" fmla="*/ 8 h 31"/>
                <a:gd name="T64" fmla="*/ 0 w 27"/>
                <a:gd name="T65" fmla="*/ 14 h 31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27"/>
                <a:gd name="T100" fmla="*/ 0 h 31"/>
                <a:gd name="T101" fmla="*/ 27 w 27"/>
                <a:gd name="T102" fmla="*/ 31 h 31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27" h="31">
                  <a:moveTo>
                    <a:pt x="13" y="31"/>
                  </a:moveTo>
                  <a:lnTo>
                    <a:pt x="9" y="31"/>
                  </a:lnTo>
                  <a:lnTo>
                    <a:pt x="7" y="29"/>
                  </a:lnTo>
                  <a:lnTo>
                    <a:pt x="4" y="29"/>
                  </a:lnTo>
                  <a:lnTo>
                    <a:pt x="2" y="25"/>
                  </a:lnTo>
                  <a:lnTo>
                    <a:pt x="0" y="23"/>
                  </a:lnTo>
                  <a:lnTo>
                    <a:pt x="0" y="19"/>
                  </a:lnTo>
                  <a:lnTo>
                    <a:pt x="0" y="15"/>
                  </a:lnTo>
                  <a:lnTo>
                    <a:pt x="0" y="10"/>
                  </a:lnTo>
                  <a:lnTo>
                    <a:pt x="4" y="6"/>
                  </a:lnTo>
                  <a:lnTo>
                    <a:pt x="7" y="2"/>
                  </a:lnTo>
                  <a:lnTo>
                    <a:pt x="13" y="0"/>
                  </a:lnTo>
                  <a:lnTo>
                    <a:pt x="19" y="2"/>
                  </a:lnTo>
                  <a:lnTo>
                    <a:pt x="23" y="6"/>
                  </a:lnTo>
                  <a:lnTo>
                    <a:pt x="27" y="10"/>
                  </a:lnTo>
                  <a:lnTo>
                    <a:pt x="27" y="15"/>
                  </a:lnTo>
                  <a:lnTo>
                    <a:pt x="27" y="23"/>
                  </a:lnTo>
                  <a:lnTo>
                    <a:pt x="23" y="27"/>
                  </a:lnTo>
                  <a:lnTo>
                    <a:pt x="19" y="31"/>
                  </a:lnTo>
                  <a:lnTo>
                    <a:pt x="13" y="31"/>
                  </a:lnTo>
                  <a:close/>
                  <a:moveTo>
                    <a:pt x="11" y="25"/>
                  </a:moveTo>
                  <a:lnTo>
                    <a:pt x="17" y="25"/>
                  </a:lnTo>
                  <a:lnTo>
                    <a:pt x="23" y="23"/>
                  </a:lnTo>
                  <a:lnTo>
                    <a:pt x="25" y="19"/>
                  </a:lnTo>
                  <a:lnTo>
                    <a:pt x="27" y="15"/>
                  </a:lnTo>
                  <a:lnTo>
                    <a:pt x="27" y="12"/>
                  </a:lnTo>
                  <a:lnTo>
                    <a:pt x="23" y="10"/>
                  </a:lnTo>
                  <a:lnTo>
                    <a:pt x="21" y="8"/>
                  </a:lnTo>
                  <a:lnTo>
                    <a:pt x="15" y="6"/>
                  </a:lnTo>
                  <a:lnTo>
                    <a:pt x="9" y="8"/>
                  </a:lnTo>
                  <a:lnTo>
                    <a:pt x="4" y="10"/>
                  </a:lnTo>
                  <a:lnTo>
                    <a:pt x="2" y="14"/>
                  </a:lnTo>
                  <a:lnTo>
                    <a:pt x="0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7" y="25"/>
                  </a:lnTo>
                  <a:lnTo>
                    <a:pt x="11" y="25"/>
                  </a:lnTo>
                  <a:close/>
                  <a:moveTo>
                    <a:pt x="2" y="23"/>
                  </a:moveTo>
                  <a:lnTo>
                    <a:pt x="5" y="29"/>
                  </a:lnTo>
                  <a:lnTo>
                    <a:pt x="13" y="31"/>
                  </a:lnTo>
                  <a:lnTo>
                    <a:pt x="19" y="29"/>
                  </a:lnTo>
                  <a:lnTo>
                    <a:pt x="25" y="27"/>
                  </a:lnTo>
                  <a:lnTo>
                    <a:pt x="27" y="21"/>
                  </a:lnTo>
                  <a:lnTo>
                    <a:pt x="25" y="23"/>
                  </a:lnTo>
                  <a:lnTo>
                    <a:pt x="21" y="27"/>
                  </a:lnTo>
                  <a:lnTo>
                    <a:pt x="17" y="29"/>
                  </a:lnTo>
                  <a:lnTo>
                    <a:pt x="13" y="29"/>
                  </a:lnTo>
                  <a:lnTo>
                    <a:pt x="9" y="29"/>
                  </a:lnTo>
                  <a:lnTo>
                    <a:pt x="5" y="27"/>
                  </a:lnTo>
                  <a:lnTo>
                    <a:pt x="2" y="23"/>
                  </a:lnTo>
                  <a:close/>
                  <a:moveTo>
                    <a:pt x="0" y="14"/>
                  </a:moveTo>
                  <a:lnTo>
                    <a:pt x="4" y="10"/>
                  </a:lnTo>
                  <a:lnTo>
                    <a:pt x="9" y="6"/>
                  </a:lnTo>
                  <a:lnTo>
                    <a:pt x="15" y="6"/>
                  </a:lnTo>
                  <a:lnTo>
                    <a:pt x="21" y="6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5" y="4"/>
                  </a:lnTo>
                  <a:lnTo>
                    <a:pt x="7" y="6"/>
                  </a:lnTo>
                  <a:lnTo>
                    <a:pt x="4" y="8"/>
                  </a:lnTo>
                  <a:lnTo>
                    <a:pt x="0" y="1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5" name="Freeform 46">
              <a:extLst>
                <a:ext uri="{FF2B5EF4-FFF2-40B4-BE49-F238E27FC236}">
                  <a16:creationId xmlns:a16="http://schemas.microsoft.com/office/drawing/2014/main" id="{00000000-0008-0000-0500-000045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402"/>
              <a:ext cx="28" cy="32"/>
            </a:xfrm>
            <a:custGeom>
              <a:avLst/>
              <a:gdLst>
                <a:gd name="T0" fmla="*/ 2 w 28"/>
                <a:gd name="T1" fmla="*/ 9 h 32"/>
                <a:gd name="T2" fmla="*/ 0 w 28"/>
                <a:gd name="T3" fmla="*/ 9 h 32"/>
                <a:gd name="T4" fmla="*/ 0 w 28"/>
                <a:gd name="T5" fmla="*/ 0 h 32"/>
                <a:gd name="T6" fmla="*/ 2 w 28"/>
                <a:gd name="T7" fmla="*/ 0 h 32"/>
                <a:gd name="T8" fmla="*/ 2 w 28"/>
                <a:gd name="T9" fmla="*/ 2 h 32"/>
                <a:gd name="T10" fmla="*/ 4 w 28"/>
                <a:gd name="T11" fmla="*/ 4 h 32"/>
                <a:gd name="T12" fmla="*/ 5 w 28"/>
                <a:gd name="T13" fmla="*/ 4 h 32"/>
                <a:gd name="T14" fmla="*/ 28 w 28"/>
                <a:gd name="T15" fmla="*/ 4 h 32"/>
                <a:gd name="T16" fmla="*/ 28 w 28"/>
                <a:gd name="T17" fmla="*/ 6 h 32"/>
                <a:gd name="T18" fmla="*/ 5 w 28"/>
                <a:gd name="T19" fmla="*/ 27 h 32"/>
                <a:gd name="T20" fmla="*/ 21 w 28"/>
                <a:gd name="T21" fmla="*/ 27 h 32"/>
                <a:gd name="T22" fmla="*/ 23 w 28"/>
                <a:gd name="T23" fmla="*/ 27 h 32"/>
                <a:gd name="T24" fmla="*/ 25 w 28"/>
                <a:gd name="T25" fmla="*/ 27 h 32"/>
                <a:gd name="T26" fmla="*/ 25 w 28"/>
                <a:gd name="T27" fmla="*/ 25 h 32"/>
                <a:gd name="T28" fmla="*/ 27 w 28"/>
                <a:gd name="T29" fmla="*/ 23 h 32"/>
                <a:gd name="T30" fmla="*/ 27 w 28"/>
                <a:gd name="T31" fmla="*/ 23 h 32"/>
                <a:gd name="T32" fmla="*/ 27 w 28"/>
                <a:gd name="T33" fmla="*/ 32 h 32"/>
                <a:gd name="T34" fmla="*/ 27 w 28"/>
                <a:gd name="T35" fmla="*/ 32 h 32"/>
                <a:gd name="T36" fmla="*/ 25 w 28"/>
                <a:gd name="T37" fmla="*/ 30 h 32"/>
                <a:gd name="T38" fmla="*/ 23 w 28"/>
                <a:gd name="T39" fmla="*/ 28 h 32"/>
                <a:gd name="T40" fmla="*/ 19 w 28"/>
                <a:gd name="T41" fmla="*/ 28 h 32"/>
                <a:gd name="T42" fmla="*/ 4 w 28"/>
                <a:gd name="T43" fmla="*/ 28 h 32"/>
                <a:gd name="T44" fmla="*/ 2 w 28"/>
                <a:gd name="T45" fmla="*/ 30 h 32"/>
                <a:gd name="T46" fmla="*/ 2 w 28"/>
                <a:gd name="T47" fmla="*/ 32 h 32"/>
                <a:gd name="T48" fmla="*/ 2 w 28"/>
                <a:gd name="T49" fmla="*/ 32 h 32"/>
                <a:gd name="T50" fmla="*/ 0 w 28"/>
                <a:gd name="T51" fmla="*/ 32 h 32"/>
                <a:gd name="T52" fmla="*/ 0 w 28"/>
                <a:gd name="T53" fmla="*/ 25 h 32"/>
                <a:gd name="T54" fmla="*/ 21 w 28"/>
                <a:gd name="T55" fmla="*/ 6 h 32"/>
                <a:gd name="T56" fmla="*/ 7 w 28"/>
                <a:gd name="T57" fmla="*/ 6 h 32"/>
                <a:gd name="T58" fmla="*/ 4 w 28"/>
                <a:gd name="T59" fmla="*/ 6 h 32"/>
                <a:gd name="T60" fmla="*/ 2 w 28"/>
                <a:gd name="T61" fmla="*/ 7 h 32"/>
                <a:gd name="T62" fmla="*/ 2 w 28"/>
                <a:gd name="T63" fmla="*/ 7 h 32"/>
                <a:gd name="T64" fmla="*/ 2 w 28"/>
                <a:gd name="T65" fmla="*/ 9 h 32"/>
                <a:gd name="T66" fmla="*/ 2 w 28"/>
                <a:gd name="T67" fmla="*/ 9 h 32"/>
                <a:gd name="T68" fmla="*/ 2 w 28"/>
                <a:gd name="T69" fmla="*/ 4 h 32"/>
                <a:gd name="T70" fmla="*/ 2 w 28"/>
                <a:gd name="T71" fmla="*/ 7 h 32"/>
                <a:gd name="T72" fmla="*/ 2 w 28"/>
                <a:gd name="T73" fmla="*/ 6 h 32"/>
                <a:gd name="T74" fmla="*/ 4 w 28"/>
                <a:gd name="T75" fmla="*/ 6 h 32"/>
                <a:gd name="T76" fmla="*/ 2 w 28"/>
                <a:gd name="T77" fmla="*/ 4 h 32"/>
                <a:gd name="T78" fmla="*/ 2 w 28"/>
                <a:gd name="T79" fmla="*/ 4 h 32"/>
                <a:gd name="T80" fmla="*/ 23 w 28"/>
                <a:gd name="T81" fmla="*/ 6 h 32"/>
                <a:gd name="T82" fmla="*/ 4 w 28"/>
                <a:gd name="T83" fmla="*/ 27 h 32"/>
                <a:gd name="T84" fmla="*/ 2 w 28"/>
                <a:gd name="T85" fmla="*/ 27 h 32"/>
                <a:gd name="T86" fmla="*/ 2 w 28"/>
                <a:gd name="T87" fmla="*/ 30 h 32"/>
                <a:gd name="T88" fmla="*/ 2 w 28"/>
                <a:gd name="T89" fmla="*/ 30 h 32"/>
                <a:gd name="T90" fmla="*/ 2 w 28"/>
                <a:gd name="T91" fmla="*/ 28 h 32"/>
                <a:gd name="T92" fmla="*/ 4 w 28"/>
                <a:gd name="T93" fmla="*/ 27 h 32"/>
                <a:gd name="T94" fmla="*/ 27 w 28"/>
                <a:gd name="T95" fmla="*/ 6 h 32"/>
                <a:gd name="T96" fmla="*/ 27 w 28"/>
                <a:gd name="T97" fmla="*/ 6 h 32"/>
                <a:gd name="T98" fmla="*/ 25 w 28"/>
                <a:gd name="T99" fmla="*/ 6 h 32"/>
                <a:gd name="T100" fmla="*/ 25 w 28"/>
                <a:gd name="T101" fmla="*/ 6 h 32"/>
                <a:gd name="T102" fmla="*/ 23 w 28"/>
                <a:gd name="T103" fmla="*/ 6 h 32"/>
                <a:gd name="T104" fmla="*/ 23 w 28"/>
                <a:gd name="T105" fmla="*/ 6 h 32"/>
                <a:gd name="T106" fmla="*/ 27 w 28"/>
                <a:gd name="T107" fmla="*/ 30 h 32"/>
                <a:gd name="T108" fmla="*/ 27 w 28"/>
                <a:gd name="T109" fmla="*/ 27 h 32"/>
                <a:gd name="T110" fmla="*/ 25 w 28"/>
                <a:gd name="T111" fmla="*/ 27 h 32"/>
                <a:gd name="T112" fmla="*/ 23 w 28"/>
                <a:gd name="T113" fmla="*/ 28 h 32"/>
                <a:gd name="T114" fmla="*/ 25 w 28"/>
                <a:gd name="T115" fmla="*/ 28 h 32"/>
                <a:gd name="T116" fmla="*/ 27 w 28"/>
                <a:gd name="T117" fmla="*/ 30 h 32"/>
                <a:gd name="T118" fmla="*/ 27 w 28"/>
                <a:gd name="T119" fmla="*/ 30 h 32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2"/>
                <a:gd name="T182" fmla="*/ 28 w 28"/>
                <a:gd name="T183" fmla="*/ 32 h 32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2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7"/>
                  </a:lnTo>
                  <a:lnTo>
                    <a:pt x="21" y="27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5" y="25"/>
                  </a:lnTo>
                  <a:lnTo>
                    <a:pt x="27" y="23"/>
                  </a:lnTo>
                  <a:lnTo>
                    <a:pt x="27" y="32"/>
                  </a:lnTo>
                  <a:lnTo>
                    <a:pt x="25" y="30"/>
                  </a:lnTo>
                  <a:lnTo>
                    <a:pt x="23" y="28"/>
                  </a:lnTo>
                  <a:lnTo>
                    <a:pt x="19" y="28"/>
                  </a:lnTo>
                  <a:lnTo>
                    <a:pt x="4" y="28"/>
                  </a:lnTo>
                  <a:lnTo>
                    <a:pt x="2" y="30"/>
                  </a:lnTo>
                  <a:lnTo>
                    <a:pt x="2" y="32"/>
                  </a:lnTo>
                  <a:lnTo>
                    <a:pt x="0" y="32"/>
                  </a:lnTo>
                  <a:lnTo>
                    <a:pt x="0" y="25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4"/>
                  </a:moveTo>
                  <a:lnTo>
                    <a:pt x="2" y="7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7"/>
                  </a:lnTo>
                  <a:lnTo>
                    <a:pt x="2" y="27"/>
                  </a:lnTo>
                  <a:lnTo>
                    <a:pt x="2" y="30"/>
                  </a:lnTo>
                  <a:lnTo>
                    <a:pt x="2" y="28"/>
                  </a:lnTo>
                  <a:lnTo>
                    <a:pt x="4" y="27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30"/>
                  </a:moveTo>
                  <a:lnTo>
                    <a:pt x="27" y="27"/>
                  </a:lnTo>
                  <a:lnTo>
                    <a:pt x="25" y="27"/>
                  </a:lnTo>
                  <a:lnTo>
                    <a:pt x="23" y="28"/>
                  </a:lnTo>
                  <a:lnTo>
                    <a:pt x="25" y="28"/>
                  </a:lnTo>
                  <a:lnTo>
                    <a:pt x="27" y="3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6" name="Freeform 47">
              <a:extLst>
                <a:ext uri="{FF2B5EF4-FFF2-40B4-BE49-F238E27FC236}">
                  <a16:creationId xmlns:a16="http://schemas.microsoft.com/office/drawing/2014/main" id="{00000000-0008-0000-0500-000046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12" y="403"/>
              <a:ext cx="27" cy="29"/>
            </a:xfrm>
            <a:custGeom>
              <a:avLst/>
              <a:gdLst>
                <a:gd name="T0" fmla="*/ 23 w 27"/>
                <a:gd name="T1" fmla="*/ 10 h 29"/>
                <a:gd name="T2" fmla="*/ 17 w 27"/>
                <a:gd name="T3" fmla="*/ 12 h 29"/>
                <a:gd name="T4" fmla="*/ 17 w 27"/>
                <a:gd name="T5" fmla="*/ 21 h 29"/>
                <a:gd name="T6" fmla="*/ 21 w 27"/>
                <a:gd name="T7" fmla="*/ 23 h 29"/>
                <a:gd name="T8" fmla="*/ 23 w 27"/>
                <a:gd name="T9" fmla="*/ 23 h 29"/>
                <a:gd name="T10" fmla="*/ 25 w 27"/>
                <a:gd name="T11" fmla="*/ 23 h 29"/>
                <a:gd name="T12" fmla="*/ 27 w 27"/>
                <a:gd name="T13" fmla="*/ 19 h 29"/>
                <a:gd name="T14" fmla="*/ 27 w 27"/>
                <a:gd name="T15" fmla="*/ 19 h 29"/>
                <a:gd name="T16" fmla="*/ 27 w 27"/>
                <a:gd name="T17" fmla="*/ 29 h 29"/>
                <a:gd name="T18" fmla="*/ 27 w 27"/>
                <a:gd name="T19" fmla="*/ 29 h 29"/>
                <a:gd name="T20" fmla="*/ 25 w 27"/>
                <a:gd name="T21" fmla="*/ 27 h 29"/>
                <a:gd name="T22" fmla="*/ 21 w 27"/>
                <a:gd name="T23" fmla="*/ 25 h 29"/>
                <a:gd name="T24" fmla="*/ 4 w 27"/>
                <a:gd name="T25" fmla="*/ 17 h 29"/>
                <a:gd name="T26" fmla="*/ 4 w 27"/>
                <a:gd name="T27" fmla="*/ 19 h 29"/>
                <a:gd name="T28" fmla="*/ 2 w 27"/>
                <a:gd name="T29" fmla="*/ 19 h 29"/>
                <a:gd name="T30" fmla="*/ 2 w 27"/>
                <a:gd name="T31" fmla="*/ 19 h 29"/>
                <a:gd name="T32" fmla="*/ 0 w 27"/>
                <a:gd name="T33" fmla="*/ 15 h 29"/>
                <a:gd name="T34" fmla="*/ 0 w 27"/>
                <a:gd name="T35" fmla="*/ 14 h 29"/>
                <a:gd name="T36" fmla="*/ 23 w 27"/>
                <a:gd name="T37" fmla="*/ 4 h 29"/>
                <a:gd name="T38" fmla="*/ 25 w 27"/>
                <a:gd name="T39" fmla="*/ 2 h 29"/>
                <a:gd name="T40" fmla="*/ 27 w 27"/>
                <a:gd name="T41" fmla="*/ 0 h 29"/>
                <a:gd name="T42" fmla="*/ 27 w 27"/>
                <a:gd name="T43" fmla="*/ 0 h 29"/>
                <a:gd name="T44" fmla="*/ 27 w 27"/>
                <a:gd name="T45" fmla="*/ 12 h 29"/>
                <a:gd name="T46" fmla="*/ 27 w 27"/>
                <a:gd name="T47" fmla="*/ 12 h 29"/>
                <a:gd name="T48" fmla="*/ 25 w 27"/>
                <a:gd name="T49" fmla="*/ 10 h 29"/>
                <a:gd name="T50" fmla="*/ 25 w 27"/>
                <a:gd name="T51" fmla="*/ 10 h 29"/>
                <a:gd name="T52" fmla="*/ 23 w 27"/>
                <a:gd name="T53" fmla="*/ 10 h 29"/>
                <a:gd name="T54" fmla="*/ 23 w 27"/>
                <a:gd name="T55" fmla="*/ 10 h 29"/>
                <a:gd name="T56" fmla="*/ 15 w 27"/>
                <a:gd name="T57" fmla="*/ 21 h 29"/>
                <a:gd name="T58" fmla="*/ 15 w 27"/>
                <a:gd name="T59" fmla="*/ 12 h 29"/>
                <a:gd name="T60" fmla="*/ 5 w 27"/>
                <a:gd name="T61" fmla="*/ 17 h 29"/>
                <a:gd name="T62" fmla="*/ 15 w 27"/>
                <a:gd name="T63" fmla="*/ 21 h 29"/>
                <a:gd name="T64" fmla="*/ 21 w 27"/>
                <a:gd name="T65" fmla="*/ 8 h 29"/>
                <a:gd name="T66" fmla="*/ 4 w 27"/>
                <a:gd name="T67" fmla="*/ 15 h 29"/>
                <a:gd name="T68" fmla="*/ 2 w 27"/>
                <a:gd name="T69" fmla="*/ 15 h 29"/>
                <a:gd name="T70" fmla="*/ 2 w 27"/>
                <a:gd name="T71" fmla="*/ 17 h 29"/>
                <a:gd name="T72" fmla="*/ 2 w 27"/>
                <a:gd name="T73" fmla="*/ 19 h 29"/>
                <a:gd name="T74" fmla="*/ 4 w 27"/>
                <a:gd name="T75" fmla="*/ 17 h 29"/>
                <a:gd name="T76" fmla="*/ 5 w 27"/>
                <a:gd name="T77" fmla="*/ 15 h 29"/>
                <a:gd name="T78" fmla="*/ 23 w 27"/>
                <a:gd name="T79" fmla="*/ 10 h 29"/>
                <a:gd name="T80" fmla="*/ 25 w 27"/>
                <a:gd name="T81" fmla="*/ 8 h 29"/>
                <a:gd name="T82" fmla="*/ 25 w 27"/>
                <a:gd name="T83" fmla="*/ 8 h 29"/>
                <a:gd name="T84" fmla="*/ 27 w 27"/>
                <a:gd name="T85" fmla="*/ 10 h 29"/>
                <a:gd name="T86" fmla="*/ 27 w 27"/>
                <a:gd name="T87" fmla="*/ 10 h 29"/>
                <a:gd name="T88" fmla="*/ 25 w 27"/>
                <a:gd name="T89" fmla="*/ 8 h 29"/>
                <a:gd name="T90" fmla="*/ 25 w 27"/>
                <a:gd name="T91" fmla="*/ 8 h 29"/>
                <a:gd name="T92" fmla="*/ 21 w 27"/>
                <a:gd name="T93" fmla="*/ 8 h 29"/>
                <a:gd name="T94" fmla="*/ 21 w 27"/>
                <a:gd name="T95" fmla="*/ 8 h 29"/>
                <a:gd name="T96" fmla="*/ 27 w 27"/>
                <a:gd name="T97" fmla="*/ 27 h 29"/>
                <a:gd name="T98" fmla="*/ 27 w 27"/>
                <a:gd name="T99" fmla="*/ 23 h 29"/>
                <a:gd name="T100" fmla="*/ 23 w 27"/>
                <a:gd name="T101" fmla="*/ 25 h 29"/>
                <a:gd name="T102" fmla="*/ 23 w 27"/>
                <a:gd name="T103" fmla="*/ 25 h 29"/>
                <a:gd name="T104" fmla="*/ 25 w 27"/>
                <a:gd name="T105" fmla="*/ 25 h 29"/>
                <a:gd name="T106" fmla="*/ 27 w 27"/>
                <a:gd name="T107" fmla="*/ 27 h 29"/>
                <a:gd name="T108" fmla="*/ 27 w 27"/>
                <a:gd name="T109" fmla="*/ 27 h 29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9"/>
                <a:gd name="T167" fmla="*/ 27 w 27"/>
                <a:gd name="T168" fmla="*/ 29 h 29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9">
                  <a:moveTo>
                    <a:pt x="23" y="10"/>
                  </a:moveTo>
                  <a:lnTo>
                    <a:pt x="17" y="12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9"/>
                  </a:lnTo>
                  <a:lnTo>
                    <a:pt x="25" y="27"/>
                  </a:lnTo>
                  <a:lnTo>
                    <a:pt x="21" y="2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4"/>
                  </a:lnTo>
                  <a:lnTo>
                    <a:pt x="23" y="4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12"/>
                  </a:lnTo>
                  <a:lnTo>
                    <a:pt x="25" y="10"/>
                  </a:lnTo>
                  <a:lnTo>
                    <a:pt x="23" y="10"/>
                  </a:lnTo>
                  <a:close/>
                  <a:moveTo>
                    <a:pt x="15" y="21"/>
                  </a:moveTo>
                  <a:lnTo>
                    <a:pt x="15" y="12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8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10"/>
                  </a:lnTo>
                  <a:lnTo>
                    <a:pt x="25" y="8"/>
                  </a:lnTo>
                  <a:lnTo>
                    <a:pt x="27" y="10"/>
                  </a:lnTo>
                  <a:lnTo>
                    <a:pt x="25" y="8"/>
                  </a:lnTo>
                  <a:lnTo>
                    <a:pt x="21" y="8"/>
                  </a:lnTo>
                  <a:close/>
                  <a:moveTo>
                    <a:pt x="27" y="27"/>
                  </a:moveTo>
                  <a:lnTo>
                    <a:pt x="27" y="23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7" y="27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7" name="Freeform 48">
              <a:extLst>
                <a:ext uri="{FF2B5EF4-FFF2-40B4-BE49-F238E27FC236}">
                  <a16:creationId xmlns:a16="http://schemas.microsoft.com/office/drawing/2014/main" id="{00000000-0008-0000-0500-00004701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41" y="404"/>
              <a:ext cx="27" cy="28"/>
            </a:xfrm>
            <a:custGeom>
              <a:avLst/>
              <a:gdLst>
                <a:gd name="T0" fmla="*/ 2 w 27"/>
                <a:gd name="T1" fmla="*/ 28 h 28"/>
                <a:gd name="T2" fmla="*/ 0 w 27"/>
                <a:gd name="T3" fmla="*/ 28 h 28"/>
                <a:gd name="T4" fmla="*/ 0 w 27"/>
                <a:gd name="T5" fmla="*/ 13 h 28"/>
                <a:gd name="T6" fmla="*/ 2 w 27"/>
                <a:gd name="T7" fmla="*/ 13 h 28"/>
                <a:gd name="T8" fmla="*/ 2 w 27"/>
                <a:gd name="T9" fmla="*/ 15 h 28"/>
                <a:gd name="T10" fmla="*/ 2 w 27"/>
                <a:gd name="T11" fmla="*/ 17 h 28"/>
                <a:gd name="T12" fmla="*/ 2 w 27"/>
                <a:gd name="T13" fmla="*/ 17 h 28"/>
                <a:gd name="T14" fmla="*/ 4 w 27"/>
                <a:gd name="T15" fmla="*/ 17 h 28"/>
                <a:gd name="T16" fmla="*/ 23 w 27"/>
                <a:gd name="T17" fmla="*/ 17 h 28"/>
                <a:gd name="T18" fmla="*/ 25 w 27"/>
                <a:gd name="T19" fmla="*/ 17 h 28"/>
                <a:gd name="T20" fmla="*/ 27 w 27"/>
                <a:gd name="T21" fmla="*/ 17 h 28"/>
                <a:gd name="T22" fmla="*/ 27 w 27"/>
                <a:gd name="T23" fmla="*/ 13 h 28"/>
                <a:gd name="T24" fmla="*/ 27 w 27"/>
                <a:gd name="T25" fmla="*/ 11 h 28"/>
                <a:gd name="T26" fmla="*/ 25 w 27"/>
                <a:gd name="T27" fmla="*/ 7 h 28"/>
                <a:gd name="T28" fmla="*/ 23 w 27"/>
                <a:gd name="T29" fmla="*/ 5 h 28"/>
                <a:gd name="T30" fmla="*/ 21 w 27"/>
                <a:gd name="T31" fmla="*/ 1 h 28"/>
                <a:gd name="T32" fmla="*/ 21 w 27"/>
                <a:gd name="T33" fmla="*/ 0 h 28"/>
                <a:gd name="T34" fmla="*/ 27 w 27"/>
                <a:gd name="T35" fmla="*/ 3 h 28"/>
                <a:gd name="T36" fmla="*/ 27 w 27"/>
                <a:gd name="T37" fmla="*/ 28 h 28"/>
                <a:gd name="T38" fmla="*/ 27 w 27"/>
                <a:gd name="T39" fmla="*/ 28 h 28"/>
                <a:gd name="T40" fmla="*/ 27 w 27"/>
                <a:gd name="T41" fmla="*/ 28 h 28"/>
                <a:gd name="T42" fmla="*/ 27 w 27"/>
                <a:gd name="T43" fmla="*/ 24 h 28"/>
                <a:gd name="T44" fmla="*/ 25 w 27"/>
                <a:gd name="T45" fmla="*/ 22 h 28"/>
                <a:gd name="T46" fmla="*/ 23 w 27"/>
                <a:gd name="T47" fmla="*/ 22 h 28"/>
                <a:gd name="T48" fmla="*/ 5 w 27"/>
                <a:gd name="T49" fmla="*/ 22 h 28"/>
                <a:gd name="T50" fmla="*/ 2 w 27"/>
                <a:gd name="T51" fmla="*/ 22 h 28"/>
                <a:gd name="T52" fmla="*/ 2 w 27"/>
                <a:gd name="T53" fmla="*/ 24 h 28"/>
                <a:gd name="T54" fmla="*/ 2 w 27"/>
                <a:gd name="T55" fmla="*/ 28 h 28"/>
                <a:gd name="T56" fmla="*/ 2 w 27"/>
                <a:gd name="T57" fmla="*/ 28 h 28"/>
                <a:gd name="T58" fmla="*/ 4 w 27"/>
                <a:gd name="T59" fmla="*/ 22 h 28"/>
                <a:gd name="T60" fmla="*/ 23 w 27"/>
                <a:gd name="T61" fmla="*/ 22 h 28"/>
                <a:gd name="T62" fmla="*/ 25 w 27"/>
                <a:gd name="T63" fmla="*/ 22 h 28"/>
                <a:gd name="T64" fmla="*/ 27 w 27"/>
                <a:gd name="T65" fmla="*/ 24 h 28"/>
                <a:gd name="T66" fmla="*/ 27 w 27"/>
                <a:gd name="T67" fmla="*/ 24 h 28"/>
                <a:gd name="T68" fmla="*/ 27 w 27"/>
                <a:gd name="T69" fmla="*/ 22 h 28"/>
                <a:gd name="T70" fmla="*/ 23 w 27"/>
                <a:gd name="T71" fmla="*/ 21 h 28"/>
                <a:gd name="T72" fmla="*/ 5 w 27"/>
                <a:gd name="T73" fmla="*/ 21 h 28"/>
                <a:gd name="T74" fmla="*/ 2 w 27"/>
                <a:gd name="T75" fmla="*/ 21 h 28"/>
                <a:gd name="T76" fmla="*/ 2 w 27"/>
                <a:gd name="T77" fmla="*/ 22 h 28"/>
                <a:gd name="T78" fmla="*/ 2 w 27"/>
                <a:gd name="T79" fmla="*/ 24 h 28"/>
                <a:gd name="T80" fmla="*/ 2 w 27"/>
                <a:gd name="T81" fmla="*/ 22 h 28"/>
                <a:gd name="T82" fmla="*/ 4 w 27"/>
                <a:gd name="T83" fmla="*/ 22 h 28"/>
                <a:gd name="T84" fmla="*/ 4 w 27"/>
                <a:gd name="T85" fmla="*/ 22 h 28"/>
                <a:gd name="T86" fmla="*/ 27 w 27"/>
                <a:gd name="T87" fmla="*/ 9 h 28"/>
                <a:gd name="T88" fmla="*/ 27 w 27"/>
                <a:gd name="T89" fmla="*/ 5 h 28"/>
                <a:gd name="T90" fmla="*/ 23 w 27"/>
                <a:gd name="T91" fmla="*/ 3 h 28"/>
                <a:gd name="T92" fmla="*/ 25 w 27"/>
                <a:gd name="T93" fmla="*/ 5 h 28"/>
                <a:gd name="T94" fmla="*/ 27 w 27"/>
                <a:gd name="T95" fmla="*/ 9 h 28"/>
                <a:gd name="T96" fmla="*/ 27 w 27"/>
                <a:gd name="T97" fmla="*/ 9 h 28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7"/>
                <a:gd name="T148" fmla="*/ 0 h 28"/>
                <a:gd name="T149" fmla="*/ 27 w 27"/>
                <a:gd name="T150" fmla="*/ 28 h 28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7" h="28">
                  <a:moveTo>
                    <a:pt x="2" y="28"/>
                  </a:moveTo>
                  <a:lnTo>
                    <a:pt x="0" y="28"/>
                  </a:lnTo>
                  <a:lnTo>
                    <a:pt x="0" y="13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4" y="17"/>
                  </a:lnTo>
                  <a:lnTo>
                    <a:pt x="23" y="17"/>
                  </a:lnTo>
                  <a:lnTo>
                    <a:pt x="25" y="17"/>
                  </a:lnTo>
                  <a:lnTo>
                    <a:pt x="27" y="17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7"/>
                  </a:lnTo>
                  <a:lnTo>
                    <a:pt x="23" y="5"/>
                  </a:lnTo>
                  <a:lnTo>
                    <a:pt x="21" y="1"/>
                  </a:lnTo>
                  <a:lnTo>
                    <a:pt x="21" y="0"/>
                  </a:lnTo>
                  <a:lnTo>
                    <a:pt x="27" y="3"/>
                  </a:lnTo>
                  <a:lnTo>
                    <a:pt x="27" y="28"/>
                  </a:lnTo>
                  <a:lnTo>
                    <a:pt x="27" y="24"/>
                  </a:lnTo>
                  <a:lnTo>
                    <a:pt x="25" y="22"/>
                  </a:lnTo>
                  <a:lnTo>
                    <a:pt x="23" y="22"/>
                  </a:lnTo>
                  <a:lnTo>
                    <a:pt x="5" y="22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8"/>
                  </a:lnTo>
                  <a:close/>
                  <a:moveTo>
                    <a:pt x="4" y="22"/>
                  </a:moveTo>
                  <a:lnTo>
                    <a:pt x="23" y="22"/>
                  </a:lnTo>
                  <a:lnTo>
                    <a:pt x="25" y="22"/>
                  </a:lnTo>
                  <a:lnTo>
                    <a:pt x="27" y="24"/>
                  </a:lnTo>
                  <a:lnTo>
                    <a:pt x="27" y="22"/>
                  </a:lnTo>
                  <a:lnTo>
                    <a:pt x="23" y="21"/>
                  </a:lnTo>
                  <a:lnTo>
                    <a:pt x="5" y="21"/>
                  </a:lnTo>
                  <a:lnTo>
                    <a:pt x="2" y="21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2"/>
                  </a:lnTo>
                  <a:lnTo>
                    <a:pt x="4" y="22"/>
                  </a:lnTo>
                  <a:close/>
                  <a:moveTo>
                    <a:pt x="27" y="9"/>
                  </a:moveTo>
                  <a:lnTo>
                    <a:pt x="27" y="5"/>
                  </a:lnTo>
                  <a:lnTo>
                    <a:pt x="23" y="3"/>
                  </a:lnTo>
                  <a:lnTo>
                    <a:pt x="25" y="5"/>
                  </a:lnTo>
                  <a:lnTo>
                    <a:pt x="27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182" name="Group 49">
            <a:extLst>
              <a:ext uri="{FF2B5EF4-FFF2-40B4-BE49-F238E27FC236}">
                <a16:creationId xmlns:a16="http://schemas.microsoft.com/office/drawing/2014/main" id="{00000000-0008-0000-0500-0000B6000000}"/>
              </a:ext>
            </a:extLst>
          </xdr:cNvPr>
          <xdr:cNvGrpSpPr>
            <a:grpSpLocks/>
          </xdr:cNvGrpSpPr>
        </xdr:nvGrpSpPr>
        <xdr:grpSpPr bwMode="auto">
          <a:xfrm>
            <a:off x="37" y="14"/>
            <a:ext cx="120" cy="0"/>
            <a:chOff x="636" y="294"/>
            <a:chExt cx="325" cy="1"/>
          </a:xfrm>
        </xdr:grpSpPr>
        <xdr:sp macro="" textlink="">
          <xdr:nvSpPr>
            <xdr:cNvPr id="311" name="Line 50">
              <a:extLst>
                <a:ext uri="{FF2B5EF4-FFF2-40B4-BE49-F238E27FC236}">
                  <a16:creationId xmlns:a16="http://schemas.microsoft.com/office/drawing/2014/main" id="{00000000-0008-0000-0500-000037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687" y="243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2" name="Line 51">
              <a:extLst>
                <a:ext uri="{FF2B5EF4-FFF2-40B4-BE49-F238E27FC236}">
                  <a16:creationId xmlns:a16="http://schemas.microsoft.com/office/drawing/2014/main" id="{00000000-0008-0000-0500-000038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907" y="241"/>
              <a:ext cx="1" cy="107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3" name="Line 52">
              <a:extLst>
                <a:ext uri="{FF2B5EF4-FFF2-40B4-BE49-F238E27FC236}">
                  <a16:creationId xmlns:a16="http://schemas.microsoft.com/office/drawing/2014/main" id="{00000000-0008-0000-0500-000039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69" y="265"/>
              <a:ext cx="1" cy="6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4" name="Line 53">
              <a:extLst>
                <a:ext uri="{FF2B5EF4-FFF2-40B4-BE49-F238E27FC236}">
                  <a16:creationId xmlns:a16="http://schemas.microsoft.com/office/drawing/2014/main" id="{00000000-0008-0000-0500-00003A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26" y="267"/>
              <a:ext cx="1" cy="5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183" name="Group 55">
            <a:extLst>
              <a:ext uri="{FF2B5EF4-FFF2-40B4-BE49-F238E27FC236}">
                <a16:creationId xmlns:a16="http://schemas.microsoft.com/office/drawing/2014/main" id="{00000000-0008-0000-0500-0000B7000000}"/>
              </a:ext>
            </a:extLst>
          </xdr:cNvPr>
          <xdr:cNvGrpSpPr>
            <a:grpSpLocks/>
          </xdr:cNvGrpSpPr>
        </xdr:nvGrpSpPr>
        <xdr:grpSpPr bwMode="auto">
          <a:xfrm>
            <a:off x="22" y="93"/>
            <a:ext cx="175" cy="0"/>
            <a:chOff x="591" y="476"/>
            <a:chExt cx="473" cy="1"/>
          </a:xfrm>
        </xdr:grpSpPr>
        <xdr:sp macro="" textlink="">
          <xdr:nvSpPr>
            <xdr:cNvPr id="303" name="Line 56">
              <a:extLst>
                <a:ext uri="{FF2B5EF4-FFF2-40B4-BE49-F238E27FC236}">
                  <a16:creationId xmlns:a16="http://schemas.microsoft.com/office/drawing/2014/main" id="{00000000-0008-0000-0500-00002F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4" y="450"/>
              <a:ext cx="1" cy="54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304" name="Group 57">
              <a:extLst>
                <a:ext uri="{FF2B5EF4-FFF2-40B4-BE49-F238E27FC236}">
                  <a16:creationId xmlns:a16="http://schemas.microsoft.com/office/drawing/2014/main" id="{00000000-0008-0000-0500-000030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91" y="476"/>
              <a:ext cx="473" cy="1"/>
              <a:chOff x="591" y="476"/>
              <a:chExt cx="473" cy="1"/>
            </a:xfrm>
          </xdr:grpSpPr>
          <xdr:sp macro="" textlink="">
            <xdr:nvSpPr>
              <xdr:cNvPr id="305" name="Line 58">
                <a:extLst>
                  <a:ext uri="{FF2B5EF4-FFF2-40B4-BE49-F238E27FC236}">
                    <a16:creationId xmlns:a16="http://schemas.microsoft.com/office/drawing/2014/main" id="{00000000-0008-0000-0500-000031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642" y="425"/>
                <a:ext cx="1" cy="104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06" name="Line 59">
                <a:extLst>
                  <a:ext uri="{FF2B5EF4-FFF2-40B4-BE49-F238E27FC236}">
                    <a16:creationId xmlns:a16="http://schemas.microsoft.com/office/drawing/2014/main" id="{00000000-0008-0000-0500-000032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12" y="425"/>
                <a:ext cx="1" cy="10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07" name="Line 60">
                <a:extLst>
                  <a:ext uri="{FF2B5EF4-FFF2-40B4-BE49-F238E27FC236}">
                    <a16:creationId xmlns:a16="http://schemas.microsoft.com/office/drawing/2014/main" id="{00000000-0008-0000-0500-000033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720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08" name="Line 61">
                <a:extLst>
                  <a:ext uri="{FF2B5EF4-FFF2-40B4-BE49-F238E27FC236}">
                    <a16:creationId xmlns:a16="http://schemas.microsoft.com/office/drawing/2014/main" id="{00000000-0008-0000-0500-000034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27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09" name="Line 62">
                <a:extLst>
                  <a:ext uri="{FF2B5EF4-FFF2-40B4-BE49-F238E27FC236}">
                    <a16:creationId xmlns:a16="http://schemas.microsoft.com/office/drawing/2014/main" id="{00000000-0008-0000-0500-000035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82" y="449"/>
                <a:ext cx="1" cy="56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10" name="Line 63">
                <a:extLst>
                  <a:ext uri="{FF2B5EF4-FFF2-40B4-BE49-F238E27FC236}">
                    <a16:creationId xmlns:a16="http://schemas.microsoft.com/office/drawing/2014/main" id="{00000000-0008-0000-0500-000036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935" y="451"/>
                <a:ext cx="1" cy="51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184" name="Group 181">
            <a:extLst>
              <a:ext uri="{FF2B5EF4-FFF2-40B4-BE49-F238E27FC236}">
                <a16:creationId xmlns:a16="http://schemas.microsoft.com/office/drawing/2014/main" id="{00000000-0008-0000-0500-0000B8000000}"/>
              </a:ext>
            </a:extLst>
          </xdr:cNvPr>
          <xdr:cNvGrpSpPr>
            <a:grpSpLocks/>
          </xdr:cNvGrpSpPr>
        </xdr:nvGrpSpPr>
        <xdr:grpSpPr bwMode="auto">
          <a:xfrm>
            <a:off x="12" y="125"/>
            <a:ext cx="188" cy="0"/>
            <a:chOff x="12" y="125"/>
            <a:chExt cx="188" cy="0"/>
          </a:xfrm>
        </xdr:grpSpPr>
        <xdr:sp macro="" textlink="">
          <xdr:nvSpPr>
            <xdr:cNvPr id="292" name="Line 54">
              <a:extLst>
                <a:ext uri="{FF2B5EF4-FFF2-40B4-BE49-F238E27FC236}">
                  <a16:creationId xmlns:a16="http://schemas.microsoft.com/office/drawing/2014/main" id="{00000000-0008-0000-0500-000024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45" y="115"/>
              <a:ext cx="0" cy="2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293" name="Group 180">
              <a:extLst>
                <a:ext uri="{FF2B5EF4-FFF2-40B4-BE49-F238E27FC236}">
                  <a16:creationId xmlns:a16="http://schemas.microsoft.com/office/drawing/2014/main" id="{00000000-0008-0000-0500-000025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" y="125"/>
              <a:ext cx="188" cy="0"/>
              <a:chOff x="12" y="125"/>
              <a:chExt cx="188" cy="0"/>
            </a:xfrm>
          </xdr:grpSpPr>
          <xdr:sp macro="" textlink="">
            <xdr:nvSpPr>
              <xdr:cNvPr id="294" name="Line 64">
                <a:extLst>
                  <a:ext uri="{FF2B5EF4-FFF2-40B4-BE49-F238E27FC236}">
                    <a16:creationId xmlns:a16="http://schemas.microsoft.com/office/drawing/2014/main" id="{00000000-0008-0000-0500-000026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6" y="115"/>
                <a:ext cx="0" cy="19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295" name="Group 65">
                <a:extLst>
                  <a:ext uri="{FF2B5EF4-FFF2-40B4-BE49-F238E27FC236}">
                    <a16:creationId xmlns:a16="http://schemas.microsoft.com/office/drawing/2014/main" id="{00000000-0008-0000-0500-000027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2" y="125"/>
                <a:ext cx="188" cy="0"/>
                <a:chOff x="591" y="550"/>
                <a:chExt cx="521" cy="1"/>
              </a:xfrm>
            </xdr:grpSpPr>
            <xdr:sp macro="" textlink="">
              <xdr:nvSpPr>
                <xdr:cNvPr id="296" name="Line 66">
                  <a:extLst>
                    <a:ext uri="{FF2B5EF4-FFF2-40B4-BE49-F238E27FC236}">
                      <a16:creationId xmlns:a16="http://schemas.microsoft.com/office/drawing/2014/main" id="{00000000-0008-0000-0500-0000280100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rot="5400000" flipV="1">
                  <a:off x="720" y="524"/>
                  <a:ext cx="1" cy="53"/>
                </a:xfrm>
                <a:prstGeom prst="line">
                  <a:avLst/>
                </a:prstGeom>
                <a:noFill/>
                <a:ln w="38100">
                  <a:solidFill>
                    <a:srgbClr val="FF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grpSp>
              <xdr:nvGrpSpPr>
                <xdr:cNvPr id="297" name="Group 67">
                  <a:extLst>
                    <a:ext uri="{FF2B5EF4-FFF2-40B4-BE49-F238E27FC236}">
                      <a16:creationId xmlns:a16="http://schemas.microsoft.com/office/drawing/2014/main" id="{00000000-0008-0000-0500-000029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591" y="550"/>
                  <a:ext cx="521" cy="1"/>
                  <a:chOff x="591" y="550"/>
                  <a:chExt cx="521" cy="1"/>
                </a:xfrm>
              </xdr:grpSpPr>
              <xdr:sp macro="" textlink="">
                <xdr:nvSpPr>
                  <xdr:cNvPr id="298" name="Line 68">
                    <a:extLst>
                      <a:ext uri="{FF2B5EF4-FFF2-40B4-BE49-F238E27FC236}">
                        <a16:creationId xmlns:a16="http://schemas.microsoft.com/office/drawing/2014/main" id="{00000000-0008-0000-0500-00002A01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774" y="524"/>
                    <a:ext cx="1" cy="5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299" name="Line 69">
                    <a:extLst>
                      <a:ext uri="{FF2B5EF4-FFF2-40B4-BE49-F238E27FC236}">
                        <a16:creationId xmlns:a16="http://schemas.microsoft.com/office/drawing/2014/main" id="{00000000-0008-0000-0500-00002B01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642" y="499"/>
                    <a:ext cx="1" cy="10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300" name="Line 70">
                    <a:extLst>
                      <a:ext uri="{FF2B5EF4-FFF2-40B4-BE49-F238E27FC236}">
                        <a16:creationId xmlns:a16="http://schemas.microsoft.com/office/drawing/2014/main" id="{00000000-0008-0000-0500-00002C01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1060" y="499"/>
                    <a:ext cx="1" cy="103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301" name="Line 71">
                    <a:extLst>
                      <a:ext uri="{FF2B5EF4-FFF2-40B4-BE49-F238E27FC236}">
                        <a16:creationId xmlns:a16="http://schemas.microsoft.com/office/drawing/2014/main" id="{00000000-0008-0000-0500-00002D01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882" y="523"/>
                    <a:ext cx="1" cy="5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302" name="Line 72">
                    <a:extLst>
                      <a:ext uri="{FF2B5EF4-FFF2-40B4-BE49-F238E27FC236}">
                        <a16:creationId xmlns:a16="http://schemas.microsoft.com/office/drawing/2014/main" id="{00000000-0008-0000-0500-00002E01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986" y="528"/>
                    <a:ext cx="1" cy="4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</xdr:grpSp>
      </xdr:grpSp>
      <xdr:grpSp>
        <xdr:nvGrpSpPr>
          <xdr:cNvPr id="185" name="Group 73">
            <a:extLst>
              <a:ext uri="{FF2B5EF4-FFF2-40B4-BE49-F238E27FC236}">
                <a16:creationId xmlns:a16="http://schemas.microsoft.com/office/drawing/2014/main" id="{00000000-0008-0000-0500-0000B9000000}"/>
              </a:ext>
            </a:extLst>
          </xdr:cNvPr>
          <xdr:cNvGrpSpPr>
            <a:grpSpLocks/>
          </xdr:cNvGrpSpPr>
        </xdr:nvGrpSpPr>
        <xdr:grpSpPr bwMode="auto">
          <a:xfrm>
            <a:off x="43" y="56"/>
            <a:ext cx="94" cy="0"/>
            <a:chOff x="650" y="390"/>
            <a:chExt cx="254" cy="1"/>
          </a:xfrm>
        </xdr:grpSpPr>
        <xdr:sp macro="" textlink="">
          <xdr:nvSpPr>
            <xdr:cNvPr id="289" name="Line 74">
              <a:extLst>
                <a:ext uri="{FF2B5EF4-FFF2-40B4-BE49-F238E27FC236}">
                  <a16:creationId xmlns:a16="http://schemas.microsoft.com/office/drawing/2014/main" id="{00000000-0008-0000-0500-000021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01" y="339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90" name="Line 75">
              <a:extLst>
                <a:ext uri="{FF2B5EF4-FFF2-40B4-BE49-F238E27FC236}">
                  <a16:creationId xmlns:a16="http://schemas.microsoft.com/office/drawing/2014/main" id="{00000000-0008-0000-0500-000022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51" y="338"/>
              <a:ext cx="1" cy="10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91" name="Line 76">
              <a:extLst>
                <a:ext uri="{FF2B5EF4-FFF2-40B4-BE49-F238E27FC236}">
                  <a16:creationId xmlns:a16="http://schemas.microsoft.com/office/drawing/2014/main" id="{00000000-0008-0000-0500-00002301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6" y="368"/>
              <a:ext cx="1" cy="4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186" name="Group 77">
            <a:extLst>
              <a:ext uri="{FF2B5EF4-FFF2-40B4-BE49-F238E27FC236}">
                <a16:creationId xmlns:a16="http://schemas.microsoft.com/office/drawing/2014/main" id="{00000000-0008-0000-0500-0000BA000000}"/>
              </a:ext>
            </a:extLst>
          </xdr:cNvPr>
          <xdr:cNvGrpSpPr>
            <a:grpSpLocks/>
          </xdr:cNvGrpSpPr>
        </xdr:nvGrpSpPr>
        <xdr:grpSpPr bwMode="auto">
          <a:xfrm>
            <a:off x="191" y="17"/>
            <a:ext cx="123" cy="125"/>
            <a:chOff x="357" y="117"/>
            <a:chExt cx="315" cy="267"/>
          </a:xfrm>
        </xdr:grpSpPr>
        <xdr:grpSp>
          <xdr:nvGrpSpPr>
            <xdr:cNvPr id="187" name="Group 78">
              <a:extLst>
                <a:ext uri="{FF2B5EF4-FFF2-40B4-BE49-F238E27FC236}">
                  <a16:creationId xmlns:a16="http://schemas.microsoft.com/office/drawing/2014/main" id="{00000000-0008-0000-0500-0000BB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57" y="117"/>
              <a:ext cx="315" cy="267"/>
              <a:chOff x="336" y="96"/>
              <a:chExt cx="702" cy="576"/>
            </a:xfrm>
          </xdr:grpSpPr>
          <xdr:sp macro="" textlink="">
            <xdr:nvSpPr>
              <xdr:cNvPr id="286" name="AutoShape 79">
                <a:extLst>
                  <a:ext uri="{FF2B5EF4-FFF2-40B4-BE49-F238E27FC236}">
                    <a16:creationId xmlns:a16="http://schemas.microsoft.com/office/drawing/2014/main" id="{00000000-0008-0000-0500-00001E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49" y="77"/>
                <a:ext cx="599" cy="595"/>
              </a:xfrm>
              <a:prstGeom prst="star5">
                <a:avLst/>
              </a:prstGeom>
              <a:solidFill>
                <a:srgbClr val="3333CC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287" name="AutoShape 80">
                <a:extLst>
                  <a:ext uri="{FF2B5EF4-FFF2-40B4-BE49-F238E27FC236}">
                    <a16:creationId xmlns:a16="http://schemas.microsoft.com/office/drawing/2014/main" id="{00000000-0008-0000-0500-00001F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36" y="77"/>
                <a:ext cx="602" cy="595"/>
              </a:xfrm>
              <a:prstGeom prst="star5">
                <a:avLst/>
              </a:prstGeom>
              <a:solidFill>
                <a:srgbClr val="00CC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288" name="AutoShape 81">
                <a:extLst>
                  <a:ext uri="{FF2B5EF4-FFF2-40B4-BE49-F238E27FC236}">
                    <a16:creationId xmlns:a16="http://schemas.microsoft.com/office/drawing/2014/main" id="{00000000-0008-0000-0500-000020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87" y="77"/>
                <a:ext cx="599" cy="595"/>
              </a:xfrm>
              <a:prstGeom prst="star5">
                <a:avLst/>
              </a:prstGeom>
              <a:solidFill>
                <a:srgbClr val="FFFF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</xdr:grpSp>
        <xdr:grpSp>
          <xdr:nvGrpSpPr>
            <xdr:cNvPr id="188" name="Group 82">
              <a:extLst>
                <a:ext uri="{FF2B5EF4-FFF2-40B4-BE49-F238E27FC236}">
                  <a16:creationId xmlns:a16="http://schemas.microsoft.com/office/drawing/2014/main" id="{00000000-0008-0000-0500-0000BC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29" y="176"/>
              <a:ext cx="202" cy="208"/>
              <a:chOff x="914" y="81"/>
              <a:chExt cx="266" cy="235"/>
            </a:xfrm>
          </xdr:grpSpPr>
          <xdr:sp macro="" textlink="">
            <xdr:nvSpPr>
              <xdr:cNvPr id="189" name="Freeform 83">
                <a:extLst>
                  <a:ext uri="{FF2B5EF4-FFF2-40B4-BE49-F238E27FC236}">
                    <a16:creationId xmlns:a16="http://schemas.microsoft.com/office/drawing/2014/main" id="{00000000-0008-0000-0500-0000B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54"/>
                <a:ext cx="121" cy="119"/>
              </a:xfrm>
              <a:custGeom>
                <a:avLst/>
                <a:gdLst>
                  <a:gd name="T0" fmla="*/ 72 w 121"/>
                  <a:gd name="T1" fmla="*/ 106 h 119"/>
                  <a:gd name="T2" fmla="*/ 76 w 121"/>
                  <a:gd name="T3" fmla="*/ 109 h 119"/>
                  <a:gd name="T4" fmla="*/ 86 w 121"/>
                  <a:gd name="T5" fmla="*/ 114 h 119"/>
                  <a:gd name="T6" fmla="*/ 86 w 121"/>
                  <a:gd name="T7" fmla="*/ 116 h 119"/>
                  <a:gd name="T8" fmla="*/ 86 w 121"/>
                  <a:gd name="T9" fmla="*/ 116 h 119"/>
                  <a:gd name="T10" fmla="*/ 86 w 121"/>
                  <a:gd name="T11" fmla="*/ 116 h 119"/>
                  <a:gd name="T12" fmla="*/ 86 w 121"/>
                  <a:gd name="T13" fmla="*/ 119 h 119"/>
                  <a:gd name="T14" fmla="*/ 91 w 121"/>
                  <a:gd name="T15" fmla="*/ 109 h 119"/>
                  <a:gd name="T16" fmla="*/ 121 w 121"/>
                  <a:gd name="T17" fmla="*/ 119 h 119"/>
                  <a:gd name="T18" fmla="*/ 118 w 121"/>
                  <a:gd name="T19" fmla="*/ 116 h 119"/>
                  <a:gd name="T20" fmla="*/ 116 w 121"/>
                  <a:gd name="T21" fmla="*/ 116 h 119"/>
                  <a:gd name="T22" fmla="*/ 113 w 121"/>
                  <a:gd name="T23" fmla="*/ 114 h 119"/>
                  <a:gd name="T24" fmla="*/ 113 w 121"/>
                  <a:gd name="T25" fmla="*/ 111 h 119"/>
                  <a:gd name="T26" fmla="*/ 113 w 121"/>
                  <a:gd name="T27" fmla="*/ 109 h 119"/>
                  <a:gd name="T28" fmla="*/ 113 w 121"/>
                  <a:gd name="T29" fmla="*/ 106 h 119"/>
                  <a:gd name="T30" fmla="*/ 118 w 121"/>
                  <a:gd name="T31" fmla="*/ 101 h 119"/>
                  <a:gd name="T32" fmla="*/ 118 w 121"/>
                  <a:gd name="T33" fmla="*/ 99 h 119"/>
                  <a:gd name="T34" fmla="*/ 118 w 121"/>
                  <a:gd name="T35" fmla="*/ 99 h 119"/>
                  <a:gd name="T36" fmla="*/ 116 w 121"/>
                  <a:gd name="T37" fmla="*/ 91 h 119"/>
                  <a:gd name="T38" fmla="*/ 116 w 121"/>
                  <a:gd name="T39" fmla="*/ 88 h 119"/>
                  <a:gd name="T40" fmla="*/ 116 w 121"/>
                  <a:gd name="T41" fmla="*/ 86 h 119"/>
                  <a:gd name="T42" fmla="*/ 118 w 121"/>
                  <a:gd name="T43" fmla="*/ 86 h 119"/>
                  <a:gd name="T44" fmla="*/ 116 w 121"/>
                  <a:gd name="T45" fmla="*/ 83 h 119"/>
                  <a:gd name="T46" fmla="*/ 113 w 121"/>
                  <a:gd name="T47" fmla="*/ 81 h 119"/>
                  <a:gd name="T48" fmla="*/ 108 w 121"/>
                  <a:gd name="T49" fmla="*/ 76 h 119"/>
                  <a:gd name="T50" fmla="*/ 108 w 121"/>
                  <a:gd name="T51" fmla="*/ 76 h 119"/>
                  <a:gd name="T52" fmla="*/ 108 w 121"/>
                  <a:gd name="T53" fmla="*/ 73 h 119"/>
                  <a:gd name="T54" fmla="*/ 106 w 121"/>
                  <a:gd name="T55" fmla="*/ 73 h 119"/>
                  <a:gd name="T56" fmla="*/ 94 w 121"/>
                  <a:gd name="T57" fmla="*/ 58 h 119"/>
                  <a:gd name="T58" fmla="*/ 94 w 121"/>
                  <a:gd name="T59" fmla="*/ 56 h 119"/>
                  <a:gd name="T60" fmla="*/ 91 w 121"/>
                  <a:gd name="T61" fmla="*/ 51 h 119"/>
                  <a:gd name="T62" fmla="*/ 89 w 121"/>
                  <a:gd name="T63" fmla="*/ 51 h 119"/>
                  <a:gd name="T64" fmla="*/ 89 w 121"/>
                  <a:gd name="T65" fmla="*/ 48 h 119"/>
                  <a:gd name="T66" fmla="*/ 89 w 121"/>
                  <a:gd name="T67" fmla="*/ 46 h 119"/>
                  <a:gd name="T68" fmla="*/ 89 w 121"/>
                  <a:gd name="T69" fmla="*/ 40 h 119"/>
                  <a:gd name="T70" fmla="*/ 89 w 121"/>
                  <a:gd name="T71" fmla="*/ 40 h 119"/>
                  <a:gd name="T72" fmla="*/ 91 w 121"/>
                  <a:gd name="T73" fmla="*/ 35 h 119"/>
                  <a:gd name="T74" fmla="*/ 91 w 121"/>
                  <a:gd name="T75" fmla="*/ 35 h 119"/>
                  <a:gd name="T76" fmla="*/ 89 w 121"/>
                  <a:gd name="T77" fmla="*/ 23 h 119"/>
                  <a:gd name="T78" fmla="*/ 86 w 121"/>
                  <a:gd name="T79" fmla="*/ 13 h 119"/>
                  <a:gd name="T80" fmla="*/ 84 w 121"/>
                  <a:gd name="T81" fmla="*/ 10 h 119"/>
                  <a:gd name="T82" fmla="*/ 79 w 121"/>
                  <a:gd name="T83" fmla="*/ 5 h 119"/>
                  <a:gd name="T84" fmla="*/ 74 w 121"/>
                  <a:gd name="T85" fmla="*/ 13 h 119"/>
                  <a:gd name="T86" fmla="*/ 59 w 121"/>
                  <a:gd name="T87" fmla="*/ 10 h 119"/>
                  <a:gd name="T88" fmla="*/ 35 w 121"/>
                  <a:gd name="T89" fmla="*/ 0 h 119"/>
                  <a:gd name="T90" fmla="*/ 0 w 121"/>
                  <a:gd name="T91" fmla="*/ 33 h 119"/>
                  <a:gd name="T92" fmla="*/ 72 w 121"/>
                  <a:gd name="T93" fmla="*/ 106 h 119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121"/>
                  <a:gd name="T142" fmla="*/ 0 h 119"/>
                  <a:gd name="T143" fmla="*/ 121 w 121"/>
                  <a:gd name="T144" fmla="*/ 119 h 119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121" h="119">
                    <a:moveTo>
                      <a:pt x="72" y="106"/>
                    </a:moveTo>
                    <a:lnTo>
                      <a:pt x="76" y="109"/>
                    </a:lnTo>
                    <a:lnTo>
                      <a:pt x="86" y="114"/>
                    </a:lnTo>
                    <a:lnTo>
                      <a:pt x="86" y="116"/>
                    </a:lnTo>
                    <a:lnTo>
                      <a:pt x="86" y="119"/>
                    </a:lnTo>
                    <a:lnTo>
                      <a:pt x="91" y="109"/>
                    </a:lnTo>
                    <a:lnTo>
                      <a:pt x="121" y="119"/>
                    </a:lnTo>
                    <a:lnTo>
                      <a:pt x="118" y="116"/>
                    </a:lnTo>
                    <a:lnTo>
                      <a:pt x="116" y="116"/>
                    </a:lnTo>
                    <a:lnTo>
                      <a:pt x="113" y="114"/>
                    </a:lnTo>
                    <a:lnTo>
                      <a:pt x="113" y="111"/>
                    </a:lnTo>
                    <a:lnTo>
                      <a:pt x="113" y="109"/>
                    </a:lnTo>
                    <a:lnTo>
                      <a:pt x="113" y="106"/>
                    </a:lnTo>
                    <a:lnTo>
                      <a:pt x="118" y="101"/>
                    </a:lnTo>
                    <a:lnTo>
                      <a:pt x="118" y="99"/>
                    </a:lnTo>
                    <a:lnTo>
                      <a:pt x="116" y="91"/>
                    </a:lnTo>
                    <a:lnTo>
                      <a:pt x="116" y="88"/>
                    </a:lnTo>
                    <a:lnTo>
                      <a:pt x="116" y="86"/>
                    </a:lnTo>
                    <a:lnTo>
                      <a:pt x="118" y="86"/>
                    </a:lnTo>
                    <a:lnTo>
                      <a:pt x="116" y="83"/>
                    </a:lnTo>
                    <a:lnTo>
                      <a:pt x="113" y="81"/>
                    </a:lnTo>
                    <a:lnTo>
                      <a:pt x="108" y="76"/>
                    </a:lnTo>
                    <a:lnTo>
                      <a:pt x="108" y="73"/>
                    </a:lnTo>
                    <a:lnTo>
                      <a:pt x="106" y="73"/>
                    </a:lnTo>
                    <a:lnTo>
                      <a:pt x="94" y="58"/>
                    </a:lnTo>
                    <a:lnTo>
                      <a:pt x="94" y="56"/>
                    </a:lnTo>
                    <a:lnTo>
                      <a:pt x="91" y="51"/>
                    </a:lnTo>
                    <a:lnTo>
                      <a:pt x="89" y="51"/>
                    </a:lnTo>
                    <a:lnTo>
                      <a:pt x="89" y="48"/>
                    </a:lnTo>
                    <a:lnTo>
                      <a:pt x="89" y="46"/>
                    </a:lnTo>
                    <a:lnTo>
                      <a:pt x="89" y="40"/>
                    </a:lnTo>
                    <a:lnTo>
                      <a:pt x="91" y="35"/>
                    </a:lnTo>
                    <a:lnTo>
                      <a:pt x="89" y="23"/>
                    </a:lnTo>
                    <a:lnTo>
                      <a:pt x="86" y="13"/>
                    </a:lnTo>
                    <a:lnTo>
                      <a:pt x="84" y="10"/>
                    </a:lnTo>
                    <a:lnTo>
                      <a:pt x="79" y="5"/>
                    </a:lnTo>
                    <a:lnTo>
                      <a:pt x="74" y="13"/>
                    </a:lnTo>
                    <a:lnTo>
                      <a:pt x="59" y="10"/>
                    </a:lnTo>
                    <a:lnTo>
                      <a:pt x="35" y="0"/>
                    </a:lnTo>
                    <a:lnTo>
                      <a:pt x="0" y="33"/>
                    </a:lnTo>
                    <a:lnTo>
                      <a:pt x="72" y="106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0" name="Freeform 84">
                <a:extLst>
                  <a:ext uri="{FF2B5EF4-FFF2-40B4-BE49-F238E27FC236}">
                    <a16:creationId xmlns:a16="http://schemas.microsoft.com/office/drawing/2014/main" id="{00000000-0008-0000-0500-0000B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26"/>
                <a:ext cx="83" cy="147"/>
              </a:xfrm>
              <a:custGeom>
                <a:avLst/>
                <a:gdLst>
                  <a:gd name="T0" fmla="*/ 83 w 83"/>
                  <a:gd name="T1" fmla="*/ 132 h 147"/>
                  <a:gd name="T2" fmla="*/ 81 w 83"/>
                  <a:gd name="T3" fmla="*/ 127 h 147"/>
                  <a:gd name="T4" fmla="*/ 79 w 83"/>
                  <a:gd name="T5" fmla="*/ 116 h 147"/>
                  <a:gd name="T6" fmla="*/ 71 w 83"/>
                  <a:gd name="T7" fmla="*/ 101 h 147"/>
                  <a:gd name="T8" fmla="*/ 56 w 83"/>
                  <a:gd name="T9" fmla="*/ 74 h 147"/>
                  <a:gd name="T10" fmla="*/ 52 w 83"/>
                  <a:gd name="T11" fmla="*/ 66 h 147"/>
                  <a:gd name="T12" fmla="*/ 47 w 83"/>
                  <a:gd name="T13" fmla="*/ 56 h 147"/>
                  <a:gd name="T14" fmla="*/ 44 w 83"/>
                  <a:gd name="T15" fmla="*/ 46 h 147"/>
                  <a:gd name="T16" fmla="*/ 42 w 83"/>
                  <a:gd name="T17" fmla="*/ 43 h 147"/>
                  <a:gd name="T18" fmla="*/ 42 w 83"/>
                  <a:gd name="T19" fmla="*/ 41 h 147"/>
                  <a:gd name="T20" fmla="*/ 42 w 83"/>
                  <a:gd name="T21" fmla="*/ 38 h 147"/>
                  <a:gd name="T22" fmla="*/ 42 w 83"/>
                  <a:gd name="T23" fmla="*/ 36 h 147"/>
                  <a:gd name="T24" fmla="*/ 42 w 83"/>
                  <a:gd name="T25" fmla="*/ 33 h 147"/>
                  <a:gd name="T26" fmla="*/ 42 w 83"/>
                  <a:gd name="T27" fmla="*/ 28 h 147"/>
                  <a:gd name="T28" fmla="*/ 42 w 83"/>
                  <a:gd name="T29" fmla="*/ 26 h 147"/>
                  <a:gd name="T30" fmla="*/ 42 w 83"/>
                  <a:gd name="T31" fmla="*/ 20 h 147"/>
                  <a:gd name="T32" fmla="*/ 0 w 83"/>
                  <a:gd name="T33" fmla="*/ 0 h 147"/>
                  <a:gd name="T34" fmla="*/ 10 w 83"/>
                  <a:gd name="T35" fmla="*/ 109 h 147"/>
                  <a:gd name="T36" fmla="*/ 25 w 83"/>
                  <a:gd name="T37" fmla="*/ 111 h 147"/>
                  <a:gd name="T38" fmla="*/ 20 w 83"/>
                  <a:gd name="T39" fmla="*/ 129 h 147"/>
                  <a:gd name="T40" fmla="*/ 15 w 83"/>
                  <a:gd name="T41" fmla="*/ 139 h 147"/>
                  <a:gd name="T42" fmla="*/ 15 w 83"/>
                  <a:gd name="T43" fmla="*/ 142 h 147"/>
                  <a:gd name="T44" fmla="*/ 27 w 83"/>
                  <a:gd name="T45" fmla="*/ 147 h 147"/>
                  <a:gd name="T46" fmla="*/ 69 w 83"/>
                  <a:gd name="T47" fmla="*/ 132 h 147"/>
                  <a:gd name="T48" fmla="*/ 79 w 83"/>
                  <a:gd name="T49" fmla="*/ 129 h 147"/>
                  <a:gd name="T50" fmla="*/ 83 w 83"/>
                  <a:gd name="T51" fmla="*/ 132 h 147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w 83"/>
                  <a:gd name="T79" fmla="*/ 0 h 147"/>
                  <a:gd name="T80" fmla="*/ 83 w 83"/>
                  <a:gd name="T81" fmla="*/ 147 h 147"/>
                </a:gdLst>
                <a:ahLst/>
                <a:cxnLst>
                  <a:cxn ang="T52">
                    <a:pos x="T0" y="T1"/>
                  </a:cxn>
                  <a:cxn ang="T53">
                    <a:pos x="T2" y="T3"/>
                  </a:cxn>
                  <a:cxn ang="T54">
                    <a:pos x="T4" y="T5"/>
                  </a:cxn>
                  <a:cxn ang="T55">
                    <a:pos x="T6" y="T7"/>
                  </a:cxn>
                  <a:cxn ang="T56">
                    <a:pos x="T8" y="T9"/>
                  </a:cxn>
                  <a:cxn ang="T57">
                    <a:pos x="T10" y="T11"/>
                  </a:cxn>
                  <a:cxn ang="T58">
                    <a:pos x="T12" y="T13"/>
                  </a:cxn>
                  <a:cxn ang="T59">
                    <a:pos x="T14" y="T15"/>
                  </a:cxn>
                  <a:cxn ang="T60">
                    <a:pos x="T16" y="T17"/>
                  </a:cxn>
                  <a:cxn ang="T61">
                    <a:pos x="T18" y="T19"/>
                  </a:cxn>
                  <a:cxn ang="T62">
                    <a:pos x="T20" y="T21"/>
                  </a:cxn>
                  <a:cxn ang="T63">
                    <a:pos x="T22" y="T23"/>
                  </a:cxn>
                  <a:cxn ang="T64">
                    <a:pos x="T24" y="T25"/>
                  </a:cxn>
                  <a:cxn ang="T65">
                    <a:pos x="T26" y="T27"/>
                  </a:cxn>
                  <a:cxn ang="T66">
                    <a:pos x="T28" y="T29"/>
                  </a:cxn>
                  <a:cxn ang="T67">
                    <a:pos x="T30" y="T31"/>
                  </a:cxn>
                  <a:cxn ang="T68">
                    <a:pos x="T32" y="T33"/>
                  </a:cxn>
                  <a:cxn ang="T69">
                    <a:pos x="T34" y="T35"/>
                  </a:cxn>
                  <a:cxn ang="T70">
                    <a:pos x="T36" y="T37"/>
                  </a:cxn>
                  <a:cxn ang="T71">
                    <a:pos x="T38" y="T39"/>
                  </a:cxn>
                  <a:cxn ang="T72">
                    <a:pos x="T40" y="T41"/>
                  </a:cxn>
                  <a:cxn ang="T73">
                    <a:pos x="T42" y="T43"/>
                  </a:cxn>
                  <a:cxn ang="T74">
                    <a:pos x="T44" y="T45"/>
                  </a:cxn>
                  <a:cxn ang="T75">
                    <a:pos x="T46" y="T47"/>
                  </a:cxn>
                  <a:cxn ang="T76">
                    <a:pos x="T48" y="T49"/>
                  </a:cxn>
                  <a:cxn ang="T77">
                    <a:pos x="T50" y="T51"/>
                  </a:cxn>
                </a:cxnLst>
                <a:rect l="T78" t="T79" r="T80" b="T81"/>
                <a:pathLst>
                  <a:path w="83" h="147">
                    <a:moveTo>
                      <a:pt x="83" y="132"/>
                    </a:moveTo>
                    <a:lnTo>
                      <a:pt x="81" y="127"/>
                    </a:lnTo>
                    <a:lnTo>
                      <a:pt x="79" y="116"/>
                    </a:lnTo>
                    <a:lnTo>
                      <a:pt x="71" y="101"/>
                    </a:lnTo>
                    <a:lnTo>
                      <a:pt x="56" y="74"/>
                    </a:lnTo>
                    <a:lnTo>
                      <a:pt x="52" y="66"/>
                    </a:lnTo>
                    <a:lnTo>
                      <a:pt x="47" y="56"/>
                    </a:lnTo>
                    <a:lnTo>
                      <a:pt x="44" y="46"/>
                    </a:lnTo>
                    <a:lnTo>
                      <a:pt x="42" y="43"/>
                    </a:lnTo>
                    <a:lnTo>
                      <a:pt x="42" y="41"/>
                    </a:lnTo>
                    <a:lnTo>
                      <a:pt x="42" y="38"/>
                    </a:lnTo>
                    <a:lnTo>
                      <a:pt x="42" y="36"/>
                    </a:lnTo>
                    <a:lnTo>
                      <a:pt x="42" y="33"/>
                    </a:lnTo>
                    <a:lnTo>
                      <a:pt x="42" y="28"/>
                    </a:lnTo>
                    <a:lnTo>
                      <a:pt x="42" y="26"/>
                    </a:lnTo>
                    <a:lnTo>
                      <a:pt x="42" y="20"/>
                    </a:lnTo>
                    <a:lnTo>
                      <a:pt x="0" y="0"/>
                    </a:lnTo>
                    <a:lnTo>
                      <a:pt x="10" y="109"/>
                    </a:lnTo>
                    <a:lnTo>
                      <a:pt x="25" y="111"/>
                    </a:lnTo>
                    <a:lnTo>
                      <a:pt x="20" y="129"/>
                    </a:lnTo>
                    <a:lnTo>
                      <a:pt x="15" y="139"/>
                    </a:lnTo>
                    <a:lnTo>
                      <a:pt x="15" y="142"/>
                    </a:lnTo>
                    <a:lnTo>
                      <a:pt x="27" y="147"/>
                    </a:lnTo>
                    <a:lnTo>
                      <a:pt x="69" y="132"/>
                    </a:lnTo>
                    <a:lnTo>
                      <a:pt x="79" y="129"/>
                    </a:lnTo>
                    <a:lnTo>
                      <a:pt x="83" y="132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1" name="Freeform 85">
                <a:extLst>
                  <a:ext uri="{FF2B5EF4-FFF2-40B4-BE49-F238E27FC236}">
                    <a16:creationId xmlns:a16="http://schemas.microsoft.com/office/drawing/2014/main" id="{00000000-0008-0000-0500-0000B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44" cy="217"/>
              </a:xfrm>
              <a:custGeom>
                <a:avLst/>
                <a:gdLst>
                  <a:gd name="T0" fmla="*/ 0 w 44"/>
                  <a:gd name="T1" fmla="*/ 0 h 217"/>
                  <a:gd name="T2" fmla="*/ 34 w 44"/>
                  <a:gd name="T3" fmla="*/ 217 h 217"/>
                  <a:gd name="T4" fmla="*/ 44 w 44"/>
                  <a:gd name="T5" fmla="*/ 217 h 217"/>
                  <a:gd name="T6" fmla="*/ 7 w 44"/>
                  <a:gd name="T7" fmla="*/ 0 h 217"/>
                  <a:gd name="T8" fmla="*/ 0 w 44"/>
                  <a:gd name="T9" fmla="*/ 0 h 217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44"/>
                  <a:gd name="T16" fmla="*/ 0 h 217"/>
                  <a:gd name="T17" fmla="*/ 44 w 44"/>
                  <a:gd name="T18" fmla="*/ 217 h 217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44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44" y="217"/>
                    </a:lnTo>
                    <a:lnTo>
                      <a:pt x="7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2" name="Freeform 86">
                <a:extLst>
                  <a:ext uri="{FF2B5EF4-FFF2-40B4-BE49-F238E27FC236}">
                    <a16:creationId xmlns:a16="http://schemas.microsoft.com/office/drawing/2014/main" id="{00000000-0008-0000-0500-0000C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39" cy="217"/>
              </a:xfrm>
              <a:custGeom>
                <a:avLst/>
                <a:gdLst>
                  <a:gd name="T0" fmla="*/ 0 w 39"/>
                  <a:gd name="T1" fmla="*/ 0 h 217"/>
                  <a:gd name="T2" fmla="*/ 34 w 39"/>
                  <a:gd name="T3" fmla="*/ 217 h 217"/>
                  <a:gd name="T4" fmla="*/ 37 w 39"/>
                  <a:gd name="T5" fmla="*/ 217 h 217"/>
                  <a:gd name="T6" fmla="*/ 32 w 39"/>
                  <a:gd name="T7" fmla="*/ 194 h 217"/>
                  <a:gd name="T8" fmla="*/ 37 w 39"/>
                  <a:gd name="T9" fmla="*/ 184 h 217"/>
                  <a:gd name="T10" fmla="*/ 39 w 39"/>
                  <a:gd name="T11" fmla="*/ 181 h 217"/>
                  <a:gd name="T12" fmla="*/ 37 w 39"/>
                  <a:gd name="T13" fmla="*/ 174 h 217"/>
                  <a:gd name="T14" fmla="*/ 37 w 39"/>
                  <a:gd name="T15" fmla="*/ 156 h 217"/>
                  <a:gd name="T16" fmla="*/ 27 w 39"/>
                  <a:gd name="T17" fmla="*/ 108 h 217"/>
                  <a:gd name="T18" fmla="*/ 10 w 39"/>
                  <a:gd name="T19" fmla="*/ 17 h 217"/>
                  <a:gd name="T20" fmla="*/ 7 w 39"/>
                  <a:gd name="T21" fmla="*/ 10 h 217"/>
                  <a:gd name="T22" fmla="*/ 2 w 39"/>
                  <a:gd name="T23" fmla="*/ 10 h 217"/>
                  <a:gd name="T24" fmla="*/ 2 w 39"/>
                  <a:gd name="T25" fmla="*/ 0 h 217"/>
                  <a:gd name="T26" fmla="*/ 0 w 39"/>
                  <a:gd name="T27" fmla="*/ 0 h 217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w 39"/>
                  <a:gd name="T43" fmla="*/ 0 h 217"/>
                  <a:gd name="T44" fmla="*/ 39 w 39"/>
                  <a:gd name="T45" fmla="*/ 217 h 217"/>
                </a:gdLst>
                <a:ahLst/>
                <a:cxnLst>
                  <a:cxn ang="T28">
                    <a:pos x="T0" y="T1"/>
                  </a:cxn>
                  <a:cxn ang="T29">
                    <a:pos x="T2" y="T3"/>
                  </a:cxn>
                  <a:cxn ang="T30">
                    <a:pos x="T4" y="T5"/>
                  </a:cxn>
                  <a:cxn ang="T31">
                    <a:pos x="T6" y="T7"/>
                  </a:cxn>
                  <a:cxn ang="T32">
                    <a:pos x="T8" y="T9"/>
                  </a:cxn>
                  <a:cxn ang="T33">
                    <a:pos x="T10" y="T11"/>
                  </a:cxn>
                  <a:cxn ang="T34">
                    <a:pos x="T12" y="T13"/>
                  </a:cxn>
                  <a:cxn ang="T35">
                    <a:pos x="T14" y="T15"/>
                  </a:cxn>
                  <a:cxn ang="T36">
                    <a:pos x="T16" y="T17"/>
                  </a:cxn>
                  <a:cxn ang="T37">
                    <a:pos x="T18" y="T19"/>
                  </a:cxn>
                  <a:cxn ang="T38">
                    <a:pos x="T20" y="T21"/>
                  </a:cxn>
                  <a:cxn ang="T39">
                    <a:pos x="T22" y="T23"/>
                  </a:cxn>
                  <a:cxn ang="T40">
                    <a:pos x="T24" y="T25"/>
                  </a:cxn>
                  <a:cxn ang="T41">
                    <a:pos x="T26" y="T27"/>
                  </a:cxn>
                </a:cxnLst>
                <a:rect l="T42" t="T43" r="T44" b="T45"/>
                <a:pathLst>
                  <a:path w="39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37" y="217"/>
                    </a:lnTo>
                    <a:lnTo>
                      <a:pt x="32" y="194"/>
                    </a:lnTo>
                    <a:lnTo>
                      <a:pt x="37" y="184"/>
                    </a:lnTo>
                    <a:lnTo>
                      <a:pt x="39" y="181"/>
                    </a:lnTo>
                    <a:lnTo>
                      <a:pt x="37" y="174"/>
                    </a:lnTo>
                    <a:lnTo>
                      <a:pt x="37" y="156"/>
                    </a:lnTo>
                    <a:lnTo>
                      <a:pt x="27" y="108"/>
                    </a:lnTo>
                    <a:lnTo>
                      <a:pt x="10" y="17"/>
                    </a:lnTo>
                    <a:lnTo>
                      <a:pt x="7" y="10"/>
                    </a:lnTo>
                    <a:lnTo>
                      <a:pt x="2" y="10"/>
                    </a:lnTo>
                    <a:lnTo>
                      <a:pt x="2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3" name="Freeform 87">
                <a:extLst>
                  <a:ext uri="{FF2B5EF4-FFF2-40B4-BE49-F238E27FC236}">
                    <a16:creationId xmlns:a16="http://schemas.microsoft.com/office/drawing/2014/main" id="{00000000-0008-0000-0500-0000C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108"/>
              </a:xfrm>
              <a:custGeom>
                <a:avLst/>
                <a:gdLst>
                  <a:gd name="T0" fmla="*/ 7 w 9"/>
                  <a:gd name="T1" fmla="*/ 108 h 108"/>
                  <a:gd name="T2" fmla="*/ 7 w 9"/>
                  <a:gd name="T3" fmla="*/ 101 h 108"/>
                  <a:gd name="T4" fmla="*/ 7 w 9"/>
                  <a:gd name="T5" fmla="*/ 96 h 108"/>
                  <a:gd name="T6" fmla="*/ 7 w 9"/>
                  <a:gd name="T7" fmla="*/ 88 h 108"/>
                  <a:gd name="T8" fmla="*/ 7 w 9"/>
                  <a:gd name="T9" fmla="*/ 83 h 108"/>
                  <a:gd name="T10" fmla="*/ 7 w 9"/>
                  <a:gd name="T11" fmla="*/ 78 h 108"/>
                  <a:gd name="T12" fmla="*/ 7 w 9"/>
                  <a:gd name="T13" fmla="*/ 73 h 108"/>
                  <a:gd name="T14" fmla="*/ 7 w 9"/>
                  <a:gd name="T15" fmla="*/ 65 h 108"/>
                  <a:gd name="T16" fmla="*/ 7 w 9"/>
                  <a:gd name="T17" fmla="*/ 60 h 108"/>
                  <a:gd name="T18" fmla="*/ 7 w 9"/>
                  <a:gd name="T19" fmla="*/ 53 h 108"/>
                  <a:gd name="T20" fmla="*/ 7 w 9"/>
                  <a:gd name="T21" fmla="*/ 48 h 108"/>
                  <a:gd name="T22" fmla="*/ 5 w 9"/>
                  <a:gd name="T23" fmla="*/ 40 h 108"/>
                  <a:gd name="T24" fmla="*/ 5 w 9"/>
                  <a:gd name="T25" fmla="*/ 35 h 108"/>
                  <a:gd name="T26" fmla="*/ 5 w 9"/>
                  <a:gd name="T27" fmla="*/ 27 h 108"/>
                  <a:gd name="T28" fmla="*/ 2 w 9"/>
                  <a:gd name="T29" fmla="*/ 20 h 108"/>
                  <a:gd name="T30" fmla="*/ 2 w 9"/>
                  <a:gd name="T31" fmla="*/ 10 h 108"/>
                  <a:gd name="T32" fmla="*/ 0 w 9"/>
                  <a:gd name="T33" fmla="*/ 0 h 108"/>
                  <a:gd name="T34" fmla="*/ 5 w 9"/>
                  <a:gd name="T35" fmla="*/ 12 h 108"/>
                  <a:gd name="T36" fmla="*/ 5 w 9"/>
                  <a:gd name="T37" fmla="*/ 15 h 108"/>
                  <a:gd name="T38" fmla="*/ 5 w 9"/>
                  <a:gd name="T39" fmla="*/ 17 h 108"/>
                  <a:gd name="T40" fmla="*/ 5 w 9"/>
                  <a:gd name="T41" fmla="*/ 22 h 108"/>
                  <a:gd name="T42" fmla="*/ 7 w 9"/>
                  <a:gd name="T43" fmla="*/ 30 h 108"/>
                  <a:gd name="T44" fmla="*/ 7 w 9"/>
                  <a:gd name="T45" fmla="*/ 35 h 108"/>
                  <a:gd name="T46" fmla="*/ 7 w 9"/>
                  <a:gd name="T47" fmla="*/ 40 h 108"/>
                  <a:gd name="T48" fmla="*/ 9 w 9"/>
                  <a:gd name="T49" fmla="*/ 48 h 108"/>
                  <a:gd name="T50" fmla="*/ 9 w 9"/>
                  <a:gd name="T51" fmla="*/ 53 h 108"/>
                  <a:gd name="T52" fmla="*/ 9 w 9"/>
                  <a:gd name="T53" fmla="*/ 58 h 108"/>
                  <a:gd name="T54" fmla="*/ 9 w 9"/>
                  <a:gd name="T55" fmla="*/ 65 h 108"/>
                  <a:gd name="T56" fmla="*/ 9 w 9"/>
                  <a:gd name="T57" fmla="*/ 70 h 108"/>
                  <a:gd name="T58" fmla="*/ 9 w 9"/>
                  <a:gd name="T59" fmla="*/ 75 h 108"/>
                  <a:gd name="T60" fmla="*/ 9 w 9"/>
                  <a:gd name="T61" fmla="*/ 81 h 108"/>
                  <a:gd name="T62" fmla="*/ 9 w 9"/>
                  <a:gd name="T63" fmla="*/ 86 h 108"/>
                  <a:gd name="T64" fmla="*/ 9 w 9"/>
                  <a:gd name="T65" fmla="*/ 93 h 108"/>
                  <a:gd name="T66" fmla="*/ 9 w 9"/>
                  <a:gd name="T67" fmla="*/ 98 h 108"/>
                  <a:gd name="T68" fmla="*/ 9 w 9"/>
                  <a:gd name="T69" fmla="*/ 98 h 108"/>
                  <a:gd name="T70" fmla="*/ 9 w 9"/>
                  <a:gd name="T71" fmla="*/ 98 h 108"/>
                  <a:gd name="T72" fmla="*/ 9 w 9"/>
                  <a:gd name="T73" fmla="*/ 98 h 108"/>
                  <a:gd name="T74" fmla="*/ 9 w 9"/>
                  <a:gd name="T75" fmla="*/ 101 h 108"/>
                  <a:gd name="T76" fmla="*/ 9 w 9"/>
                  <a:gd name="T77" fmla="*/ 101 h 108"/>
                  <a:gd name="T78" fmla="*/ 9 w 9"/>
                  <a:gd name="T79" fmla="*/ 101 h 108"/>
                  <a:gd name="T80" fmla="*/ 9 w 9"/>
                  <a:gd name="T81" fmla="*/ 101 h 108"/>
                  <a:gd name="T82" fmla="*/ 9 w 9"/>
                  <a:gd name="T83" fmla="*/ 103 h 108"/>
                  <a:gd name="T84" fmla="*/ 9 w 9"/>
                  <a:gd name="T85" fmla="*/ 103 h 108"/>
                  <a:gd name="T86" fmla="*/ 9 w 9"/>
                  <a:gd name="T87" fmla="*/ 103 h 108"/>
                  <a:gd name="T88" fmla="*/ 9 w 9"/>
                  <a:gd name="T89" fmla="*/ 103 h 108"/>
                  <a:gd name="T90" fmla="*/ 9 w 9"/>
                  <a:gd name="T91" fmla="*/ 106 h 108"/>
                  <a:gd name="T92" fmla="*/ 9 w 9"/>
                  <a:gd name="T93" fmla="*/ 106 h 108"/>
                  <a:gd name="T94" fmla="*/ 9 w 9"/>
                  <a:gd name="T95" fmla="*/ 106 h 108"/>
                  <a:gd name="T96" fmla="*/ 9 w 9"/>
                  <a:gd name="T97" fmla="*/ 108 h 108"/>
                  <a:gd name="T98" fmla="*/ 9 w 9"/>
                  <a:gd name="T99" fmla="*/ 108 h 108"/>
                  <a:gd name="T100" fmla="*/ 9 w 9"/>
                  <a:gd name="T101" fmla="*/ 108 h 108"/>
                  <a:gd name="T102" fmla="*/ 7 w 9"/>
                  <a:gd name="T103" fmla="*/ 108 h 108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9"/>
                  <a:gd name="T157" fmla="*/ 0 h 108"/>
                  <a:gd name="T158" fmla="*/ 9 w 9"/>
                  <a:gd name="T159" fmla="*/ 108 h 108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9" h="108">
                    <a:moveTo>
                      <a:pt x="7" y="108"/>
                    </a:moveTo>
                    <a:lnTo>
                      <a:pt x="7" y="101"/>
                    </a:lnTo>
                    <a:lnTo>
                      <a:pt x="7" y="96"/>
                    </a:lnTo>
                    <a:lnTo>
                      <a:pt x="7" y="88"/>
                    </a:lnTo>
                    <a:lnTo>
                      <a:pt x="7" y="83"/>
                    </a:lnTo>
                    <a:lnTo>
                      <a:pt x="7" y="78"/>
                    </a:lnTo>
                    <a:lnTo>
                      <a:pt x="7" y="73"/>
                    </a:lnTo>
                    <a:lnTo>
                      <a:pt x="7" y="65"/>
                    </a:lnTo>
                    <a:lnTo>
                      <a:pt x="7" y="60"/>
                    </a:lnTo>
                    <a:lnTo>
                      <a:pt x="7" y="53"/>
                    </a:lnTo>
                    <a:lnTo>
                      <a:pt x="7" y="48"/>
                    </a:lnTo>
                    <a:lnTo>
                      <a:pt x="5" y="40"/>
                    </a:lnTo>
                    <a:lnTo>
                      <a:pt x="5" y="35"/>
                    </a:lnTo>
                    <a:lnTo>
                      <a:pt x="5" y="27"/>
                    </a:lnTo>
                    <a:lnTo>
                      <a:pt x="2" y="20"/>
                    </a:lnTo>
                    <a:lnTo>
                      <a:pt x="2" y="10"/>
                    </a:lnTo>
                    <a:lnTo>
                      <a:pt x="0" y="0"/>
                    </a:lnTo>
                    <a:lnTo>
                      <a:pt x="5" y="12"/>
                    </a:lnTo>
                    <a:lnTo>
                      <a:pt x="5" y="15"/>
                    </a:lnTo>
                    <a:lnTo>
                      <a:pt x="5" y="17"/>
                    </a:lnTo>
                    <a:lnTo>
                      <a:pt x="5" y="22"/>
                    </a:lnTo>
                    <a:lnTo>
                      <a:pt x="7" y="30"/>
                    </a:lnTo>
                    <a:lnTo>
                      <a:pt x="7" y="35"/>
                    </a:lnTo>
                    <a:lnTo>
                      <a:pt x="7" y="40"/>
                    </a:lnTo>
                    <a:lnTo>
                      <a:pt x="9" y="48"/>
                    </a:lnTo>
                    <a:lnTo>
                      <a:pt x="9" y="53"/>
                    </a:lnTo>
                    <a:lnTo>
                      <a:pt x="9" y="58"/>
                    </a:lnTo>
                    <a:lnTo>
                      <a:pt x="9" y="65"/>
                    </a:lnTo>
                    <a:lnTo>
                      <a:pt x="9" y="70"/>
                    </a:lnTo>
                    <a:lnTo>
                      <a:pt x="9" y="75"/>
                    </a:lnTo>
                    <a:lnTo>
                      <a:pt x="9" y="81"/>
                    </a:lnTo>
                    <a:lnTo>
                      <a:pt x="9" y="86"/>
                    </a:lnTo>
                    <a:lnTo>
                      <a:pt x="9" y="93"/>
                    </a:lnTo>
                    <a:lnTo>
                      <a:pt x="9" y="98"/>
                    </a:lnTo>
                    <a:lnTo>
                      <a:pt x="9" y="101"/>
                    </a:lnTo>
                    <a:lnTo>
                      <a:pt x="9" y="103"/>
                    </a:lnTo>
                    <a:lnTo>
                      <a:pt x="9" y="106"/>
                    </a:lnTo>
                    <a:lnTo>
                      <a:pt x="9" y="108"/>
                    </a:lnTo>
                    <a:lnTo>
                      <a:pt x="7" y="108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4" name="Freeform 88">
                <a:extLst>
                  <a:ext uri="{FF2B5EF4-FFF2-40B4-BE49-F238E27FC236}">
                    <a16:creationId xmlns:a16="http://schemas.microsoft.com/office/drawing/2014/main" id="{00000000-0008-0000-0500-0000C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4" y="121"/>
                <a:ext cx="47" cy="195"/>
              </a:xfrm>
              <a:custGeom>
                <a:avLst/>
                <a:gdLst>
                  <a:gd name="T0" fmla="*/ 10 w 47"/>
                  <a:gd name="T1" fmla="*/ 43 h 195"/>
                  <a:gd name="T2" fmla="*/ 15 w 47"/>
                  <a:gd name="T3" fmla="*/ 86 h 195"/>
                  <a:gd name="T4" fmla="*/ 22 w 47"/>
                  <a:gd name="T5" fmla="*/ 132 h 195"/>
                  <a:gd name="T6" fmla="*/ 22 w 47"/>
                  <a:gd name="T7" fmla="*/ 137 h 195"/>
                  <a:gd name="T8" fmla="*/ 25 w 47"/>
                  <a:gd name="T9" fmla="*/ 144 h 195"/>
                  <a:gd name="T10" fmla="*/ 27 w 47"/>
                  <a:gd name="T11" fmla="*/ 149 h 195"/>
                  <a:gd name="T12" fmla="*/ 30 w 47"/>
                  <a:gd name="T13" fmla="*/ 157 h 195"/>
                  <a:gd name="T14" fmla="*/ 32 w 47"/>
                  <a:gd name="T15" fmla="*/ 162 h 195"/>
                  <a:gd name="T16" fmla="*/ 42 w 47"/>
                  <a:gd name="T17" fmla="*/ 182 h 195"/>
                  <a:gd name="T18" fmla="*/ 44 w 47"/>
                  <a:gd name="T19" fmla="*/ 187 h 195"/>
                  <a:gd name="T20" fmla="*/ 47 w 47"/>
                  <a:gd name="T21" fmla="*/ 195 h 195"/>
                  <a:gd name="T22" fmla="*/ 44 w 47"/>
                  <a:gd name="T23" fmla="*/ 195 h 195"/>
                  <a:gd name="T24" fmla="*/ 42 w 47"/>
                  <a:gd name="T25" fmla="*/ 187 h 195"/>
                  <a:gd name="T26" fmla="*/ 27 w 47"/>
                  <a:gd name="T27" fmla="*/ 154 h 195"/>
                  <a:gd name="T28" fmla="*/ 25 w 47"/>
                  <a:gd name="T29" fmla="*/ 149 h 195"/>
                  <a:gd name="T30" fmla="*/ 22 w 47"/>
                  <a:gd name="T31" fmla="*/ 142 h 195"/>
                  <a:gd name="T32" fmla="*/ 17 w 47"/>
                  <a:gd name="T33" fmla="*/ 124 h 195"/>
                  <a:gd name="T34" fmla="*/ 15 w 47"/>
                  <a:gd name="T35" fmla="*/ 106 h 195"/>
                  <a:gd name="T36" fmla="*/ 10 w 47"/>
                  <a:gd name="T37" fmla="*/ 71 h 195"/>
                  <a:gd name="T38" fmla="*/ 5 w 47"/>
                  <a:gd name="T39" fmla="*/ 18 h 195"/>
                  <a:gd name="T40" fmla="*/ 0 w 47"/>
                  <a:gd name="T41" fmla="*/ 0 h 195"/>
                  <a:gd name="T42" fmla="*/ 10 w 47"/>
                  <a:gd name="T43" fmla="*/ 43 h 195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95"/>
                  <a:gd name="T68" fmla="*/ 47 w 47"/>
                  <a:gd name="T69" fmla="*/ 195 h 195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95">
                    <a:moveTo>
                      <a:pt x="10" y="43"/>
                    </a:moveTo>
                    <a:lnTo>
                      <a:pt x="15" y="86"/>
                    </a:lnTo>
                    <a:lnTo>
                      <a:pt x="22" y="132"/>
                    </a:lnTo>
                    <a:lnTo>
                      <a:pt x="22" y="137"/>
                    </a:lnTo>
                    <a:lnTo>
                      <a:pt x="25" y="144"/>
                    </a:lnTo>
                    <a:lnTo>
                      <a:pt x="27" y="149"/>
                    </a:lnTo>
                    <a:lnTo>
                      <a:pt x="30" y="157"/>
                    </a:lnTo>
                    <a:lnTo>
                      <a:pt x="32" y="162"/>
                    </a:lnTo>
                    <a:lnTo>
                      <a:pt x="42" y="182"/>
                    </a:lnTo>
                    <a:lnTo>
                      <a:pt x="44" y="187"/>
                    </a:lnTo>
                    <a:lnTo>
                      <a:pt x="47" y="195"/>
                    </a:lnTo>
                    <a:lnTo>
                      <a:pt x="44" y="195"/>
                    </a:lnTo>
                    <a:lnTo>
                      <a:pt x="42" y="187"/>
                    </a:lnTo>
                    <a:lnTo>
                      <a:pt x="27" y="154"/>
                    </a:lnTo>
                    <a:lnTo>
                      <a:pt x="25" y="149"/>
                    </a:lnTo>
                    <a:lnTo>
                      <a:pt x="22" y="142"/>
                    </a:lnTo>
                    <a:lnTo>
                      <a:pt x="17" y="124"/>
                    </a:lnTo>
                    <a:lnTo>
                      <a:pt x="15" y="106"/>
                    </a:lnTo>
                    <a:lnTo>
                      <a:pt x="10" y="71"/>
                    </a:lnTo>
                    <a:lnTo>
                      <a:pt x="5" y="18"/>
                    </a:lnTo>
                    <a:lnTo>
                      <a:pt x="0" y="0"/>
                    </a:lnTo>
                    <a:lnTo>
                      <a:pt x="10" y="43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5" name="Freeform 89">
                <a:extLst>
                  <a:ext uri="{FF2B5EF4-FFF2-40B4-BE49-F238E27FC236}">
                    <a16:creationId xmlns:a16="http://schemas.microsoft.com/office/drawing/2014/main" id="{00000000-0008-0000-0500-0000C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1"/>
                <a:ext cx="13" cy="18"/>
              </a:xfrm>
              <a:custGeom>
                <a:avLst/>
                <a:gdLst>
                  <a:gd name="T0" fmla="*/ 0 w 13"/>
                  <a:gd name="T1" fmla="*/ 18 h 18"/>
                  <a:gd name="T2" fmla="*/ 0 w 13"/>
                  <a:gd name="T3" fmla="*/ 7 h 18"/>
                  <a:gd name="T4" fmla="*/ 3 w 13"/>
                  <a:gd name="T5" fmla="*/ 2 h 18"/>
                  <a:gd name="T6" fmla="*/ 3 w 13"/>
                  <a:gd name="T7" fmla="*/ 0 h 18"/>
                  <a:gd name="T8" fmla="*/ 3 w 13"/>
                  <a:gd name="T9" fmla="*/ 0 h 18"/>
                  <a:gd name="T10" fmla="*/ 10 w 13"/>
                  <a:gd name="T11" fmla="*/ 10 h 18"/>
                  <a:gd name="T12" fmla="*/ 13 w 13"/>
                  <a:gd name="T13" fmla="*/ 15 h 18"/>
                  <a:gd name="T14" fmla="*/ 0 w 13"/>
                  <a:gd name="T15" fmla="*/ 18 h 18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3"/>
                  <a:gd name="T25" fmla="*/ 0 h 18"/>
                  <a:gd name="T26" fmla="*/ 13 w 13"/>
                  <a:gd name="T27" fmla="*/ 18 h 18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3" h="18">
                    <a:moveTo>
                      <a:pt x="0" y="18"/>
                    </a:moveTo>
                    <a:lnTo>
                      <a:pt x="0" y="7"/>
                    </a:lnTo>
                    <a:lnTo>
                      <a:pt x="3" y="2"/>
                    </a:lnTo>
                    <a:lnTo>
                      <a:pt x="3" y="0"/>
                    </a:lnTo>
                    <a:lnTo>
                      <a:pt x="10" y="10"/>
                    </a:lnTo>
                    <a:lnTo>
                      <a:pt x="13" y="15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6" name="Freeform 90">
                <a:extLst>
                  <a:ext uri="{FF2B5EF4-FFF2-40B4-BE49-F238E27FC236}">
                    <a16:creationId xmlns:a16="http://schemas.microsoft.com/office/drawing/2014/main" id="{00000000-0008-0000-0500-0000C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6"/>
                <a:ext cx="13" cy="13"/>
              </a:xfrm>
              <a:custGeom>
                <a:avLst/>
                <a:gdLst>
                  <a:gd name="T0" fmla="*/ 0 w 13"/>
                  <a:gd name="T1" fmla="*/ 13 h 13"/>
                  <a:gd name="T2" fmla="*/ 0 w 13"/>
                  <a:gd name="T3" fmla="*/ 10 h 13"/>
                  <a:gd name="T4" fmla="*/ 0 w 13"/>
                  <a:gd name="T5" fmla="*/ 0 h 13"/>
                  <a:gd name="T6" fmla="*/ 0 w 13"/>
                  <a:gd name="T7" fmla="*/ 5 h 13"/>
                  <a:gd name="T8" fmla="*/ 3 w 13"/>
                  <a:gd name="T9" fmla="*/ 7 h 13"/>
                  <a:gd name="T10" fmla="*/ 5 w 13"/>
                  <a:gd name="T11" fmla="*/ 10 h 13"/>
                  <a:gd name="T12" fmla="*/ 10 w 13"/>
                  <a:gd name="T13" fmla="*/ 10 h 13"/>
                  <a:gd name="T14" fmla="*/ 13 w 13"/>
                  <a:gd name="T15" fmla="*/ 10 h 13"/>
                  <a:gd name="T16" fmla="*/ 5 w 13"/>
                  <a:gd name="T17" fmla="*/ 13 h 13"/>
                  <a:gd name="T18" fmla="*/ 0 w 13"/>
                  <a:gd name="T19" fmla="*/ 13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13"/>
                  <a:gd name="T31" fmla="*/ 0 h 13"/>
                  <a:gd name="T32" fmla="*/ 13 w 13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13" h="13">
                    <a:moveTo>
                      <a:pt x="0" y="13"/>
                    </a:moveTo>
                    <a:lnTo>
                      <a:pt x="0" y="10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3" y="7"/>
                    </a:lnTo>
                    <a:lnTo>
                      <a:pt x="5" y="10"/>
                    </a:lnTo>
                    <a:lnTo>
                      <a:pt x="10" y="10"/>
                    </a:lnTo>
                    <a:lnTo>
                      <a:pt x="13" y="10"/>
                    </a:lnTo>
                    <a:lnTo>
                      <a:pt x="5" y="13"/>
                    </a:lnTo>
                    <a:lnTo>
                      <a:pt x="0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7" name="Freeform 91">
                <a:extLst>
                  <a:ext uri="{FF2B5EF4-FFF2-40B4-BE49-F238E27FC236}">
                    <a16:creationId xmlns:a16="http://schemas.microsoft.com/office/drawing/2014/main" id="{00000000-0008-0000-0500-0000C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44" cy="81"/>
              </a:xfrm>
              <a:custGeom>
                <a:avLst/>
                <a:gdLst>
                  <a:gd name="T0" fmla="*/ 2 w 44"/>
                  <a:gd name="T1" fmla="*/ 5 h 81"/>
                  <a:gd name="T2" fmla="*/ 0 w 44"/>
                  <a:gd name="T3" fmla="*/ 0 h 81"/>
                  <a:gd name="T4" fmla="*/ 0 w 44"/>
                  <a:gd name="T5" fmla="*/ 2 h 81"/>
                  <a:gd name="T6" fmla="*/ 0 w 44"/>
                  <a:gd name="T7" fmla="*/ 7 h 81"/>
                  <a:gd name="T8" fmla="*/ 0 w 44"/>
                  <a:gd name="T9" fmla="*/ 10 h 81"/>
                  <a:gd name="T10" fmla="*/ 0 w 44"/>
                  <a:gd name="T11" fmla="*/ 12 h 81"/>
                  <a:gd name="T12" fmla="*/ 0 w 44"/>
                  <a:gd name="T13" fmla="*/ 18 h 81"/>
                  <a:gd name="T14" fmla="*/ 2 w 44"/>
                  <a:gd name="T15" fmla="*/ 20 h 81"/>
                  <a:gd name="T16" fmla="*/ 2 w 44"/>
                  <a:gd name="T17" fmla="*/ 23 h 81"/>
                  <a:gd name="T18" fmla="*/ 5 w 44"/>
                  <a:gd name="T19" fmla="*/ 33 h 81"/>
                  <a:gd name="T20" fmla="*/ 7 w 44"/>
                  <a:gd name="T21" fmla="*/ 35 h 81"/>
                  <a:gd name="T22" fmla="*/ 25 w 44"/>
                  <a:gd name="T23" fmla="*/ 58 h 81"/>
                  <a:gd name="T24" fmla="*/ 29 w 44"/>
                  <a:gd name="T25" fmla="*/ 63 h 81"/>
                  <a:gd name="T26" fmla="*/ 39 w 44"/>
                  <a:gd name="T27" fmla="*/ 76 h 81"/>
                  <a:gd name="T28" fmla="*/ 39 w 44"/>
                  <a:gd name="T29" fmla="*/ 78 h 81"/>
                  <a:gd name="T30" fmla="*/ 42 w 44"/>
                  <a:gd name="T31" fmla="*/ 78 h 81"/>
                  <a:gd name="T32" fmla="*/ 42 w 44"/>
                  <a:gd name="T33" fmla="*/ 81 h 81"/>
                  <a:gd name="T34" fmla="*/ 44 w 44"/>
                  <a:gd name="T35" fmla="*/ 81 h 81"/>
                  <a:gd name="T36" fmla="*/ 44 w 44"/>
                  <a:gd name="T37" fmla="*/ 78 h 81"/>
                  <a:gd name="T38" fmla="*/ 42 w 44"/>
                  <a:gd name="T39" fmla="*/ 76 h 81"/>
                  <a:gd name="T40" fmla="*/ 42 w 44"/>
                  <a:gd name="T41" fmla="*/ 73 h 81"/>
                  <a:gd name="T42" fmla="*/ 34 w 44"/>
                  <a:gd name="T43" fmla="*/ 66 h 81"/>
                  <a:gd name="T44" fmla="*/ 22 w 44"/>
                  <a:gd name="T45" fmla="*/ 53 h 81"/>
                  <a:gd name="T46" fmla="*/ 15 w 44"/>
                  <a:gd name="T47" fmla="*/ 43 h 81"/>
                  <a:gd name="T48" fmla="*/ 7 w 44"/>
                  <a:gd name="T49" fmla="*/ 33 h 81"/>
                  <a:gd name="T50" fmla="*/ 2 w 44"/>
                  <a:gd name="T51" fmla="*/ 20 h 81"/>
                  <a:gd name="T52" fmla="*/ 2 w 44"/>
                  <a:gd name="T53" fmla="*/ 5 h 81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w 44"/>
                  <a:gd name="T82" fmla="*/ 0 h 81"/>
                  <a:gd name="T83" fmla="*/ 44 w 44"/>
                  <a:gd name="T84" fmla="*/ 81 h 81"/>
                </a:gdLst>
                <a:ahLst/>
                <a:cxnLst>
                  <a:cxn ang="T54">
                    <a:pos x="T0" y="T1"/>
                  </a:cxn>
                  <a:cxn ang="T55">
                    <a:pos x="T2" y="T3"/>
                  </a:cxn>
                  <a:cxn ang="T56">
                    <a:pos x="T4" y="T5"/>
                  </a:cxn>
                  <a:cxn ang="T57">
                    <a:pos x="T6" y="T7"/>
                  </a:cxn>
                  <a:cxn ang="T58">
                    <a:pos x="T8" y="T9"/>
                  </a:cxn>
                  <a:cxn ang="T59">
                    <a:pos x="T10" y="T11"/>
                  </a:cxn>
                  <a:cxn ang="T60">
                    <a:pos x="T12" y="T13"/>
                  </a:cxn>
                  <a:cxn ang="T61">
                    <a:pos x="T14" y="T15"/>
                  </a:cxn>
                  <a:cxn ang="T62">
                    <a:pos x="T16" y="T17"/>
                  </a:cxn>
                  <a:cxn ang="T63">
                    <a:pos x="T18" y="T19"/>
                  </a:cxn>
                  <a:cxn ang="T64">
                    <a:pos x="T20" y="T21"/>
                  </a:cxn>
                  <a:cxn ang="T65">
                    <a:pos x="T22" y="T23"/>
                  </a:cxn>
                  <a:cxn ang="T66">
                    <a:pos x="T24" y="T25"/>
                  </a:cxn>
                  <a:cxn ang="T67">
                    <a:pos x="T26" y="T27"/>
                  </a:cxn>
                  <a:cxn ang="T68">
                    <a:pos x="T28" y="T29"/>
                  </a:cxn>
                  <a:cxn ang="T69">
                    <a:pos x="T30" y="T31"/>
                  </a:cxn>
                  <a:cxn ang="T70">
                    <a:pos x="T32" y="T33"/>
                  </a:cxn>
                  <a:cxn ang="T71">
                    <a:pos x="T34" y="T35"/>
                  </a:cxn>
                  <a:cxn ang="T72">
                    <a:pos x="T36" y="T37"/>
                  </a:cxn>
                  <a:cxn ang="T73">
                    <a:pos x="T38" y="T39"/>
                  </a:cxn>
                  <a:cxn ang="T74">
                    <a:pos x="T40" y="T41"/>
                  </a:cxn>
                  <a:cxn ang="T75">
                    <a:pos x="T42" y="T43"/>
                  </a:cxn>
                  <a:cxn ang="T76">
                    <a:pos x="T44" y="T45"/>
                  </a:cxn>
                  <a:cxn ang="T77">
                    <a:pos x="T46" y="T47"/>
                  </a:cxn>
                  <a:cxn ang="T78">
                    <a:pos x="T48" y="T49"/>
                  </a:cxn>
                  <a:cxn ang="T79">
                    <a:pos x="T50" y="T51"/>
                  </a:cxn>
                  <a:cxn ang="T80">
                    <a:pos x="T52" y="T53"/>
                  </a:cxn>
                </a:cxnLst>
                <a:rect l="T81" t="T82" r="T83" b="T84"/>
                <a:pathLst>
                  <a:path w="44" h="81">
                    <a:moveTo>
                      <a:pt x="2" y="5"/>
                    </a:moveTo>
                    <a:lnTo>
                      <a:pt x="0" y="0"/>
                    </a:lnTo>
                    <a:lnTo>
                      <a:pt x="0" y="2"/>
                    </a:lnTo>
                    <a:lnTo>
                      <a:pt x="0" y="7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18"/>
                    </a:lnTo>
                    <a:lnTo>
                      <a:pt x="2" y="20"/>
                    </a:lnTo>
                    <a:lnTo>
                      <a:pt x="2" y="23"/>
                    </a:lnTo>
                    <a:lnTo>
                      <a:pt x="5" y="33"/>
                    </a:lnTo>
                    <a:lnTo>
                      <a:pt x="7" y="35"/>
                    </a:lnTo>
                    <a:lnTo>
                      <a:pt x="25" y="58"/>
                    </a:lnTo>
                    <a:lnTo>
                      <a:pt x="29" y="63"/>
                    </a:lnTo>
                    <a:lnTo>
                      <a:pt x="39" y="76"/>
                    </a:lnTo>
                    <a:lnTo>
                      <a:pt x="39" y="78"/>
                    </a:lnTo>
                    <a:lnTo>
                      <a:pt x="42" y="78"/>
                    </a:lnTo>
                    <a:lnTo>
                      <a:pt x="42" y="81"/>
                    </a:lnTo>
                    <a:lnTo>
                      <a:pt x="44" y="81"/>
                    </a:lnTo>
                    <a:lnTo>
                      <a:pt x="44" y="78"/>
                    </a:lnTo>
                    <a:lnTo>
                      <a:pt x="42" y="76"/>
                    </a:lnTo>
                    <a:lnTo>
                      <a:pt x="42" y="73"/>
                    </a:lnTo>
                    <a:lnTo>
                      <a:pt x="34" y="66"/>
                    </a:lnTo>
                    <a:lnTo>
                      <a:pt x="22" y="53"/>
                    </a:lnTo>
                    <a:lnTo>
                      <a:pt x="15" y="43"/>
                    </a:lnTo>
                    <a:lnTo>
                      <a:pt x="7" y="33"/>
                    </a:lnTo>
                    <a:lnTo>
                      <a:pt x="2" y="20"/>
                    </a:lnTo>
                    <a:lnTo>
                      <a:pt x="2" y="5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8" name="Freeform 92">
                <a:extLst>
                  <a:ext uri="{FF2B5EF4-FFF2-40B4-BE49-F238E27FC236}">
                    <a16:creationId xmlns:a16="http://schemas.microsoft.com/office/drawing/2014/main" id="{00000000-0008-0000-0500-0000C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48"/>
              </a:xfrm>
              <a:custGeom>
                <a:avLst/>
                <a:gdLst>
                  <a:gd name="T0" fmla="*/ 0 w 9"/>
                  <a:gd name="T1" fmla="*/ 0 h 48"/>
                  <a:gd name="T2" fmla="*/ 5 w 9"/>
                  <a:gd name="T3" fmla="*/ 7 h 48"/>
                  <a:gd name="T4" fmla="*/ 5 w 9"/>
                  <a:gd name="T5" fmla="*/ 17 h 48"/>
                  <a:gd name="T6" fmla="*/ 5 w 9"/>
                  <a:gd name="T7" fmla="*/ 20 h 48"/>
                  <a:gd name="T8" fmla="*/ 5 w 9"/>
                  <a:gd name="T9" fmla="*/ 20 h 48"/>
                  <a:gd name="T10" fmla="*/ 5 w 9"/>
                  <a:gd name="T11" fmla="*/ 22 h 48"/>
                  <a:gd name="T12" fmla="*/ 7 w 9"/>
                  <a:gd name="T13" fmla="*/ 22 h 48"/>
                  <a:gd name="T14" fmla="*/ 7 w 9"/>
                  <a:gd name="T15" fmla="*/ 25 h 48"/>
                  <a:gd name="T16" fmla="*/ 7 w 9"/>
                  <a:gd name="T17" fmla="*/ 27 h 48"/>
                  <a:gd name="T18" fmla="*/ 7 w 9"/>
                  <a:gd name="T19" fmla="*/ 30 h 48"/>
                  <a:gd name="T20" fmla="*/ 7 w 9"/>
                  <a:gd name="T21" fmla="*/ 33 h 48"/>
                  <a:gd name="T22" fmla="*/ 7 w 9"/>
                  <a:gd name="T23" fmla="*/ 35 h 48"/>
                  <a:gd name="T24" fmla="*/ 7 w 9"/>
                  <a:gd name="T25" fmla="*/ 38 h 48"/>
                  <a:gd name="T26" fmla="*/ 7 w 9"/>
                  <a:gd name="T27" fmla="*/ 40 h 48"/>
                  <a:gd name="T28" fmla="*/ 9 w 9"/>
                  <a:gd name="T29" fmla="*/ 43 h 48"/>
                  <a:gd name="T30" fmla="*/ 9 w 9"/>
                  <a:gd name="T31" fmla="*/ 45 h 48"/>
                  <a:gd name="T32" fmla="*/ 9 w 9"/>
                  <a:gd name="T33" fmla="*/ 48 h 48"/>
                  <a:gd name="T34" fmla="*/ 9 w 9"/>
                  <a:gd name="T35" fmla="*/ 48 h 48"/>
                  <a:gd name="T36" fmla="*/ 9 w 9"/>
                  <a:gd name="T37" fmla="*/ 48 h 48"/>
                  <a:gd name="T38" fmla="*/ 9 w 9"/>
                  <a:gd name="T39" fmla="*/ 48 h 48"/>
                  <a:gd name="T40" fmla="*/ 7 w 9"/>
                  <a:gd name="T41" fmla="*/ 45 h 48"/>
                  <a:gd name="T42" fmla="*/ 7 w 9"/>
                  <a:gd name="T43" fmla="*/ 45 h 48"/>
                  <a:gd name="T44" fmla="*/ 7 w 9"/>
                  <a:gd name="T45" fmla="*/ 43 h 48"/>
                  <a:gd name="T46" fmla="*/ 7 w 9"/>
                  <a:gd name="T47" fmla="*/ 40 h 48"/>
                  <a:gd name="T48" fmla="*/ 7 w 9"/>
                  <a:gd name="T49" fmla="*/ 40 h 48"/>
                  <a:gd name="T50" fmla="*/ 7 w 9"/>
                  <a:gd name="T51" fmla="*/ 38 h 48"/>
                  <a:gd name="T52" fmla="*/ 7 w 9"/>
                  <a:gd name="T53" fmla="*/ 35 h 48"/>
                  <a:gd name="T54" fmla="*/ 7 w 9"/>
                  <a:gd name="T55" fmla="*/ 33 h 48"/>
                  <a:gd name="T56" fmla="*/ 7 w 9"/>
                  <a:gd name="T57" fmla="*/ 30 h 48"/>
                  <a:gd name="T58" fmla="*/ 5 w 9"/>
                  <a:gd name="T59" fmla="*/ 27 h 48"/>
                  <a:gd name="T60" fmla="*/ 5 w 9"/>
                  <a:gd name="T61" fmla="*/ 27 h 48"/>
                  <a:gd name="T62" fmla="*/ 5 w 9"/>
                  <a:gd name="T63" fmla="*/ 25 h 48"/>
                  <a:gd name="T64" fmla="*/ 5 w 9"/>
                  <a:gd name="T65" fmla="*/ 25 h 48"/>
                  <a:gd name="T66" fmla="*/ 5 w 9"/>
                  <a:gd name="T67" fmla="*/ 25 h 48"/>
                  <a:gd name="T68" fmla="*/ 5 w 9"/>
                  <a:gd name="T69" fmla="*/ 25 h 48"/>
                  <a:gd name="T70" fmla="*/ 0 w 9"/>
                  <a:gd name="T71" fmla="*/ 0 h 48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9"/>
                  <a:gd name="T109" fmla="*/ 0 h 48"/>
                  <a:gd name="T110" fmla="*/ 9 w 9"/>
                  <a:gd name="T111" fmla="*/ 48 h 48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9" h="48">
                    <a:moveTo>
                      <a:pt x="0" y="0"/>
                    </a:moveTo>
                    <a:lnTo>
                      <a:pt x="5" y="7"/>
                    </a:lnTo>
                    <a:lnTo>
                      <a:pt x="5" y="17"/>
                    </a:lnTo>
                    <a:lnTo>
                      <a:pt x="5" y="20"/>
                    </a:lnTo>
                    <a:lnTo>
                      <a:pt x="5" y="22"/>
                    </a:lnTo>
                    <a:lnTo>
                      <a:pt x="7" y="22"/>
                    </a:lnTo>
                    <a:lnTo>
                      <a:pt x="7" y="25"/>
                    </a:lnTo>
                    <a:lnTo>
                      <a:pt x="7" y="27"/>
                    </a:lnTo>
                    <a:lnTo>
                      <a:pt x="7" y="30"/>
                    </a:lnTo>
                    <a:lnTo>
                      <a:pt x="7" y="33"/>
                    </a:lnTo>
                    <a:lnTo>
                      <a:pt x="7" y="35"/>
                    </a:lnTo>
                    <a:lnTo>
                      <a:pt x="7" y="38"/>
                    </a:lnTo>
                    <a:lnTo>
                      <a:pt x="7" y="40"/>
                    </a:lnTo>
                    <a:lnTo>
                      <a:pt x="9" y="43"/>
                    </a:lnTo>
                    <a:lnTo>
                      <a:pt x="9" y="45"/>
                    </a:lnTo>
                    <a:lnTo>
                      <a:pt x="9" y="48"/>
                    </a:lnTo>
                    <a:lnTo>
                      <a:pt x="7" y="45"/>
                    </a:lnTo>
                    <a:lnTo>
                      <a:pt x="7" y="43"/>
                    </a:lnTo>
                    <a:lnTo>
                      <a:pt x="7" y="40"/>
                    </a:lnTo>
                    <a:lnTo>
                      <a:pt x="7" y="38"/>
                    </a:lnTo>
                    <a:lnTo>
                      <a:pt x="7" y="35"/>
                    </a:lnTo>
                    <a:lnTo>
                      <a:pt x="7" y="33"/>
                    </a:lnTo>
                    <a:lnTo>
                      <a:pt x="7" y="30"/>
                    </a:lnTo>
                    <a:lnTo>
                      <a:pt x="5" y="27"/>
                    </a:lnTo>
                    <a:lnTo>
                      <a:pt x="5" y="25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9" name="Freeform 93">
                <a:extLst>
                  <a:ext uri="{FF2B5EF4-FFF2-40B4-BE49-F238E27FC236}">
                    <a16:creationId xmlns:a16="http://schemas.microsoft.com/office/drawing/2014/main" id="{00000000-0008-0000-0500-0000C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9" y="83"/>
                <a:ext cx="5" cy="10"/>
              </a:xfrm>
              <a:custGeom>
                <a:avLst/>
                <a:gdLst>
                  <a:gd name="T0" fmla="*/ 5 w 5"/>
                  <a:gd name="T1" fmla="*/ 8 h 10"/>
                  <a:gd name="T2" fmla="*/ 3 w 5"/>
                  <a:gd name="T3" fmla="*/ 8 h 10"/>
                  <a:gd name="T4" fmla="*/ 0 w 5"/>
                  <a:gd name="T5" fmla="*/ 0 h 10"/>
                  <a:gd name="T6" fmla="*/ 0 w 5"/>
                  <a:gd name="T7" fmla="*/ 5 h 10"/>
                  <a:gd name="T8" fmla="*/ 0 w 5"/>
                  <a:gd name="T9" fmla="*/ 8 h 10"/>
                  <a:gd name="T10" fmla="*/ 3 w 5"/>
                  <a:gd name="T11" fmla="*/ 10 h 10"/>
                  <a:gd name="T12" fmla="*/ 5 w 5"/>
                  <a:gd name="T13" fmla="*/ 8 h 10"/>
                  <a:gd name="T14" fmla="*/ 5 w 5"/>
                  <a:gd name="T15" fmla="*/ 8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5"/>
                  <a:gd name="T25" fmla="*/ 0 h 10"/>
                  <a:gd name="T26" fmla="*/ 5 w 5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5" h="10">
                    <a:moveTo>
                      <a:pt x="5" y="8"/>
                    </a:moveTo>
                    <a:lnTo>
                      <a:pt x="3" y="8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0" y="8"/>
                    </a:lnTo>
                    <a:lnTo>
                      <a:pt x="3" y="10"/>
                    </a:lnTo>
                    <a:lnTo>
                      <a:pt x="5" y="8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0" name="Freeform 94">
                <a:extLst>
                  <a:ext uri="{FF2B5EF4-FFF2-40B4-BE49-F238E27FC236}">
                    <a16:creationId xmlns:a16="http://schemas.microsoft.com/office/drawing/2014/main" id="{00000000-0008-0000-0500-0000C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67"/>
                <a:ext cx="143" cy="111"/>
              </a:xfrm>
              <a:custGeom>
                <a:avLst/>
                <a:gdLst>
                  <a:gd name="T0" fmla="*/ 143 w 143"/>
                  <a:gd name="T1" fmla="*/ 70 h 111"/>
                  <a:gd name="T2" fmla="*/ 140 w 143"/>
                  <a:gd name="T3" fmla="*/ 60 h 111"/>
                  <a:gd name="T4" fmla="*/ 140 w 143"/>
                  <a:gd name="T5" fmla="*/ 43 h 111"/>
                  <a:gd name="T6" fmla="*/ 140 w 143"/>
                  <a:gd name="T7" fmla="*/ 40 h 111"/>
                  <a:gd name="T8" fmla="*/ 138 w 143"/>
                  <a:gd name="T9" fmla="*/ 35 h 111"/>
                  <a:gd name="T10" fmla="*/ 138 w 143"/>
                  <a:gd name="T11" fmla="*/ 33 h 111"/>
                  <a:gd name="T12" fmla="*/ 133 w 143"/>
                  <a:gd name="T13" fmla="*/ 25 h 111"/>
                  <a:gd name="T14" fmla="*/ 128 w 143"/>
                  <a:gd name="T15" fmla="*/ 17 h 111"/>
                  <a:gd name="T16" fmla="*/ 116 w 143"/>
                  <a:gd name="T17" fmla="*/ 0 h 111"/>
                  <a:gd name="T18" fmla="*/ 3 w 143"/>
                  <a:gd name="T19" fmla="*/ 7 h 111"/>
                  <a:gd name="T20" fmla="*/ 3 w 143"/>
                  <a:gd name="T21" fmla="*/ 35 h 111"/>
                  <a:gd name="T22" fmla="*/ 5 w 143"/>
                  <a:gd name="T23" fmla="*/ 50 h 111"/>
                  <a:gd name="T24" fmla="*/ 3 w 143"/>
                  <a:gd name="T25" fmla="*/ 63 h 111"/>
                  <a:gd name="T26" fmla="*/ 0 w 143"/>
                  <a:gd name="T27" fmla="*/ 91 h 111"/>
                  <a:gd name="T28" fmla="*/ 0 w 143"/>
                  <a:gd name="T29" fmla="*/ 98 h 111"/>
                  <a:gd name="T30" fmla="*/ 3 w 143"/>
                  <a:gd name="T31" fmla="*/ 111 h 111"/>
                  <a:gd name="T32" fmla="*/ 3 w 143"/>
                  <a:gd name="T33" fmla="*/ 111 h 111"/>
                  <a:gd name="T34" fmla="*/ 10 w 143"/>
                  <a:gd name="T35" fmla="*/ 103 h 111"/>
                  <a:gd name="T36" fmla="*/ 20 w 143"/>
                  <a:gd name="T37" fmla="*/ 98 h 111"/>
                  <a:gd name="T38" fmla="*/ 42 w 143"/>
                  <a:gd name="T39" fmla="*/ 93 h 111"/>
                  <a:gd name="T40" fmla="*/ 81 w 143"/>
                  <a:gd name="T41" fmla="*/ 83 h 111"/>
                  <a:gd name="T42" fmla="*/ 133 w 143"/>
                  <a:gd name="T43" fmla="*/ 60 h 111"/>
                  <a:gd name="T44" fmla="*/ 138 w 143"/>
                  <a:gd name="T45" fmla="*/ 65 h 111"/>
                  <a:gd name="T46" fmla="*/ 143 w 143"/>
                  <a:gd name="T47" fmla="*/ 70 h 111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43"/>
                  <a:gd name="T73" fmla="*/ 0 h 111"/>
                  <a:gd name="T74" fmla="*/ 143 w 143"/>
                  <a:gd name="T75" fmla="*/ 111 h 111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43" h="111">
                    <a:moveTo>
                      <a:pt x="143" y="70"/>
                    </a:moveTo>
                    <a:lnTo>
                      <a:pt x="140" y="60"/>
                    </a:lnTo>
                    <a:lnTo>
                      <a:pt x="140" y="43"/>
                    </a:lnTo>
                    <a:lnTo>
                      <a:pt x="140" y="40"/>
                    </a:lnTo>
                    <a:lnTo>
                      <a:pt x="138" y="35"/>
                    </a:lnTo>
                    <a:lnTo>
                      <a:pt x="138" y="33"/>
                    </a:lnTo>
                    <a:lnTo>
                      <a:pt x="133" y="25"/>
                    </a:lnTo>
                    <a:lnTo>
                      <a:pt x="128" y="17"/>
                    </a:lnTo>
                    <a:lnTo>
                      <a:pt x="116" y="0"/>
                    </a:lnTo>
                    <a:lnTo>
                      <a:pt x="3" y="7"/>
                    </a:lnTo>
                    <a:lnTo>
                      <a:pt x="3" y="35"/>
                    </a:lnTo>
                    <a:lnTo>
                      <a:pt x="5" y="50"/>
                    </a:lnTo>
                    <a:lnTo>
                      <a:pt x="3" y="63"/>
                    </a:lnTo>
                    <a:lnTo>
                      <a:pt x="0" y="91"/>
                    </a:lnTo>
                    <a:lnTo>
                      <a:pt x="0" y="98"/>
                    </a:lnTo>
                    <a:lnTo>
                      <a:pt x="3" y="111"/>
                    </a:lnTo>
                    <a:lnTo>
                      <a:pt x="10" y="103"/>
                    </a:lnTo>
                    <a:lnTo>
                      <a:pt x="20" y="98"/>
                    </a:lnTo>
                    <a:lnTo>
                      <a:pt x="42" y="93"/>
                    </a:lnTo>
                    <a:lnTo>
                      <a:pt x="81" y="83"/>
                    </a:lnTo>
                    <a:lnTo>
                      <a:pt x="133" y="60"/>
                    </a:lnTo>
                    <a:lnTo>
                      <a:pt x="138" y="65"/>
                    </a:lnTo>
                    <a:lnTo>
                      <a:pt x="143" y="7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1" name="Freeform 95">
                <a:extLst>
                  <a:ext uri="{FF2B5EF4-FFF2-40B4-BE49-F238E27FC236}">
                    <a16:creationId xmlns:a16="http://schemas.microsoft.com/office/drawing/2014/main" id="{00000000-0008-0000-0500-0000C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2"/>
                <a:ext cx="54" cy="33"/>
              </a:xfrm>
              <a:custGeom>
                <a:avLst/>
                <a:gdLst>
                  <a:gd name="T0" fmla="*/ 54 w 54"/>
                  <a:gd name="T1" fmla="*/ 33 h 33"/>
                  <a:gd name="T2" fmla="*/ 52 w 54"/>
                  <a:gd name="T3" fmla="*/ 33 h 33"/>
                  <a:gd name="T4" fmla="*/ 52 w 54"/>
                  <a:gd name="T5" fmla="*/ 30 h 33"/>
                  <a:gd name="T6" fmla="*/ 49 w 54"/>
                  <a:gd name="T7" fmla="*/ 28 h 33"/>
                  <a:gd name="T8" fmla="*/ 49 w 54"/>
                  <a:gd name="T9" fmla="*/ 28 h 33"/>
                  <a:gd name="T10" fmla="*/ 47 w 54"/>
                  <a:gd name="T11" fmla="*/ 25 h 33"/>
                  <a:gd name="T12" fmla="*/ 44 w 54"/>
                  <a:gd name="T13" fmla="*/ 22 h 33"/>
                  <a:gd name="T14" fmla="*/ 42 w 54"/>
                  <a:gd name="T15" fmla="*/ 20 h 33"/>
                  <a:gd name="T16" fmla="*/ 37 w 54"/>
                  <a:gd name="T17" fmla="*/ 20 h 33"/>
                  <a:gd name="T18" fmla="*/ 35 w 54"/>
                  <a:gd name="T19" fmla="*/ 17 h 33"/>
                  <a:gd name="T20" fmla="*/ 32 w 54"/>
                  <a:gd name="T21" fmla="*/ 15 h 33"/>
                  <a:gd name="T22" fmla="*/ 27 w 54"/>
                  <a:gd name="T23" fmla="*/ 12 h 33"/>
                  <a:gd name="T24" fmla="*/ 25 w 54"/>
                  <a:gd name="T25" fmla="*/ 10 h 33"/>
                  <a:gd name="T26" fmla="*/ 22 w 54"/>
                  <a:gd name="T27" fmla="*/ 10 h 33"/>
                  <a:gd name="T28" fmla="*/ 17 w 54"/>
                  <a:gd name="T29" fmla="*/ 7 h 33"/>
                  <a:gd name="T30" fmla="*/ 15 w 54"/>
                  <a:gd name="T31" fmla="*/ 5 h 33"/>
                  <a:gd name="T32" fmla="*/ 12 w 54"/>
                  <a:gd name="T33" fmla="*/ 2 h 33"/>
                  <a:gd name="T34" fmla="*/ 10 w 54"/>
                  <a:gd name="T35" fmla="*/ 2 h 33"/>
                  <a:gd name="T36" fmla="*/ 10 w 54"/>
                  <a:gd name="T37" fmla="*/ 2 h 33"/>
                  <a:gd name="T38" fmla="*/ 8 w 54"/>
                  <a:gd name="T39" fmla="*/ 2 h 33"/>
                  <a:gd name="T40" fmla="*/ 8 w 54"/>
                  <a:gd name="T41" fmla="*/ 0 h 33"/>
                  <a:gd name="T42" fmla="*/ 8 w 54"/>
                  <a:gd name="T43" fmla="*/ 0 h 33"/>
                  <a:gd name="T44" fmla="*/ 5 w 54"/>
                  <a:gd name="T45" fmla="*/ 0 h 33"/>
                  <a:gd name="T46" fmla="*/ 5 w 54"/>
                  <a:gd name="T47" fmla="*/ 0 h 33"/>
                  <a:gd name="T48" fmla="*/ 5 w 54"/>
                  <a:gd name="T49" fmla="*/ 0 h 33"/>
                  <a:gd name="T50" fmla="*/ 3 w 54"/>
                  <a:gd name="T51" fmla="*/ 0 h 33"/>
                  <a:gd name="T52" fmla="*/ 3 w 54"/>
                  <a:gd name="T53" fmla="*/ 0 h 33"/>
                  <a:gd name="T54" fmla="*/ 3 w 54"/>
                  <a:gd name="T55" fmla="*/ 0 h 33"/>
                  <a:gd name="T56" fmla="*/ 3 w 54"/>
                  <a:gd name="T57" fmla="*/ 0 h 33"/>
                  <a:gd name="T58" fmla="*/ 0 w 54"/>
                  <a:gd name="T59" fmla="*/ 0 h 33"/>
                  <a:gd name="T60" fmla="*/ 0 w 54"/>
                  <a:gd name="T61" fmla="*/ 0 h 33"/>
                  <a:gd name="T62" fmla="*/ 0 w 54"/>
                  <a:gd name="T63" fmla="*/ 0 h 33"/>
                  <a:gd name="T64" fmla="*/ 0 w 54"/>
                  <a:gd name="T65" fmla="*/ 0 h 33"/>
                  <a:gd name="T66" fmla="*/ 0 w 54"/>
                  <a:gd name="T67" fmla="*/ 0 h 33"/>
                  <a:gd name="T68" fmla="*/ 0 w 54"/>
                  <a:gd name="T69" fmla="*/ 0 h 33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54"/>
                  <a:gd name="T106" fmla="*/ 0 h 33"/>
                  <a:gd name="T107" fmla="*/ 54 w 54"/>
                  <a:gd name="T108" fmla="*/ 33 h 33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54" h="33">
                    <a:moveTo>
                      <a:pt x="54" y="33"/>
                    </a:moveTo>
                    <a:lnTo>
                      <a:pt x="52" y="33"/>
                    </a:lnTo>
                    <a:lnTo>
                      <a:pt x="52" y="30"/>
                    </a:lnTo>
                    <a:lnTo>
                      <a:pt x="49" y="28"/>
                    </a:lnTo>
                    <a:lnTo>
                      <a:pt x="47" y="25"/>
                    </a:lnTo>
                    <a:lnTo>
                      <a:pt x="44" y="22"/>
                    </a:lnTo>
                    <a:lnTo>
                      <a:pt x="42" y="20"/>
                    </a:lnTo>
                    <a:lnTo>
                      <a:pt x="37" y="20"/>
                    </a:lnTo>
                    <a:lnTo>
                      <a:pt x="35" y="17"/>
                    </a:lnTo>
                    <a:lnTo>
                      <a:pt x="32" y="15"/>
                    </a:lnTo>
                    <a:lnTo>
                      <a:pt x="27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17" y="7"/>
                    </a:lnTo>
                    <a:lnTo>
                      <a:pt x="15" y="5"/>
                    </a:lnTo>
                    <a:lnTo>
                      <a:pt x="12" y="2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8" y="0"/>
                    </a:lnTo>
                    <a:lnTo>
                      <a:pt x="5" y="0"/>
                    </a:lnTo>
                    <a:lnTo>
                      <a:pt x="3" y="0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2" name="Freeform 96">
                <a:extLst>
                  <a:ext uri="{FF2B5EF4-FFF2-40B4-BE49-F238E27FC236}">
                    <a16:creationId xmlns:a16="http://schemas.microsoft.com/office/drawing/2014/main" id="{00000000-0008-0000-0500-0000C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70"/>
                <a:ext cx="10" cy="25"/>
              </a:xfrm>
              <a:custGeom>
                <a:avLst/>
                <a:gdLst>
                  <a:gd name="T0" fmla="*/ 3 w 10"/>
                  <a:gd name="T1" fmla="*/ 13 h 25"/>
                  <a:gd name="T2" fmla="*/ 3 w 10"/>
                  <a:gd name="T3" fmla="*/ 13 h 25"/>
                  <a:gd name="T4" fmla="*/ 3 w 10"/>
                  <a:gd name="T5" fmla="*/ 10 h 25"/>
                  <a:gd name="T6" fmla="*/ 3 w 10"/>
                  <a:gd name="T7" fmla="*/ 8 h 25"/>
                  <a:gd name="T8" fmla="*/ 0 w 10"/>
                  <a:gd name="T9" fmla="*/ 8 h 25"/>
                  <a:gd name="T10" fmla="*/ 0 w 10"/>
                  <a:gd name="T11" fmla="*/ 5 h 25"/>
                  <a:gd name="T12" fmla="*/ 0 w 10"/>
                  <a:gd name="T13" fmla="*/ 5 h 25"/>
                  <a:gd name="T14" fmla="*/ 0 w 10"/>
                  <a:gd name="T15" fmla="*/ 5 h 25"/>
                  <a:gd name="T16" fmla="*/ 3 w 10"/>
                  <a:gd name="T17" fmla="*/ 5 h 25"/>
                  <a:gd name="T18" fmla="*/ 0 w 10"/>
                  <a:gd name="T19" fmla="*/ 5 h 25"/>
                  <a:gd name="T20" fmla="*/ 0 w 10"/>
                  <a:gd name="T21" fmla="*/ 5 h 25"/>
                  <a:gd name="T22" fmla="*/ 0 w 10"/>
                  <a:gd name="T23" fmla="*/ 3 h 25"/>
                  <a:gd name="T24" fmla="*/ 0 w 10"/>
                  <a:gd name="T25" fmla="*/ 3 h 25"/>
                  <a:gd name="T26" fmla="*/ 0 w 10"/>
                  <a:gd name="T27" fmla="*/ 0 h 25"/>
                  <a:gd name="T28" fmla="*/ 0 w 10"/>
                  <a:gd name="T29" fmla="*/ 0 h 25"/>
                  <a:gd name="T30" fmla="*/ 0 w 10"/>
                  <a:gd name="T31" fmla="*/ 0 h 25"/>
                  <a:gd name="T32" fmla="*/ 3 w 10"/>
                  <a:gd name="T33" fmla="*/ 3 h 25"/>
                  <a:gd name="T34" fmla="*/ 5 w 10"/>
                  <a:gd name="T35" fmla="*/ 10 h 25"/>
                  <a:gd name="T36" fmla="*/ 10 w 10"/>
                  <a:gd name="T37" fmla="*/ 15 h 25"/>
                  <a:gd name="T38" fmla="*/ 10 w 10"/>
                  <a:gd name="T39" fmla="*/ 15 h 25"/>
                  <a:gd name="T40" fmla="*/ 8 w 10"/>
                  <a:gd name="T41" fmla="*/ 15 h 25"/>
                  <a:gd name="T42" fmla="*/ 8 w 10"/>
                  <a:gd name="T43" fmla="*/ 13 h 25"/>
                  <a:gd name="T44" fmla="*/ 8 w 10"/>
                  <a:gd name="T45" fmla="*/ 13 h 25"/>
                  <a:gd name="T46" fmla="*/ 8 w 10"/>
                  <a:gd name="T47" fmla="*/ 15 h 25"/>
                  <a:gd name="T48" fmla="*/ 8 w 10"/>
                  <a:gd name="T49" fmla="*/ 15 h 25"/>
                  <a:gd name="T50" fmla="*/ 8 w 10"/>
                  <a:gd name="T51" fmla="*/ 18 h 25"/>
                  <a:gd name="T52" fmla="*/ 5 w 10"/>
                  <a:gd name="T53" fmla="*/ 15 h 25"/>
                  <a:gd name="T54" fmla="*/ 10 w 10"/>
                  <a:gd name="T55" fmla="*/ 25 h 25"/>
                  <a:gd name="T56" fmla="*/ 10 w 10"/>
                  <a:gd name="T57" fmla="*/ 23 h 25"/>
                  <a:gd name="T58" fmla="*/ 8 w 10"/>
                  <a:gd name="T59" fmla="*/ 23 h 25"/>
                  <a:gd name="T60" fmla="*/ 8 w 10"/>
                  <a:gd name="T61" fmla="*/ 20 h 25"/>
                  <a:gd name="T62" fmla="*/ 5 w 10"/>
                  <a:gd name="T63" fmla="*/ 18 h 25"/>
                  <a:gd name="T64" fmla="*/ 5 w 10"/>
                  <a:gd name="T65" fmla="*/ 15 h 25"/>
                  <a:gd name="T66" fmla="*/ 5 w 10"/>
                  <a:gd name="T67" fmla="*/ 15 h 25"/>
                  <a:gd name="T68" fmla="*/ 3 w 10"/>
                  <a:gd name="T69" fmla="*/ 15 h 25"/>
                  <a:gd name="T70" fmla="*/ 3 w 10"/>
                  <a:gd name="T71" fmla="*/ 15 h 25"/>
                  <a:gd name="T72" fmla="*/ 3 w 10"/>
                  <a:gd name="T73" fmla="*/ 15 h 25"/>
                  <a:gd name="T74" fmla="*/ 3 w 10"/>
                  <a:gd name="T75" fmla="*/ 13 h 25"/>
                  <a:gd name="T76" fmla="*/ 3 w 10"/>
                  <a:gd name="T77" fmla="*/ 13 h 25"/>
                  <a:gd name="T78" fmla="*/ 3 w 10"/>
                  <a:gd name="T79" fmla="*/ 13 h 25"/>
                  <a:gd name="T80" fmla="*/ 3 w 10"/>
                  <a:gd name="T81" fmla="*/ 13 h 25"/>
                  <a:gd name="T82" fmla="*/ 0 w 10"/>
                  <a:gd name="T83" fmla="*/ 10 h 25"/>
                  <a:gd name="T84" fmla="*/ 0 w 10"/>
                  <a:gd name="T85" fmla="*/ 10 h 25"/>
                  <a:gd name="T86" fmla="*/ 0 w 10"/>
                  <a:gd name="T87" fmla="*/ 8 h 25"/>
                  <a:gd name="T88" fmla="*/ 3 w 10"/>
                  <a:gd name="T89" fmla="*/ 13 h 25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0"/>
                  <a:gd name="T136" fmla="*/ 0 h 25"/>
                  <a:gd name="T137" fmla="*/ 10 w 10"/>
                  <a:gd name="T138" fmla="*/ 25 h 25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0" h="25">
                    <a:moveTo>
                      <a:pt x="3" y="13"/>
                    </a:moveTo>
                    <a:lnTo>
                      <a:pt x="3" y="13"/>
                    </a:lnTo>
                    <a:lnTo>
                      <a:pt x="3" y="10"/>
                    </a:lnTo>
                    <a:lnTo>
                      <a:pt x="3" y="8"/>
                    </a:lnTo>
                    <a:lnTo>
                      <a:pt x="0" y="8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0" y="5"/>
                    </a:lnTo>
                    <a:lnTo>
                      <a:pt x="0" y="3"/>
                    </a:lnTo>
                    <a:lnTo>
                      <a:pt x="0" y="0"/>
                    </a:lnTo>
                    <a:lnTo>
                      <a:pt x="3" y="0"/>
                    </a:lnTo>
                    <a:lnTo>
                      <a:pt x="3" y="3"/>
                    </a:lnTo>
                    <a:lnTo>
                      <a:pt x="3" y="8"/>
                    </a:lnTo>
                    <a:lnTo>
                      <a:pt x="5" y="10"/>
                    </a:lnTo>
                    <a:lnTo>
                      <a:pt x="10" y="15"/>
                    </a:lnTo>
                    <a:lnTo>
                      <a:pt x="8" y="15"/>
                    </a:lnTo>
                    <a:lnTo>
                      <a:pt x="8" y="13"/>
                    </a:lnTo>
                    <a:lnTo>
                      <a:pt x="8" y="15"/>
                    </a:lnTo>
                    <a:lnTo>
                      <a:pt x="8" y="18"/>
                    </a:lnTo>
                    <a:lnTo>
                      <a:pt x="5" y="15"/>
                    </a:lnTo>
                    <a:lnTo>
                      <a:pt x="10" y="25"/>
                    </a:lnTo>
                    <a:lnTo>
                      <a:pt x="10" y="23"/>
                    </a:lnTo>
                    <a:lnTo>
                      <a:pt x="8" y="23"/>
                    </a:lnTo>
                    <a:lnTo>
                      <a:pt x="8" y="20"/>
                    </a:lnTo>
                    <a:lnTo>
                      <a:pt x="5" y="18"/>
                    </a:lnTo>
                    <a:lnTo>
                      <a:pt x="5" y="15"/>
                    </a:lnTo>
                    <a:lnTo>
                      <a:pt x="3" y="15"/>
                    </a:lnTo>
                    <a:lnTo>
                      <a:pt x="3" y="13"/>
                    </a:lnTo>
                    <a:lnTo>
                      <a:pt x="0" y="10"/>
                    </a:lnTo>
                    <a:lnTo>
                      <a:pt x="0" y="8"/>
                    </a:lnTo>
                    <a:lnTo>
                      <a:pt x="3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3" name="Freeform 97">
                <a:extLst>
                  <a:ext uri="{FF2B5EF4-FFF2-40B4-BE49-F238E27FC236}">
                    <a16:creationId xmlns:a16="http://schemas.microsoft.com/office/drawing/2014/main" id="{00000000-0008-0000-0500-0000C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2" cy="20"/>
              </a:xfrm>
              <a:custGeom>
                <a:avLst/>
                <a:gdLst>
                  <a:gd name="T0" fmla="*/ 0 w 2"/>
                  <a:gd name="T1" fmla="*/ 0 h 20"/>
                  <a:gd name="T2" fmla="*/ 2 w 2"/>
                  <a:gd name="T3" fmla="*/ 5 h 20"/>
                  <a:gd name="T4" fmla="*/ 2 w 2"/>
                  <a:gd name="T5" fmla="*/ 20 h 20"/>
                  <a:gd name="T6" fmla="*/ 2 w 2"/>
                  <a:gd name="T7" fmla="*/ 20 h 20"/>
                  <a:gd name="T8" fmla="*/ 2 w 2"/>
                  <a:gd name="T9" fmla="*/ 20 h 20"/>
                  <a:gd name="T10" fmla="*/ 2 w 2"/>
                  <a:gd name="T11" fmla="*/ 18 h 20"/>
                  <a:gd name="T12" fmla="*/ 2 w 2"/>
                  <a:gd name="T13" fmla="*/ 18 h 20"/>
                  <a:gd name="T14" fmla="*/ 2 w 2"/>
                  <a:gd name="T15" fmla="*/ 15 h 20"/>
                  <a:gd name="T16" fmla="*/ 2 w 2"/>
                  <a:gd name="T17" fmla="*/ 15 h 20"/>
                  <a:gd name="T18" fmla="*/ 2 w 2"/>
                  <a:gd name="T19" fmla="*/ 15 h 20"/>
                  <a:gd name="T20" fmla="*/ 2 w 2"/>
                  <a:gd name="T21" fmla="*/ 12 h 20"/>
                  <a:gd name="T22" fmla="*/ 2 w 2"/>
                  <a:gd name="T23" fmla="*/ 12 h 20"/>
                  <a:gd name="T24" fmla="*/ 0 w 2"/>
                  <a:gd name="T25" fmla="*/ 10 h 20"/>
                  <a:gd name="T26" fmla="*/ 0 w 2"/>
                  <a:gd name="T27" fmla="*/ 10 h 20"/>
                  <a:gd name="T28" fmla="*/ 0 w 2"/>
                  <a:gd name="T29" fmla="*/ 10 h 20"/>
                  <a:gd name="T30" fmla="*/ 0 w 2"/>
                  <a:gd name="T31" fmla="*/ 10 h 20"/>
                  <a:gd name="T32" fmla="*/ 0 w 2"/>
                  <a:gd name="T33" fmla="*/ 10 h 20"/>
                  <a:gd name="T34" fmla="*/ 0 w 2"/>
                  <a:gd name="T35" fmla="*/ 10 h 20"/>
                  <a:gd name="T36" fmla="*/ 0 w 2"/>
                  <a:gd name="T37" fmla="*/ 10 h 20"/>
                  <a:gd name="T38" fmla="*/ 0 w 2"/>
                  <a:gd name="T39" fmla="*/ 10 h 20"/>
                  <a:gd name="T40" fmla="*/ 0 w 2"/>
                  <a:gd name="T41" fmla="*/ 10 h 20"/>
                  <a:gd name="T42" fmla="*/ 0 w 2"/>
                  <a:gd name="T43" fmla="*/ 10 h 20"/>
                  <a:gd name="T44" fmla="*/ 0 w 2"/>
                  <a:gd name="T45" fmla="*/ 7 h 20"/>
                  <a:gd name="T46" fmla="*/ 0 w 2"/>
                  <a:gd name="T47" fmla="*/ 7 h 20"/>
                  <a:gd name="T48" fmla="*/ 0 w 2"/>
                  <a:gd name="T49" fmla="*/ 7 h 20"/>
                  <a:gd name="T50" fmla="*/ 0 w 2"/>
                  <a:gd name="T51" fmla="*/ 7 h 20"/>
                  <a:gd name="T52" fmla="*/ 0 w 2"/>
                  <a:gd name="T53" fmla="*/ 5 h 20"/>
                  <a:gd name="T54" fmla="*/ 0 w 2"/>
                  <a:gd name="T55" fmla="*/ 5 h 20"/>
                  <a:gd name="T56" fmla="*/ 0 w 2"/>
                  <a:gd name="T57" fmla="*/ 5 h 20"/>
                  <a:gd name="T58" fmla="*/ 0 w 2"/>
                  <a:gd name="T59" fmla="*/ 2 h 20"/>
                  <a:gd name="T60" fmla="*/ 0 w 2"/>
                  <a:gd name="T61" fmla="*/ 2 h 20"/>
                  <a:gd name="T62" fmla="*/ 0 w 2"/>
                  <a:gd name="T63" fmla="*/ 2 h 20"/>
                  <a:gd name="T64" fmla="*/ 0 w 2"/>
                  <a:gd name="T65" fmla="*/ 0 h 20"/>
                  <a:gd name="T66" fmla="*/ 0 w 2"/>
                  <a:gd name="T67" fmla="*/ 0 h 20"/>
                  <a:gd name="T68" fmla="*/ 0 w 2"/>
                  <a:gd name="T69" fmla="*/ 0 h 20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2"/>
                  <a:gd name="T106" fmla="*/ 0 h 20"/>
                  <a:gd name="T107" fmla="*/ 2 w 2"/>
                  <a:gd name="T108" fmla="*/ 20 h 20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2" h="20">
                    <a:moveTo>
                      <a:pt x="0" y="0"/>
                    </a:moveTo>
                    <a:lnTo>
                      <a:pt x="2" y="5"/>
                    </a:lnTo>
                    <a:lnTo>
                      <a:pt x="2" y="20"/>
                    </a:lnTo>
                    <a:lnTo>
                      <a:pt x="2" y="18"/>
                    </a:lnTo>
                    <a:lnTo>
                      <a:pt x="2" y="15"/>
                    </a:lnTo>
                    <a:lnTo>
                      <a:pt x="2" y="12"/>
                    </a:lnTo>
                    <a:lnTo>
                      <a:pt x="0" y="10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0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4" name="Freeform 98">
                <a:extLst>
                  <a:ext uri="{FF2B5EF4-FFF2-40B4-BE49-F238E27FC236}">
                    <a16:creationId xmlns:a16="http://schemas.microsoft.com/office/drawing/2014/main" id="{00000000-0008-0000-0500-0000C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47"/>
                <a:ext cx="12" cy="11"/>
              </a:xfrm>
              <a:custGeom>
                <a:avLst/>
                <a:gdLst>
                  <a:gd name="T0" fmla="*/ 12 w 12"/>
                  <a:gd name="T1" fmla="*/ 11 h 11"/>
                  <a:gd name="T2" fmla="*/ 10 w 12"/>
                  <a:gd name="T3" fmla="*/ 8 h 11"/>
                  <a:gd name="T4" fmla="*/ 7 w 12"/>
                  <a:gd name="T5" fmla="*/ 6 h 11"/>
                  <a:gd name="T6" fmla="*/ 5 w 12"/>
                  <a:gd name="T7" fmla="*/ 6 h 11"/>
                  <a:gd name="T8" fmla="*/ 2 w 12"/>
                  <a:gd name="T9" fmla="*/ 3 h 11"/>
                  <a:gd name="T10" fmla="*/ 0 w 12"/>
                  <a:gd name="T11" fmla="*/ 0 h 11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11"/>
                  <a:gd name="T20" fmla="*/ 12 w 12"/>
                  <a:gd name="T21" fmla="*/ 11 h 11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11">
                    <a:moveTo>
                      <a:pt x="12" y="11"/>
                    </a:moveTo>
                    <a:lnTo>
                      <a:pt x="10" y="8"/>
                    </a:lnTo>
                    <a:lnTo>
                      <a:pt x="7" y="6"/>
                    </a:lnTo>
                    <a:lnTo>
                      <a:pt x="5" y="6"/>
                    </a:lnTo>
                    <a:lnTo>
                      <a:pt x="2" y="3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05" name="Freeform 99">
                <a:extLst>
                  <a:ext uri="{FF2B5EF4-FFF2-40B4-BE49-F238E27FC236}">
                    <a16:creationId xmlns:a16="http://schemas.microsoft.com/office/drawing/2014/main" id="{00000000-0008-0000-0500-0000C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6" y="260"/>
                <a:ext cx="17" cy="10"/>
              </a:xfrm>
              <a:custGeom>
                <a:avLst/>
                <a:gdLst>
                  <a:gd name="T0" fmla="*/ 0 w 17"/>
                  <a:gd name="T1" fmla="*/ 3 h 10"/>
                  <a:gd name="T2" fmla="*/ 2 w 17"/>
                  <a:gd name="T3" fmla="*/ 0 h 10"/>
                  <a:gd name="T4" fmla="*/ 7 w 17"/>
                  <a:gd name="T5" fmla="*/ 0 h 10"/>
                  <a:gd name="T6" fmla="*/ 14 w 17"/>
                  <a:gd name="T7" fmla="*/ 3 h 10"/>
                  <a:gd name="T8" fmla="*/ 17 w 17"/>
                  <a:gd name="T9" fmla="*/ 3 h 10"/>
                  <a:gd name="T10" fmla="*/ 12 w 17"/>
                  <a:gd name="T11" fmla="*/ 10 h 10"/>
                  <a:gd name="T12" fmla="*/ 2 w 17"/>
                  <a:gd name="T13" fmla="*/ 5 h 10"/>
                  <a:gd name="T14" fmla="*/ 0 w 17"/>
                  <a:gd name="T15" fmla="*/ 3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7"/>
                  <a:gd name="T25" fmla="*/ 0 h 10"/>
                  <a:gd name="T26" fmla="*/ 17 w 17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7" h="10">
                    <a:moveTo>
                      <a:pt x="0" y="3"/>
                    </a:moveTo>
                    <a:lnTo>
                      <a:pt x="2" y="0"/>
                    </a:lnTo>
                    <a:lnTo>
                      <a:pt x="7" y="0"/>
                    </a:lnTo>
                    <a:lnTo>
                      <a:pt x="14" y="3"/>
                    </a:lnTo>
                    <a:lnTo>
                      <a:pt x="17" y="3"/>
                    </a:lnTo>
                    <a:lnTo>
                      <a:pt x="12" y="10"/>
                    </a:lnTo>
                    <a:lnTo>
                      <a:pt x="2" y="5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6" name="Freeform 100">
                <a:extLst>
                  <a:ext uri="{FF2B5EF4-FFF2-40B4-BE49-F238E27FC236}">
                    <a16:creationId xmlns:a16="http://schemas.microsoft.com/office/drawing/2014/main" id="{00000000-0008-0000-0500-0000C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8" y="268"/>
                <a:ext cx="5" cy="5"/>
              </a:xfrm>
              <a:custGeom>
                <a:avLst/>
                <a:gdLst>
                  <a:gd name="T0" fmla="*/ 0 w 5"/>
                  <a:gd name="T1" fmla="*/ 0 h 5"/>
                  <a:gd name="T2" fmla="*/ 2 w 5"/>
                  <a:gd name="T3" fmla="*/ 5 h 5"/>
                  <a:gd name="T4" fmla="*/ 2 w 5"/>
                  <a:gd name="T5" fmla="*/ 5 h 5"/>
                  <a:gd name="T6" fmla="*/ 5 w 5"/>
                  <a:gd name="T7" fmla="*/ 0 h 5"/>
                  <a:gd name="T8" fmla="*/ 0 w 5"/>
                  <a:gd name="T9" fmla="*/ 0 h 5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5"/>
                  <a:gd name="T16" fmla="*/ 0 h 5"/>
                  <a:gd name="T17" fmla="*/ 5 w 5"/>
                  <a:gd name="T18" fmla="*/ 5 h 5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5" h="5">
                    <a:moveTo>
                      <a:pt x="0" y="0"/>
                    </a:moveTo>
                    <a:lnTo>
                      <a:pt x="2" y="5"/>
                    </a:lnTo>
                    <a:lnTo>
                      <a:pt x="5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7" name="Line 101">
                <a:extLst>
                  <a:ext uri="{FF2B5EF4-FFF2-40B4-BE49-F238E27FC236}">
                    <a16:creationId xmlns:a16="http://schemas.microsoft.com/office/drawing/2014/main" id="{00000000-0008-0000-0500-0000CF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 flipV="1">
                <a:off x="1130" y="255"/>
                <a:ext cx="3" cy="3"/>
              </a:xfrm>
              <a:prstGeom prst="line">
                <a:avLst/>
              </a:pr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208" name="Freeform 102">
                <a:extLst>
                  <a:ext uri="{FF2B5EF4-FFF2-40B4-BE49-F238E27FC236}">
                    <a16:creationId xmlns:a16="http://schemas.microsoft.com/office/drawing/2014/main" id="{00000000-0008-0000-0500-0000D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8" y="265"/>
                <a:ext cx="12" cy="8"/>
              </a:xfrm>
              <a:custGeom>
                <a:avLst/>
                <a:gdLst>
                  <a:gd name="T0" fmla="*/ 7 w 12"/>
                  <a:gd name="T1" fmla="*/ 3 h 8"/>
                  <a:gd name="T2" fmla="*/ 12 w 12"/>
                  <a:gd name="T3" fmla="*/ 8 h 8"/>
                  <a:gd name="T4" fmla="*/ 9 w 12"/>
                  <a:gd name="T5" fmla="*/ 5 h 8"/>
                  <a:gd name="T6" fmla="*/ 0 w 12"/>
                  <a:gd name="T7" fmla="*/ 0 h 8"/>
                  <a:gd name="T8" fmla="*/ 5 w 12"/>
                  <a:gd name="T9" fmla="*/ 0 h 8"/>
                  <a:gd name="T10" fmla="*/ 7 w 12"/>
                  <a:gd name="T11" fmla="*/ 3 h 8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8"/>
                  <a:gd name="T20" fmla="*/ 12 w 12"/>
                  <a:gd name="T21" fmla="*/ 8 h 8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8">
                    <a:moveTo>
                      <a:pt x="7" y="3"/>
                    </a:moveTo>
                    <a:lnTo>
                      <a:pt x="12" y="8"/>
                    </a:lnTo>
                    <a:lnTo>
                      <a:pt x="9" y="5"/>
                    </a:lnTo>
                    <a:lnTo>
                      <a:pt x="0" y="0"/>
                    </a:lnTo>
                    <a:lnTo>
                      <a:pt x="5" y="0"/>
                    </a:lnTo>
                    <a:lnTo>
                      <a:pt x="7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9" name="Freeform 103">
                <a:extLst>
                  <a:ext uri="{FF2B5EF4-FFF2-40B4-BE49-F238E27FC236}">
                    <a16:creationId xmlns:a16="http://schemas.microsoft.com/office/drawing/2014/main" id="{00000000-0008-0000-0500-0000D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11"/>
                <a:ext cx="7" cy="25"/>
              </a:xfrm>
              <a:custGeom>
                <a:avLst/>
                <a:gdLst>
                  <a:gd name="T0" fmla="*/ 5 w 7"/>
                  <a:gd name="T1" fmla="*/ 25 h 25"/>
                  <a:gd name="T2" fmla="*/ 2 w 7"/>
                  <a:gd name="T3" fmla="*/ 20 h 25"/>
                  <a:gd name="T4" fmla="*/ 0 w 7"/>
                  <a:gd name="T5" fmla="*/ 3 h 25"/>
                  <a:gd name="T6" fmla="*/ 5 w 7"/>
                  <a:gd name="T7" fmla="*/ 0 h 25"/>
                  <a:gd name="T8" fmla="*/ 7 w 7"/>
                  <a:gd name="T9" fmla="*/ 8 h 25"/>
                  <a:gd name="T10" fmla="*/ 5 w 7"/>
                  <a:gd name="T11" fmla="*/ 18 h 25"/>
                  <a:gd name="T12" fmla="*/ 5 w 7"/>
                  <a:gd name="T13" fmla="*/ 25 h 25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7"/>
                  <a:gd name="T22" fmla="*/ 0 h 25"/>
                  <a:gd name="T23" fmla="*/ 7 w 7"/>
                  <a:gd name="T24" fmla="*/ 25 h 25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7" h="25">
                    <a:moveTo>
                      <a:pt x="5" y="25"/>
                    </a:moveTo>
                    <a:lnTo>
                      <a:pt x="2" y="20"/>
                    </a:lnTo>
                    <a:lnTo>
                      <a:pt x="0" y="3"/>
                    </a:lnTo>
                    <a:lnTo>
                      <a:pt x="5" y="0"/>
                    </a:lnTo>
                    <a:lnTo>
                      <a:pt x="7" y="8"/>
                    </a:lnTo>
                    <a:lnTo>
                      <a:pt x="5" y="18"/>
                    </a:lnTo>
                    <a:lnTo>
                      <a:pt x="5" y="25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0" name="Freeform 104">
                <a:extLst>
                  <a:ext uri="{FF2B5EF4-FFF2-40B4-BE49-F238E27FC236}">
                    <a16:creationId xmlns:a16="http://schemas.microsoft.com/office/drawing/2014/main" id="{00000000-0008-0000-0500-0000D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184"/>
                <a:ext cx="135" cy="33"/>
              </a:xfrm>
              <a:custGeom>
                <a:avLst/>
                <a:gdLst>
                  <a:gd name="T0" fmla="*/ 0 w 135"/>
                  <a:gd name="T1" fmla="*/ 18 h 33"/>
                  <a:gd name="T2" fmla="*/ 14 w 135"/>
                  <a:gd name="T3" fmla="*/ 16 h 33"/>
                  <a:gd name="T4" fmla="*/ 22 w 135"/>
                  <a:gd name="T5" fmla="*/ 13 h 33"/>
                  <a:gd name="T6" fmla="*/ 37 w 135"/>
                  <a:gd name="T7" fmla="*/ 16 h 33"/>
                  <a:gd name="T8" fmla="*/ 44 w 135"/>
                  <a:gd name="T9" fmla="*/ 16 h 33"/>
                  <a:gd name="T10" fmla="*/ 54 w 135"/>
                  <a:gd name="T11" fmla="*/ 21 h 33"/>
                  <a:gd name="T12" fmla="*/ 68 w 135"/>
                  <a:gd name="T13" fmla="*/ 21 h 33"/>
                  <a:gd name="T14" fmla="*/ 71 w 135"/>
                  <a:gd name="T15" fmla="*/ 21 h 33"/>
                  <a:gd name="T16" fmla="*/ 73 w 135"/>
                  <a:gd name="T17" fmla="*/ 21 h 33"/>
                  <a:gd name="T18" fmla="*/ 76 w 135"/>
                  <a:gd name="T19" fmla="*/ 18 h 33"/>
                  <a:gd name="T20" fmla="*/ 86 w 135"/>
                  <a:gd name="T21" fmla="*/ 13 h 33"/>
                  <a:gd name="T22" fmla="*/ 93 w 135"/>
                  <a:gd name="T23" fmla="*/ 5 h 33"/>
                  <a:gd name="T24" fmla="*/ 95 w 135"/>
                  <a:gd name="T25" fmla="*/ 3 h 33"/>
                  <a:gd name="T26" fmla="*/ 98 w 135"/>
                  <a:gd name="T27" fmla="*/ 3 h 33"/>
                  <a:gd name="T28" fmla="*/ 115 w 135"/>
                  <a:gd name="T29" fmla="*/ 0 h 33"/>
                  <a:gd name="T30" fmla="*/ 118 w 135"/>
                  <a:gd name="T31" fmla="*/ 0 h 33"/>
                  <a:gd name="T32" fmla="*/ 120 w 135"/>
                  <a:gd name="T33" fmla="*/ 0 h 33"/>
                  <a:gd name="T34" fmla="*/ 127 w 135"/>
                  <a:gd name="T35" fmla="*/ 3 h 33"/>
                  <a:gd name="T36" fmla="*/ 127 w 135"/>
                  <a:gd name="T37" fmla="*/ 5 h 33"/>
                  <a:gd name="T38" fmla="*/ 130 w 135"/>
                  <a:gd name="T39" fmla="*/ 8 h 33"/>
                  <a:gd name="T40" fmla="*/ 135 w 135"/>
                  <a:gd name="T41" fmla="*/ 16 h 33"/>
                  <a:gd name="T42" fmla="*/ 135 w 135"/>
                  <a:gd name="T43" fmla="*/ 18 h 33"/>
                  <a:gd name="T44" fmla="*/ 135 w 135"/>
                  <a:gd name="T45" fmla="*/ 18 h 33"/>
                  <a:gd name="T46" fmla="*/ 135 w 135"/>
                  <a:gd name="T47" fmla="*/ 18 h 33"/>
                  <a:gd name="T48" fmla="*/ 135 w 135"/>
                  <a:gd name="T49" fmla="*/ 16 h 33"/>
                  <a:gd name="T50" fmla="*/ 132 w 135"/>
                  <a:gd name="T51" fmla="*/ 16 h 33"/>
                  <a:gd name="T52" fmla="*/ 130 w 135"/>
                  <a:gd name="T53" fmla="*/ 13 h 33"/>
                  <a:gd name="T54" fmla="*/ 130 w 135"/>
                  <a:gd name="T55" fmla="*/ 13 h 33"/>
                  <a:gd name="T56" fmla="*/ 127 w 135"/>
                  <a:gd name="T57" fmla="*/ 13 h 33"/>
                  <a:gd name="T58" fmla="*/ 125 w 135"/>
                  <a:gd name="T59" fmla="*/ 10 h 33"/>
                  <a:gd name="T60" fmla="*/ 122 w 135"/>
                  <a:gd name="T61" fmla="*/ 10 h 33"/>
                  <a:gd name="T62" fmla="*/ 120 w 135"/>
                  <a:gd name="T63" fmla="*/ 10 h 33"/>
                  <a:gd name="T64" fmla="*/ 105 w 135"/>
                  <a:gd name="T65" fmla="*/ 10 h 33"/>
                  <a:gd name="T66" fmla="*/ 103 w 135"/>
                  <a:gd name="T67" fmla="*/ 13 h 33"/>
                  <a:gd name="T68" fmla="*/ 100 w 135"/>
                  <a:gd name="T69" fmla="*/ 13 h 33"/>
                  <a:gd name="T70" fmla="*/ 93 w 135"/>
                  <a:gd name="T71" fmla="*/ 16 h 33"/>
                  <a:gd name="T72" fmla="*/ 88 w 135"/>
                  <a:gd name="T73" fmla="*/ 21 h 33"/>
                  <a:gd name="T74" fmla="*/ 73 w 135"/>
                  <a:gd name="T75" fmla="*/ 31 h 33"/>
                  <a:gd name="T76" fmla="*/ 73 w 135"/>
                  <a:gd name="T77" fmla="*/ 33 h 33"/>
                  <a:gd name="T78" fmla="*/ 71 w 135"/>
                  <a:gd name="T79" fmla="*/ 33 h 33"/>
                  <a:gd name="T80" fmla="*/ 56 w 135"/>
                  <a:gd name="T81" fmla="*/ 33 h 33"/>
                  <a:gd name="T82" fmla="*/ 49 w 135"/>
                  <a:gd name="T83" fmla="*/ 31 h 33"/>
                  <a:gd name="T84" fmla="*/ 29 w 135"/>
                  <a:gd name="T85" fmla="*/ 28 h 33"/>
                  <a:gd name="T86" fmla="*/ 19 w 135"/>
                  <a:gd name="T87" fmla="*/ 28 h 33"/>
                  <a:gd name="T88" fmla="*/ 10 w 135"/>
                  <a:gd name="T89" fmla="*/ 31 h 33"/>
                  <a:gd name="T90" fmla="*/ 10 w 135"/>
                  <a:gd name="T91" fmla="*/ 31 h 33"/>
                  <a:gd name="T92" fmla="*/ 0 w 135"/>
                  <a:gd name="T93" fmla="*/ 33 h 33"/>
                  <a:gd name="T94" fmla="*/ 0 w 135"/>
                  <a:gd name="T95" fmla="*/ 18 h 33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135"/>
                  <a:gd name="T145" fmla="*/ 0 h 33"/>
                  <a:gd name="T146" fmla="*/ 135 w 135"/>
                  <a:gd name="T147" fmla="*/ 33 h 33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135" h="33">
                    <a:moveTo>
                      <a:pt x="0" y="18"/>
                    </a:moveTo>
                    <a:lnTo>
                      <a:pt x="14" y="16"/>
                    </a:lnTo>
                    <a:lnTo>
                      <a:pt x="22" y="13"/>
                    </a:lnTo>
                    <a:lnTo>
                      <a:pt x="37" y="16"/>
                    </a:lnTo>
                    <a:lnTo>
                      <a:pt x="44" y="16"/>
                    </a:lnTo>
                    <a:lnTo>
                      <a:pt x="54" y="21"/>
                    </a:lnTo>
                    <a:lnTo>
                      <a:pt x="68" y="21"/>
                    </a:lnTo>
                    <a:lnTo>
                      <a:pt x="71" y="21"/>
                    </a:lnTo>
                    <a:lnTo>
                      <a:pt x="73" y="21"/>
                    </a:lnTo>
                    <a:lnTo>
                      <a:pt x="76" y="18"/>
                    </a:lnTo>
                    <a:lnTo>
                      <a:pt x="86" y="13"/>
                    </a:lnTo>
                    <a:lnTo>
                      <a:pt x="93" y="5"/>
                    </a:lnTo>
                    <a:lnTo>
                      <a:pt x="95" y="3"/>
                    </a:lnTo>
                    <a:lnTo>
                      <a:pt x="98" y="3"/>
                    </a:lnTo>
                    <a:lnTo>
                      <a:pt x="115" y="0"/>
                    </a:lnTo>
                    <a:lnTo>
                      <a:pt x="118" y="0"/>
                    </a:lnTo>
                    <a:lnTo>
                      <a:pt x="120" y="0"/>
                    </a:lnTo>
                    <a:lnTo>
                      <a:pt x="127" y="3"/>
                    </a:lnTo>
                    <a:lnTo>
                      <a:pt x="127" y="5"/>
                    </a:lnTo>
                    <a:lnTo>
                      <a:pt x="130" y="8"/>
                    </a:lnTo>
                    <a:lnTo>
                      <a:pt x="135" y="16"/>
                    </a:lnTo>
                    <a:lnTo>
                      <a:pt x="135" y="18"/>
                    </a:lnTo>
                    <a:lnTo>
                      <a:pt x="135" y="16"/>
                    </a:lnTo>
                    <a:lnTo>
                      <a:pt x="132" y="16"/>
                    </a:lnTo>
                    <a:lnTo>
                      <a:pt x="130" y="13"/>
                    </a:lnTo>
                    <a:lnTo>
                      <a:pt x="127" y="13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20" y="10"/>
                    </a:lnTo>
                    <a:lnTo>
                      <a:pt x="105" y="10"/>
                    </a:lnTo>
                    <a:lnTo>
                      <a:pt x="103" y="13"/>
                    </a:lnTo>
                    <a:lnTo>
                      <a:pt x="100" y="13"/>
                    </a:lnTo>
                    <a:lnTo>
                      <a:pt x="93" y="16"/>
                    </a:lnTo>
                    <a:lnTo>
                      <a:pt x="88" y="21"/>
                    </a:lnTo>
                    <a:lnTo>
                      <a:pt x="73" y="31"/>
                    </a:lnTo>
                    <a:lnTo>
                      <a:pt x="73" y="33"/>
                    </a:lnTo>
                    <a:lnTo>
                      <a:pt x="71" y="33"/>
                    </a:lnTo>
                    <a:lnTo>
                      <a:pt x="56" y="33"/>
                    </a:lnTo>
                    <a:lnTo>
                      <a:pt x="49" y="31"/>
                    </a:lnTo>
                    <a:lnTo>
                      <a:pt x="29" y="28"/>
                    </a:lnTo>
                    <a:lnTo>
                      <a:pt x="19" y="28"/>
                    </a:lnTo>
                    <a:lnTo>
                      <a:pt x="10" y="31"/>
                    </a:lnTo>
                    <a:lnTo>
                      <a:pt x="0" y="33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1" name="Freeform 105">
                <a:extLst>
                  <a:ext uri="{FF2B5EF4-FFF2-40B4-BE49-F238E27FC236}">
                    <a16:creationId xmlns:a16="http://schemas.microsoft.com/office/drawing/2014/main" id="{00000000-0008-0000-0500-0000D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205"/>
                <a:ext cx="137" cy="42"/>
              </a:xfrm>
              <a:custGeom>
                <a:avLst/>
                <a:gdLst>
                  <a:gd name="T0" fmla="*/ 0 w 137"/>
                  <a:gd name="T1" fmla="*/ 27 h 42"/>
                  <a:gd name="T2" fmla="*/ 10 w 137"/>
                  <a:gd name="T3" fmla="*/ 22 h 42"/>
                  <a:gd name="T4" fmla="*/ 14 w 137"/>
                  <a:gd name="T5" fmla="*/ 22 h 42"/>
                  <a:gd name="T6" fmla="*/ 29 w 137"/>
                  <a:gd name="T7" fmla="*/ 20 h 42"/>
                  <a:gd name="T8" fmla="*/ 44 w 137"/>
                  <a:gd name="T9" fmla="*/ 22 h 42"/>
                  <a:gd name="T10" fmla="*/ 49 w 137"/>
                  <a:gd name="T11" fmla="*/ 22 h 42"/>
                  <a:gd name="T12" fmla="*/ 68 w 137"/>
                  <a:gd name="T13" fmla="*/ 22 h 42"/>
                  <a:gd name="T14" fmla="*/ 76 w 137"/>
                  <a:gd name="T15" fmla="*/ 20 h 42"/>
                  <a:gd name="T16" fmla="*/ 83 w 137"/>
                  <a:gd name="T17" fmla="*/ 15 h 42"/>
                  <a:gd name="T18" fmla="*/ 91 w 137"/>
                  <a:gd name="T19" fmla="*/ 7 h 42"/>
                  <a:gd name="T20" fmla="*/ 93 w 137"/>
                  <a:gd name="T21" fmla="*/ 7 h 42"/>
                  <a:gd name="T22" fmla="*/ 95 w 137"/>
                  <a:gd name="T23" fmla="*/ 5 h 42"/>
                  <a:gd name="T24" fmla="*/ 95 w 137"/>
                  <a:gd name="T25" fmla="*/ 5 h 42"/>
                  <a:gd name="T26" fmla="*/ 100 w 137"/>
                  <a:gd name="T27" fmla="*/ 2 h 42"/>
                  <a:gd name="T28" fmla="*/ 103 w 137"/>
                  <a:gd name="T29" fmla="*/ 2 h 42"/>
                  <a:gd name="T30" fmla="*/ 110 w 137"/>
                  <a:gd name="T31" fmla="*/ 0 h 42"/>
                  <a:gd name="T32" fmla="*/ 120 w 137"/>
                  <a:gd name="T33" fmla="*/ 0 h 42"/>
                  <a:gd name="T34" fmla="*/ 122 w 137"/>
                  <a:gd name="T35" fmla="*/ 0 h 42"/>
                  <a:gd name="T36" fmla="*/ 130 w 137"/>
                  <a:gd name="T37" fmla="*/ 0 h 42"/>
                  <a:gd name="T38" fmla="*/ 130 w 137"/>
                  <a:gd name="T39" fmla="*/ 0 h 42"/>
                  <a:gd name="T40" fmla="*/ 132 w 137"/>
                  <a:gd name="T41" fmla="*/ 0 h 42"/>
                  <a:gd name="T42" fmla="*/ 137 w 137"/>
                  <a:gd name="T43" fmla="*/ 5 h 42"/>
                  <a:gd name="T44" fmla="*/ 137 w 137"/>
                  <a:gd name="T45" fmla="*/ 15 h 42"/>
                  <a:gd name="T46" fmla="*/ 137 w 137"/>
                  <a:gd name="T47" fmla="*/ 15 h 42"/>
                  <a:gd name="T48" fmla="*/ 137 w 137"/>
                  <a:gd name="T49" fmla="*/ 12 h 42"/>
                  <a:gd name="T50" fmla="*/ 135 w 137"/>
                  <a:gd name="T51" fmla="*/ 12 h 42"/>
                  <a:gd name="T52" fmla="*/ 132 w 137"/>
                  <a:gd name="T53" fmla="*/ 10 h 42"/>
                  <a:gd name="T54" fmla="*/ 132 w 137"/>
                  <a:gd name="T55" fmla="*/ 10 h 42"/>
                  <a:gd name="T56" fmla="*/ 130 w 137"/>
                  <a:gd name="T57" fmla="*/ 10 h 42"/>
                  <a:gd name="T58" fmla="*/ 127 w 137"/>
                  <a:gd name="T59" fmla="*/ 10 h 42"/>
                  <a:gd name="T60" fmla="*/ 125 w 137"/>
                  <a:gd name="T61" fmla="*/ 10 h 42"/>
                  <a:gd name="T62" fmla="*/ 122 w 137"/>
                  <a:gd name="T63" fmla="*/ 10 h 42"/>
                  <a:gd name="T64" fmla="*/ 113 w 137"/>
                  <a:gd name="T65" fmla="*/ 10 h 42"/>
                  <a:gd name="T66" fmla="*/ 100 w 137"/>
                  <a:gd name="T67" fmla="*/ 12 h 42"/>
                  <a:gd name="T68" fmla="*/ 95 w 137"/>
                  <a:gd name="T69" fmla="*/ 17 h 42"/>
                  <a:gd name="T70" fmla="*/ 71 w 137"/>
                  <a:gd name="T71" fmla="*/ 32 h 42"/>
                  <a:gd name="T72" fmla="*/ 68 w 137"/>
                  <a:gd name="T73" fmla="*/ 35 h 42"/>
                  <a:gd name="T74" fmla="*/ 56 w 137"/>
                  <a:gd name="T75" fmla="*/ 35 h 42"/>
                  <a:gd name="T76" fmla="*/ 39 w 137"/>
                  <a:gd name="T77" fmla="*/ 32 h 42"/>
                  <a:gd name="T78" fmla="*/ 14 w 137"/>
                  <a:gd name="T79" fmla="*/ 35 h 42"/>
                  <a:gd name="T80" fmla="*/ 2 w 137"/>
                  <a:gd name="T81" fmla="*/ 40 h 42"/>
                  <a:gd name="T82" fmla="*/ 0 w 137"/>
                  <a:gd name="T83" fmla="*/ 42 h 42"/>
                  <a:gd name="T84" fmla="*/ 0 w 137"/>
                  <a:gd name="T85" fmla="*/ 42 h 42"/>
                  <a:gd name="T86" fmla="*/ 0 w 137"/>
                  <a:gd name="T87" fmla="*/ 35 h 42"/>
                  <a:gd name="T88" fmla="*/ 0 w 137"/>
                  <a:gd name="T89" fmla="*/ 27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37"/>
                  <a:gd name="T136" fmla="*/ 0 h 42"/>
                  <a:gd name="T137" fmla="*/ 137 w 137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37" h="42">
                    <a:moveTo>
                      <a:pt x="0" y="27"/>
                    </a:moveTo>
                    <a:lnTo>
                      <a:pt x="10" y="22"/>
                    </a:lnTo>
                    <a:lnTo>
                      <a:pt x="14" y="22"/>
                    </a:lnTo>
                    <a:lnTo>
                      <a:pt x="29" y="20"/>
                    </a:lnTo>
                    <a:lnTo>
                      <a:pt x="44" y="22"/>
                    </a:lnTo>
                    <a:lnTo>
                      <a:pt x="49" y="22"/>
                    </a:lnTo>
                    <a:lnTo>
                      <a:pt x="68" y="22"/>
                    </a:lnTo>
                    <a:lnTo>
                      <a:pt x="76" y="20"/>
                    </a:lnTo>
                    <a:lnTo>
                      <a:pt x="83" y="15"/>
                    </a:lnTo>
                    <a:lnTo>
                      <a:pt x="91" y="7"/>
                    </a:lnTo>
                    <a:lnTo>
                      <a:pt x="93" y="7"/>
                    </a:lnTo>
                    <a:lnTo>
                      <a:pt x="95" y="5"/>
                    </a:lnTo>
                    <a:lnTo>
                      <a:pt x="100" y="2"/>
                    </a:lnTo>
                    <a:lnTo>
                      <a:pt x="103" y="2"/>
                    </a:lnTo>
                    <a:lnTo>
                      <a:pt x="110" y="0"/>
                    </a:lnTo>
                    <a:lnTo>
                      <a:pt x="120" y="0"/>
                    </a:lnTo>
                    <a:lnTo>
                      <a:pt x="122" y="0"/>
                    </a:lnTo>
                    <a:lnTo>
                      <a:pt x="130" y="0"/>
                    </a:lnTo>
                    <a:lnTo>
                      <a:pt x="132" y="0"/>
                    </a:lnTo>
                    <a:lnTo>
                      <a:pt x="137" y="5"/>
                    </a:lnTo>
                    <a:lnTo>
                      <a:pt x="137" y="15"/>
                    </a:lnTo>
                    <a:lnTo>
                      <a:pt x="137" y="12"/>
                    </a:lnTo>
                    <a:lnTo>
                      <a:pt x="135" y="12"/>
                    </a:lnTo>
                    <a:lnTo>
                      <a:pt x="132" y="10"/>
                    </a:lnTo>
                    <a:lnTo>
                      <a:pt x="130" y="10"/>
                    </a:lnTo>
                    <a:lnTo>
                      <a:pt x="127" y="10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13" y="10"/>
                    </a:lnTo>
                    <a:lnTo>
                      <a:pt x="100" y="12"/>
                    </a:lnTo>
                    <a:lnTo>
                      <a:pt x="95" y="17"/>
                    </a:lnTo>
                    <a:lnTo>
                      <a:pt x="71" y="32"/>
                    </a:lnTo>
                    <a:lnTo>
                      <a:pt x="68" y="35"/>
                    </a:lnTo>
                    <a:lnTo>
                      <a:pt x="56" y="35"/>
                    </a:lnTo>
                    <a:lnTo>
                      <a:pt x="39" y="32"/>
                    </a:lnTo>
                    <a:lnTo>
                      <a:pt x="14" y="35"/>
                    </a:lnTo>
                    <a:lnTo>
                      <a:pt x="2" y="40"/>
                    </a:lnTo>
                    <a:lnTo>
                      <a:pt x="0" y="42"/>
                    </a:lnTo>
                    <a:lnTo>
                      <a:pt x="0" y="35"/>
                    </a:lnTo>
                    <a:lnTo>
                      <a:pt x="0" y="2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2" name="Freeform 106">
                <a:extLst>
                  <a:ext uri="{FF2B5EF4-FFF2-40B4-BE49-F238E27FC236}">
                    <a16:creationId xmlns:a16="http://schemas.microsoft.com/office/drawing/2014/main" id="{00000000-0008-0000-0500-0000D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22"/>
                <a:ext cx="145" cy="56"/>
              </a:xfrm>
              <a:custGeom>
                <a:avLst/>
                <a:gdLst>
                  <a:gd name="T0" fmla="*/ 0 w 145"/>
                  <a:gd name="T1" fmla="*/ 41 h 56"/>
                  <a:gd name="T2" fmla="*/ 8 w 145"/>
                  <a:gd name="T3" fmla="*/ 38 h 56"/>
                  <a:gd name="T4" fmla="*/ 25 w 145"/>
                  <a:gd name="T5" fmla="*/ 31 h 56"/>
                  <a:gd name="T6" fmla="*/ 35 w 145"/>
                  <a:gd name="T7" fmla="*/ 28 h 56"/>
                  <a:gd name="T8" fmla="*/ 42 w 145"/>
                  <a:gd name="T9" fmla="*/ 28 h 56"/>
                  <a:gd name="T10" fmla="*/ 59 w 145"/>
                  <a:gd name="T11" fmla="*/ 28 h 56"/>
                  <a:gd name="T12" fmla="*/ 67 w 145"/>
                  <a:gd name="T13" fmla="*/ 28 h 56"/>
                  <a:gd name="T14" fmla="*/ 86 w 145"/>
                  <a:gd name="T15" fmla="*/ 20 h 56"/>
                  <a:gd name="T16" fmla="*/ 96 w 145"/>
                  <a:gd name="T17" fmla="*/ 13 h 56"/>
                  <a:gd name="T18" fmla="*/ 101 w 145"/>
                  <a:gd name="T19" fmla="*/ 8 h 56"/>
                  <a:gd name="T20" fmla="*/ 113 w 145"/>
                  <a:gd name="T21" fmla="*/ 3 h 56"/>
                  <a:gd name="T22" fmla="*/ 125 w 145"/>
                  <a:gd name="T23" fmla="*/ 0 h 56"/>
                  <a:gd name="T24" fmla="*/ 128 w 145"/>
                  <a:gd name="T25" fmla="*/ 0 h 56"/>
                  <a:gd name="T26" fmla="*/ 130 w 145"/>
                  <a:gd name="T27" fmla="*/ 0 h 56"/>
                  <a:gd name="T28" fmla="*/ 133 w 145"/>
                  <a:gd name="T29" fmla="*/ 3 h 56"/>
                  <a:gd name="T30" fmla="*/ 135 w 145"/>
                  <a:gd name="T31" fmla="*/ 3 h 56"/>
                  <a:gd name="T32" fmla="*/ 138 w 145"/>
                  <a:gd name="T33" fmla="*/ 3 h 56"/>
                  <a:gd name="T34" fmla="*/ 140 w 145"/>
                  <a:gd name="T35" fmla="*/ 5 h 56"/>
                  <a:gd name="T36" fmla="*/ 140 w 145"/>
                  <a:gd name="T37" fmla="*/ 10 h 56"/>
                  <a:gd name="T38" fmla="*/ 145 w 145"/>
                  <a:gd name="T39" fmla="*/ 15 h 56"/>
                  <a:gd name="T40" fmla="*/ 145 w 145"/>
                  <a:gd name="T41" fmla="*/ 15 h 56"/>
                  <a:gd name="T42" fmla="*/ 143 w 145"/>
                  <a:gd name="T43" fmla="*/ 15 h 56"/>
                  <a:gd name="T44" fmla="*/ 140 w 145"/>
                  <a:gd name="T45" fmla="*/ 15 h 56"/>
                  <a:gd name="T46" fmla="*/ 138 w 145"/>
                  <a:gd name="T47" fmla="*/ 13 h 56"/>
                  <a:gd name="T48" fmla="*/ 138 w 145"/>
                  <a:gd name="T49" fmla="*/ 13 h 56"/>
                  <a:gd name="T50" fmla="*/ 135 w 145"/>
                  <a:gd name="T51" fmla="*/ 13 h 56"/>
                  <a:gd name="T52" fmla="*/ 133 w 145"/>
                  <a:gd name="T53" fmla="*/ 13 h 56"/>
                  <a:gd name="T54" fmla="*/ 113 w 145"/>
                  <a:gd name="T55" fmla="*/ 18 h 56"/>
                  <a:gd name="T56" fmla="*/ 103 w 145"/>
                  <a:gd name="T57" fmla="*/ 20 h 56"/>
                  <a:gd name="T58" fmla="*/ 96 w 145"/>
                  <a:gd name="T59" fmla="*/ 28 h 56"/>
                  <a:gd name="T60" fmla="*/ 81 w 145"/>
                  <a:gd name="T61" fmla="*/ 36 h 56"/>
                  <a:gd name="T62" fmla="*/ 71 w 145"/>
                  <a:gd name="T63" fmla="*/ 38 h 56"/>
                  <a:gd name="T64" fmla="*/ 59 w 145"/>
                  <a:gd name="T65" fmla="*/ 41 h 56"/>
                  <a:gd name="T66" fmla="*/ 32 w 145"/>
                  <a:gd name="T67" fmla="*/ 43 h 56"/>
                  <a:gd name="T68" fmla="*/ 15 w 145"/>
                  <a:gd name="T69" fmla="*/ 51 h 56"/>
                  <a:gd name="T70" fmla="*/ 8 w 145"/>
                  <a:gd name="T71" fmla="*/ 56 h 56"/>
                  <a:gd name="T72" fmla="*/ 5 w 145"/>
                  <a:gd name="T73" fmla="*/ 56 h 56"/>
                  <a:gd name="T74" fmla="*/ 3 w 145"/>
                  <a:gd name="T75" fmla="*/ 56 h 56"/>
                  <a:gd name="T76" fmla="*/ 3 w 145"/>
                  <a:gd name="T77" fmla="*/ 48 h 56"/>
                  <a:gd name="T78" fmla="*/ 0 w 145"/>
                  <a:gd name="T79" fmla="*/ 41 h 5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145"/>
                  <a:gd name="T121" fmla="*/ 0 h 56"/>
                  <a:gd name="T122" fmla="*/ 145 w 145"/>
                  <a:gd name="T123" fmla="*/ 56 h 56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145" h="56">
                    <a:moveTo>
                      <a:pt x="0" y="41"/>
                    </a:moveTo>
                    <a:lnTo>
                      <a:pt x="8" y="38"/>
                    </a:lnTo>
                    <a:lnTo>
                      <a:pt x="25" y="31"/>
                    </a:lnTo>
                    <a:lnTo>
                      <a:pt x="35" y="28"/>
                    </a:lnTo>
                    <a:lnTo>
                      <a:pt x="42" y="28"/>
                    </a:lnTo>
                    <a:lnTo>
                      <a:pt x="59" y="28"/>
                    </a:lnTo>
                    <a:lnTo>
                      <a:pt x="67" y="28"/>
                    </a:lnTo>
                    <a:lnTo>
                      <a:pt x="86" y="20"/>
                    </a:lnTo>
                    <a:lnTo>
                      <a:pt x="96" y="13"/>
                    </a:lnTo>
                    <a:lnTo>
                      <a:pt x="101" y="8"/>
                    </a:lnTo>
                    <a:lnTo>
                      <a:pt x="113" y="3"/>
                    </a:lnTo>
                    <a:lnTo>
                      <a:pt x="125" y="0"/>
                    </a:lnTo>
                    <a:lnTo>
                      <a:pt x="128" y="0"/>
                    </a:lnTo>
                    <a:lnTo>
                      <a:pt x="130" y="0"/>
                    </a:lnTo>
                    <a:lnTo>
                      <a:pt x="133" y="3"/>
                    </a:lnTo>
                    <a:lnTo>
                      <a:pt x="135" y="3"/>
                    </a:lnTo>
                    <a:lnTo>
                      <a:pt x="138" y="3"/>
                    </a:lnTo>
                    <a:lnTo>
                      <a:pt x="140" y="5"/>
                    </a:lnTo>
                    <a:lnTo>
                      <a:pt x="140" y="10"/>
                    </a:lnTo>
                    <a:lnTo>
                      <a:pt x="145" y="15"/>
                    </a:lnTo>
                    <a:lnTo>
                      <a:pt x="143" y="15"/>
                    </a:lnTo>
                    <a:lnTo>
                      <a:pt x="140" y="15"/>
                    </a:lnTo>
                    <a:lnTo>
                      <a:pt x="138" y="13"/>
                    </a:lnTo>
                    <a:lnTo>
                      <a:pt x="135" y="13"/>
                    </a:lnTo>
                    <a:lnTo>
                      <a:pt x="133" y="13"/>
                    </a:lnTo>
                    <a:lnTo>
                      <a:pt x="113" y="18"/>
                    </a:lnTo>
                    <a:lnTo>
                      <a:pt x="103" y="20"/>
                    </a:lnTo>
                    <a:lnTo>
                      <a:pt x="96" y="28"/>
                    </a:lnTo>
                    <a:lnTo>
                      <a:pt x="81" y="36"/>
                    </a:lnTo>
                    <a:lnTo>
                      <a:pt x="71" y="38"/>
                    </a:lnTo>
                    <a:lnTo>
                      <a:pt x="59" y="41"/>
                    </a:lnTo>
                    <a:lnTo>
                      <a:pt x="32" y="43"/>
                    </a:lnTo>
                    <a:lnTo>
                      <a:pt x="15" y="51"/>
                    </a:lnTo>
                    <a:lnTo>
                      <a:pt x="8" y="56"/>
                    </a:lnTo>
                    <a:lnTo>
                      <a:pt x="5" y="56"/>
                    </a:lnTo>
                    <a:lnTo>
                      <a:pt x="3" y="56"/>
                    </a:lnTo>
                    <a:lnTo>
                      <a:pt x="3" y="48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3" name="Freeform 107">
                <a:extLst>
                  <a:ext uri="{FF2B5EF4-FFF2-40B4-BE49-F238E27FC236}">
                    <a16:creationId xmlns:a16="http://schemas.microsoft.com/office/drawing/2014/main" id="{00000000-0008-0000-0500-0000D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99"/>
                <a:ext cx="7" cy="27"/>
              </a:xfrm>
              <a:custGeom>
                <a:avLst/>
                <a:gdLst>
                  <a:gd name="T0" fmla="*/ 0 w 7"/>
                  <a:gd name="T1" fmla="*/ 0 h 27"/>
                  <a:gd name="T2" fmla="*/ 0 w 7"/>
                  <a:gd name="T3" fmla="*/ 12 h 27"/>
                  <a:gd name="T4" fmla="*/ 0 w 7"/>
                  <a:gd name="T5" fmla="*/ 15 h 27"/>
                  <a:gd name="T6" fmla="*/ 2 w 7"/>
                  <a:gd name="T7" fmla="*/ 17 h 27"/>
                  <a:gd name="T8" fmla="*/ 5 w 7"/>
                  <a:gd name="T9" fmla="*/ 22 h 27"/>
                  <a:gd name="T10" fmla="*/ 5 w 7"/>
                  <a:gd name="T11" fmla="*/ 27 h 27"/>
                  <a:gd name="T12" fmla="*/ 7 w 7"/>
                  <a:gd name="T13" fmla="*/ 15 h 27"/>
                  <a:gd name="T14" fmla="*/ 7 w 7"/>
                  <a:gd name="T15" fmla="*/ 10 h 27"/>
                  <a:gd name="T16" fmla="*/ 7 w 7"/>
                  <a:gd name="T17" fmla="*/ 10 h 27"/>
                  <a:gd name="T18" fmla="*/ 5 w 7"/>
                  <a:gd name="T19" fmla="*/ 2 h 27"/>
                  <a:gd name="T20" fmla="*/ 0 w 7"/>
                  <a:gd name="T21" fmla="*/ 0 h 2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27"/>
                  <a:gd name="T35" fmla="*/ 7 w 7"/>
                  <a:gd name="T36" fmla="*/ 27 h 2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27">
                    <a:moveTo>
                      <a:pt x="0" y="0"/>
                    </a:moveTo>
                    <a:lnTo>
                      <a:pt x="0" y="12"/>
                    </a:lnTo>
                    <a:lnTo>
                      <a:pt x="0" y="15"/>
                    </a:lnTo>
                    <a:lnTo>
                      <a:pt x="2" y="17"/>
                    </a:lnTo>
                    <a:lnTo>
                      <a:pt x="5" y="22"/>
                    </a:lnTo>
                    <a:lnTo>
                      <a:pt x="5" y="27"/>
                    </a:lnTo>
                    <a:lnTo>
                      <a:pt x="7" y="15"/>
                    </a:lnTo>
                    <a:lnTo>
                      <a:pt x="7" y="10"/>
                    </a:lnTo>
                    <a:lnTo>
                      <a:pt x="5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4" name="Freeform 108">
                <a:extLst>
                  <a:ext uri="{FF2B5EF4-FFF2-40B4-BE49-F238E27FC236}">
                    <a16:creationId xmlns:a16="http://schemas.microsoft.com/office/drawing/2014/main" id="{00000000-0008-0000-0500-0000D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2" y="116"/>
                <a:ext cx="39" cy="38"/>
              </a:xfrm>
              <a:custGeom>
                <a:avLst/>
                <a:gdLst>
                  <a:gd name="T0" fmla="*/ 0 w 39"/>
                  <a:gd name="T1" fmla="*/ 15 h 38"/>
                  <a:gd name="T2" fmla="*/ 5 w 39"/>
                  <a:gd name="T3" fmla="*/ 20 h 38"/>
                  <a:gd name="T4" fmla="*/ 12 w 39"/>
                  <a:gd name="T5" fmla="*/ 25 h 38"/>
                  <a:gd name="T6" fmla="*/ 22 w 39"/>
                  <a:gd name="T7" fmla="*/ 28 h 38"/>
                  <a:gd name="T8" fmla="*/ 34 w 39"/>
                  <a:gd name="T9" fmla="*/ 33 h 38"/>
                  <a:gd name="T10" fmla="*/ 37 w 39"/>
                  <a:gd name="T11" fmla="*/ 36 h 38"/>
                  <a:gd name="T12" fmla="*/ 37 w 39"/>
                  <a:gd name="T13" fmla="*/ 36 h 38"/>
                  <a:gd name="T14" fmla="*/ 37 w 39"/>
                  <a:gd name="T15" fmla="*/ 38 h 38"/>
                  <a:gd name="T16" fmla="*/ 37 w 39"/>
                  <a:gd name="T17" fmla="*/ 38 h 38"/>
                  <a:gd name="T18" fmla="*/ 39 w 39"/>
                  <a:gd name="T19" fmla="*/ 25 h 38"/>
                  <a:gd name="T20" fmla="*/ 39 w 39"/>
                  <a:gd name="T21" fmla="*/ 18 h 38"/>
                  <a:gd name="T22" fmla="*/ 37 w 39"/>
                  <a:gd name="T23" fmla="*/ 18 h 38"/>
                  <a:gd name="T24" fmla="*/ 37 w 39"/>
                  <a:gd name="T25" fmla="*/ 15 h 38"/>
                  <a:gd name="T26" fmla="*/ 32 w 39"/>
                  <a:gd name="T27" fmla="*/ 13 h 38"/>
                  <a:gd name="T28" fmla="*/ 24 w 39"/>
                  <a:gd name="T29" fmla="*/ 13 h 38"/>
                  <a:gd name="T30" fmla="*/ 17 w 39"/>
                  <a:gd name="T31" fmla="*/ 10 h 38"/>
                  <a:gd name="T32" fmla="*/ 5 w 39"/>
                  <a:gd name="T33" fmla="*/ 5 h 38"/>
                  <a:gd name="T34" fmla="*/ 5 w 39"/>
                  <a:gd name="T35" fmla="*/ 5 h 38"/>
                  <a:gd name="T36" fmla="*/ 5 w 39"/>
                  <a:gd name="T37" fmla="*/ 3 h 38"/>
                  <a:gd name="T38" fmla="*/ 2 w 39"/>
                  <a:gd name="T39" fmla="*/ 3 h 38"/>
                  <a:gd name="T40" fmla="*/ 2 w 39"/>
                  <a:gd name="T41" fmla="*/ 0 h 38"/>
                  <a:gd name="T42" fmla="*/ 0 w 39"/>
                  <a:gd name="T43" fmla="*/ 15 h 38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39"/>
                  <a:gd name="T67" fmla="*/ 0 h 38"/>
                  <a:gd name="T68" fmla="*/ 39 w 39"/>
                  <a:gd name="T69" fmla="*/ 38 h 38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39" h="38">
                    <a:moveTo>
                      <a:pt x="0" y="15"/>
                    </a:moveTo>
                    <a:lnTo>
                      <a:pt x="5" y="20"/>
                    </a:lnTo>
                    <a:lnTo>
                      <a:pt x="12" y="25"/>
                    </a:lnTo>
                    <a:lnTo>
                      <a:pt x="22" y="28"/>
                    </a:lnTo>
                    <a:lnTo>
                      <a:pt x="34" y="33"/>
                    </a:lnTo>
                    <a:lnTo>
                      <a:pt x="37" y="36"/>
                    </a:lnTo>
                    <a:lnTo>
                      <a:pt x="37" y="38"/>
                    </a:lnTo>
                    <a:lnTo>
                      <a:pt x="39" y="25"/>
                    </a:lnTo>
                    <a:lnTo>
                      <a:pt x="39" y="18"/>
                    </a:lnTo>
                    <a:lnTo>
                      <a:pt x="37" y="18"/>
                    </a:lnTo>
                    <a:lnTo>
                      <a:pt x="37" y="15"/>
                    </a:lnTo>
                    <a:lnTo>
                      <a:pt x="32" y="13"/>
                    </a:lnTo>
                    <a:lnTo>
                      <a:pt x="24" y="13"/>
                    </a:lnTo>
                    <a:lnTo>
                      <a:pt x="17" y="10"/>
                    </a:lnTo>
                    <a:lnTo>
                      <a:pt x="5" y="5"/>
                    </a:lnTo>
                    <a:lnTo>
                      <a:pt x="5" y="3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5" name="Freeform 109">
                <a:extLst>
                  <a:ext uri="{FF2B5EF4-FFF2-40B4-BE49-F238E27FC236}">
                    <a16:creationId xmlns:a16="http://schemas.microsoft.com/office/drawing/2014/main" id="{00000000-0008-0000-0500-0000D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46"/>
                <a:ext cx="37" cy="31"/>
              </a:xfrm>
              <a:custGeom>
                <a:avLst/>
                <a:gdLst>
                  <a:gd name="T0" fmla="*/ 0 w 37"/>
                  <a:gd name="T1" fmla="*/ 0 h 31"/>
                  <a:gd name="T2" fmla="*/ 13 w 37"/>
                  <a:gd name="T3" fmla="*/ 16 h 31"/>
                  <a:gd name="T4" fmla="*/ 20 w 37"/>
                  <a:gd name="T5" fmla="*/ 21 h 31"/>
                  <a:gd name="T6" fmla="*/ 32 w 37"/>
                  <a:gd name="T7" fmla="*/ 26 h 31"/>
                  <a:gd name="T8" fmla="*/ 35 w 37"/>
                  <a:gd name="T9" fmla="*/ 26 h 31"/>
                  <a:gd name="T10" fmla="*/ 37 w 37"/>
                  <a:gd name="T11" fmla="*/ 31 h 31"/>
                  <a:gd name="T12" fmla="*/ 35 w 37"/>
                  <a:gd name="T13" fmla="*/ 23 h 31"/>
                  <a:gd name="T14" fmla="*/ 35 w 37"/>
                  <a:gd name="T15" fmla="*/ 21 h 31"/>
                  <a:gd name="T16" fmla="*/ 35 w 37"/>
                  <a:gd name="T17" fmla="*/ 18 h 31"/>
                  <a:gd name="T18" fmla="*/ 35 w 37"/>
                  <a:gd name="T19" fmla="*/ 16 h 31"/>
                  <a:gd name="T20" fmla="*/ 32 w 37"/>
                  <a:gd name="T21" fmla="*/ 13 h 31"/>
                  <a:gd name="T22" fmla="*/ 30 w 37"/>
                  <a:gd name="T23" fmla="*/ 11 h 31"/>
                  <a:gd name="T24" fmla="*/ 30 w 37"/>
                  <a:gd name="T25" fmla="*/ 11 h 31"/>
                  <a:gd name="T26" fmla="*/ 22 w 37"/>
                  <a:gd name="T27" fmla="*/ 8 h 31"/>
                  <a:gd name="T28" fmla="*/ 10 w 37"/>
                  <a:gd name="T29" fmla="*/ 6 h 31"/>
                  <a:gd name="T30" fmla="*/ 8 w 37"/>
                  <a:gd name="T31" fmla="*/ 3 h 31"/>
                  <a:gd name="T32" fmla="*/ 5 w 37"/>
                  <a:gd name="T33" fmla="*/ 3 h 31"/>
                  <a:gd name="T34" fmla="*/ 3 w 37"/>
                  <a:gd name="T35" fmla="*/ 0 h 31"/>
                  <a:gd name="T36" fmla="*/ 0 w 37"/>
                  <a:gd name="T37" fmla="*/ 0 h 31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7"/>
                  <a:gd name="T58" fmla="*/ 0 h 31"/>
                  <a:gd name="T59" fmla="*/ 37 w 37"/>
                  <a:gd name="T60" fmla="*/ 31 h 31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7" h="31">
                    <a:moveTo>
                      <a:pt x="0" y="0"/>
                    </a:moveTo>
                    <a:lnTo>
                      <a:pt x="13" y="16"/>
                    </a:lnTo>
                    <a:lnTo>
                      <a:pt x="20" y="21"/>
                    </a:lnTo>
                    <a:lnTo>
                      <a:pt x="32" y="26"/>
                    </a:lnTo>
                    <a:lnTo>
                      <a:pt x="35" y="26"/>
                    </a:lnTo>
                    <a:lnTo>
                      <a:pt x="37" y="31"/>
                    </a:lnTo>
                    <a:lnTo>
                      <a:pt x="35" y="23"/>
                    </a:lnTo>
                    <a:lnTo>
                      <a:pt x="35" y="21"/>
                    </a:lnTo>
                    <a:lnTo>
                      <a:pt x="35" y="18"/>
                    </a:lnTo>
                    <a:lnTo>
                      <a:pt x="35" y="16"/>
                    </a:lnTo>
                    <a:lnTo>
                      <a:pt x="32" y="13"/>
                    </a:lnTo>
                    <a:lnTo>
                      <a:pt x="30" y="11"/>
                    </a:lnTo>
                    <a:lnTo>
                      <a:pt x="22" y="8"/>
                    </a:lnTo>
                    <a:lnTo>
                      <a:pt x="10" y="6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6" name="Freeform 110">
                <a:extLst>
                  <a:ext uri="{FF2B5EF4-FFF2-40B4-BE49-F238E27FC236}">
                    <a16:creationId xmlns:a16="http://schemas.microsoft.com/office/drawing/2014/main" id="{00000000-0008-0000-0500-0000D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4" y="174"/>
                <a:ext cx="25" cy="20"/>
              </a:xfrm>
              <a:custGeom>
                <a:avLst/>
                <a:gdLst>
                  <a:gd name="T0" fmla="*/ 7 w 25"/>
                  <a:gd name="T1" fmla="*/ 13 h 20"/>
                  <a:gd name="T2" fmla="*/ 10 w 25"/>
                  <a:gd name="T3" fmla="*/ 15 h 20"/>
                  <a:gd name="T4" fmla="*/ 20 w 25"/>
                  <a:gd name="T5" fmla="*/ 15 h 20"/>
                  <a:gd name="T6" fmla="*/ 25 w 25"/>
                  <a:gd name="T7" fmla="*/ 20 h 20"/>
                  <a:gd name="T8" fmla="*/ 20 w 25"/>
                  <a:gd name="T9" fmla="*/ 10 h 20"/>
                  <a:gd name="T10" fmla="*/ 20 w 25"/>
                  <a:gd name="T11" fmla="*/ 10 h 20"/>
                  <a:gd name="T12" fmla="*/ 12 w 25"/>
                  <a:gd name="T13" fmla="*/ 5 h 20"/>
                  <a:gd name="T14" fmla="*/ 2 w 25"/>
                  <a:gd name="T15" fmla="*/ 3 h 20"/>
                  <a:gd name="T16" fmla="*/ 2 w 25"/>
                  <a:gd name="T17" fmla="*/ 3 h 20"/>
                  <a:gd name="T18" fmla="*/ 0 w 25"/>
                  <a:gd name="T19" fmla="*/ 0 h 20"/>
                  <a:gd name="T20" fmla="*/ 5 w 25"/>
                  <a:gd name="T21" fmla="*/ 8 h 20"/>
                  <a:gd name="T22" fmla="*/ 7 w 25"/>
                  <a:gd name="T23" fmla="*/ 13 h 2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25"/>
                  <a:gd name="T37" fmla="*/ 0 h 20"/>
                  <a:gd name="T38" fmla="*/ 25 w 25"/>
                  <a:gd name="T39" fmla="*/ 20 h 20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25" h="20">
                    <a:moveTo>
                      <a:pt x="7" y="13"/>
                    </a:moveTo>
                    <a:lnTo>
                      <a:pt x="10" y="15"/>
                    </a:lnTo>
                    <a:lnTo>
                      <a:pt x="20" y="15"/>
                    </a:lnTo>
                    <a:lnTo>
                      <a:pt x="25" y="20"/>
                    </a:lnTo>
                    <a:lnTo>
                      <a:pt x="20" y="10"/>
                    </a:lnTo>
                    <a:lnTo>
                      <a:pt x="12" y="5"/>
                    </a:lnTo>
                    <a:lnTo>
                      <a:pt x="2" y="3"/>
                    </a:lnTo>
                    <a:lnTo>
                      <a:pt x="0" y="0"/>
                    </a:lnTo>
                    <a:lnTo>
                      <a:pt x="5" y="8"/>
                    </a:lnTo>
                    <a:lnTo>
                      <a:pt x="7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7" name="Freeform 111">
                <a:extLst>
                  <a:ext uri="{FF2B5EF4-FFF2-40B4-BE49-F238E27FC236}">
                    <a16:creationId xmlns:a16="http://schemas.microsoft.com/office/drawing/2014/main" id="{00000000-0008-0000-0500-0000D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200"/>
                <a:ext cx="22" cy="12"/>
              </a:xfrm>
              <a:custGeom>
                <a:avLst/>
                <a:gdLst>
                  <a:gd name="T0" fmla="*/ 2 w 22"/>
                  <a:gd name="T1" fmla="*/ 7 h 12"/>
                  <a:gd name="T2" fmla="*/ 14 w 22"/>
                  <a:gd name="T3" fmla="*/ 7 h 12"/>
                  <a:gd name="T4" fmla="*/ 19 w 22"/>
                  <a:gd name="T5" fmla="*/ 10 h 12"/>
                  <a:gd name="T6" fmla="*/ 22 w 22"/>
                  <a:gd name="T7" fmla="*/ 12 h 12"/>
                  <a:gd name="T8" fmla="*/ 14 w 22"/>
                  <a:gd name="T9" fmla="*/ 2 h 12"/>
                  <a:gd name="T10" fmla="*/ 10 w 22"/>
                  <a:gd name="T11" fmla="*/ 0 h 12"/>
                  <a:gd name="T12" fmla="*/ 0 w 22"/>
                  <a:gd name="T13" fmla="*/ 0 h 12"/>
                  <a:gd name="T14" fmla="*/ 0 w 22"/>
                  <a:gd name="T15" fmla="*/ 0 h 12"/>
                  <a:gd name="T16" fmla="*/ 2 w 22"/>
                  <a:gd name="T17" fmla="*/ 7 h 12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22"/>
                  <a:gd name="T28" fmla="*/ 0 h 12"/>
                  <a:gd name="T29" fmla="*/ 22 w 22"/>
                  <a:gd name="T30" fmla="*/ 12 h 12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22" h="12">
                    <a:moveTo>
                      <a:pt x="2" y="7"/>
                    </a:moveTo>
                    <a:lnTo>
                      <a:pt x="14" y="7"/>
                    </a:lnTo>
                    <a:lnTo>
                      <a:pt x="19" y="10"/>
                    </a:lnTo>
                    <a:lnTo>
                      <a:pt x="22" y="12"/>
                    </a:lnTo>
                    <a:lnTo>
                      <a:pt x="14" y="2"/>
                    </a:lnTo>
                    <a:lnTo>
                      <a:pt x="10" y="0"/>
                    </a:lnTo>
                    <a:lnTo>
                      <a:pt x="0" y="0"/>
                    </a:lnTo>
                    <a:lnTo>
                      <a:pt x="2" y="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8" name="Freeform 112">
                <a:extLst>
                  <a:ext uri="{FF2B5EF4-FFF2-40B4-BE49-F238E27FC236}">
                    <a16:creationId xmlns:a16="http://schemas.microsoft.com/office/drawing/2014/main" id="{00000000-0008-0000-0500-0000D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215"/>
                <a:ext cx="30" cy="15"/>
              </a:xfrm>
              <a:custGeom>
                <a:avLst/>
                <a:gdLst>
                  <a:gd name="T0" fmla="*/ 0 w 30"/>
                  <a:gd name="T1" fmla="*/ 2 h 15"/>
                  <a:gd name="T2" fmla="*/ 8 w 30"/>
                  <a:gd name="T3" fmla="*/ 2 h 15"/>
                  <a:gd name="T4" fmla="*/ 15 w 30"/>
                  <a:gd name="T5" fmla="*/ 0 h 15"/>
                  <a:gd name="T6" fmla="*/ 17 w 30"/>
                  <a:gd name="T7" fmla="*/ 0 h 15"/>
                  <a:gd name="T8" fmla="*/ 22 w 30"/>
                  <a:gd name="T9" fmla="*/ 2 h 15"/>
                  <a:gd name="T10" fmla="*/ 22 w 30"/>
                  <a:gd name="T11" fmla="*/ 2 h 15"/>
                  <a:gd name="T12" fmla="*/ 25 w 30"/>
                  <a:gd name="T13" fmla="*/ 5 h 15"/>
                  <a:gd name="T14" fmla="*/ 30 w 30"/>
                  <a:gd name="T15" fmla="*/ 15 h 15"/>
                  <a:gd name="T16" fmla="*/ 30 w 30"/>
                  <a:gd name="T17" fmla="*/ 15 h 15"/>
                  <a:gd name="T18" fmla="*/ 27 w 30"/>
                  <a:gd name="T19" fmla="*/ 12 h 15"/>
                  <a:gd name="T20" fmla="*/ 25 w 30"/>
                  <a:gd name="T21" fmla="*/ 12 h 15"/>
                  <a:gd name="T22" fmla="*/ 25 w 30"/>
                  <a:gd name="T23" fmla="*/ 10 h 15"/>
                  <a:gd name="T24" fmla="*/ 22 w 30"/>
                  <a:gd name="T25" fmla="*/ 10 h 15"/>
                  <a:gd name="T26" fmla="*/ 20 w 30"/>
                  <a:gd name="T27" fmla="*/ 10 h 15"/>
                  <a:gd name="T28" fmla="*/ 17 w 30"/>
                  <a:gd name="T29" fmla="*/ 10 h 15"/>
                  <a:gd name="T30" fmla="*/ 10 w 30"/>
                  <a:gd name="T31" fmla="*/ 10 h 15"/>
                  <a:gd name="T32" fmla="*/ 0 w 30"/>
                  <a:gd name="T33" fmla="*/ 15 h 15"/>
                  <a:gd name="T34" fmla="*/ 0 w 30"/>
                  <a:gd name="T35" fmla="*/ 5 h 15"/>
                  <a:gd name="T36" fmla="*/ 0 w 30"/>
                  <a:gd name="T37" fmla="*/ 2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0"/>
                  <a:gd name="T58" fmla="*/ 0 h 15"/>
                  <a:gd name="T59" fmla="*/ 30 w 30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0" h="15">
                    <a:moveTo>
                      <a:pt x="0" y="2"/>
                    </a:moveTo>
                    <a:lnTo>
                      <a:pt x="8" y="2"/>
                    </a:lnTo>
                    <a:lnTo>
                      <a:pt x="15" y="0"/>
                    </a:lnTo>
                    <a:lnTo>
                      <a:pt x="17" y="0"/>
                    </a:lnTo>
                    <a:lnTo>
                      <a:pt x="22" y="2"/>
                    </a:lnTo>
                    <a:lnTo>
                      <a:pt x="25" y="5"/>
                    </a:lnTo>
                    <a:lnTo>
                      <a:pt x="30" y="15"/>
                    </a:lnTo>
                    <a:lnTo>
                      <a:pt x="27" y="12"/>
                    </a:lnTo>
                    <a:lnTo>
                      <a:pt x="25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20" y="10"/>
                    </a:lnTo>
                    <a:lnTo>
                      <a:pt x="17" y="10"/>
                    </a:lnTo>
                    <a:lnTo>
                      <a:pt x="10" y="10"/>
                    </a:lnTo>
                    <a:lnTo>
                      <a:pt x="0" y="15"/>
                    </a:lnTo>
                    <a:lnTo>
                      <a:pt x="0" y="5"/>
                    </a:lnTo>
                    <a:lnTo>
                      <a:pt x="0" y="2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9" name="Freeform 113">
                <a:extLst>
                  <a:ext uri="{FF2B5EF4-FFF2-40B4-BE49-F238E27FC236}">
                    <a16:creationId xmlns:a16="http://schemas.microsoft.com/office/drawing/2014/main" id="{00000000-0008-0000-0500-0000D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2" y="232"/>
                <a:ext cx="54" cy="23"/>
              </a:xfrm>
              <a:custGeom>
                <a:avLst/>
                <a:gdLst>
                  <a:gd name="T0" fmla="*/ 24 w 54"/>
                  <a:gd name="T1" fmla="*/ 5 h 23"/>
                  <a:gd name="T2" fmla="*/ 39 w 54"/>
                  <a:gd name="T3" fmla="*/ 0 h 23"/>
                  <a:gd name="T4" fmla="*/ 41 w 54"/>
                  <a:gd name="T5" fmla="*/ 0 h 23"/>
                  <a:gd name="T6" fmla="*/ 44 w 54"/>
                  <a:gd name="T7" fmla="*/ 0 h 23"/>
                  <a:gd name="T8" fmla="*/ 46 w 54"/>
                  <a:gd name="T9" fmla="*/ 0 h 23"/>
                  <a:gd name="T10" fmla="*/ 46 w 54"/>
                  <a:gd name="T11" fmla="*/ 0 h 23"/>
                  <a:gd name="T12" fmla="*/ 49 w 54"/>
                  <a:gd name="T13" fmla="*/ 3 h 23"/>
                  <a:gd name="T14" fmla="*/ 51 w 54"/>
                  <a:gd name="T15" fmla="*/ 3 h 23"/>
                  <a:gd name="T16" fmla="*/ 51 w 54"/>
                  <a:gd name="T17" fmla="*/ 5 h 23"/>
                  <a:gd name="T18" fmla="*/ 54 w 54"/>
                  <a:gd name="T19" fmla="*/ 15 h 23"/>
                  <a:gd name="T20" fmla="*/ 54 w 54"/>
                  <a:gd name="T21" fmla="*/ 13 h 23"/>
                  <a:gd name="T22" fmla="*/ 51 w 54"/>
                  <a:gd name="T23" fmla="*/ 13 h 23"/>
                  <a:gd name="T24" fmla="*/ 51 w 54"/>
                  <a:gd name="T25" fmla="*/ 10 h 23"/>
                  <a:gd name="T26" fmla="*/ 49 w 54"/>
                  <a:gd name="T27" fmla="*/ 10 h 23"/>
                  <a:gd name="T28" fmla="*/ 46 w 54"/>
                  <a:gd name="T29" fmla="*/ 8 h 23"/>
                  <a:gd name="T30" fmla="*/ 46 w 54"/>
                  <a:gd name="T31" fmla="*/ 8 h 23"/>
                  <a:gd name="T32" fmla="*/ 44 w 54"/>
                  <a:gd name="T33" fmla="*/ 8 h 23"/>
                  <a:gd name="T34" fmla="*/ 36 w 54"/>
                  <a:gd name="T35" fmla="*/ 10 h 23"/>
                  <a:gd name="T36" fmla="*/ 9 w 54"/>
                  <a:gd name="T37" fmla="*/ 23 h 23"/>
                  <a:gd name="T38" fmla="*/ 2 w 54"/>
                  <a:gd name="T39" fmla="*/ 23 h 23"/>
                  <a:gd name="T40" fmla="*/ 0 w 54"/>
                  <a:gd name="T41" fmla="*/ 23 h 23"/>
                  <a:gd name="T42" fmla="*/ 24 w 54"/>
                  <a:gd name="T43" fmla="*/ 5 h 23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54"/>
                  <a:gd name="T67" fmla="*/ 0 h 23"/>
                  <a:gd name="T68" fmla="*/ 54 w 54"/>
                  <a:gd name="T69" fmla="*/ 23 h 23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54" h="23">
                    <a:moveTo>
                      <a:pt x="24" y="5"/>
                    </a:moveTo>
                    <a:lnTo>
                      <a:pt x="39" y="0"/>
                    </a:lnTo>
                    <a:lnTo>
                      <a:pt x="41" y="0"/>
                    </a:lnTo>
                    <a:lnTo>
                      <a:pt x="44" y="0"/>
                    </a:lnTo>
                    <a:lnTo>
                      <a:pt x="46" y="0"/>
                    </a:lnTo>
                    <a:lnTo>
                      <a:pt x="49" y="3"/>
                    </a:lnTo>
                    <a:lnTo>
                      <a:pt x="51" y="3"/>
                    </a:lnTo>
                    <a:lnTo>
                      <a:pt x="51" y="5"/>
                    </a:lnTo>
                    <a:lnTo>
                      <a:pt x="54" y="15"/>
                    </a:lnTo>
                    <a:lnTo>
                      <a:pt x="54" y="13"/>
                    </a:lnTo>
                    <a:lnTo>
                      <a:pt x="51" y="13"/>
                    </a:lnTo>
                    <a:lnTo>
                      <a:pt x="51" y="10"/>
                    </a:lnTo>
                    <a:lnTo>
                      <a:pt x="49" y="10"/>
                    </a:lnTo>
                    <a:lnTo>
                      <a:pt x="46" y="8"/>
                    </a:lnTo>
                    <a:lnTo>
                      <a:pt x="44" y="8"/>
                    </a:lnTo>
                    <a:lnTo>
                      <a:pt x="36" y="10"/>
                    </a:lnTo>
                    <a:lnTo>
                      <a:pt x="9" y="23"/>
                    </a:lnTo>
                    <a:lnTo>
                      <a:pt x="2" y="23"/>
                    </a:lnTo>
                    <a:lnTo>
                      <a:pt x="0" y="23"/>
                    </a:lnTo>
                    <a:lnTo>
                      <a:pt x="24" y="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0" name="Freeform 114">
                <a:extLst>
                  <a:ext uri="{FF2B5EF4-FFF2-40B4-BE49-F238E27FC236}">
                    <a16:creationId xmlns:a16="http://schemas.microsoft.com/office/drawing/2014/main" id="{00000000-0008-0000-0500-0000D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50"/>
                <a:ext cx="71" cy="28"/>
              </a:xfrm>
              <a:custGeom>
                <a:avLst/>
                <a:gdLst>
                  <a:gd name="T0" fmla="*/ 71 w 71"/>
                  <a:gd name="T1" fmla="*/ 13 h 28"/>
                  <a:gd name="T2" fmla="*/ 68 w 71"/>
                  <a:gd name="T3" fmla="*/ 5 h 28"/>
                  <a:gd name="T4" fmla="*/ 68 w 71"/>
                  <a:gd name="T5" fmla="*/ 5 h 28"/>
                  <a:gd name="T6" fmla="*/ 66 w 71"/>
                  <a:gd name="T7" fmla="*/ 3 h 28"/>
                  <a:gd name="T8" fmla="*/ 66 w 71"/>
                  <a:gd name="T9" fmla="*/ 3 h 28"/>
                  <a:gd name="T10" fmla="*/ 64 w 71"/>
                  <a:gd name="T11" fmla="*/ 0 h 28"/>
                  <a:gd name="T12" fmla="*/ 61 w 71"/>
                  <a:gd name="T13" fmla="*/ 0 h 28"/>
                  <a:gd name="T14" fmla="*/ 59 w 71"/>
                  <a:gd name="T15" fmla="*/ 0 h 28"/>
                  <a:gd name="T16" fmla="*/ 59 w 71"/>
                  <a:gd name="T17" fmla="*/ 0 h 28"/>
                  <a:gd name="T18" fmla="*/ 56 w 71"/>
                  <a:gd name="T19" fmla="*/ 0 h 28"/>
                  <a:gd name="T20" fmla="*/ 54 w 71"/>
                  <a:gd name="T21" fmla="*/ 0 h 28"/>
                  <a:gd name="T22" fmla="*/ 46 w 71"/>
                  <a:gd name="T23" fmla="*/ 3 h 28"/>
                  <a:gd name="T24" fmla="*/ 39 w 71"/>
                  <a:gd name="T25" fmla="*/ 5 h 28"/>
                  <a:gd name="T26" fmla="*/ 29 w 71"/>
                  <a:gd name="T27" fmla="*/ 13 h 28"/>
                  <a:gd name="T28" fmla="*/ 27 w 71"/>
                  <a:gd name="T29" fmla="*/ 13 h 28"/>
                  <a:gd name="T30" fmla="*/ 17 w 71"/>
                  <a:gd name="T31" fmla="*/ 18 h 28"/>
                  <a:gd name="T32" fmla="*/ 14 w 71"/>
                  <a:gd name="T33" fmla="*/ 18 h 28"/>
                  <a:gd name="T34" fmla="*/ 12 w 71"/>
                  <a:gd name="T35" fmla="*/ 18 h 28"/>
                  <a:gd name="T36" fmla="*/ 10 w 71"/>
                  <a:gd name="T37" fmla="*/ 18 h 28"/>
                  <a:gd name="T38" fmla="*/ 7 w 71"/>
                  <a:gd name="T39" fmla="*/ 18 h 28"/>
                  <a:gd name="T40" fmla="*/ 7 w 71"/>
                  <a:gd name="T41" fmla="*/ 15 h 28"/>
                  <a:gd name="T42" fmla="*/ 5 w 71"/>
                  <a:gd name="T43" fmla="*/ 15 h 28"/>
                  <a:gd name="T44" fmla="*/ 2 w 71"/>
                  <a:gd name="T45" fmla="*/ 15 h 28"/>
                  <a:gd name="T46" fmla="*/ 2 w 71"/>
                  <a:gd name="T47" fmla="*/ 15 h 28"/>
                  <a:gd name="T48" fmla="*/ 0 w 71"/>
                  <a:gd name="T49" fmla="*/ 18 h 28"/>
                  <a:gd name="T50" fmla="*/ 0 w 71"/>
                  <a:gd name="T51" fmla="*/ 23 h 28"/>
                  <a:gd name="T52" fmla="*/ 7 w 71"/>
                  <a:gd name="T53" fmla="*/ 28 h 28"/>
                  <a:gd name="T54" fmla="*/ 10 w 71"/>
                  <a:gd name="T55" fmla="*/ 28 h 28"/>
                  <a:gd name="T56" fmla="*/ 12 w 71"/>
                  <a:gd name="T57" fmla="*/ 28 h 28"/>
                  <a:gd name="T58" fmla="*/ 14 w 71"/>
                  <a:gd name="T59" fmla="*/ 28 h 28"/>
                  <a:gd name="T60" fmla="*/ 22 w 71"/>
                  <a:gd name="T61" fmla="*/ 25 h 28"/>
                  <a:gd name="T62" fmla="*/ 39 w 71"/>
                  <a:gd name="T63" fmla="*/ 20 h 28"/>
                  <a:gd name="T64" fmla="*/ 51 w 71"/>
                  <a:gd name="T65" fmla="*/ 13 h 28"/>
                  <a:gd name="T66" fmla="*/ 59 w 71"/>
                  <a:gd name="T67" fmla="*/ 10 h 28"/>
                  <a:gd name="T68" fmla="*/ 59 w 71"/>
                  <a:gd name="T69" fmla="*/ 10 h 28"/>
                  <a:gd name="T70" fmla="*/ 61 w 71"/>
                  <a:gd name="T71" fmla="*/ 10 h 28"/>
                  <a:gd name="T72" fmla="*/ 66 w 71"/>
                  <a:gd name="T73" fmla="*/ 10 h 28"/>
                  <a:gd name="T74" fmla="*/ 68 w 71"/>
                  <a:gd name="T75" fmla="*/ 13 h 28"/>
                  <a:gd name="T76" fmla="*/ 71 w 71"/>
                  <a:gd name="T77" fmla="*/ 13 h 28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w 71"/>
                  <a:gd name="T118" fmla="*/ 0 h 28"/>
                  <a:gd name="T119" fmla="*/ 71 w 71"/>
                  <a:gd name="T120" fmla="*/ 28 h 28"/>
                </a:gdLst>
                <a:ahLst/>
                <a:cxnLst>
                  <a:cxn ang="T78">
                    <a:pos x="T0" y="T1"/>
                  </a:cxn>
                  <a:cxn ang="T79">
                    <a:pos x="T2" y="T3"/>
                  </a:cxn>
                  <a:cxn ang="T80">
                    <a:pos x="T4" y="T5"/>
                  </a:cxn>
                  <a:cxn ang="T81">
                    <a:pos x="T6" y="T7"/>
                  </a:cxn>
                  <a:cxn ang="T82">
                    <a:pos x="T8" y="T9"/>
                  </a:cxn>
                  <a:cxn ang="T83">
                    <a:pos x="T10" y="T11"/>
                  </a:cxn>
                  <a:cxn ang="T84">
                    <a:pos x="T12" y="T13"/>
                  </a:cxn>
                  <a:cxn ang="T85">
                    <a:pos x="T14" y="T15"/>
                  </a:cxn>
                  <a:cxn ang="T86">
                    <a:pos x="T16" y="T17"/>
                  </a:cxn>
                  <a:cxn ang="T87">
                    <a:pos x="T18" y="T19"/>
                  </a:cxn>
                  <a:cxn ang="T88">
                    <a:pos x="T20" y="T21"/>
                  </a:cxn>
                  <a:cxn ang="T89">
                    <a:pos x="T22" y="T23"/>
                  </a:cxn>
                  <a:cxn ang="T90">
                    <a:pos x="T24" y="T25"/>
                  </a:cxn>
                  <a:cxn ang="T91">
                    <a:pos x="T26" y="T27"/>
                  </a:cxn>
                  <a:cxn ang="T92">
                    <a:pos x="T28" y="T29"/>
                  </a:cxn>
                  <a:cxn ang="T93">
                    <a:pos x="T30" y="T31"/>
                  </a:cxn>
                  <a:cxn ang="T94">
                    <a:pos x="T32" y="T33"/>
                  </a:cxn>
                  <a:cxn ang="T95">
                    <a:pos x="T34" y="T35"/>
                  </a:cxn>
                  <a:cxn ang="T96">
                    <a:pos x="T36" y="T37"/>
                  </a:cxn>
                  <a:cxn ang="T97">
                    <a:pos x="T38" y="T39"/>
                  </a:cxn>
                  <a:cxn ang="T98">
                    <a:pos x="T40" y="T41"/>
                  </a:cxn>
                  <a:cxn ang="T99">
                    <a:pos x="T42" y="T43"/>
                  </a:cxn>
                  <a:cxn ang="T100">
                    <a:pos x="T44" y="T45"/>
                  </a:cxn>
                  <a:cxn ang="T101">
                    <a:pos x="T46" y="T47"/>
                  </a:cxn>
                  <a:cxn ang="T102">
                    <a:pos x="T48" y="T49"/>
                  </a:cxn>
                  <a:cxn ang="T103">
                    <a:pos x="T50" y="T51"/>
                  </a:cxn>
                  <a:cxn ang="T104">
                    <a:pos x="T52" y="T53"/>
                  </a:cxn>
                  <a:cxn ang="T105">
                    <a:pos x="T54" y="T55"/>
                  </a:cxn>
                  <a:cxn ang="T106">
                    <a:pos x="T56" y="T57"/>
                  </a:cxn>
                  <a:cxn ang="T107">
                    <a:pos x="T58" y="T59"/>
                  </a:cxn>
                  <a:cxn ang="T108">
                    <a:pos x="T60" y="T61"/>
                  </a:cxn>
                  <a:cxn ang="T109">
                    <a:pos x="T62" y="T63"/>
                  </a:cxn>
                  <a:cxn ang="T110">
                    <a:pos x="T64" y="T65"/>
                  </a:cxn>
                  <a:cxn ang="T111">
                    <a:pos x="T66" y="T67"/>
                  </a:cxn>
                  <a:cxn ang="T112">
                    <a:pos x="T68" y="T69"/>
                  </a:cxn>
                  <a:cxn ang="T113">
                    <a:pos x="T70" y="T71"/>
                  </a:cxn>
                  <a:cxn ang="T114">
                    <a:pos x="T72" y="T73"/>
                  </a:cxn>
                  <a:cxn ang="T115">
                    <a:pos x="T74" y="T75"/>
                  </a:cxn>
                  <a:cxn ang="T116">
                    <a:pos x="T76" y="T77"/>
                  </a:cxn>
                </a:cxnLst>
                <a:rect l="T117" t="T118" r="T119" b="T120"/>
                <a:pathLst>
                  <a:path w="71" h="28">
                    <a:moveTo>
                      <a:pt x="71" y="13"/>
                    </a:moveTo>
                    <a:lnTo>
                      <a:pt x="68" y="5"/>
                    </a:lnTo>
                    <a:lnTo>
                      <a:pt x="66" y="3"/>
                    </a:lnTo>
                    <a:lnTo>
                      <a:pt x="64" y="0"/>
                    </a:lnTo>
                    <a:lnTo>
                      <a:pt x="61" y="0"/>
                    </a:lnTo>
                    <a:lnTo>
                      <a:pt x="59" y="0"/>
                    </a:lnTo>
                    <a:lnTo>
                      <a:pt x="56" y="0"/>
                    </a:lnTo>
                    <a:lnTo>
                      <a:pt x="54" y="0"/>
                    </a:lnTo>
                    <a:lnTo>
                      <a:pt x="46" y="3"/>
                    </a:lnTo>
                    <a:lnTo>
                      <a:pt x="39" y="5"/>
                    </a:lnTo>
                    <a:lnTo>
                      <a:pt x="29" y="13"/>
                    </a:lnTo>
                    <a:lnTo>
                      <a:pt x="27" y="13"/>
                    </a:lnTo>
                    <a:lnTo>
                      <a:pt x="17" y="18"/>
                    </a:lnTo>
                    <a:lnTo>
                      <a:pt x="14" y="18"/>
                    </a:lnTo>
                    <a:lnTo>
                      <a:pt x="12" y="18"/>
                    </a:lnTo>
                    <a:lnTo>
                      <a:pt x="10" y="18"/>
                    </a:lnTo>
                    <a:lnTo>
                      <a:pt x="7" y="18"/>
                    </a:lnTo>
                    <a:lnTo>
                      <a:pt x="7" y="15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8"/>
                    </a:lnTo>
                    <a:lnTo>
                      <a:pt x="0" y="23"/>
                    </a:lnTo>
                    <a:lnTo>
                      <a:pt x="7" y="28"/>
                    </a:lnTo>
                    <a:lnTo>
                      <a:pt x="10" y="28"/>
                    </a:lnTo>
                    <a:lnTo>
                      <a:pt x="12" y="28"/>
                    </a:lnTo>
                    <a:lnTo>
                      <a:pt x="14" y="28"/>
                    </a:lnTo>
                    <a:lnTo>
                      <a:pt x="22" y="25"/>
                    </a:lnTo>
                    <a:lnTo>
                      <a:pt x="39" y="20"/>
                    </a:lnTo>
                    <a:lnTo>
                      <a:pt x="51" y="13"/>
                    </a:lnTo>
                    <a:lnTo>
                      <a:pt x="59" y="10"/>
                    </a:lnTo>
                    <a:lnTo>
                      <a:pt x="61" y="10"/>
                    </a:lnTo>
                    <a:lnTo>
                      <a:pt x="66" y="10"/>
                    </a:lnTo>
                    <a:lnTo>
                      <a:pt x="68" y="13"/>
                    </a:lnTo>
                    <a:lnTo>
                      <a:pt x="71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1" name="Freeform 115">
                <a:extLst>
                  <a:ext uri="{FF2B5EF4-FFF2-40B4-BE49-F238E27FC236}">
                    <a16:creationId xmlns:a16="http://schemas.microsoft.com/office/drawing/2014/main" id="{00000000-0008-0000-0500-0000D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35"/>
                <a:ext cx="34" cy="30"/>
              </a:xfrm>
              <a:custGeom>
                <a:avLst/>
                <a:gdLst>
                  <a:gd name="T0" fmla="*/ 0 w 34"/>
                  <a:gd name="T1" fmla="*/ 30 h 30"/>
                  <a:gd name="T2" fmla="*/ 2 w 34"/>
                  <a:gd name="T3" fmla="*/ 28 h 30"/>
                  <a:gd name="T4" fmla="*/ 5 w 34"/>
                  <a:gd name="T5" fmla="*/ 25 h 30"/>
                  <a:gd name="T6" fmla="*/ 5 w 34"/>
                  <a:gd name="T7" fmla="*/ 23 h 30"/>
                  <a:gd name="T8" fmla="*/ 7 w 34"/>
                  <a:gd name="T9" fmla="*/ 23 h 30"/>
                  <a:gd name="T10" fmla="*/ 10 w 34"/>
                  <a:gd name="T11" fmla="*/ 20 h 30"/>
                  <a:gd name="T12" fmla="*/ 17 w 34"/>
                  <a:gd name="T13" fmla="*/ 15 h 30"/>
                  <a:gd name="T14" fmla="*/ 32 w 34"/>
                  <a:gd name="T15" fmla="*/ 10 h 30"/>
                  <a:gd name="T16" fmla="*/ 34 w 34"/>
                  <a:gd name="T17" fmla="*/ 10 h 30"/>
                  <a:gd name="T18" fmla="*/ 34 w 34"/>
                  <a:gd name="T19" fmla="*/ 7 h 30"/>
                  <a:gd name="T20" fmla="*/ 34 w 34"/>
                  <a:gd name="T21" fmla="*/ 7 h 30"/>
                  <a:gd name="T22" fmla="*/ 34 w 34"/>
                  <a:gd name="T23" fmla="*/ 5 h 30"/>
                  <a:gd name="T24" fmla="*/ 32 w 34"/>
                  <a:gd name="T25" fmla="*/ 2 h 30"/>
                  <a:gd name="T26" fmla="*/ 27 w 34"/>
                  <a:gd name="T27" fmla="*/ 0 h 30"/>
                  <a:gd name="T28" fmla="*/ 14 w 34"/>
                  <a:gd name="T29" fmla="*/ 2 h 30"/>
                  <a:gd name="T30" fmla="*/ 5 w 34"/>
                  <a:gd name="T31" fmla="*/ 7 h 30"/>
                  <a:gd name="T32" fmla="*/ 5 w 34"/>
                  <a:gd name="T33" fmla="*/ 12 h 30"/>
                  <a:gd name="T34" fmla="*/ 2 w 34"/>
                  <a:gd name="T35" fmla="*/ 23 h 30"/>
                  <a:gd name="T36" fmla="*/ 0 w 34"/>
                  <a:gd name="T37" fmla="*/ 30 h 30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4"/>
                  <a:gd name="T58" fmla="*/ 0 h 30"/>
                  <a:gd name="T59" fmla="*/ 34 w 34"/>
                  <a:gd name="T60" fmla="*/ 30 h 30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4" h="30">
                    <a:moveTo>
                      <a:pt x="0" y="30"/>
                    </a:moveTo>
                    <a:lnTo>
                      <a:pt x="2" y="28"/>
                    </a:lnTo>
                    <a:lnTo>
                      <a:pt x="5" y="25"/>
                    </a:lnTo>
                    <a:lnTo>
                      <a:pt x="5" y="23"/>
                    </a:lnTo>
                    <a:lnTo>
                      <a:pt x="7" y="23"/>
                    </a:lnTo>
                    <a:lnTo>
                      <a:pt x="10" y="20"/>
                    </a:lnTo>
                    <a:lnTo>
                      <a:pt x="17" y="15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4" y="7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27" y="0"/>
                    </a:lnTo>
                    <a:lnTo>
                      <a:pt x="14" y="2"/>
                    </a:lnTo>
                    <a:lnTo>
                      <a:pt x="5" y="7"/>
                    </a:lnTo>
                    <a:lnTo>
                      <a:pt x="5" y="12"/>
                    </a:lnTo>
                    <a:lnTo>
                      <a:pt x="2" y="23"/>
                    </a:lnTo>
                    <a:lnTo>
                      <a:pt x="0" y="3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2" name="Freeform 116">
                <a:extLst>
                  <a:ext uri="{FF2B5EF4-FFF2-40B4-BE49-F238E27FC236}">
                    <a16:creationId xmlns:a16="http://schemas.microsoft.com/office/drawing/2014/main" id="{00000000-0008-0000-0500-0000D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7" y="235"/>
                <a:ext cx="22" cy="12"/>
              </a:xfrm>
              <a:custGeom>
                <a:avLst/>
                <a:gdLst>
                  <a:gd name="T0" fmla="*/ 22 w 22"/>
                  <a:gd name="T1" fmla="*/ 0 h 12"/>
                  <a:gd name="T2" fmla="*/ 19 w 22"/>
                  <a:gd name="T3" fmla="*/ 2 h 12"/>
                  <a:gd name="T4" fmla="*/ 2 w 22"/>
                  <a:gd name="T5" fmla="*/ 7 h 12"/>
                  <a:gd name="T6" fmla="*/ 2 w 22"/>
                  <a:gd name="T7" fmla="*/ 10 h 12"/>
                  <a:gd name="T8" fmla="*/ 0 w 22"/>
                  <a:gd name="T9" fmla="*/ 10 h 12"/>
                  <a:gd name="T10" fmla="*/ 0 w 22"/>
                  <a:gd name="T11" fmla="*/ 12 h 12"/>
                  <a:gd name="T12" fmla="*/ 0 w 22"/>
                  <a:gd name="T13" fmla="*/ 7 h 12"/>
                  <a:gd name="T14" fmla="*/ 0 w 22"/>
                  <a:gd name="T15" fmla="*/ 5 h 12"/>
                  <a:gd name="T16" fmla="*/ 7 w 22"/>
                  <a:gd name="T17" fmla="*/ 2 h 12"/>
                  <a:gd name="T18" fmla="*/ 22 w 22"/>
                  <a:gd name="T19" fmla="*/ 0 h 12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22"/>
                  <a:gd name="T31" fmla="*/ 0 h 12"/>
                  <a:gd name="T32" fmla="*/ 22 w 22"/>
                  <a:gd name="T33" fmla="*/ 12 h 12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22" h="12">
                    <a:moveTo>
                      <a:pt x="22" y="0"/>
                    </a:moveTo>
                    <a:lnTo>
                      <a:pt x="19" y="2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7" y="2"/>
                    </a:lnTo>
                    <a:lnTo>
                      <a:pt x="2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3" name="Freeform 117">
                <a:extLst>
                  <a:ext uri="{FF2B5EF4-FFF2-40B4-BE49-F238E27FC236}">
                    <a16:creationId xmlns:a16="http://schemas.microsoft.com/office/drawing/2014/main" id="{00000000-0008-0000-0500-0000D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154"/>
                <a:ext cx="49" cy="15"/>
              </a:xfrm>
              <a:custGeom>
                <a:avLst/>
                <a:gdLst>
                  <a:gd name="T0" fmla="*/ 0 w 49"/>
                  <a:gd name="T1" fmla="*/ 0 h 15"/>
                  <a:gd name="T2" fmla="*/ 2 w 49"/>
                  <a:gd name="T3" fmla="*/ 0 h 15"/>
                  <a:gd name="T4" fmla="*/ 5 w 49"/>
                  <a:gd name="T5" fmla="*/ 0 h 15"/>
                  <a:gd name="T6" fmla="*/ 7 w 49"/>
                  <a:gd name="T7" fmla="*/ 0 h 15"/>
                  <a:gd name="T8" fmla="*/ 19 w 49"/>
                  <a:gd name="T9" fmla="*/ 3 h 15"/>
                  <a:gd name="T10" fmla="*/ 27 w 49"/>
                  <a:gd name="T11" fmla="*/ 8 h 15"/>
                  <a:gd name="T12" fmla="*/ 29 w 49"/>
                  <a:gd name="T13" fmla="*/ 10 h 15"/>
                  <a:gd name="T14" fmla="*/ 37 w 49"/>
                  <a:gd name="T15" fmla="*/ 10 h 15"/>
                  <a:gd name="T16" fmla="*/ 44 w 49"/>
                  <a:gd name="T17" fmla="*/ 5 h 15"/>
                  <a:gd name="T18" fmla="*/ 49 w 49"/>
                  <a:gd name="T19" fmla="*/ 10 h 15"/>
                  <a:gd name="T20" fmla="*/ 49 w 49"/>
                  <a:gd name="T21" fmla="*/ 10 h 15"/>
                  <a:gd name="T22" fmla="*/ 49 w 49"/>
                  <a:gd name="T23" fmla="*/ 13 h 15"/>
                  <a:gd name="T24" fmla="*/ 46 w 49"/>
                  <a:gd name="T25" fmla="*/ 15 h 15"/>
                  <a:gd name="T26" fmla="*/ 39 w 49"/>
                  <a:gd name="T27" fmla="*/ 15 h 15"/>
                  <a:gd name="T28" fmla="*/ 29 w 49"/>
                  <a:gd name="T29" fmla="*/ 13 h 15"/>
                  <a:gd name="T30" fmla="*/ 22 w 49"/>
                  <a:gd name="T31" fmla="*/ 10 h 15"/>
                  <a:gd name="T32" fmla="*/ 7 w 49"/>
                  <a:gd name="T33" fmla="*/ 10 h 15"/>
                  <a:gd name="T34" fmla="*/ 0 w 49"/>
                  <a:gd name="T35" fmla="*/ 10 h 15"/>
                  <a:gd name="T36" fmla="*/ 0 w 49"/>
                  <a:gd name="T37" fmla="*/ 0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9"/>
                  <a:gd name="T58" fmla="*/ 0 h 15"/>
                  <a:gd name="T59" fmla="*/ 49 w 49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9" h="15">
                    <a:moveTo>
                      <a:pt x="0" y="0"/>
                    </a:move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9" y="3"/>
                    </a:lnTo>
                    <a:lnTo>
                      <a:pt x="27" y="8"/>
                    </a:lnTo>
                    <a:lnTo>
                      <a:pt x="29" y="10"/>
                    </a:lnTo>
                    <a:lnTo>
                      <a:pt x="37" y="10"/>
                    </a:lnTo>
                    <a:lnTo>
                      <a:pt x="44" y="5"/>
                    </a:lnTo>
                    <a:lnTo>
                      <a:pt x="49" y="10"/>
                    </a:lnTo>
                    <a:lnTo>
                      <a:pt x="49" y="13"/>
                    </a:lnTo>
                    <a:lnTo>
                      <a:pt x="46" y="15"/>
                    </a:lnTo>
                    <a:lnTo>
                      <a:pt x="39" y="15"/>
                    </a:lnTo>
                    <a:lnTo>
                      <a:pt x="29" y="13"/>
                    </a:lnTo>
                    <a:lnTo>
                      <a:pt x="22" y="10"/>
                    </a:lnTo>
                    <a:lnTo>
                      <a:pt x="7" y="10"/>
                    </a:lnTo>
                    <a:lnTo>
                      <a:pt x="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4" name="Freeform 118">
                <a:extLst>
                  <a:ext uri="{FF2B5EF4-FFF2-40B4-BE49-F238E27FC236}">
                    <a16:creationId xmlns:a16="http://schemas.microsoft.com/office/drawing/2014/main" id="{00000000-0008-0000-0500-0000E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6" y="172"/>
                <a:ext cx="47" cy="12"/>
              </a:xfrm>
              <a:custGeom>
                <a:avLst/>
                <a:gdLst>
                  <a:gd name="T0" fmla="*/ 0 w 47"/>
                  <a:gd name="T1" fmla="*/ 0 h 12"/>
                  <a:gd name="T2" fmla="*/ 3 w 47"/>
                  <a:gd name="T3" fmla="*/ 0 h 12"/>
                  <a:gd name="T4" fmla="*/ 5 w 47"/>
                  <a:gd name="T5" fmla="*/ 0 h 12"/>
                  <a:gd name="T6" fmla="*/ 7 w 47"/>
                  <a:gd name="T7" fmla="*/ 0 h 12"/>
                  <a:gd name="T8" fmla="*/ 10 w 47"/>
                  <a:gd name="T9" fmla="*/ 0 h 12"/>
                  <a:gd name="T10" fmla="*/ 17 w 47"/>
                  <a:gd name="T11" fmla="*/ 0 h 12"/>
                  <a:gd name="T12" fmla="*/ 30 w 47"/>
                  <a:gd name="T13" fmla="*/ 5 h 12"/>
                  <a:gd name="T14" fmla="*/ 30 w 47"/>
                  <a:gd name="T15" fmla="*/ 5 h 12"/>
                  <a:gd name="T16" fmla="*/ 37 w 47"/>
                  <a:gd name="T17" fmla="*/ 5 h 12"/>
                  <a:gd name="T18" fmla="*/ 47 w 47"/>
                  <a:gd name="T19" fmla="*/ 0 h 12"/>
                  <a:gd name="T20" fmla="*/ 47 w 47"/>
                  <a:gd name="T21" fmla="*/ 10 h 12"/>
                  <a:gd name="T22" fmla="*/ 47 w 47"/>
                  <a:gd name="T23" fmla="*/ 10 h 12"/>
                  <a:gd name="T24" fmla="*/ 47 w 47"/>
                  <a:gd name="T25" fmla="*/ 12 h 12"/>
                  <a:gd name="T26" fmla="*/ 44 w 47"/>
                  <a:gd name="T27" fmla="*/ 12 h 12"/>
                  <a:gd name="T28" fmla="*/ 42 w 47"/>
                  <a:gd name="T29" fmla="*/ 12 h 12"/>
                  <a:gd name="T30" fmla="*/ 39 w 47"/>
                  <a:gd name="T31" fmla="*/ 12 h 12"/>
                  <a:gd name="T32" fmla="*/ 30 w 47"/>
                  <a:gd name="T33" fmla="*/ 10 h 12"/>
                  <a:gd name="T34" fmla="*/ 27 w 47"/>
                  <a:gd name="T35" fmla="*/ 10 h 12"/>
                  <a:gd name="T36" fmla="*/ 25 w 47"/>
                  <a:gd name="T37" fmla="*/ 10 h 12"/>
                  <a:gd name="T38" fmla="*/ 20 w 47"/>
                  <a:gd name="T39" fmla="*/ 10 h 12"/>
                  <a:gd name="T40" fmla="*/ 20 w 47"/>
                  <a:gd name="T41" fmla="*/ 10 h 12"/>
                  <a:gd name="T42" fmla="*/ 0 w 47"/>
                  <a:gd name="T43" fmla="*/ 0 h 12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2"/>
                  <a:gd name="T68" fmla="*/ 47 w 47"/>
                  <a:gd name="T69" fmla="*/ 12 h 12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2">
                    <a:moveTo>
                      <a:pt x="0" y="0"/>
                    </a:moveTo>
                    <a:lnTo>
                      <a:pt x="3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7" y="0"/>
                    </a:lnTo>
                    <a:lnTo>
                      <a:pt x="30" y="5"/>
                    </a:lnTo>
                    <a:lnTo>
                      <a:pt x="37" y="5"/>
                    </a:lnTo>
                    <a:lnTo>
                      <a:pt x="47" y="0"/>
                    </a:lnTo>
                    <a:lnTo>
                      <a:pt x="47" y="10"/>
                    </a:lnTo>
                    <a:lnTo>
                      <a:pt x="47" y="12"/>
                    </a:lnTo>
                    <a:lnTo>
                      <a:pt x="44" y="12"/>
                    </a:lnTo>
                    <a:lnTo>
                      <a:pt x="42" y="12"/>
                    </a:lnTo>
                    <a:lnTo>
                      <a:pt x="39" y="12"/>
                    </a:lnTo>
                    <a:lnTo>
                      <a:pt x="30" y="10"/>
                    </a:lnTo>
                    <a:lnTo>
                      <a:pt x="27" y="10"/>
                    </a:lnTo>
                    <a:lnTo>
                      <a:pt x="25" y="10"/>
                    </a:lnTo>
                    <a:lnTo>
                      <a:pt x="2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5" name="Freeform 119">
                <a:extLst>
                  <a:ext uri="{FF2B5EF4-FFF2-40B4-BE49-F238E27FC236}">
                    <a16:creationId xmlns:a16="http://schemas.microsoft.com/office/drawing/2014/main" id="{00000000-0008-0000-0500-0000E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7"/>
                <a:ext cx="47" cy="23"/>
              </a:xfrm>
              <a:custGeom>
                <a:avLst/>
                <a:gdLst>
                  <a:gd name="T0" fmla="*/ 47 w 47"/>
                  <a:gd name="T1" fmla="*/ 23 h 23"/>
                  <a:gd name="T2" fmla="*/ 42 w 47"/>
                  <a:gd name="T3" fmla="*/ 17 h 23"/>
                  <a:gd name="T4" fmla="*/ 37 w 47"/>
                  <a:gd name="T5" fmla="*/ 15 h 23"/>
                  <a:gd name="T6" fmla="*/ 32 w 47"/>
                  <a:gd name="T7" fmla="*/ 12 h 23"/>
                  <a:gd name="T8" fmla="*/ 30 w 47"/>
                  <a:gd name="T9" fmla="*/ 12 h 23"/>
                  <a:gd name="T10" fmla="*/ 25 w 47"/>
                  <a:gd name="T11" fmla="*/ 10 h 23"/>
                  <a:gd name="T12" fmla="*/ 12 w 47"/>
                  <a:gd name="T13" fmla="*/ 7 h 23"/>
                  <a:gd name="T14" fmla="*/ 5 w 47"/>
                  <a:gd name="T15" fmla="*/ 10 h 23"/>
                  <a:gd name="T16" fmla="*/ 5 w 47"/>
                  <a:gd name="T17" fmla="*/ 10 h 23"/>
                  <a:gd name="T18" fmla="*/ 0 w 47"/>
                  <a:gd name="T19" fmla="*/ 2 h 23"/>
                  <a:gd name="T20" fmla="*/ 3 w 47"/>
                  <a:gd name="T21" fmla="*/ 0 h 23"/>
                  <a:gd name="T22" fmla="*/ 10 w 47"/>
                  <a:gd name="T23" fmla="*/ 0 h 23"/>
                  <a:gd name="T24" fmla="*/ 12 w 47"/>
                  <a:gd name="T25" fmla="*/ 2 h 23"/>
                  <a:gd name="T26" fmla="*/ 20 w 47"/>
                  <a:gd name="T27" fmla="*/ 2 h 23"/>
                  <a:gd name="T28" fmla="*/ 22 w 47"/>
                  <a:gd name="T29" fmla="*/ 5 h 23"/>
                  <a:gd name="T30" fmla="*/ 27 w 47"/>
                  <a:gd name="T31" fmla="*/ 7 h 23"/>
                  <a:gd name="T32" fmla="*/ 32 w 47"/>
                  <a:gd name="T33" fmla="*/ 10 h 23"/>
                  <a:gd name="T34" fmla="*/ 35 w 47"/>
                  <a:gd name="T35" fmla="*/ 12 h 23"/>
                  <a:gd name="T36" fmla="*/ 47 w 47"/>
                  <a:gd name="T37" fmla="*/ 23 h 23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7"/>
                  <a:gd name="T58" fmla="*/ 0 h 23"/>
                  <a:gd name="T59" fmla="*/ 47 w 47"/>
                  <a:gd name="T60" fmla="*/ 23 h 23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7" h="23">
                    <a:moveTo>
                      <a:pt x="47" y="23"/>
                    </a:moveTo>
                    <a:lnTo>
                      <a:pt x="42" y="17"/>
                    </a:lnTo>
                    <a:lnTo>
                      <a:pt x="37" y="15"/>
                    </a:lnTo>
                    <a:lnTo>
                      <a:pt x="32" y="12"/>
                    </a:lnTo>
                    <a:lnTo>
                      <a:pt x="30" y="12"/>
                    </a:lnTo>
                    <a:lnTo>
                      <a:pt x="25" y="10"/>
                    </a:lnTo>
                    <a:lnTo>
                      <a:pt x="12" y="7"/>
                    </a:lnTo>
                    <a:lnTo>
                      <a:pt x="5" y="10"/>
                    </a:lnTo>
                    <a:lnTo>
                      <a:pt x="0" y="2"/>
                    </a:lnTo>
                    <a:lnTo>
                      <a:pt x="3" y="0"/>
                    </a:lnTo>
                    <a:lnTo>
                      <a:pt x="10" y="0"/>
                    </a:lnTo>
                    <a:lnTo>
                      <a:pt x="12" y="2"/>
                    </a:lnTo>
                    <a:lnTo>
                      <a:pt x="20" y="2"/>
                    </a:lnTo>
                    <a:lnTo>
                      <a:pt x="22" y="5"/>
                    </a:lnTo>
                    <a:lnTo>
                      <a:pt x="27" y="7"/>
                    </a:lnTo>
                    <a:lnTo>
                      <a:pt x="32" y="10"/>
                    </a:lnTo>
                    <a:lnTo>
                      <a:pt x="35" y="12"/>
                    </a:lnTo>
                    <a:lnTo>
                      <a:pt x="47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6" name="Freeform 120">
                <a:extLst>
                  <a:ext uri="{FF2B5EF4-FFF2-40B4-BE49-F238E27FC236}">
                    <a16:creationId xmlns:a16="http://schemas.microsoft.com/office/drawing/2014/main" id="{00000000-0008-0000-0500-0000E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189"/>
                <a:ext cx="17" cy="16"/>
              </a:xfrm>
              <a:custGeom>
                <a:avLst/>
                <a:gdLst>
                  <a:gd name="T0" fmla="*/ 0 w 17"/>
                  <a:gd name="T1" fmla="*/ 0 h 16"/>
                  <a:gd name="T2" fmla="*/ 2 w 17"/>
                  <a:gd name="T3" fmla="*/ 3 h 16"/>
                  <a:gd name="T4" fmla="*/ 15 w 17"/>
                  <a:gd name="T5" fmla="*/ 5 h 16"/>
                  <a:gd name="T6" fmla="*/ 17 w 17"/>
                  <a:gd name="T7" fmla="*/ 0 h 16"/>
                  <a:gd name="T8" fmla="*/ 15 w 17"/>
                  <a:gd name="T9" fmla="*/ 13 h 16"/>
                  <a:gd name="T10" fmla="*/ 17 w 17"/>
                  <a:gd name="T11" fmla="*/ 16 h 16"/>
                  <a:gd name="T12" fmla="*/ 15 w 17"/>
                  <a:gd name="T13" fmla="*/ 13 h 16"/>
                  <a:gd name="T14" fmla="*/ 7 w 17"/>
                  <a:gd name="T15" fmla="*/ 8 h 16"/>
                  <a:gd name="T16" fmla="*/ 0 w 17"/>
                  <a:gd name="T17" fmla="*/ 0 h 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7"/>
                  <a:gd name="T28" fmla="*/ 0 h 16"/>
                  <a:gd name="T29" fmla="*/ 17 w 17"/>
                  <a:gd name="T30" fmla="*/ 16 h 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7" h="16">
                    <a:moveTo>
                      <a:pt x="0" y="0"/>
                    </a:moveTo>
                    <a:lnTo>
                      <a:pt x="2" y="3"/>
                    </a:lnTo>
                    <a:lnTo>
                      <a:pt x="15" y="5"/>
                    </a:lnTo>
                    <a:lnTo>
                      <a:pt x="17" y="0"/>
                    </a:lnTo>
                    <a:lnTo>
                      <a:pt x="15" y="13"/>
                    </a:lnTo>
                    <a:lnTo>
                      <a:pt x="17" y="16"/>
                    </a:lnTo>
                    <a:lnTo>
                      <a:pt x="15" y="13"/>
                    </a:lnTo>
                    <a:lnTo>
                      <a:pt x="7" y="8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7" name="Freeform 121">
                <a:extLst>
                  <a:ext uri="{FF2B5EF4-FFF2-40B4-BE49-F238E27FC236}">
                    <a16:creationId xmlns:a16="http://schemas.microsoft.com/office/drawing/2014/main" id="{00000000-0008-0000-0500-0000E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9" y="194"/>
                <a:ext cx="51" cy="23"/>
              </a:xfrm>
              <a:custGeom>
                <a:avLst/>
                <a:gdLst>
                  <a:gd name="T0" fmla="*/ 51 w 51"/>
                  <a:gd name="T1" fmla="*/ 23 h 23"/>
                  <a:gd name="T2" fmla="*/ 44 w 51"/>
                  <a:gd name="T3" fmla="*/ 18 h 23"/>
                  <a:gd name="T4" fmla="*/ 27 w 51"/>
                  <a:gd name="T5" fmla="*/ 11 h 23"/>
                  <a:gd name="T6" fmla="*/ 22 w 51"/>
                  <a:gd name="T7" fmla="*/ 8 h 23"/>
                  <a:gd name="T8" fmla="*/ 14 w 51"/>
                  <a:gd name="T9" fmla="*/ 8 h 23"/>
                  <a:gd name="T10" fmla="*/ 12 w 51"/>
                  <a:gd name="T11" fmla="*/ 8 h 23"/>
                  <a:gd name="T12" fmla="*/ 9 w 51"/>
                  <a:gd name="T13" fmla="*/ 8 h 23"/>
                  <a:gd name="T14" fmla="*/ 7 w 51"/>
                  <a:gd name="T15" fmla="*/ 8 h 23"/>
                  <a:gd name="T16" fmla="*/ 0 w 51"/>
                  <a:gd name="T17" fmla="*/ 0 h 23"/>
                  <a:gd name="T18" fmla="*/ 4 w 51"/>
                  <a:gd name="T19" fmla="*/ 0 h 23"/>
                  <a:gd name="T20" fmla="*/ 17 w 51"/>
                  <a:gd name="T21" fmla="*/ 0 h 23"/>
                  <a:gd name="T22" fmla="*/ 19 w 51"/>
                  <a:gd name="T23" fmla="*/ 3 h 23"/>
                  <a:gd name="T24" fmla="*/ 24 w 51"/>
                  <a:gd name="T25" fmla="*/ 3 h 23"/>
                  <a:gd name="T26" fmla="*/ 27 w 51"/>
                  <a:gd name="T27" fmla="*/ 3 h 23"/>
                  <a:gd name="T28" fmla="*/ 29 w 51"/>
                  <a:gd name="T29" fmla="*/ 6 h 23"/>
                  <a:gd name="T30" fmla="*/ 39 w 51"/>
                  <a:gd name="T31" fmla="*/ 8 h 23"/>
                  <a:gd name="T32" fmla="*/ 44 w 51"/>
                  <a:gd name="T33" fmla="*/ 13 h 23"/>
                  <a:gd name="T34" fmla="*/ 46 w 51"/>
                  <a:gd name="T35" fmla="*/ 13 h 23"/>
                  <a:gd name="T36" fmla="*/ 49 w 51"/>
                  <a:gd name="T37" fmla="*/ 16 h 23"/>
                  <a:gd name="T38" fmla="*/ 51 w 51"/>
                  <a:gd name="T39" fmla="*/ 23 h 23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51"/>
                  <a:gd name="T61" fmla="*/ 0 h 23"/>
                  <a:gd name="T62" fmla="*/ 51 w 51"/>
                  <a:gd name="T63" fmla="*/ 23 h 23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51" h="23">
                    <a:moveTo>
                      <a:pt x="51" y="23"/>
                    </a:moveTo>
                    <a:lnTo>
                      <a:pt x="44" y="18"/>
                    </a:lnTo>
                    <a:lnTo>
                      <a:pt x="27" y="11"/>
                    </a:lnTo>
                    <a:lnTo>
                      <a:pt x="22" y="8"/>
                    </a:lnTo>
                    <a:lnTo>
                      <a:pt x="14" y="8"/>
                    </a:lnTo>
                    <a:lnTo>
                      <a:pt x="12" y="8"/>
                    </a:lnTo>
                    <a:lnTo>
                      <a:pt x="9" y="8"/>
                    </a:lnTo>
                    <a:lnTo>
                      <a:pt x="7" y="8"/>
                    </a:lnTo>
                    <a:lnTo>
                      <a:pt x="0" y="0"/>
                    </a:lnTo>
                    <a:lnTo>
                      <a:pt x="4" y="0"/>
                    </a:lnTo>
                    <a:lnTo>
                      <a:pt x="17" y="0"/>
                    </a:lnTo>
                    <a:lnTo>
                      <a:pt x="19" y="3"/>
                    </a:lnTo>
                    <a:lnTo>
                      <a:pt x="24" y="3"/>
                    </a:lnTo>
                    <a:lnTo>
                      <a:pt x="27" y="3"/>
                    </a:lnTo>
                    <a:lnTo>
                      <a:pt x="29" y="6"/>
                    </a:lnTo>
                    <a:lnTo>
                      <a:pt x="39" y="8"/>
                    </a:lnTo>
                    <a:lnTo>
                      <a:pt x="44" y="13"/>
                    </a:lnTo>
                    <a:lnTo>
                      <a:pt x="46" y="13"/>
                    </a:lnTo>
                    <a:lnTo>
                      <a:pt x="49" y="16"/>
                    </a:lnTo>
                    <a:lnTo>
                      <a:pt x="51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8" name="Freeform 122">
                <a:extLst>
                  <a:ext uri="{FF2B5EF4-FFF2-40B4-BE49-F238E27FC236}">
                    <a16:creationId xmlns:a16="http://schemas.microsoft.com/office/drawing/2014/main" id="{00000000-0008-0000-0500-0000E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1" y="210"/>
                <a:ext cx="49" cy="17"/>
              </a:xfrm>
              <a:custGeom>
                <a:avLst/>
                <a:gdLst>
                  <a:gd name="T0" fmla="*/ 49 w 49"/>
                  <a:gd name="T1" fmla="*/ 17 h 17"/>
                  <a:gd name="T2" fmla="*/ 44 w 49"/>
                  <a:gd name="T3" fmla="*/ 15 h 17"/>
                  <a:gd name="T4" fmla="*/ 37 w 49"/>
                  <a:gd name="T5" fmla="*/ 15 h 17"/>
                  <a:gd name="T6" fmla="*/ 32 w 49"/>
                  <a:gd name="T7" fmla="*/ 15 h 17"/>
                  <a:gd name="T8" fmla="*/ 29 w 49"/>
                  <a:gd name="T9" fmla="*/ 12 h 17"/>
                  <a:gd name="T10" fmla="*/ 24 w 49"/>
                  <a:gd name="T11" fmla="*/ 12 h 17"/>
                  <a:gd name="T12" fmla="*/ 19 w 49"/>
                  <a:gd name="T13" fmla="*/ 12 h 17"/>
                  <a:gd name="T14" fmla="*/ 7 w 49"/>
                  <a:gd name="T15" fmla="*/ 12 h 17"/>
                  <a:gd name="T16" fmla="*/ 5 w 49"/>
                  <a:gd name="T17" fmla="*/ 12 h 17"/>
                  <a:gd name="T18" fmla="*/ 0 w 49"/>
                  <a:gd name="T19" fmla="*/ 2 h 17"/>
                  <a:gd name="T20" fmla="*/ 2 w 49"/>
                  <a:gd name="T21" fmla="*/ 0 h 17"/>
                  <a:gd name="T22" fmla="*/ 5 w 49"/>
                  <a:gd name="T23" fmla="*/ 0 h 17"/>
                  <a:gd name="T24" fmla="*/ 7 w 49"/>
                  <a:gd name="T25" fmla="*/ 0 h 17"/>
                  <a:gd name="T26" fmla="*/ 10 w 49"/>
                  <a:gd name="T27" fmla="*/ 0 h 17"/>
                  <a:gd name="T28" fmla="*/ 12 w 49"/>
                  <a:gd name="T29" fmla="*/ 0 h 17"/>
                  <a:gd name="T30" fmla="*/ 24 w 49"/>
                  <a:gd name="T31" fmla="*/ 5 h 17"/>
                  <a:gd name="T32" fmla="*/ 37 w 49"/>
                  <a:gd name="T33" fmla="*/ 10 h 17"/>
                  <a:gd name="T34" fmla="*/ 44 w 49"/>
                  <a:gd name="T35" fmla="*/ 12 h 17"/>
                  <a:gd name="T36" fmla="*/ 46 w 49"/>
                  <a:gd name="T37" fmla="*/ 17 h 17"/>
                  <a:gd name="T38" fmla="*/ 49 w 49"/>
                  <a:gd name="T39" fmla="*/ 17 h 17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49"/>
                  <a:gd name="T61" fmla="*/ 0 h 17"/>
                  <a:gd name="T62" fmla="*/ 49 w 49"/>
                  <a:gd name="T63" fmla="*/ 17 h 17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49" h="17">
                    <a:moveTo>
                      <a:pt x="49" y="17"/>
                    </a:moveTo>
                    <a:lnTo>
                      <a:pt x="44" y="15"/>
                    </a:lnTo>
                    <a:lnTo>
                      <a:pt x="37" y="15"/>
                    </a:lnTo>
                    <a:lnTo>
                      <a:pt x="32" y="15"/>
                    </a:lnTo>
                    <a:lnTo>
                      <a:pt x="29" y="12"/>
                    </a:lnTo>
                    <a:lnTo>
                      <a:pt x="24" y="12"/>
                    </a:lnTo>
                    <a:lnTo>
                      <a:pt x="19" y="12"/>
                    </a:lnTo>
                    <a:lnTo>
                      <a:pt x="7" y="12"/>
                    </a:lnTo>
                    <a:lnTo>
                      <a:pt x="5" y="12"/>
                    </a:lnTo>
                    <a:lnTo>
                      <a:pt x="0" y="2"/>
                    </a:ln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0"/>
                    </a:lnTo>
                    <a:lnTo>
                      <a:pt x="24" y="5"/>
                    </a:lnTo>
                    <a:lnTo>
                      <a:pt x="37" y="10"/>
                    </a:lnTo>
                    <a:lnTo>
                      <a:pt x="44" y="12"/>
                    </a:lnTo>
                    <a:lnTo>
                      <a:pt x="46" y="17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9" name="Freeform 123">
                <a:extLst>
                  <a:ext uri="{FF2B5EF4-FFF2-40B4-BE49-F238E27FC236}">
                    <a16:creationId xmlns:a16="http://schemas.microsoft.com/office/drawing/2014/main" id="{00000000-0008-0000-0500-0000E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1" y="230"/>
                <a:ext cx="51" cy="17"/>
              </a:xfrm>
              <a:custGeom>
                <a:avLst/>
                <a:gdLst>
                  <a:gd name="T0" fmla="*/ 49 w 51"/>
                  <a:gd name="T1" fmla="*/ 17 h 17"/>
                  <a:gd name="T2" fmla="*/ 49 w 51"/>
                  <a:gd name="T3" fmla="*/ 17 h 17"/>
                  <a:gd name="T4" fmla="*/ 46 w 51"/>
                  <a:gd name="T5" fmla="*/ 15 h 17"/>
                  <a:gd name="T6" fmla="*/ 44 w 51"/>
                  <a:gd name="T7" fmla="*/ 12 h 17"/>
                  <a:gd name="T8" fmla="*/ 41 w 51"/>
                  <a:gd name="T9" fmla="*/ 12 h 17"/>
                  <a:gd name="T10" fmla="*/ 39 w 51"/>
                  <a:gd name="T11" fmla="*/ 10 h 17"/>
                  <a:gd name="T12" fmla="*/ 36 w 51"/>
                  <a:gd name="T13" fmla="*/ 10 h 17"/>
                  <a:gd name="T14" fmla="*/ 34 w 51"/>
                  <a:gd name="T15" fmla="*/ 10 h 17"/>
                  <a:gd name="T16" fmla="*/ 32 w 51"/>
                  <a:gd name="T17" fmla="*/ 10 h 17"/>
                  <a:gd name="T18" fmla="*/ 27 w 51"/>
                  <a:gd name="T19" fmla="*/ 10 h 17"/>
                  <a:gd name="T20" fmla="*/ 24 w 51"/>
                  <a:gd name="T21" fmla="*/ 10 h 17"/>
                  <a:gd name="T22" fmla="*/ 2 w 51"/>
                  <a:gd name="T23" fmla="*/ 7 h 17"/>
                  <a:gd name="T24" fmla="*/ 0 w 51"/>
                  <a:gd name="T25" fmla="*/ 2 h 17"/>
                  <a:gd name="T26" fmla="*/ 0 w 51"/>
                  <a:gd name="T27" fmla="*/ 0 h 17"/>
                  <a:gd name="T28" fmla="*/ 2 w 51"/>
                  <a:gd name="T29" fmla="*/ 0 h 17"/>
                  <a:gd name="T30" fmla="*/ 14 w 51"/>
                  <a:gd name="T31" fmla="*/ 2 h 17"/>
                  <a:gd name="T32" fmla="*/ 19 w 51"/>
                  <a:gd name="T33" fmla="*/ 2 h 17"/>
                  <a:gd name="T34" fmla="*/ 24 w 51"/>
                  <a:gd name="T35" fmla="*/ 2 h 17"/>
                  <a:gd name="T36" fmla="*/ 27 w 51"/>
                  <a:gd name="T37" fmla="*/ 2 h 17"/>
                  <a:gd name="T38" fmla="*/ 29 w 51"/>
                  <a:gd name="T39" fmla="*/ 0 h 17"/>
                  <a:gd name="T40" fmla="*/ 34 w 51"/>
                  <a:gd name="T41" fmla="*/ 0 h 17"/>
                  <a:gd name="T42" fmla="*/ 36 w 51"/>
                  <a:gd name="T43" fmla="*/ 0 h 17"/>
                  <a:gd name="T44" fmla="*/ 39 w 51"/>
                  <a:gd name="T45" fmla="*/ 0 h 17"/>
                  <a:gd name="T46" fmla="*/ 41 w 51"/>
                  <a:gd name="T47" fmla="*/ 2 h 17"/>
                  <a:gd name="T48" fmla="*/ 44 w 51"/>
                  <a:gd name="T49" fmla="*/ 2 h 17"/>
                  <a:gd name="T50" fmla="*/ 46 w 51"/>
                  <a:gd name="T51" fmla="*/ 5 h 17"/>
                  <a:gd name="T52" fmla="*/ 49 w 51"/>
                  <a:gd name="T53" fmla="*/ 7 h 17"/>
                  <a:gd name="T54" fmla="*/ 51 w 51"/>
                  <a:gd name="T55" fmla="*/ 7 h 17"/>
                  <a:gd name="T56" fmla="*/ 51 w 51"/>
                  <a:gd name="T57" fmla="*/ 10 h 17"/>
                  <a:gd name="T58" fmla="*/ 51 w 51"/>
                  <a:gd name="T59" fmla="*/ 15 h 17"/>
                  <a:gd name="T60" fmla="*/ 49 w 51"/>
                  <a:gd name="T61" fmla="*/ 17 h 17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w 51"/>
                  <a:gd name="T94" fmla="*/ 0 h 17"/>
                  <a:gd name="T95" fmla="*/ 51 w 51"/>
                  <a:gd name="T96" fmla="*/ 17 h 17"/>
                </a:gdLst>
                <a:ahLst/>
                <a:cxnLst>
                  <a:cxn ang="T62">
                    <a:pos x="T0" y="T1"/>
                  </a:cxn>
                  <a:cxn ang="T63">
                    <a:pos x="T2" y="T3"/>
                  </a:cxn>
                  <a:cxn ang="T64">
                    <a:pos x="T4" y="T5"/>
                  </a:cxn>
                  <a:cxn ang="T65">
                    <a:pos x="T6" y="T7"/>
                  </a:cxn>
                  <a:cxn ang="T66">
                    <a:pos x="T8" y="T9"/>
                  </a:cxn>
                  <a:cxn ang="T67">
                    <a:pos x="T10" y="T11"/>
                  </a:cxn>
                  <a:cxn ang="T68">
                    <a:pos x="T12" y="T13"/>
                  </a:cxn>
                  <a:cxn ang="T69">
                    <a:pos x="T14" y="T15"/>
                  </a:cxn>
                  <a:cxn ang="T70">
                    <a:pos x="T16" y="T17"/>
                  </a:cxn>
                  <a:cxn ang="T71">
                    <a:pos x="T18" y="T19"/>
                  </a:cxn>
                  <a:cxn ang="T72">
                    <a:pos x="T20" y="T21"/>
                  </a:cxn>
                  <a:cxn ang="T73">
                    <a:pos x="T22" y="T23"/>
                  </a:cxn>
                  <a:cxn ang="T74">
                    <a:pos x="T24" y="T25"/>
                  </a:cxn>
                  <a:cxn ang="T75">
                    <a:pos x="T26" y="T27"/>
                  </a:cxn>
                  <a:cxn ang="T76">
                    <a:pos x="T28" y="T29"/>
                  </a:cxn>
                  <a:cxn ang="T77">
                    <a:pos x="T30" y="T31"/>
                  </a:cxn>
                  <a:cxn ang="T78">
                    <a:pos x="T32" y="T33"/>
                  </a:cxn>
                  <a:cxn ang="T79">
                    <a:pos x="T34" y="T35"/>
                  </a:cxn>
                  <a:cxn ang="T80">
                    <a:pos x="T36" y="T37"/>
                  </a:cxn>
                  <a:cxn ang="T81">
                    <a:pos x="T38" y="T39"/>
                  </a:cxn>
                  <a:cxn ang="T82">
                    <a:pos x="T40" y="T41"/>
                  </a:cxn>
                  <a:cxn ang="T83">
                    <a:pos x="T42" y="T43"/>
                  </a:cxn>
                  <a:cxn ang="T84">
                    <a:pos x="T44" y="T45"/>
                  </a:cxn>
                  <a:cxn ang="T85">
                    <a:pos x="T46" y="T47"/>
                  </a:cxn>
                  <a:cxn ang="T86">
                    <a:pos x="T48" y="T49"/>
                  </a:cxn>
                  <a:cxn ang="T87">
                    <a:pos x="T50" y="T51"/>
                  </a:cxn>
                  <a:cxn ang="T88">
                    <a:pos x="T52" y="T53"/>
                  </a:cxn>
                  <a:cxn ang="T89">
                    <a:pos x="T54" y="T55"/>
                  </a:cxn>
                  <a:cxn ang="T90">
                    <a:pos x="T56" y="T57"/>
                  </a:cxn>
                  <a:cxn ang="T91">
                    <a:pos x="T58" y="T59"/>
                  </a:cxn>
                  <a:cxn ang="T92">
                    <a:pos x="T60" y="T61"/>
                  </a:cxn>
                </a:cxnLst>
                <a:rect l="T93" t="T94" r="T95" b="T96"/>
                <a:pathLst>
                  <a:path w="51" h="17">
                    <a:moveTo>
                      <a:pt x="49" y="17"/>
                    </a:moveTo>
                    <a:lnTo>
                      <a:pt x="49" y="17"/>
                    </a:lnTo>
                    <a:lnTo>
                      <a:pt x="46" y="15"/>
                    </a:lnTo>
                    <a:lnTo>
                      <a:pt x="44" y="12"/>
                    </a:lnTo>
                    <a:lnTo>
                      <a:pt x="41" y="12"/>
                    </a:lnTo>
                    <a:lnTo>
                      <a:pt x="39" y="10"/>
                    </a:lnTo>
                    <a:lnTo>
                      <a:pt x="36" y="10"/>
                    </a:lnTo>
                    <a:lnTo>
                      <a:pt x="34" y="10"/>
                    </a:lnTo>
                    <a:lnTo>
                      <a:pt x="32" y="10"/>
                    </a:lnTo>
                    <a:lnTo>
                      <a:pt x="27" y="10"/>
                    </a:lnTo>
                    <a:lnTo>
                      <a:pt x="24" y="10"/>
                    </a:lnTo>
                    <a:lnTo>
                      <a:pt x="2" y="7"/>
                    </a:lnTo>
                    <a:lnTo>
                      <a:pt x="0" y="2"/>
                    </a:lnTo>
                    <a:lnTo>
                      <a:pt x="0" y="0"/>
                    </a:lnTo>
                    <a:lnTo>
                      <a:pt x="2" y="0"/>
                    </a:lnTo>
                    <a:lnTo>
                      <a:pt x="14" y="2"/>
                    </a:lnTo>
                    <a:lnTo>
                      <a:pt x="19" y="2"/>
                    </a:lnTo>
                    <a:lnTo>
                      <a:pt x="24" y="2"/>
                    </a:lnTo>
                    <a:lnTo>
                      <a:pt x="27" y="2"/>
                    </a:lnTo>
                    <a:lnTo>
                      <a:pt x="29" y="0"/>
                    </a:lnTo>
                    <a:lnTo>
                      <a:pt x="34" y="0"/>
                    </a:lnTo>
                    <a:lnTo>
                      <a:pt x="36" y="0"/>
                    </a:lnTo>
                    <a:lnTo>
                      <a:pt x="39" y="0"/>
                    </a:lnTo>
                    <a:lnTo>
                      <a:pt x="41" y="2"/>
                    </a:lnTo>
                    <a:lnTo>
                      <a:pt x="44" y="2"/>
                    </a:lnTo>
                    <a:lnTo>
                      <a:pt x="46" y="5"/>
                    </a:lnTo>
                    <a:lnTo>
                      <a:pt x="49" y="7"/>
                    </a:lnTo>
                    <a:lnTo>
                      <a:pt x="51" y="7"/>
                    </a:lnTo>
                    <a:lnTo>
                      <a:pt x="51" y="10"/>
                    </a:lnTo>
                    <a:lnTo>
                      <a:pt x="51" y="15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0" name="Freeform 124">
                <a:extLst>
                  <a:ext uri="{FF2B5EF4-FFF2-40B4-BE49-F238E27FC236}">
                    <a16:creationId xmlns:a16="http://schemas.microsoft.com/office/drawing/2014/main" id="{00000000-0008-0000-0500-0000E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3" y="240"/>
                <a:ext cx="47" cy="25"/>
              </a:xfrm>
              <a:custGeom>
                <a:avLst/>
                <a:gdLst>
                  <a:gd name="T0" fmla="*/ 44 w 47"/>
                  <a:gd name="T1" fmla="*/ 25 h 25"/>
                  <a:gd name="T2" fmla="*/ 15 w 47"/>
                  <a:gd name="T3" fmla="*/ 13 h 25"/>
                  <a:gd name="T4" fmla="*/ 10 w 47"/>
                  <a:gd name="T5" fmla="*/ 7 h 25"/>
                  <a:gd name="T6" fmla="*/ 3 w 47"/>
                  <a:gd name="T7" fmla="*/ 2 h 25"/>
                  <a:gd name="T8" fmla="*/ 0 w 47"/>
                  <a:gd name="T9" fmla="*/ 0 h 25"/>
                  <a:gd name="T10" fmla="*/ 10 w 47"/>
                  <a:gd name="T11" fmla="*/ 5 h 25"/>
                  <a:gd name="T12" fmla="*/ 12 w 47"/>
                  <a:gd name="T13" fmla="*/ 7 h 25"/>
                  <a:gd name="T14" fmla="*/ 17 w 47"/>
                  <a:gd name="T15" fmla="*/ 7 h 25"/>
                  <a:gd name="T16" fmla="*/ 20 w 47"/>
                  <a:gd name="T17" fmla="*/ 7 h 25"/>
                  <a:gd name="T18" fmla="*/ 32 w 47"/>
                  <a:gd name="T19" fmla="*/ 10 h 25"/>
                  <a:gd name="T20" fmla="*/ 34 w 47"/>
                  <a:gd name="T21" fmla="*/ 10 h 25"/>
                  <a:gd name="T22" fmla="*/ 37 w 47"/>
                  <a:gd name="T23" fmla="*/ 10 h 25"/>
                  <a:gd name="T24" fmla="*/ 47 w 47"/>
                  <a:gd name="T25" fmla="*/ 15 h 25"/>
                  <a:gd name="T26" fmla="*/ 44 w 47"/>
                  <a:gd name="T27" fmla="*/ 23 h 25"/>
                  <a:gd name="T28" fmla="*/ 44 w 47"/>
                  <a:gd name="T29" fmla="*/ 23 h 25"/>
                  <a:gd name="T30" fmla="*/ 44 w 47"/>
                  <a:gd name="T31" fmla="*/ 25 h 25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w 47"/>
                  <a:gd name="T49" fmla="*/ 0 h 25"/>
                  <a:gd name="T50" fmla="*/ 47 w 47"/>
                  <a:gd name="T51" fmla="*/ 25 h 25"/>
                </a:gdLst>
                <a:ahLst/>
                <a:cxnLst>
                  <a:cxn ang="T32">
                    <a:pos x="T0" y="T1"/>
                  </a:cxn>
                  <a:cxn ang="T33">
                    <a:pos x="T2" y="T3"/>
                  </a:cxn>
                  <a:cxn ang="T34">
                    <a:pos x="T4" y="T5"/>
                  </a:cxn>
                  <a:cxn ang="T35">
                    <a:pos x="T6" y="T7"/>
                  </a:cxn>
                  <a:cxn ang="T36">
                    <a:pos x="T8" y="T9"/>
                  </a:cxn>
                  <a:cxn ang="T37">
                    <a:pos x="T10" y="T11"/>
                  </a:cxn>
                  <a:cxn ang="T38">
                    <a:pos x="T12" y="T13"/>
                  </a:cxn>
                  <a:cxn ang="T39">
                    <a:pos x="T14" y="T15"/>
                  </a:cxn>
                  <a:cxn ang="T40">
                    <a:pos x="T16" y="T17"/>
                  </a:cxn>
                  <a:cxn ang="T41">
                    <a:pos x="T18" y="T19"/>
                  </a:cxn>
                  <a:cxn ang="T42">
                    <a:pos x="T20" y="T21"/>
                  </a:cxn>
                  <a:cxn ang="T43">
                    <a:pos x="T22" y="T23"/>
                  </a:cxn>
                  <a:cxn ang="T44">
                    <a:pos x="T24" y="T25"/>
                  </a:cxn>
                  <a:cxn ang="T45">
                    <a:pos x="T26" y="T27"/>
                  </a:cxn>
                  <a:cxn ang="T46">
                    <a:pos x="T28" y="T29"/>
                  </a:cxn>
                  <a:cxn ang="T47">
                    <a:pos x="T30" y="T31"/>
                  </a:cxn>
                </a:cxnLst>
                <a:rect l="T48" t="T49" r="T50" b="T51"/>
                <a:pathLst>
                  <a:path w="47" h="25">
                    <a:moveTo>
                      <a:pt x="44" y="25"/>
                    </a:moveTo>
                    <a:lnTo>
                      <a:pt x="15" y="13"/>
                    </a:lnTo>
                    <a:lnTo>
                      <a:pt x="10" y="7"/>
                    </a:lnTo>
                    <a:lnTo>
                      <a:pt x="3" y="2"/>
                    </a:lnTo>
                    <a:lnTo>
                      <a:pt x="0" y="0"/>
                    </a:lnTo>
                    <a:lnTo>
                      <a:pt x="10" y="5"/>
                    </a:lnTo>
                    <a:lnTo>
                      <a:pt x="12" y="7"/>
                    </a:lnTo>
                    <a:lnTo>
                      <a:pt x="17" y="7"/>
                    </a:lnTo>
                    <a:lnTo>
                      <a:pt x="20" y="7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7" y="10"/>
                    </a:lnTo>
                    <a:lnTo>
                      <a:pt x="47" y="15"/>
                    </a:lnTo>
                    <a:lnTo>
                      <a:pt x="44" y="23"/>
                    </a:lnTo>
                    <a:lnTo>
                      <a:pt x="44" y="2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1" name="Freeform 125">
                <a:extLst>
                  <a:ext uri="{FF2B5EF4-FFF2-40B4-BE49-F238E27FC236}">
                    <a16:creationId xmlns:a16="http://schemas.microsoft.com/office/drawing/2014/main" id="{00000000-0008-0000-0500-0000E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6" y="242"/>
                <a:ext cx="7" cy="11"/>
              </a:xfrm>
              <a:custGeom>
                <a:avLst/>
                <a:gdLst>
                  <a:gd name="T0" fmla="*/ 2 w 7"/>
                  <a:gd name="T1" fmla="*/ 11 h 11"/>
                  <a:gd name="T2" fmla="*/ 2 w 7"/>
                  <a:gd name="T3" fmla="*/ 8 h 11"/>
                  <a:gd name="T4" fmla="*/ 2 w 7"/>
                  <a:gd name="T5" fmla="*/ 8 h 11"/>
                  <a:gd name="T6" fmla="*/ 2 w 7"/>
                  <a:gd name="T7" fmla="*/ 8 h 11"/>
                  <a:gd name="T8" fmla="*/ 2 w 7"/>
                  <a:gd name="T9" fmla="*/ 8 h 11"/>
                  <a:gd name="T10" fmla="*/ 2 w 7"/>
                  <a:gd name="T11" fmla="*/ 8 h 11"/>
                  <a:gd name="T12" fmla="*/ 2 w 7"/>
                  <a:gd name="T13" fmla="*/ 8 h 11"/>
                  <a:gd name="T14" fmla="*/ 2 w 7"/>
                  <a:gd name="T15" fmla="*/ 8 h 11"/>
                  <a:gd name="T16" fmla="*/ 2 w 7"/>
                  <a:gd name="T17" fmla="*/ 5 h 11"/>
                  <a:gd name="T18" fmla="*/ 4 w 7"/>
                  <a:gd name="T19" fmla="*/ 5 h 11"/>
                  <a:gd name="T20" fmla="*/ 4 w 7"/>
                  <a:gd name="T21" fmla="*/ 5 h 11"/>
                  <a:gd name="T22" fmla="*/ 4 w 7"/>
                  <a:gd name="T23" fmla="*/ 5 h 11"/>
                  <a:gd name="T24" fmla="*/ 4 w 7"/>
                  <a:gd name="T25" fmla="*/ 5 h 11"/>
                  <a:gd name="T26" fmla="*/ 4 w 7"/>
                  <a:gd name="T27" fmla="*/ 5 h 11"/>
                  <a:gd name="T28" fmla="*/ 7 w 7"/>
                  <a:gd name="T29" fmla="*/ 5 h 11"/>
                  <a:gd name="T30" fmla="*/ 7 w 7"/>
                  <a:gd name="T31" fmla="*/ 5 h 11"/>
                  <a:gd name="T32" fmla="*/ 7 w 7"/>
                  <a:gd name="T33" fmla="*/ 5 h 11"/>
                  <a:gd name="T34" fmla="*/ 7 w 7"/>
                  <a:gd name="T35" fmla="*/ 5 h 11"/>
                  <a:gd name="T36" fmla="*/ 0 w 7"/>
                  <a:gd name="T37" fmla="*/ 0 h 11"/>
                  <a:gd name="T38" fmla="*/ 2 w 7"/>
                  <a:gd name="T39" fmla="*/ 11 h 11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7"/>
                  <a:gd name="T61" fmla="*/ 0 h 11"/>
                  <a:gd name="T62" fmla="*/ 7 w 7"/>
                  <a:gd name="T63" fmla="*/ 11 h 11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7" h="11">
                    <a:moveTo>
                      <a:pt x="2" y="11"/>
                    </a:moveTo>
                    <a:lnTo>
                      <a:pt x="2" y="8"/>
                    </a:lnTo>
                    <a:lnTo>
                      <a:pt x="2" y="5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0" y="0"/>
                    </a:lnTo>
                    <a:lnTo>
                      <a:pt x="2" y="1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2" name="Freeform 126">
                <a:extLst>
                  <a:ext uri="{FF2B5EF4-FFF2-40B4-BE49-F238E27FC236}">
                    <a16:creationId xmlns:a16="http://schemas.microsoft.com/office/drawing/2014/main" id="{00000000-0008-0000-0500-0000E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5" y="260"/>
                <a:ext cx="35" cy="13"/>
              </a:xfrm>
              <a:custGeom>
                <a:avLst/>
                <a:gdLst>
                  <a:gd name="T0" fmla="*/ 0 w 35"/>
                  <a:gd name="T1" fmla="*/ 0 h 13"/>
                  <a:gd name="T2" fmla="*/ 15 w 35"/>
                  <a:gd name="T3" fmla="*/ 5 h 13"/>
                  <a:gd name="T4" fmla="*/ 25 w 35"/>
                  <a:gd name="T5" fmla="*/ 8 h 13"/>
                  <a:gd name="T6" fmla="*/ 27 w 35"/>
                  <a:gd name="T7" fmla="*/ 10 h 13"/>
                  <a:gd name="T8" fmla="*/ 32 w 35"/>
                  <a:gd name="T9" fmla="*/ 13 h 13"/>
                  <a:gd name="T10" fmla="*/ 35 w 35"/>
                  <a:gd name="T11" fmla="*/ 13 h 13"/>
                  <a:gd name="T12" fmla="*/ 22 w 35"/>
                  <a:gd name="T13" fmla="*/ 13 h 13"/>
                  <a:gd name="T14" fmla="*/ 15 w 35"/>
                  <a:gd name="T15" fmla="*/ 13 h 13"/>
                  <a:gd name="T16" fmla="*/ 5 w 35"/>
                  <a:gd name="T17" fmla="*/ 3 h 13"/>
                  <a:gd name="T18" fmla="*/ 0 w 35"/>
                  <a:gd name="T19" fmla="*/ 0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35"/>
                  <a:gd name="T31" fmla="*/ 0 h 13"/>
                  <a:gd name="T32" fmla="*/ 35 w 35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35" h="13">
                    <a:moveTo>
                      <a:pt x="0" y="0"/>
                    </a:moveTo>
                    <a:lnTo>
                      <a:pt x="15" y="5"/>
                    </a:lnTo>
                    <a:lnTo>
                      <a:pt x="25" y="8"/>
                    </a:lnTo>
                    <a:lnTo>
                      <a:pt x="27" y="10"/>
                    </a:lnTo>
                    <a:lnTo>
                      <a:pt x="32" y="13"/>
                    </a:lnTo>
                    <a:lnTo>
                      <a:pt x="35" y="13"/>
                    </a:lnTo>
                    <a:lnTo>
                      <a:pt x="22" y="13"/>
                    </a:lnTo>
                    <a:lnTo>
                      <a:pt x="15" y="13"/>
                    </a:lnTo>
                    <a:lnTo>
                      <a:pt x="5" y="3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3" name="Freeform 127">
                <a:extLst>
                  <a:ext uri="{FF2B5EF4-FFF2-40B4-BE49-F238E27FC236}">
                    <a16:creationId xmlns:a16="http://schemas.microsoft.com/office/drawing/2014/main" id="{00000000-0008-0000-0500-0000E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255"/>
                <a:ext cx="12" cy="15"/>
              </a:xfrm>
              <a:custGeom>
                <a:avLst/>
                <a:gdLst>
                  <a:gd name="T0" fmla="*/ 0 w 12"/>
                  <a:gd name="T1" fmla="*/ 15 h 15"/>
                  <a:gd name="T2" fmla="*/ 0 w 12"/>
                  <a:gd name="T3" fmla="*/ 15 h 15"/>
                  <a:gd name="T4" fmla="*/ 0 w 12"/>
                  <a:gd name="T5" fmla="*/ 15 h 15"/>
                  <a:gd name="T6" fmla="*/ 0 w 12"/>
                  <a:gd name="T7" fmla="*/ 13 h 15"/>
                  <a:gd name="T8" fmla="*/ 2 w 12"/>
                  <a:gd name="T9" fmla="*/ 13 h 15"/>
                  <a:gd name="T10" fmla="*/ 2 w 12"/>
                  <a:gd name="T11" fmla="*/ 13 h 15"/>
                  <a:gd name="T12" fmla="*/ 2 w 12"/>
                  <a:gd name="T13" fmla="*/ 13 h 15"/>
                  <a:gd name="T14" fmla="*/ 2 w 12"/>
                  <a:gd name="T15" fmla="*/ 10 h 15"/>
                  <a:gd name="T16" fmla="*/ 2 w 12"/>
                  <a:gd name="T17" fmla="*/ 10 h 15"/>
                  <a:gd name="T18" fmla="*/ 2 w 12"/>
                  <a:gd name="T19" fmla="*/ 10 h 15"/>
                  <a:gd name="T20" fmla="*/ 5 w 12"/>
                  <a:gd name="T21" fmla="*/ 8 h 15"/>
                  <a:gd name="T22" fmla="*/ 5 w 12"/>
                  <a:gd name="T23" fmla="*/ 8 h 15"/>
                  <a:gd name="T24" fmla="*/ 5 w 12"/>
                  <a:gd name="T25" fmla="*/ 8 h 15"/>
                  <a:gd name="T26" fmla="*/ 2 w 12"/>
                  <a:gd name="T27" fmla="*/ 5 h 15"/>
                  <a:gd name="T28" fmla="*/ 2 w 12"/>
                  <a:gd name="T29" fmla="*/ 5 h 15"/>
                  <a:gd name="T30" fmla="*/ 2 w 12"/>
                  <a:gd name="T31" fmla="*/ 3 h 15"/>
                  <a:gd name="T32" fmla="*/ 2 w 12"/>
                  <a:gd name="T33" fmla="*/ 3 h 15"/>
                  <a:gd name="T34" fmla="*/ 2 w 12"/>
                  <a:gd name="T35" fmla="*/ 0 h 15"/>
                  <a:gd name="T36" fmla="*/ 2 w 12"/>
                  <a:gd name="T37" fmla="*/ 3 h 15"/>
                  <a:gd name="T38" fmla="*/ 2 w 12"/>
                  <a:gd name="T39" fmla="*/ 3 h 15"/>
                  <a:gd name="T40" fmla="*/ 2 w 12"/>
                  <a:gd name="T41" fmla="*/ 3 h 15"/>
                  <a:gd name="T42" fmla="*/ 2 w 12"/>
                  <a:gd name="T43" fmla="*/ 3 h 15"/>
                  <a:gd name="T44" fmla="*/ 2 w 12"/>
                  <a:gd name="T45" fmla="*/ 3 h 15"/>
                  <a:gd name="T46" fmla="*/ 5 w 12"/>
                  <a:gd name="T47" fmla="*/ 3 h 15"/>
                  <a:gd name="T48" fmla="*/ 5 w 12"/>
                  <a:gd name="T49" fmla="*/ 3 h 15"/>
                  <a:gd name="T50" fmla="*/ 5 w 12"/>
                  <a:gd name="T51" fmla="*/ 3 h 15"/>
                  <a:gd name="T52" fmla="*/ 5 w 12"/>
                  <a:gd name="T53" fmla="*/ 3 h 15"/>
                  <a:gd name="T54" fmla="*/ 5 w 12"/>
                  <a:gd name="T55" fmla="*/ 3 h 15"/>
                  <a:gd name="T56" fmla="*/ 5 w 12"/>
                  <a:gd name="T57" fmla="*/ 5 h 15"/>
                  <a:gd name="T58" fmla="*/ 7 w 12"/>
                  <a:gd name="T59" fmla="*/ 5 h 15"/>
                  <a:gd name="T60" fmla="*/ 7 w 12"/>
                  <a:gd name="T61" fmla="*/ 5 h 15"/>
                  <a:gd name="T62" fmla="*/ 7 w 12"/>
                  <a:gd name="T63" fmla="*/ 5 h 15"/>
                  <a:gd name="T64" fmla="*/ 7 w 12"/>
                  <a:gd name="T65" fmla="*/ 8 h 15"/>
                  <a:gd name="T66" fmla="*/ 10 w 12"/>
                  <a:gd name="T67" fmla="*/ 8 h 15"/>
                  <a:gd name="T68" fmla="*/ 10 w 12"/>
                  <a:gd name="T69" fmla="*/ 8 h 15"/>
                  <a:gd name="T70" fmla="*/ 10 w 12"/>
                  <a:gd name="T71" fmla="*/ 8 h 15"/>
                  <a:gd name="T72" fmla="*/ 10 w 12"/>
                  <a:gd name="T73" fmla="*/ 10 h 15"/>
                  <a:gd name="T74" fmla="*/ 12 w 12"/>
                  <a:gd name="T75" fmla="*/ 10 h 15"/>
                  <a:gd name="T76" fmla="*/ 12 w 12"/>
                  <a:gd name="T77" fmla="*/ 10 h 15"/>
                  <a:gd name="T78" fmla="*/ 12 w 12"/>
                  <a:gd name="T79" fmla="*/ 13 h 15"/>
                  <a:gd name="T80" fmla="*/ 12 w 12"/>
                  <a:gd name="T81" fmla="*/ 13 h 15"/>
                  <a:gd name="T82" fmla="*/ 12 w 12"/>
                  <a:gd name="T83" fmla="*/ 13 h 15"/>
                  <a:gd name="T84" fmla="*/ 12 w 12"/>
                  <a:gd name="T85" fmla="*/ 13 h 15"/>
                  <a:gd name="T86" fmla="*/ 12 w 12"/>
                  <a:gd name="T87" fmla="*/ 13 h 15"/>
                  <a:gd name="T88" fmla="*/ 12 w 12"/>
                  <a:gd name="T89" fmla="*/ 13 h 15"/>
                  <a:gd name="T90" fmla="*/ 10 w 12"/>
                  <a:gd name="T91" fmla="*/ 13 h 15"/>
                  <a:gd name="T92" fmla="*/ 10 w 12"/>
                  <a:gd name="T93" fmla="*/ 13 h 15"/>
                  <a:gd name="T94" fmla="*/ 10 w 12"/>
                  <a:gd name="T95" fmla="*/ 13 h 15"/>
                  <a:gd name="T96" fmla="*/ 7 w 12"/>
                  <a:gd name="T97" fmla="*/ 13 h 15"/>
                  <a:gd name="T98" fmla="*/ 7 w 12"/>
                  <a:gd name="T99" fmla="*/ 13 h 15"/>
                  <a:gd name="T100" fmla="*/ 7 w 12"/>
                  <a:gd name="T101" fmla="*/ 13 h 15"/>
                  <a:gd name="T102" fmla="*/ 5 w 12"/>
                  <a:gd name="T103" fmla="*/ 15 h 15"/>
                  <a:gd name="T104" fmla="*/ 5 w 12"/>
                  <a:gd name="T105" fmla="*/ 15 h 15"/>
                  <a:gd name="T106" fmla="*/ 2 w 12"/>
                  <a:gd name="T107" fmla="*/ 15 h 15"/>
                  <a:gd name="T108" fmla="*/ 2 w 12"/>
                  <a:gd name="T109" fmla="*/ 15 h 15"/>
                  <a:gd name="T110" fmla="*/ 2 w 12"/>
                  <a:gd name="T111" fmla="*/ 15 h 15"/>
                  <a:gd name="T112" fmla="*/ 0 w 12"/>
                  <a:gd name="T113" fmla="*/ 15 h 15"/>
                  <a:gd name="T114" fmla="*/ 0 w 12"/>
                  <a:gd name="T115" fmla="*/ 15 h 15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w 12"/>
                  <a:gd name="T175" fmla="*/ 0 h 15"/>
                  <a:gd name="T176" fmla="*/ 12 w 12"/>
                  <a:gd name="T177" fmla="*/ 15 h 15"/>
                </a:gdLst>
                <a:ahLst/>
                <a:cxnLst>
                  <a:cxn ang="T116">
                    <a:pos x="T0" y="T1"/>
                  </a:cxn>
                  <a:cxn ang="T117">
                    <a:pos x="T2" y="T3"/>
                  </a:cxn>
                  <a:cxn ang="T118">
                    <a:pos x="T4" y="T5"/>
                  </a:cxn>
                  <a:cxn ang="T119">
                    <a:pos x="T6" y="T7"/>
                  </a:cxn>
                  <a:cxn ang="T120">
                    <a:pos x="T8" y="T9"/>
                  </a:cxn>
                  <a:cxn ang="T121">
                    <a:pos x="T10" y="T11"/>
                  </a:cxn>
                  <a:cxn ang="T122">
                    <a:pos x="T12" y="T13"/>
                  </a:cxn>
                  <a:cxn ang="T123">
                    <a:pos x="T14" y="T15"/>
                  </a:cxn>
                  <a:cxn ang="T124">
                    <a:pos x="T16" y="T17"/>
                  </a:cxn>
                  <a:cxn ang="T125">
                    <a:pos x="T18" y="T19"/>
                  </a:cxn>
                  <a:cxn ang="T126">
                    <a:pos x="T20" y="T21"/>
                  </a:cxn>
                  <a:cxn ang="T127">
                    <a:pos x="T22" y="T23"/>
                  </a:cxn>
                  <a:cxn ang="T128">
                    <a:pos x="T24" y="T25"/>
                  </a:cxn>
                  <a:cxn ang="T129">
                    <a:pos x="T26" y="T27"/>
                  </a:cxn>
                  <a:cxn ang="T130">
                    <a:pos x="T28" y="T29"/>
                  </a:cxn>
                  <a:cxn ang="T131">
                    <a:pos x="T30" y="T31"/>
                  </a:cxn>
                  <a:cxn ang="T132">
                    <a:pos x="T32" y="T33"/>
                  </a:cxn>
                  <a:cxn ang="T133">
                    <a:pos x="T34" y="T35"/>
                  </a:cxn>
                  <a:cxn ang="T134">
                    <a:pos x="T36" y="T37"/>
                  </a:cxn>
                  <a:cxn ang="T135">
                    <a:pos x="T38" y="T39"/>
                  </a:cxn>
                  <a:cxn ang="T136">
                    <a:pos x="T40" y="T41"/>
                  </a:cxn>
                  <a:cxn ang="T137">
                    <a:pos x="T42" y="T43"/>
                  </a:cxn>
                  <a:cxn ang="T138">
                    <a:pos x="T44" y="T45"/>
                  </a:cxn>
                  <a:cxn ang="T139">
                    <a:pos x="T46" y="T47"/>
                  </a:cxn>
                  <a:cxn ang="T140">
                    <a:pos x="T48" y="T49"/>
                  </a:cxn>
                  <a:cxn ang="T141">
                    <a:pos x="T50" y="T51"/>
                  </a:cxn>
                  <a:cxn ang="T142">
                    <a:pos x="T52" y="T53"/>
                  </a:cxn>
                  <a:cxn ang="T143">
                    <a:pos x="T54" y="T55"/>
                  </a:cxn>
                  <a:cxn ang="T144">
                    <a:pos x="T56" y="T57"/>
                  </a:cxn>
                  <a:cxn ang="T145">
                    <a:pos x="T58" y="T59"/>
                  </a:cxn>
                  <a:cxn ang="T146">
                    <a:pos x="T60" y="T61"/>
                  </a:cxn>
                  <a:cxn ang="T147">
                    <a:pos x="T62" y="T63"/>
                  </a:cxn>
                  <a:cxn ang="T148">
                    <a:pos x="T64" y="T65"/>
                  </a:cxn>
                  <a:cxn ang="T149">
                    <a:pos x="T66" y="T67"/>
                  </a:cxn>
                  <a:cxn ang="T150">
                    <a:pos x="T68" y="T69"/>
                  </a:cxn>
                  <a:cxn ang="T151">
                    <a:pos x="T70" y="T71"/>
                  </a:cxn>
                  <a:cxn ang="T152">
                    <a:pos x="T72" y="T73"/>
                  </a:cxn>
                  <a:cxn ang="T153">
                    <a:pos x="T74" y="T75"/>
                  </a:cxn>
                  <a:cxn ang="T154">
                    <a:pos x="T76" y="T77"/>
                  </a:cxn>
                  <a:cxn ang="T155">
                    <a:pos x="T78" y="T79"/>
                  </a:cxn>
                  <a:cxn ang="T156">
                    <a:pos x="T80" y="T81"/>
                  </a:cxn>
                  <a:cxn ang="T157">
                    <a:pos x="T82" y="T83"/>
                  </a:cxn>
                  <a:cxn ang="T158">
                    <a:pos x="T84" y="T85"/>
                  </a:cxn>
                  <a:cxn ang="T159">
                    <a:pos x="T86" y="T87"/>
                  </a:cxn>
                  <a:cxn ang="T160">
                    <a:pos x="T88" y="T89"/>
                  </a:cxn>
                  <a:cxn ang="T161">
                    <a:pos x="T90" y="T91"/>
                  </a:cxn>
                  <a:cxn ang="T162">
                    <a:pos x="T92" y="T93"/>
                  </a:cxn>
                  <a:cxn ang="T163">
                    <a:pos x="T94" y="T95"/>
                  </a:cxn>
                  <a:cxn ang="T164">
                    <a:pos x="T96" y="T97"/>
                  </a:cxn>
                  <a:cxn ang="T165">
                    <a:pos x="T98" y="T99"/>
                  </a:cxn>
                  <a:cxn ang="T166">
                    <a:pos x="T100" y="T101"/>
                  </a:cxn>
                  <a:cxn ang="T167">
                    <a:pos x="T102" y="T103"/>
                  </a:cxn>
                  <a:cxn ang="T168">
                    <a:pos x="T104" y="T105"/>
                  </a:cxn>
                  <a:cxn ang="T169">
                    <a:pos x="T106" y="T107"/>
                  </a:cxn>
                  <a:cxn ang="T170">
                    <a:pos x="T108" y="T109"/>
                  </a:cxn>
                  <a:cxn ang="T171">
                    <a:pos x="T110" y="T111"/>
                  </a:cxn>
                  <a:cxn ang="T172">
                    <a:pos x="T112" y="T113"/>
                  </a:cxn>
                  <a:cxn ang="T173">
                    <a:pos x="T114" y="T115"/>
                  </a:cxn>
                </a:cxnLst>
                <a:rect l="T174" t="T175" r="T176" b="T177"/>
                <a:pathLst>
                  <a:path w="12" h="15">
                    <a:moveTo>
                      <a:pt x="0" y="15"/>
                    </a:moveTo>
                    <a:lnTo>
                      <a:pt x="0" y="15"/>
                    </a:lnTo>
                    <a:lnTo>
                      <a:pt x="0" y="13"/>
                    </a:lnTo>
                    <a:lnTo>
                      <a:pt x="2" y="13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2" y="5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2" y="3"/>
                    </a:lnTo>
                    <a:lnTo>
                      <a:pt x="5" y="3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7" y="8"/>
                    </a:lnTo>
                    <a:lnTo>
                      <a:pt x="10" y="8"/>
                    </a:lnTo>
                    <a:lnTo>
                      <a:pt x="10" y="10"/>
                    </a:lnTo>
                    <a:lnTo>
                      <a:pt x="12" y="10"/>
                    </a:lnTo>
                    <a:lnTo>
                      <a:pt x="12" y="13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4" name="Freeform 128">
                <a:extLst>
                  <a:ext uri="{FF2B5EF4-FFF2-40B4-BE49-F238E27FC236}">
                    <a16:creationId xmlns:a16="http://schemas.microsoft.com/office/drawing/2014/main" id="{00000000-0008-0000-0500-0000E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55"/>
                <a:ext cx="20" cy="18"/>
              </a:xfrm>
              <a:custGeom>
                <a:avLst/>
                <a:gdLst>
                  <a:gd name="T0" fmla="*/ 10 w 20"/>
                  <a:gd name="T1" fmla="*/ 18 h 18"/>
                  <a:gd name="T2" fmla="*/ 7 w 20"/>
                  <a:gd name="T3" fmla="*/ 18 h 18"/>
                  <a:gd name="T4" fmla="*/ 10 w 20"/>
                  <a:gd name="T5" fmla="*/ 13 h 18"/>
                  <a:gd name="T6" fmla="*/ 7 w 20"/>
                  <a:gd name="T7" fmla="*/ 13 h 18"/>
                  <a:gd name="T8" fmla="*/ 7 w 20"/>
                  <a:gd name="T9" fmla="*/ 13 h 18"/>
                  <a:gd name="T10" fmla="*/ 0 w 20"/>
                  <a:gd name="T11" fmla="*/ 3 h 18"/>
                  <a:gd name="T12" fmla="*/ 7 w 20"/>
                  <a:gd name="T13" fmla="*/ 0 h 18"/>
                  <a:gd name="T14" fmla="*/ 10 w 20"/>
                  <a:gd name="T15" fmla="*/ 0 h 18"/>
                  <a:gd name="T16" fmla="*/ 12 w 20"/>
                  <a:gd name="T17" fmla="*/ 3 h 18"/>
                  <a:gd name="T18" fmla="*/ 17 w 20"/>
                  <a:gd name="T19" fmla="*/ 10 h 18"/>
                  <a:gd name="T20" fmla="*/ 20 w 20"/>
                  <a:gd name="T21" fmla="*/ 10 h 18"/>
                  <a:gd name="T22" fmla="*/ 15 w 20"/>
                  <a:gd name="T23" fmla="*/ 10 h 18"/>
                  <a:gd name="T24" fmla="*/ 10 w 20"/>
                  <a:gd name="T25" fmla="*/ 18 h 1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20"/>
                  <a:gd name="T40" fmla="*/ 0 h 18"/>
                  <a:gd name="T41" fmla="*/ 20 w 20"/>
                  <a:gd name="T42" fmla="*/ 18 h 1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20" h="18">
                    <a:moveTo>
                      <a:pt x="10" y="18"/>
                    </a:moveTo>
                    <a:lnTo>
                      <a:pt x="7" y="18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0" y="3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3"/>
                    </a:lnTo>
                    <a:lnTo>
                      <a:pt x="17" y="10"/>
                    </a:lnTo>
                    <a:lnTo>
                      <a:pt x="20" y="10"/>
                    </a:lnTo>
                    <a:lnTo>
                      <a:pt x="15" y="10"/>
                    </a:lnTo>
                    <a:lnTo>
                      <a:pt x="1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5" name="Freeform 129">
                <a:extLst>
                  <a:ext uri="{FF2B5EF4-FFF2-40B4-BE49-F238E27FC236}">
                    <a16:creationId xmlns:a16="http://schemas.microsoft.com/office/drawing/2014/main" id="{00000000-0008-0000-0500-0000E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2" y="96"/>
                <a:ext cx="162" cy="98"/>
              </a:xfrm>
              <a:custGeom>
                <a:avLst/>
                <a:gdLst>
                  <a:gd name="T0" fmla="*/ 7 w 162"/>
                  <a:gd name="T1" fmla="*/ 23 h 98"/>
                  <a:gd name="T2" fmla="*/ 19 w 162"/>
                  <a:gd name="T3" fmla="*/ 50 h 98"/>
                  <a:gd name="T4" fmla="*/ 32 w 162"/>
                  <a:gd name="T5" fmla="*/ 91 h 98"/>
                  <a:gd name="T6" fmla="*/ 37 w 162"/>
                  <a:gd name="T7" fmla="*/ 91 h 98"/>
                  <a:gd name="T8" fmla="*/ 42 w 162"/>
                  <a:gd name="T9" fmla="*/ 88 h 98"/>
                  <a:gd name="T10" fmla="*/ 54 w 162"/>
                  <a:gd name="T11" fmla="*/ 86 h 98"/>
                  <a:gd name="T12" fmla="*/ 69 w 162"/>
                  <a:gd name="T13" fmla="*/ 86 h 98"/>
                  <a:gd name="T14" fmla="*/ 76 w 162"/>
                  <a:gd name="T15" fmla="*/ 88 h 98"/>
                  <a:gd name="T16" fmla="*/ 81 w 162"/>
                  <a:gd name="T17" fmla="*/ 93 h 98"/>
                  <a:gd name="T18" fmla="*/ 86 w 162"/>
                  <a:gd name="T19" fmla="*/ 96 h 98"/>
                  <a:gd name="T20" fmla="*/ 91 w 162"/>
                  <a:gd name="T21" fmla="*/ 96 h 98"/>
                  <a:gd name="T22" fmla="*/ 96 w 162"/>
                  <a:gd name="T23" fmla="*/ 96 h 98"/>
                  <a:gd name="T24" fmla="*/ 103 w 162"/>
                  <a:gd name="T25" fmla="*/ 96 h 98"/>
                  <a:gd name="T26" fmla="*/ 110 w 162"/>
                  <a:gd name="T27" fmla="*/ 93 h 98"/>
                  <a:gd name="T28" fmla="*/ 125 w 162"/>
                  <a:gd name="T29" fmla="*/ 83 h 98"/>
                  <a:gd name="T30" fmla="*/ 132 w 162"/>
                  <a:gd name="T31" fmla="*/ 81 h 98"/>
                  <a:gd name="T32" fmla="*/ 142 w 162"/>
                  <a:gd name="T33" fmla="*/ 78 h 98"/>
                  <a:gd name="T34" fmla="*/ 150 w 162"/>
                  <a:gd name="T35" fmla="*/ 81 h 98"/>
                  <a:gd name="T36" fmla="*/ 162 w 162"/>
                  <a:gd name="T37" fmla="*/ 96 h 98"/>
                  <a:gd name="T38" fmla="*/ 132 w 162"/>
                  <a:gd name="T39" fmla="*/ 50 h 98"/>
                  <a:gd name="T40" fmla="*/ 125 w 162"/>
                  <a:gd name="T41" fmla="*/ 23 h 98"/>
                  <a:gd name="T42" fmla="*/ 125 w 162"/>
                  <a:gd name="T43" fmla="*/ 10 h 98"/>
                  <a:gd name="T44" fmla="*/ 125 w 162"/>
                  <a:gd name="T45" fmla="*/ 3 h 98"/>
                  <a:gd name="T46" fmla="*/ 115 w 162"/>
                  <a:gd name="T47" fmla="*/ 0 h 98"/>
                  <a:gd name="T48" fmla="*/ 108 w 162"/>
                  <a:gd name="T49" fmla="*/ 3 h 98"/>
                  <a:gd name="T50" fmla="*/ 96 w 162"/>
                  <a:gd name="T51" fmla="*/ 5 h 98"/>
                  <a:gd name="T52" fmla="*/ 78 w 162"/>
                  <a:gd name="T53" fmla="*/ 10 h 98"/>
                  <a:gd name="T54" fmla="*/ 76 w 162"/>
                  <a:gd name="T55" fmla="*/ 13 h 98"/>
                  <a:gd name="T56" fmla="*/ 59 w 162"/>
                  <a:gd name="T57" fmla="*/ 5 h 98"/>
                  <a:gd name="T58" fmla="*/ 49 w 162"/>
                  <a:gd name="T59" fmla="*/ 5 h 98"/>
                  <a:gd name="T60" fmla="*/ 42 w 162"/>
                  <a:gd name="T61" fmla="*/ 3 h 98"/>
                  <a:gd name="T62" fmla="*/ 29 w 162"/>
                  <a:gd name="T63" fmla="*/ 3 h 98"/>
                  <a:gd name="T64" fmla="*/ 17 w 162"/>
                  <a:gd name="T65" fmla="*/ 5 h 98"/>
                  <a:gd name="T66" fmla="*/ 0 w 162"/>
                  <a:gd name="T67" fmla="*/ 10 h 98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62"/>
                  <a:gd name="T103" fmla="*/ 0 h 98"/>
                  <a:gd name="T104" fmla="*/ 162 w 162"/>
                  <a:gd name="T105" fmla="*/ 98 h 98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62" h="98">
                    <a:moveTo>
                      <a:pt x="0" y="10"/>
                    </a:moveTo>
                    <a:lnTo>
                      <a:pt x="7" y="23"/>
                    </a:lnTo>
                    <a:lnTo>
                      <a:pt x="10" y="28"/>
                    </a:lnTo>
                    <a:lnTo>
                      <a:pt x="19" y="50"/>
                    </a:lnTo>
                    <a:lnTo>
                      <a:pt x="27" y="73"/>
                    </a:lnTo>
                    <a:lnTo>
                      <a:pt x="32" y="91"/>
                    </a:lnTo>
                    <a:lnTo>
                      <a:pt x="32" y="96"/>
                    </a:lnTo>
                    <a:lnTo>
                      <a:pt x="37" y="91"/>
                    </a:lnTo>
                    <a:lnTo>
                      <a:pt x="39" y="88"/>
                    </a:lnTo>
                    <a:lnTo>
                      <a:pt x="42" y="88"/>
                    </a:lnTo>
                    <a:lnTo>
                      <a:pt x="44" y="88"/>
                    </a:lnTo>
                    <a:lnTo>
                      <a:pt x="54" y="86"/>
                    </a:lnTo>
                    <a:lnTo>
                      <a:pt x="61" y="86"/>
                    </a:lnTo>
                    <a:lnTo>
                      <a:pt x="69" y="86"/>
                    </a:lnTo>
                    <a:lnTo>
                      <a:pt x="73" y="88"/>
                    </a:lnTo>
                    <a:lnTo>
                      <a:pt x="76" y="88"/>
                    </a:lnTo>
                    <a:lnTo>
                      <a:pt x="78" y="91"/>
                    </a:lnTo>
                    <a:lnTo>
                      <a:pt x="81" y="93"/>
                    </a:lnTo>
                    <a:lnTo>
                      <a:pt x="83" y="93"/>
                    </a:lnTo>
                    <a:lnTo>
                      <a:pt x="86" y="96"/>
                    </a:lnTo>
                    <a:lnTo>
                      <a:pt x="88" y="96"/>
                    </a:lnTo>
                    <a:lnTo>
                      <a:pt x="91" y="96"/>
                    </a:lnTo>
                    <a:lnTo>
                      <a:pt x="93" y="98"/>
                    </a:lnTo>
                    <a:lnTo>
                      <a:pt x="96" y="96"/>
                    </a:lnTo>
                    <a:lnTo>
                      <a:pt x="100" y="96"/>
                    </a:lnTo>
                    <a:lnTo>
                      <a:pt x="103" y="96"/>
                    </a:lnTo>
                    <a:lnTo>
                      <a:pt x="108" y="93"/>
                    </a:lnTo>
                    <a:lnTo>
                      <a:pt x="110" y="93"/>
                    </a:lnTo>
                    <a:lnTo>
                      <a:pt x="123" y="86"/>
                    </a:lnTo>
                    <a:lnTo>
                      <a:pt x="125" y="83"/>
                    </a:lnTo>
                    <a:lnTo>
                      <a:pt x="127" y="81"/>
                    </a:lnTo>
                    <a:lnTo>
                      <a:pt x="132" y="81"/>
                    </a:lnTo>
                    <a:lnTo>
                      <a:pt x="137" y="78"/>
                    </a:lnTo>
                    <a:lnTo>
                      <a:pt x="142" y="78"/>
                    </a:lnTo>
                    <a:lnTo>
                      <a:pt x="142" y="81"/>
                    </a:lnTo>
                    <a:lnTo>
                      <a:pt x="150" y="81"/>
                    </a:lnTo>
                    <a:lnTo>
                      <a:pt x="157" y="86"/>
                    </a:lnTo>
                    <a:lnTo>
                      <a:pt x="162" y="96"/>
                    </a:lnTo>
                    <a:lnTo>
                      <a:pt x="145" y="68"/>
                    </a:lnTo>
                    <a:lnTo>
                      <a:pt x="132" y="50"/>
                    </a:lnTo>
                    <a:lnTo>
                      <a:pt x="132" y="45"/>
                    </a:lnTo>
                    <a:lnTo>
                      <a:pt x="125" y="23"/>
                    </a:lnTo>
                    <a:lnTo>
                      <a:pt x="125" y="18"/>
                    </a:lnTo>
                    <a:lnTo>
                      <a:pt x="125" y="10"/>
                    </a:lnTo>
                    <a:lnTo>
                      <a:pt x="123" y="8"/>
                    </a:lnTo>
                    <a:lnTo>
                      <a:pt x="125" y="3"/>
                    </a:lnTo>
                    <a:lnTo>
                      <a:pt x="120" y="3"/>
                    </a:lnTo>
                    <a:lnTo>
                      <a:pt x="115" y="0"/>
                    </a:lnTo>
                    <a:lnTo>
                      <a:pt x="113" y="0"/>
                    </a:lnTo>
                    <a:lnTo>
                      <a:pt x="108" y="3"/>
                    </a:lnTo>
                    <a:lnTo>
                      <a:pt x="105" y="3"/>
                    </a:lnTo>
                    <a:lnTo>
                      <a:pt x="96" y="5"/>
                    </a:lnTo>
                    <a:lnTo>
                      <a:pt x="81" y="10"/>
                    </a:lnTo>
                    <a:lnTo>
                      <a:pt x="78" y="10"/>
                    </a:lnTo>
                    <a:lnTo>
                      <a:pt x="76" y="13"/>
                    </a:lnTo>
                    <a:lnTo>
                      <a:pt x="73" y="10"/>
                    </a:lnTo>
                    <a:lnTo>
                      <a:pt x="59" y="5"/>
                    </a:lnTo>
                    <a:lnTo>
                      <a:pt x="54" y="5"/>
                    </a:lnTo>
                    <a:lnTo>
                      <a:pt x="49" y="5"/>
                    </a:lnTo>
                    <a:lnTo>
                      <a:pt x="46" y="3"/>
                    </a:lnTo>
                    <a:lnTo>
                      <a:pt x="42" y="3"/>
                    </a:lnTo>
                    <a:lnTo>
                      <a:pt x="34" y="3"/>
                    </a:lnTo>
                    <a:lnTo>
                      <a:pt x="29" y="3"/>
                    </a:lnTo>
                    <a:lnTo>
                      <a:pt x="22" y="5"/>
                    </a:lnTo>
                    <a:lnTo>
                      <a:pt x="17" y="5"/>
                    </a:lnTo>
                    <a:lnTo>
                      <a:pt x="10" y="8"/>
                    </a:lnTo>
                    <a:lnTo>
                      <a:pt x="0" y="10"/>
                    </a:lnTo>
                    <a:close/>
                  </a:path>
                </a:pathLst>
              </a:custGeom>
              <a:solidFill>
                <a:srgbClr val="0000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6" name="Freeform 130">
                <a:extLst>
                  <a:ext uri="{FF2B5EF4-FFF2-40B4-BE49-F238E27FC236}">
                    <a16:creationId xmlns:a16="http://schemas.microsoft.com/office/drawing/2014/main" id="{00000000-0008-0000-0500-0000E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1" y="106"/>
                <a:ext cx="10" cy="8"/>
              </a:xfrm>
              <a:custGeom>
                <a:avLst/>
                <a:gdLst>
                  <a:gd name="T0" fmla="*/ 3 w 10"/>
                  <a:gd name="T1" fmla="*/ 0 h 8"/>
                  <a:gd name="T2" fmla="*/ 3 w 10"/>
                  <a:gd name="T3" fmla="*/ 3 h 8"/>
                  <a:gd name="T4" fmla="*/ 0 w 10"/>
                  <a:gd name="T5" fmla="*/ 3 h 8"/>
                  <a:gd name="T6" fmla="*/ 3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0 h 8"/>
                  <a:gd name="T18" fmla="*/ 5 w 10"/>
                  <a:gd name="T19" fmla="*/ 3 h 8"/>
                  <a:gd name="T20" fmla="*/ 3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7" name="Freeform 131">
                <a:extLst>
                  <a:ext uri="{FF2B5EF4-FFF2-40B4-BE49-F238E27FC236}">
                    <a16:creationId xmlns:a16="http://schemas.microsoft.com/office/drawing/2014/main" id="{00000000-0008-0000-0500-0000E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6" y="121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8" name="Freeform 132">
                <a:extLst>
                  <a:ext uri="{FF2B5EF4-FFF2-40B4-BE49-F238E27FC236}">
                    <a16:creationId xmlns:a16="http://schemas.microsoft.com/office/drawing/2014/main" id="{00000000-0008-0000-0500-0000E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3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3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5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9" name="Freeform 133">
                <a:extLst>
                  <a:ext uri="{FF2B5EF4-FFF2-40B4-BE49-F238E27FC236}">
                    <a16:creationId xmlns:a16="http://schemas.microsoft.com/office/drawing/2014/main" id="{00000000-0008-0000-0500-0000E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6" y="154"/>
                <a:ext cx="8" cy="8"/>
              </a:xfrm>
              <a:custGeom>
                <a:avLst/>
                <a:gdLst>
                  <a:gd name="T0" fmla="*/ 3 w 8"/>
                  <a:gd name="T1" fmla="*/ 0 h 8"/>
                  <a:gd name="T2" fmla="*/ 3 w 8"/>
                  <a:gd name="T3" fmla="*/ 3 h 8"/>
                  <a:gd name="T4" fmla="*/ 0 w 8"/>
                  <a:gd name="T5" fmla="*/ 3 h 8"/>
                  <a:gd name="T6" fmla="*/ 3 w 8"/>
                  <a:gd name="T7" fmla="*/ 5 h 8"/>
                  <a:gd name="T8" fmla="*/ 3 w 8"/>
                  <a:gd name="T9" fmla="*/ 8 h 8"/>
                  <a:gd name="T10" fmla="*/ 5 w 8"/>
                  <a:gd name="T11" fmla="*/ 5 h 8"/>
                  <a:gd name="T12" fmla="*/ 8 w 8"/>
                  <a:gd name="T13" fmla="*/ 8 h 8"/>
                  <a:gd name="T14" fmla="*/ 8 w 8"/>
                  <a:gd name="T15" fmla="*/ 3 h 8"/>
                  <a:gd name="T16" fmla="*/ 8 w 8"/>
                  <a:gd name="T17" fmla="*/ 0 h 8"/>
                  <a:gd name="T18" fmla="*/ 5 w 8"/>
                  <a:gd name="T19" fmla="*/ 3 h 8"/>
                  <a:gd name="T20" fmla="*/ 3 w 8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8"/>
                  <a:gd name="T35" fmla="*/ 8 w 8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3"/>
                    </a:lnTo>
                    <a:lnTo>
                      <a:pt x="8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0" name="Freeform 134">
                <a:extLst>
                  <a:ext uri="{FF2B5EF4-FFF2-40B4-BE49-F238E27FC236}">
                    <a16:creationId xmlns:a16="http://schemas.microsoft.com/office/drawing/2014/main" id="{00000000-0008-0000-0500-0000F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69"/>
                <a:ext cx="9" cy="8"/>
              </a:xfrm>
              <a:custGeom>
                <a:avLst/>
                <a:gdLst>
                  <a:gd name="T0" fmla="*/ 5 w 9"/>
                  <a:gd name="T1" fmla="*/ 0 h 8"/>
                  <a:gd name="T2" fmla="*/ 5 w 9"/>
                  <a:gd name="T3" fmla="*/ 3 h 8"/>
                  <a:gd name="T4" fmla="*/ 0 w 9"/>
                  <a:gd name="T5" fmla="*/ 3 h 8"/>
                  <a:gd name="T6" fmla="*/ 5 w 9"/>
                  <a:gd name="T7" fmla="*/ 5 h 8"/>
                  <a:gd name="T8" fmla="*/ 5 w 9"/>
                  <a:gd name="T9" fmla="*/ 8 h 8"/>
                  <a:gd name="T10" fmla="*/ 7 w 9"/>
                  <a:gd name="T11" fmla="*/ 5 h 8"/>
                  <a:gd name="T12" fmla="*/ 9 w 9"/>
                  <a:gd name="T13" fmla="*/ 8 h 8"/>
                  <a:gd name="T14" fmla="*/ 7 w 9"/>
                  <a:gd name="T15" fmla="*/ 3 h 8"/>
                  <a:gd name="T16" fmla="*/ 9 w 9"/>
                  <a:gd name="T17" fmla="*/ 0 h 8"/>
                  <a:gd name="T18" fmla="*/ 7 w 9"/>
                  <a:gd name="T19" fmla="*/ 3 h 8"/>
                  <a:gd name="T20" fmla="*/ 5 w 9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8"/>
                  <a:gd name="T35" fmla="*/ 9 w 9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9" y="8"/>
                    </a:lnTo>
                    <a:lnTo>
                      <a:pt x="7" y="3"/>
                    </a:lnTo>
                    <a:lnTo>
                      <a:pt x="9" y="0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1" name="Freeform 135">
                <a:extLst>
                  <a:ext uri="{FF2B5EF4-FFF2-40B4-BE49-F238E27FC236}">
                    <a16:creationId xmlns:a16="http://schemas.microsoft.com/office/drawing/2014/main" id="{00000000-0008-0000-0500-0000F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0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7 h 10"/>
                  <a:gd name="T16" fmla="*/ 7 w 7"/>
                  <a:gd name="T17" fmla="*/ 5 h 10"/>
                  <a:gd name="T18" fmla="*/ 5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2" name="Freeform 136">
                <a:extLst>
                  <a:ext uri="{FF2B5EF4-FFF2-40B4-BE49-F238E27FC236}">
                    <a16:creationId xmlns:a16="http://schemas.microsoft.com/office/drawing/2014/main" id="{00000000-0008-0000-0500-0000F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1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3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3" name="Freeform 137">
                <a:extLst>
                  <a:ext uri="{FF2B5EF4-FFF2-40B4-BE49-F238E27FC236}">
                    <a16:creationId xmlns:a16="http://schemas.microsoft.com/office/drawing/2014/main" id="{00000000-0008-0000-0500-0000F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4" y="11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4 w 7"/>
                  <a:gd name="T11" fmla="*/ 7 h 10"/>
                  <a:gd name="T12" fmla="*/ 7 w 7"/>
                  <a:gd name="T13" fmla="*/ 10 h 10"/>
                  <a:gd name="T14" fmla="*/ 4 w 7"/>
                  <a:gd name="T15" fmla="*/ 7 h 10"/>
                  <a:gd name="T16" fmla="*/ 7 w 7"/>
                  <a:gd name="T17" fmla="*/ 5 h 10"/>
                  <a:gd name="T18" fmla="*/ 4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4" y="7"/>
                    </a:lnTo>
                    <a:lnTo>
                      <a:pt x="7" y="10"/>
                    </a:lnTo>
                    <a:lnTo>
                      <a:pt x="4" y="7"/>
                    </a:lnTo>
                    <a:lnTo>
                      <a:pt x="7" y="5"/>
                    </a:lnTo>
                    <a:lnTo>
                      <a:pt x="4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4" name="Freeform 138">
                <a:extLst>
                  <a:ext uri="{FF2B5EF4-FFF2-40B4-BE49-F238E27FC236}">
                    <a16:creationId xmlns:a16="http://schemas.microsoft.com/office/drawing/2014/main" id="{00000000-0008-0000-0500-0000F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26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5" name="Freeform 139">
                <a:extLst>
                  <a:ext uri="{FF2B5EF4-FFF2-40B4-BE49-F238E27FC236}">
                    <a16:creationId xmlns:a16="http://schemas.microsoft.com/office/drawing/2014/main" id="{00000000-0008-0000-0500-0000F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34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2 h 10"/>
                  <a:gd name="T4" fmla="*/ 0 w 8"/>
                  <a:gd name="T5" fmla="*/ 2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7 h 10"/>
                  <a:gd name="T12" fmla="*/ 8 w 8"/>
                  <a:gd name="T13" fmla="*/ 10 h 10"/>
                  <a:gd name="T14" fmla="*/ 5 w 8"/>
                  <a:gd name="T15" fmla="*/ 5 h 10"/>
                  <a:gd name="T16" fmla="*/ 8 w 8"/>
                  <a:gd name="T17" fmla="*/ 2 h 10"/>
                  <a:gd name="T18" fmla="*/ 5 w 8"/>
                  <a:gd name="T19" fmla="*/ 2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7"/>
                    </a:lnTo>
                    <a:lnTo>
                      <a:pt x="8" y="10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6" name="Freeform 140">
                <a:extLst>
                  <a:ext uri="{FF2B5EF4-FFF2-40B4-BE49-F238E27FC236}">
                    <a16:creationId xmlns:a16="http://schemas.microsoft.com/office/drawing/2014/main" id="{00000000-0008-0000-0500-0000F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1" y="144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2 h 8"/>
                  <a:gd name="T4" fmla="*/ 0 w 10"/>
                  <a:gd name="T5" fmla="*/ 2 h 8"/>
                  <a:gd name="T6" fmla="*/ 5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2 h 8"/>
                  <a:gd name="T18" fmla="*/ 5 w 10"/>
                  <a:gd name="T19" fmla="*/ 2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7" name="Freeform 141">
                <a:extLst>
                  <a:ext uri="{FF2B5EF4-FFF2-40B4-BE49-F238E27FC236}">
                    <a16:creationId xmlns:a16="http://schemas.microsoft.com/office/drawing/2014/main" id="{00000000-0008-0000-0500-0000F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52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2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8" name="Freeform 142">
                <a:extLst>
                  <a:ext uri="{FF2B5EF4-FFF2-40B4-BE49-F238E27FC236}">
                    <a16:creationId xmlns:a16="http://schemas.microsoft.com/office/drawing/2014/main" id="{00000000-0008-0000-0500-0000F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6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7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3 h 8"/>
                  <a:gd name="T18" fmla="*/ 7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9" name="Freeform 143">
                <a:extLst>
                  <a:ext uri="{FF2B5EF4-FFF2-40B4-BE49-F238E27FC236}">
                    <a16:creationId xmlns:a16="http://schemas.microsoft.com/office/drawing/2014/main" id="{00000000-0008-0000-0500-0000F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67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7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2 h 7"/>
                  <a:gd name="T18" fmla="*/ 7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0" name="Freeform 144">
                <a:extLst>
                  <a:ext uri="{FF2B5EF4-FFF2-40B4-BE49-F238E27FC236}">
                    <a16:creationId xmlns:a16="http://schemas.microsoft.com/office/drawing/2014/main" id="{00000000-0008-0000-0500-0000F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0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10 h 10"/>
                  <a:gd name="T14" fmla="*/ 7 w 10"/>
                  <a:gd name="T15" fmla="*/ 7 h 10"/>
                  <a:gd name="T16" fmla="*/ 10 w 10"/>
                  <a:gd name="T17" fmla="*/ 5 h 10"/>
                  <a:gd name="T18" fmla="*/ 5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10"/>
                    </a:lnTo>
                    <a:lnTo>
                      <a:pt x="7" y="7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1" name="Freeform 145">
                <a:extLst>
                  <a:ext uri="{FF2B5EF4-FFF2-40B4-BE49-F238E27FC236}">
                    <a16:creationId xmlns:a16="http://schemas.microsoft.com/office/drawing/2014/main" id="{00000000-0008-0000-0500-0000F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1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2" name="Freeform 146">
                <a:extLst>
                  <a:ext uri="{FF2B5EF4-FFF2-40B4-BE49-F238E27FC236}">
                    <a16:creationId xmlns:a16="http://schemas.microsoft.com/office/drawing/2014/main" id="{00000000-0008-0000-0500-0000F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1" y="12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7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5 h 10"/>
                  <a:gd name="T16" fmla="*/ 7 w 7"/>
                  <a:gd name="T17" fmla="*/ 5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3" name="Freeform 147">
                <a:extLst>
                  <a:ext uri="{FF2B5EF4-FFF2-40B4-BE49-F238E27FC236}">
                    <a16:creationId xmlns:a16="http://schemas.microsoft.com/office/drawing/2014/main" id="{00000000-0008-0000-0500-0000F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2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2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4" name="Freeform 148">
                <a:extLst>
                  <a:ext uri="{FF2B5EF4-FFF2-40B4-BE49-F238E27FC236}">
                    <a16:creationId xmlns:a16="http://schemas.microsoft.com/office/drawing/2014/main" id="{00000000-0008-0000-0500-0000F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36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3 h 10"/>
                  <a:gd name="T4" fmla="*/ 0 w 10"/>
                  <a:gd name="T5" fmla="*/ 3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8 h 10"/>
                  <a:gd name="T16" fmla="*/ 10 w 10"/>
                  <a:gd name="T17" fmla="*/ 5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8"/>
                    </a:lnTo>
                    <a:lnTo>
                      <a:pt x="10" y="5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5" name="Freeform 149">
                <a:extLst>
                  <a:ext uri="{FF2B5EF4-FFF2-40B4-BE49-F238E27FC236}">
                    <a16:creationId xmlns:a16="http://schemas.microsoft.com/office/drawing/2014/main" id="{00000000-0008-0000-0500-0000F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8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6" name="Freeform 150">
                <a:extLst>
                  <a:ext uri="{FF2B5EF4-FFF2-40B4-BE49-F238E27FC236}">
                    <a16:creationId xmlns:a16="http://schemas.microsoft.com/office/drawing/2014/main" id="{00000000-0008-0000-0500-000000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5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8 h 10"/>
                  <a:gd name="T10" fmla="*/ 4 w 7"/>
                  <a:gd name="T11" fmla="*/ 8 h 10"/>
                  <a:gd name="T12" fmla="*/ 7 w 7"/>
                  <a:gd name="T13" fmla="*/ 10 h 10"/>
                  <a:gd name="T14" fmla="*/ 4 w 7"/>
                  <a:gd name="T15" fmla="*/ 5 h 10"/>
                  <a:gd name="T16" fmla="*/ 7 w 7"/>
                  <a:gd name="T17" fmla="*/ 5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4" y="8"/>
                    </a:lnTo>
                    <a:lnTo>
                      <a:pt x="7" y="10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7" name="Freeform 151">
                <a:extLst>
                  <a:ext uri="{FF2B5EF4-FFF2-40B4-BE49-F238E27FC236}">
                    <a16:creationId xmlns:a16="http://schemas.microsoft.com/office/drawing/2014/main" id="{00000000-0008-0000-0500-000001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3 h 8"/>
                  <a:gd name="T18" fmla="*/ 5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8" name="Freeform 152">
                <a:extLst>
                  <a:ext uri="{FF2B5EF4-FFF2-40B4-BE49-F238E27FC236}">
                    <a16:creationId xmlns:a16="http://schemas.microsoft.com/office/drawing/2014/main" id="{00000000-0008-0000-0500-000002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69"/>
                <a:ext cx="10" cy="13"/>
              </a:xfrm>
              <a:custGeom>
                <a:avLst/>
                <a:gdLst>
                  <a:gd name="T0" fmla="*/ 5 w 10"/>
                  <a:gd name="T1" fmla="*/ 0 h 13"/>
                  <a:gd name="T2" fmla="*/ 5 w 10"/>
                  <a:gd name="T3" fmla="*/ 3 h 13"/>
                  <a:gd name="T4" fmla="*/ 0 w 10"/>
                  <a:gd name="T5" fmla="*/ 3 h 13"/>
                  <a:gd name="T6" fmla="*/ 5 w 10"/>
                  <a:gd name="T7" fmla="*/ 5 h 13"/>
                  <a:gd name="T8" fmla="*/ 5 w 10"/>
                  <a:gd name="T9" fmla="*/ 10 h 13"/>
                  <a:gd name="T10" fmla="*/ 7 w 10"/>
                  <a:gd name="T11" fmla="*/ 8 h 13"/>
                  <a:gd name="T12" fmla="*/ 10 w 10"/>
                  <a:gd name="T13" fmla="*/ 13 h 13"/>
                  <a:gd name="T14" fmla="*/ 7 w 10"/>
                  <a:gd name="T15" fmla="*/ 8 h 13"/>
                  <a:gd name="T16" fmla="*/ 10 w 10"/>
                  <a:gd name="T17" fmla="*/ 5 h 13"/>
                  <a:gd name="T18" fmla="*/ 7 w 10"/>
                  <a:gd name="T19" fmla="*/ 5 h 13"/>
                  <a:gd name="T20" fmla="*/ 5 w 10"/>
                  <a:gd name="T21" fmla="*/ 0 h 13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3"/>
                  <a:gd name="T35" fmla="*/ 10 w 10"/>
                  <a:gd name="T36" fmla="*/ 13 h 13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3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3"/>
                    </a:lnTo>
                    <a:lnTo>
                      <a:pt x="7" y="8"/>
                    </a:lnTo>
                    <a:lnTo>
                      <a:pt x="10" y="5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9" name="Freeform 153">
                <a:extLst>
                  <a:ext uri="{FF2B5EF4-FFF2-40B4-BE49-F238E27FC236}">
                    <a16:creationId xmlns:a16="http://schemas.microsoft.com/office/drawing/2014/main" id="{00000000-0008-0000-0500-000003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11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0" name="Freeform 154">
                <a:extLst>
                  <a:ext uri="{FF2B5EF4-FFF2-40B4-BE49-F238E27FC236}">
                    <a16:creationId xmlns:a16="http://schemas.microsoft.com/office/drawing/2014/main" id="{00000000-0008-0000-0500-000004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6" y="119"/>
                <a:ext cx="9" cy="10"/>
              </a:xfrm>
              <a:custGeom>
                <a:avLst/>
                <a:gdLst>
                  <a:gd name="T0" fmla="*/ 5 w 9"/>
                  <a:gd name="T1" fmla="*/ 0 h 10"/>
                  <a:gd name="T2" fmla="*/ 5 w 9"/>
                  <a:gd name="T3" fmla="*/ 2 h 10"/>
                  <a:gd name="T4" fmla="*/ 0 w 9"/>
                  <a:gd name="T5" fmla="*/ 0 h 10"/>
                  <a:gd name="T6" fmla="*/ 5 w 9"/>
                  <a:gd name="T7" fmla="*/ 5 h 10"/>
                  <a:gd name="T8" fmla="*/ 5 w 9"/>
                  <a:gd name="T9" fmla="*/ 7 h 10"/>
                  <a:gd name="T10" fmla="*/ 7 w 9"/>
                  <a:gd name="T11" fmla="*/ 7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2 h 10"/>
                  <a:gd name="T18" fmla="*/ 7 w 9"/>
                  <a:gd name="T19" fmla="*/ 2 h 10"/>
                  <a:gd name="T20" fmla="*/ 5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7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1" name="Freeform 155">
                <a:extLst>
                  <a:ext uri="{FF2B5EF4-FFF2-40B4-BE49-F238E27FC236}">
                    <a16:creationId xmlns:a16="http://schemas.microsoft.com/office/drawing/2014/main" id="{00000000-0008-0000-0500-000005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2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5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10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5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5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10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5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2" name="Freeform 156">
                <a:extLst>
                  <a:ext uri="{FF2B5EF4-FFF2-40B4-BE49-F238E27FC236}">
                    <a16:creationId xmlns:a16="http://schemas.microsoft.com/office/drawing/2014/main" id="{00000000-0008-0000-0500-000006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31"/>
                <a:ext cx="9" cy="10"/>
              </a:xfrm>
              <a:custGeom>
                <a:avLst/>
                <a:gdLst>
                  <a:gd name="T0" fmla="*/ 2 w 9"/>
                  <a:gd name="T1" fmla="*/ 0 h 10"/>
                  <a:gd name="T2" fmla="*/ 2 w 9"/>
                  <a:gd name="T3" fmla="*/ 3 h 10"/>
                  <a:gd name="T4" fmla="*/ 0 w 9"/>
                  <a:gd name="T5" fmla="*/ 5 h 10"/>
                  <a:gd name="T6" fmla="*/ 2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2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3" name="Freeform 157">
                <a:extLst>
                  <a:ext uri="{FF2B5EF4-FFF2-40B4-BE49-F238E27FC236}">
                    <a16:creationId xmlns:a16="http://schemas.microsoft.com/office/drawing/2014/main" id="{00000000-0008-0000-0500-000007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3" y="141"/>
                <a:ext cx="10" cy="11"/>
              </a:xfrm>
              <a:custGeom>
                <a:avLst/>
                <a:gdLst>
                  <a:gd name="T0" fmla="*/ 2 w 10"/>
                  <a:gd name="T1" fmla="*/ 0 h 11"/>
                  <a:gd name="T2" fmla="*/ 2 w 10"/>
                  <a:gd name="T3" fmla="*/ 3 h 11"/>
                  <a:gd name="T4" fmla="*/ 0 w 10"/>
                  <a:gd name="T5" fmla="*/ 3 h 11"/>
                  <a:gd name="T6" fmla="*/ 2 w 10"/>
                  <a:gd name="T7" fmla="*/ 5 h 11"/>
                  <a:gd name="T8" fmla="*/ 2 w 10"/>
                  <a:gd name="T9" fmla="*/ 11 h 11"/>
                  <a:gd name="T10" fmla="*/ 5 w 10"/>
                  <a:gd name="T11" fmla="*/ 8 h 11"/>
                  <a:gd name="T12" fmla="*/ 10 w 10"/>
                  <a:gd name="T13" fmla="*/ 11 h 11"/>
                  <a:gd name="T14" fmla="*/ 7 w 10"/>
                  <a:gd name="T15" fmla="*/ 5 h 11"/>
                  <a:gd name="T16" fmla="*/ 10 w 10"/>
                  <a:gd name="T17" fmla="*/ 5 h 11"/>
                  <a:gd name="T18" fmla="*/ 5 w 10"/>
                  <a:gd name="T19" fmla="*/ 3 h 11"/>
                  <a:gd name="T20" fmla="*/ 2 w 10"/>
                  <a:gd name="T21" fmla="*/ 0 h 11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1"/>
                  <a:gd name="T35" fmla="*/ 10 w 10"/>
                  <a:gd name="T36" fmla="*/ 11 h 11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1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1"/>
                    </a:lnTo>
                    <a:lnTo>
                      <a:pt x="5" y="8"/>
                    </a:lnTo>
                    <a:lnTo>
                      <a:pt x="10" y="11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4" name="Freeform 158">
                <a:extLst>
                  <a:ext uri="{FF2B5EF4-FFF2-40B4-BE49-F238E27FC236}">
                    <a16:creationId xmlns:a16="http://schemas.microsoft.com/office/drawing/2014/main" id="{00000000-0008-0000-0500-000008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8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3 h 10"/>
                  <a:gd name="T6" fmla="*/ 2 w 7"/>
                  <a:gd name="T7" fmla="*/ 5 h 10"/>
                  <a:gd name="T8" fmla="*/ 2 w 7"/>
                  <a:gd name="T9" fmla="*/ 8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8 h 10"/>
                  <a:gd name="T16" fmla="*/ 7 w 7"/>
                  <a:gd name="T17" fmla="*/ 5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5" name="Freeform 159">
                <a:extLst>
                  <a:ext uri="{FF2B5EF4-FFF2-40B4-BE49-F238E27FC236}">
                    <a16:creationId xmlns:a16="http://schemas.microsoft.com/office/drawing/2014/main" id="{00000000-0008-0000-0500-000009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3 h 10"/>
                  <a:gd name="T4" fmla="*/ 0 w 10"/>
                  <a:gd name="T5" fmla="*/ 3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5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6" name="Freeform 160">
                <a:extLst>
                  <a:ext uri="{FF2B5EF4-FFF2-40B4-BE49-F238E27FC236}">
                    <a16:creationId xmlns:a16="http://schemas.microsoft.com/office/drawing/2014/main" id="{00000000-0008-0000-0500-00000A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6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3 w 10"/>
                  <a:gd name="T3" fmla="*/ 3 h 10"/>
                  <a:gd name="T4" fmla="*/ 0 w 10"/>
                  <a:gd name="T5" fmla="*/ 0 h 10"/>
                  <a:gd name="T6" fmla="*/ 5 w 10"/>
                  <a:gd name="T7" fmla="*/ 5 h 10"/>
                  <a:gd name="T8" fmla="*/ 3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3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3" y="3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7" name="Freeform 161">
                <a:extLst>
                  <a:ext uri="{FF2B5EF4-FFF2-40B4-BE49-F238E27FC236}">
                    <a16:creationId xmlns:a16="http://schemas.microsoft.com/office/drawing/2014/main" id="{00000000-0008-0000-0500-00000B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3" y="177"/>
                <a:ext cx="9" cy="7"/>
              </a:xfrm>
              <a:custGeom>
                <a:avLst/>
                <a:gdLst>
                  <a:gd name="T0" fmla="*/ 5 w 9"/>
                  <a:gd name="T1" fmla="*/ 0 h 7"/>
                  <a:gd name="T2" fmla="*/ 5 w 9"/>
                  <a:gd name="T3" fmla="*/ 2 h 7"/>
                  <a:gd name="T4" fmla="*/ 0 w 9"/>
                  <a:gd name="T5" fmla="*/ 2 h 7"/>
                  <a:gd name="T6" fmla="*/ 5 w 9"/>
                  <a:gd name="T7" fmla="*/ 5 h 7"/>
                  <a:gd name="T8" fmla="*/ 5 w 9"/>
                  <a:gd name="T9" fmla="*/ 7 h 7"/>
                  <a:gd name="T10" fmla="*/ 5 w 9"/>
                  <a:gd name="T11" fmla="*/ 5 h 7"/>
                  <a:gd name="T12" fmla="*/ 9 w 9"/>
                  <a:gd name="T13" fmla="*/ 7 h 7"/>
                  <a:gd name="T14" fmla="*/ 7 w 9"/>
                  <a:gd name="T15" fmla="*/ 5 h 7"/>
                  <a:gd name="T16" fmla="*/ 9 w 9"/>
                  <a:gd name="T17" fmla="*/ 2 h 7"/>
                  <a:gd name="T18" fmla="*/ 5 w 9"/>
                  <a:gd name="T19" fmla="*/ 2 h 7"/>
                  <a:gd name="T20" fmla="*/ 5 w 9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7"/>
                  <a:gd name="T35" fmla="*/ 9 w 9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9" y="7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8" name="Freeform 162">
                <a:extLst>
                  <a:ext uri="{FF2B5EF4-FFF2-40B4-BE49-F238E27FC236}">
                    <a16:creationId xmlns:a16="http://schemas.microsoft.com/office/drawing/2014/main" id="{00000000-0008-0000-0500-00000C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0" y="10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5 h 7"/>
                  <a:gd name="T14" fmla="*/ 5 w 8"/>
                  <a:gd name="T15" fmla="*/ 2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5"/>
                    </a:lnTo>
                    <a:lnTo>
                      <a:pt x="5" y="2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9" name="Freeform 163">
                <a:extLst>
                  <a:ext uri="{FF2B5EF4-FFF2-40B4-BE49-F238E27FC236}">
                    <a16:creationId xmlns:a16="http://schemas.microsoft.com/office/drawing/2014/main" id="{00000000-0008-0000-0500-00000D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5" y="11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0" name="Freeform 164">
                <a:extLst>
                  <a:ext uri="{FF2B5EF4-FFF2-40B4-BE49-F238E27FC236}">
                    <a16:creationId xmlns:a16="http://schemas.microsoft.com/office/drawing/2014/main" id="{00000000-0008-0000-0500-00000E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24"/>
                <a:ext cx="7" cy="10"/>
              </a:xfrm>
              <a:custGeom>
                <a:avLst/>
                <a:gdLst>
                  <a:gd name="T0" fmla="*/ 3 w 7"/>
                  <a:gd name="T1" fmla="*/ 0 h 10"/>
                  <a:gd name="T2" fmla="*/ 3 w 7"/>
                  <a:gd name="T3" fmla="*/ 2 h 10"/>
                  <a:gd name="T4" fmla="*/ 0 w 7"/>
                  <a:gd name="T5" fmla="*/ 5 h 10"/>
                  <a:gd name="T6" fmla="*/ 3 w 7"/>
                  <a:gd name="T7" fmla="*/ 5 h 10"/>
                  <a:gd name="T8" fmla="*/ 3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0 h 10"/>
                  <a:gd name="T18" fmla="*/ 5 w 7"/>
                  <a:gd name="T19" fmla="*/ 2 h 10"/>
                  <a:gd name="T20" fmla="*/ 3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1" name="Freeform 165">
                <a:extLst>
                  <a:ext uri="{FF2B5EF4-FFF2-40B4-BE49-F238E27FC236}">
                    <a16:creationId xmlns:a16="http://schemas.microsoft.com/office/drawing/2014/main" id="{00000000-0008-0000-0500-00000F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3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5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2" name="Freeform 166">
                <a:extLst>
                  <a:ext uri="{FF2B5EF4-FFF2-40B4-BE49-F238E27FC236}">
                    <a16:creationId xmlns:a16="http://schemas.microsoft.com/office/drawing/2014/main" id="{00000000-0008-0000-0500-000010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3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2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2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3" name="Freeform 167">
                <a:extLst>
                  <a:ext uri="{FF2B5EF4-FFF2-40B4-BE49-F238E27FC236}">
                    <a16:creationId xmlns:a16="http://schemas.microsoft.com/office/drawing/2014/main" id="{00000000-0008-0000-0500-000011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52"/>
                <a:ext cx="7" cy="7"/>
              </a:xfrm>
              <a:custGeom>
                <a:avLst/>
                <a:gdLst>
                  <a:gd name="T0" fmla="*/ 3 w 7"/>
                  <a:gd name="T1" fmla="*/ 0 h 7"/>
                  <a:gd name="T2" fmla="*/ 3 w 7"/>
                  <a:gd name="T3" fmla="*/ 2 h 7"/>
                  <a:gd name="T4" fmla="*/ 0 w 7"/>
                  <a:gd name="T5" fmla="*/ 2 h 7"/>
                  <a:gd name="T6" fmla="*/ 3 w 7"/>
                  <a:gd name="T7" fmla="*/ 5 h 7"/>
                  <a:gd name="T8" fmla="*/ 3 w 7"/>
                  <a:gd name="T9" fmla="*/ 7 h 7"/>
                  <a:gd name="T10" fmla="*/ 5 w 7"/>
                  <a:gd name="T11" fmla="*/ 5 h 7"/>
                  <a:gd name="T12" fmla="*/ 7 w 7"/>
                  <a:gd name="T13" fmla="*/ 7 h 7"/>
                  <a:gd name="T14" fmla="*/ 5 w 7"/>
                  <a:gd name="T15" fmla="*/ 5 h 7"/>
                  <a:gd name="T16" fmla="*/ 7 w 7"/>
                  <a:gd name="T17" fmla="*/ 0 h 7"/>
                  <a:gd name="T18" fmla="*/ 5 w 7"/>
                  <a:gd name="T19" fmla="*/ 2 h 7"/>
                  <a:gd name="T20" fmla="*/ 3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5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4" name="Freeform 168">
                <a:extLst>
                  <a:ext uri="{FF2B5EF4-FFF2-40B4-BE49-F238E27FC236}">
                    <a16:creationId xmlns:a16="http://schemas.microsoft.com/office/drawing/2014/main" id="{00000000-0008-0000-0500-000012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57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5" name="Freeform 169">
                <a:extLst>
                  <a:ext uri="{FF2B5EF4-FFF2-40B4-BE49-F238E27FC236}">
                    <a16:creationId xmlns:a16="http://schemas.microsoft.com/office/drawing/2014/main" id="{00000000-0008-0000-0500-000013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8" y="164"/>
                <a:ext cx="9" cy="10"/>
              </a:xfrm>
              <a:custGeom>
                <a:avLst/>
                <a:gdLst>
                  <a:gd name="T0" fmla="*/ 4 w 9"/>
                  <a:gd name="T1" fmla="*/ 0 h 10"/>
                  <a:gd name="T2" fmla="*/ 4 w 9"/>
                  <a:gd name="T3" fmla="*/ 3 h 10"/>
                  <a:gd name="T4" fmla="*/ 0 w 9"/>
                  <a:gd name="T5" fmla="*/ 5 h 10"/>
                  <a:gd name="T6" fmla="*/ 4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4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4" y="0"/>
                    </a:moveTo>
                    <a:lnTo>
                      <a:pt x="4" y="3"/>
                    </a:lnTo>
                    <a:lnTo>
                      <a:pt x="0" y="5"/>
                    </a:lnTo>
                    <a:lnTo>
                      <a:pt x="4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4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6" name="Freeform 170">
                <a:extLst>
                  <a:ext uri="{FF2B5EF4-FFF2-40B4-BE49-F238E27FC236}">
                    <a16:creationId xmlns:a16="http://schemas.microsoft.com/office/drawing/2014/main" id="{00000000-0008-0000-0500-000014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72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7" name="Freeform 171">
                <a:extLst>
                  <a:ext uri="{FF2B5EF4-FFF2-40B4-BE49-F238E27FC236}">
                    <a16:creationId xmlns:a16="http://schemas.microsoft.com/office/drawing/2014/main" id="{00000000-0008-0000-0500-000015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0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8 h 10"/>
                  <a:gd name="T8" fmla="*/ 5 w 10"/>
                  <a:gd name="T9" fmla="*/ 10 h 10"/>
                  <a:gd name="T10" fmla="*/ 7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7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8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8" name="Freeform 172">
                <a:extLst>
                  <a:ext uri="{FF2B5EF4-FFF2-40B4-BE49-F238E27FC236}">
                    <a16:creationId xmlns:a16="http://schemas.microsoft.com/office/drawing/2014/main" id="{00000000-0008-0000-0500-000016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1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9" name="Freeform 173">
                <a:extLst>
                  <a:ext uri="{FF2B5EF4-FFF2-40B4-BE49-F238E27FC236}">
                    <a16:creationId xmlns:a16="http://schemas.microsoft.com/office/drawing/2014/main" id="{00000000-0008-0000-0500-000017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1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7 w 10"/>
                  <a:gd name="T11" fmla="*/ 5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7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0" name="Freeform 174">
                <a:extLst>
                  <a:ext uri="{FF2B5EF4-FFF2-40B4-BE49-F238E27FC236}">
                    <a16:creationId xmlns:a16="http://schemas.microsoft.com/office/drawing/2014/main" id="{00000000-0008-0000-0500-000018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29"/>
                <a:ext cx="10" cy="7"/>
              </a:xfrm>
              <a:custGeom>
                <a:avLst/>
                <a:gdLst>
                  <a:gd name="T0" fmla="*/ 2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2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1" name="Freeform 175">
                <a:extLst>
                  <a:ext uri="{FF2B5EF4-FFF2-40B4-BE49-F238E27FC236}">
                    <a16:creationId xmlns:a16="http://schemas.microsoft.com/office/drawing/2014/main" id="{00000000-0008-0000-0500-000019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3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2" name="Freeform 176">
                <a:extLst>
                  <a:ext uri="{FF2B5EF4-FFF2-40B4-BE49-F238E27FC236}">
                    <a16:creationId xmlns:a16="http://schemas.microsoft.com/office/drawing/2014/main" id="{00000000-0008-0000-0500-00001A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8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3" name="Freeform 177">
                <a:extLst>
                  <a:ext uri="{FF2B5EF4-FFF2-40B4-BE49-F238E27FC236}">
                    <a16:creationId xmlns:a16="http://schemas.microsoft.com/office/drawing/2014/main" id="{00000000-0008-0000-0500-00001B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0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8 h 10"/>
                  <a:gd name="T14" fmla="*/ 7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4" name="Freeform 178">
                <a:extLst>
                  <a:ext uri="{FF2B5EF4-FFF2-40B4-BE49-F238E27FC236}">
                    <a16:creationId xmlns:a16="http://schemas.microsoft.com/office/drawing/2014/main" id="{00000000-0008-0000-0500-00001C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7 w 10"/>
                  <a:gd name="T13" fmla="*/ 8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3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5" name="Freeform 179">
                <a:extLst>
                  <a:ext uri="{FF2B5EF4-FFF2-40B4-BE49-F238E27FC236}">
                    <a16:creationId xmlns:a16="http://schemas.microsoft.com/office/drawing/2014/main" id="{00000000-0008-0000-0500-00001D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5" y="16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4 w 7"/>
                  <a:gd name="T11" fmla="*/ 8 h 10"/>
                  <a:gd name="T12" fmla="*/ 7 w 7"/>
                  <a:gd name="T13" fmla="*/ 8 h 10"/>
                  <a:gd name="T14" fmla="*/ 4 w 7"/>
                  <a:gd name="T15" fmla="*/ 5 h 10"/>
                  <a:gd name="T16" fmla="*/ 7 w 7"/>
                  <a:gd name="T17" fmla="*/ 3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7" y="8"/>
                    </a:lnTo>
                    <a:lnTo>
                      <a:pt x="4" y="5"/>
                    </a:lnTo>
                    <a:lnTo>
                      <a:pt x="7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</xdr:grp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1</xdr:row>
      <xdr:rowOff>123825</xdr:rowOff>
    </xdr:from>
    <xdr:to>
      <xdr:col>0</xdr:col>
      <xdr:colOff>2590800</xdr:colOff>
      <xdr:row>4</xdr:row>
      <xdr:rowOff>123825</xdr:rowOff>
    </xdr:to>
    <xdr:grpSp>
      <xdr:nvGrpSpPr>
        <xdr:cNvPr id="724615" name="Group 182">
          <a:extLst>
            <a:ext uri="{FF2B5EF4-FFF2-40B4-BE49-F238E27FC236}">
              <a16:creationId xmlns:a16="http://schemas.microsoft.com/office/drawing/2014/main" id="{00000000-0008-0000-0600-0000870E0B00}"/>
            </a:ext>
          </a:extLst>
        </xdr:cNvPr>
        <xdr:cNvGrpSpPr>
          <a:grpSpLocks/>
        </xdr:cNvGrpSpPr>
      </xdr:nvGrpSpPr>
      <xdr:grpSpPr bwMode="auto">
        <a:xfrm>
          <a:off x="238125" y="377825"/>
          <a:ext cx="2352675" cy="1000125"/>
          <a:chOff x="16" y="14"/>
          <a:chExt cx="298" cy="128"/>
        </a:xfrm>
      </xdr:grpSpPr>
      <xdr:grpSp>
        <xdr:nvGrpSpPr>
          <xdr:cNvPr id="724616" name="Group 8">
            <a:extLst>
              <a:ext uri="{FF2B5EF4-FFF2-40B4-BE49-F238E27FC236}">
                <a16:creationId xmlns:a16="http://schemas.microsoft.com/office/drawing/2014/main" id="{00000000-0008-0000-0600-0000880E0B00}"/>
              </a:ext>
            </a:extLst>
          </xdr:cNvPr>
          <xdr:cNvGrpSpPr>
            <a:grpSpLocks/>
          </xdr:cNvGrpSpPr>
        </xdr:nvGrpSpPr>
        <xdr:grpSpPr bwMode="auto">
          <a:xfrm>
            <a:off x="14" y="20"/>
            <a:ext cx="121" cy="25"/>
            <a:chOff x="101" y="149"/>
            <a:chExt cx="334" cy="58"/>
          </a:xfrm>
        </xdr:grpSpPr>
        <xdr:sp macro="" textlink="">
          <xdr:nvSpPr>
            <xdr:cNvPr id="724782" name="Freeform 9">
              <a:extLst>
                <a:ext uri="{FF2B5EF4-FFF2-40B4-BE49-F238E27FC236}">
                  <a16:creationId xmlns:a16="http://schemas.microsoft.com/office/drawing/2014/main" id="{00000000-0008-0000-0600-00002E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3" y="157"/>
              <a:ext cx="58" cy="42"/>
            </a:xfrm>
            <a:custGeom>
              <a:avLst/>
              <a:gdLst>
                <a:gd name="T0" fmla="*/ 37 w 58"/>
                <a:gd name="T1" fmla="*/ 39 h 42"/>
                <a:gd name="T2" fmla="*/ 46 w 58"/>
                <a:gd name="T3" fmla="*/ 35 h 42"/>
                <a:gd name="T4" fmla="*/ 52 w 58"/>
                <a:gd name="T5" fmla="*/ 27 h 42"/>
                <a:gd name="T6" fmla="*/ 56 w 58"/>
                <a:gd name="T7" fmla="*/ 20 h 42"/>
                <a:gd name="T8" fmla="*/ 52 w 58"/>
                <a:gd name="T9" fmla="*/ 10 h 42"/>
                <a:gd name="T10" fmla="*/ 44 w 58"/>
                <a:gd name="T11" fmla="*/ 6 h 42"/>
                <a:gd name="T12" fmla="*/ 37 w 58"/>
                <a:gd name="T13" fmla="*/ 10 h 42"/>
                <a:gd name="T14" fmla="*/ 33 w 58"/>
                <a:gd name="T15" fmla="*/ 25 h 42"/>
                <a:gd name="T16" fmla="*/ 27 w 58"/>
                <a:gd name="T17" fmla="*/ 37 h 42"/>
                <a:gd name="T18" fmla="*/ 16 w 58"/>
                <a:gd name="T19" fmla="*/ 42 h 42"/>
                <a:gd name="T20" fmla="*/ 6 w 58"/>
                <a:gd name="T21" fmla="*/ 39 h 42"/>
                <a:gd name="T22" fmla="*/ 0 w 58"/>
                <a:gd name="T23" fmla="*/ 27 h 42"/>
                <a:gd name="T24" fmla="*/ 2 w 58"/>
                <a:gd name="T25" fmla="*/ 14 h 42"/>
                <a:gd name="T26" fmla="*/ 0 w 58"/>
                <a:gd name="T27" fmla="*/ 8 h 42"/>
                <a:gd name="T28" fmla="*/ 17 w 58"/>
                <a:gd name="T29" fmla="*/ 8 h 42"/>
                <a:gd name="T30" fmla="*/ 6 w 58"/>
                <a:gd name="T31" fmla="*/ 18 h 42"/>
                <a:gd name="T32" fmla="*/ 2 w 58"/>
                <a:gd name="T33" fmla="*/ 27 h 42"/>
                <a:gd name="T34" fmla="*/ 8 w 58"/>
                <a:gd name="T35" fmla="*/ 37 h 42"/>
                <a:gd name="T36" fmla="*/ 16 w 58"/>
                <a:gd name="T37" fmla="*/ 37 h 42"/>
                <a:gd name="T38" fmla="*/ 21 w 58"/>
                <a:gd name="T39" fmla="*/ 27 h 42"/>
                <a:gd name="T40" fmla="*/ 25 w 58"/>
                <a:gd name="T41" fmla="*/ 10 h 42"/>
                <a:gd name="T42" fmla="*/ 31 w 58"/>
                <a:gd name="T43" fmla="*/ 4 h 42"/>
                <a:gd name="T44" fmla="*/ 40 w 58"/>
                <a:gd name="T45" fmla="*/ 0 h 42"/>
                <a:gd name="T46" fmla="*/ 48 w 58"/>
                <a:gd name="T47" fmla="*/ 4 h 42"/>
                <a:gd name="T48" fmla="*/ 54 w 58"/>
                <a:gd name="T49" fmla="*/ 10 h 42"/>
                <a:gd name="T50" fmla="*/ 58 w 58"/>
                <a:gd name="T51" fmla="*/ 20 h 42"/>
                <a:gd name="T52" fmla="*/ 56 w 58"/>
                <a:gd name="T53" fmla="*/ 29 h 42"/>
                <a:gd name="T54" fmla="*/ 56 w 58"/>
                <a:gd name="T55" fmla="*/ 41 h 42"/>
                <a:gd name="T56" fmla="*/ 37 w 58"/>
                <a:gd name="T57" fmla="*/ 42 h 42"/>
                <a:gd name="T58" fmla="*/ 4 w 58"/>
                <a:gd name="T59" fmla="*/ 12 h 42"/>
                <a:gd name="T60" fmla="*/ 4 w 58"/>
                <a:gd name="T61" fmla="*/ 18 h 42"/>
                <a:gd name="T62" fmla="*/ 10 w 58"/>
                <a:gd name="T63" fmla="*/ 12 h 42"/>
                <a:gd name="T64" fmla="*/ 12 w 58"/>
                <a:gd name="T65" fmla="*/ 10 h 42"/>
                <a:gd name="T66" fmla="*/ 54 w 58"/>
                <a:gd name="T67" fmla="*/ 41 h 42"/>
                <a:gd name="T68" fmla="*/ 52 w 58"/>
                <a:gd name="T69" fmla="*/ 35 h 42"/>
                <a:gd name="T70" fmla="*/ 48 w 58"/>
                <a:gd name="T71" fmla="*/ 39 h 42"/>
                <a:gd name="T72" fmla="*/ 44 w 58"/>
                <a:gd name="T73" fmla="*/ 41 h 42"/>
                <a:gd name="T74" fmla="*/ 16 w 58"/>
                <a:gd name="T75" fmla="*/ 41 h 42"/>
                <a:gd name="T76" fmla="*/ 25 w 58"/>
                <a:gd name="T77" fmla="*/ 39 h 42"/>
                <a:gd name="T78" fmla="*/ 31 w 58"/>
                <a:gd name="T79" fmla="*/ 31 h 42"/>
                <a:gd name="T80" fmla="*/ 33 w 58"/>
                <a:gd name="T81" fmla="*/ 14 h 42"/>
                <a:gd name="T82" fmla="*/ 37 w 58"/>
                <a:gd name="T83" fmla="*/ 8 h 42"/>
                <a:gd name="T84" fmla="*/ 44 w 58"/>
                <a:gd name="T85" fmla="*/ 6 h 42"/>
                <a:gd name="T86" fmla="*/ 46 w 58"/>
                <a:gd name="T87" fmla="*/ 4 h 42"/>
                <a:gd name="T88" fmla="*/ 39 w 58"/>
                <a:gd name="T89" fmla="*/ 4 h 42"/>
                <a:gd name="T90" fmla="*/ 31 w 58"/>
                <a:gd name="T91" fmla="*/ 14 h 42"/>
                <a:gd name="T92" fmla="*/ 27 w 58"/>
                <a:gd name="T93" fmla="*/ 29 h 42"/>
                <a:gd name="T94" fmla="*/ 21 w 58"/>
                <a:gd name="T95" fmla="*/ 37 h 42"/>
                <a:gd name="T96" fmla="*/ 14 w 58"/>
                <a:gd name="T97" fmla="*/ 41 h 42"/>
                <a:gd name="T98" fmla="*/ 12 w 58"/>
                <a:gd name="T99" fmla="*/ 41 h 42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8"/>
                <a:gd name="T151" fmla="*/ 0 h 42"/>
                <a:gd name="T152" fmla="*/ 58 w 58"/>
                <a:gd name="T153" fmla="*/ 42 h 42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8" h="42">
                  <a:moveTo>
                    <a:pt x="37" y="42"/>
                  </a:moveTo>
                  <a:lnTo>
                    <a:pt x="37" y="39"/>
                  </a:lnTo>
                  <a:lnTo>
                    <a:pt x="42" y="37"/>
                  </a:lnTo>
                  <a:lnTo>
                    <a:pt x="46" y="35"/>
                  </a:lnTo>
                  <a:lnTo>
                    <a:pt x="50" y="31"/>
                  </a:lnTo>
                  <a:lnTo>
                    <a:pt x="52" y="27"/>
                  </a:lnTo>
                  <a:lnTo>
                    <a:pt x="54" y="23"/>
                  </a:lnTo>
                  <a:lnTo>
                    <a:pt x="56" y="20"/>
                  </a:lnTo>
                  <a:lnTo>
                    <a:pt x="54" y="14"/>
                  </a:lnTo>
                  <a:lnTo>
                    <a:pt x="52" y="10"/>
                  </a:lnTo>
                  <a:lnTo>
                    <a:pt x="48" y="8"/>
                  </a:lnTo>
                  <a:lnTo>
                    <a:pt x="44" y="6"/>
                  </a:lnTo>
                  <a:lnTo>
                    <a:pt x="40" y="8"/>
                  </a:lnTo>
                  <a:lnTo>
                    <a:pt x="37" y="10"/>
                  </a:lnTo>
                  <a:lnTo>
                    <a:pt x="35" y="16"/>
                  </a:lnTo>
                  <a:lnTo>
                    <a:pt x="33" y="25"/>
                  </a:lnTo>
                  <a:lnTo>
                    <a:pt x="31" y="33"/>
                  </a:lnTo>
                  <a:lnTo>
                    <a:pt x="27" y="37"/>
                  </a:lnTo>
                  <a:lnTo>
                    <a:pt x="23" y="41"/>
                  </a:lnTo>
                  <a:lnTo>
                    <a:pt x="16" y="42"/>
                  </a:lnTo>
                  <a:lnTo>
                    <a:pt x="10" y="42"/>
                  </a:lnTo>
                  <a:lnTo>
                    <a:pt x="6" y="39"/>
                  </a:lnTo>
                  <a:lnTo>
                    <a:pt x="2" y="33"/>
                  </a:lnTo>
                  <a:lnTo>
                    <a:pt x="0" y="27"/>
                  </a:lnTo>
                  <a:lnTo>
                    <a:pt x="0" y="20"/>
                  </a:lnTo>
                  <a:lnTo>
                    <a:pt x="2" y="14"/>
                  </a:lnTo>
                  <a:lnTo>
                    <a:pt x="0" y="10"/>
                  </a:lnTo>
                  <a:lnTo>
                    <a:pt x="0" y="8"/>
                  </a:lnTo>
                  <a:lnTo>
                    <a:pt x="17" y="6"/>
                  </a:lnTo>
                  <a:lnTo>
                    <a:pt x="17" y="8"/>
                  </a:lnTo>
                  <a:lnTo>
                    <a:pt x="10" y="12"/>
                  </a:lnTo>
                  <a:lnTo>
                    <a:pt x="6" y="18"/>
                  </a:lnTo>
                  <a:lnTo>
                    <a:pt x="2" y="21"/>
                  </a:lnTo>
                  <a:lnTo>
                    <a:pt x="2" y="27"/>
                  </a:lnTo>
                  <a:lnTo>
                    <a:pt x="4" y="33"/>
                  </a:lnTo>
                  <a:lnTo>
                    <a:pt x="8" y="37"/>
                  </a:lnTo>
                  <a:lnTo>
                    <a:pt x="12" y="39"/>
                  </a:lnTo>
                  <a:lnTo>
                    <a:pt x="16" y="37"/>
                  </a:lnTo>
                  <a:lnTo>
                    <a:pt x="17" y="35"/>
                  </a:lnTo>
                  <a:lnTo>
                    <a:pt x="21" y="27"/>
                  </a:lnTo>
                  <a:lnTo>
                    <a:pt x="23" y="18"/>
                  </a:lnTo>
                  <a:lnTo>
                    <a:pt x="25" y="10"/>
                  </a:lnTo>
                  <a:lnTo>
                    <a:pt x="27" y="6"/>
                  </a:lnTo>
                  <a:lnTo>
                    <a:pt x="31" y="4"/>
                  </a:lnTo>
                  <a:lnTo>
                    <a:pt x="35" y="2"/>
                  </a:lnTo>
                  <a:lnTo>
                    <a:pt x="40" y="0"/>
                  </a:lnTo>
                  <a:lnTo>
                    <a:pt x="44" y="2"/>
                  </a:lnTo>
                  <a:lnTo>
                    <a:pt x="48" y="4"/>
                  </a:lnTo>
                  <a:lnTo>
                    <a:pt x="52" y="6"/>
                  </a:lnTo>
                  <a:lnTo>
                    <a:pt x="54" y="10"/>
                  </a:lnTo>
                  <a:lnTo>
                    <a:pt x="56" y="16"/>
                  </a:lnTo>
                  <a:lnTo>
                    <a:pt x="58" y="20"/>
                  </a:lnTo>
                  <a:lnTo>
                    <a:pt x="56" y="25"/>
                  </a:lnTo>
                  <a:lnTo>
                    <a:pt x="56" y="29"/>
                  </a:lnTo>
                  <a:lnTo>
                    <a:pt x="54" y="35"/>
                  </a:lnTo>
                  <a:lnTo>
                    <a:pt x="56" y="41"/>
                  </a:lnTo>
                  <a:lnTo>
                    <a:pt x="56" y="42"/>
                  </a:lnTo>
                  <a:lnTo>
                    <a:pt x="37" y="42"/>
                  </a:lnTo>
                  <a:close/>
                  <a:moveTo>
                    <a:pt x="12" y="10"/>
                  </a:moveTo>
                  <a:lnTo>
                    <a:pt x="4" y="12"/>
                  </a:lnTo>
                  <a:lnTo>
                    <a:pt x="4" y="14"/>
                  </a:lnTo>
                  <a:lnTo>
                    <a:pt x="4" y="18"/>
                  </a:lnTo>
                  <a:lnTo>
                    <a:pt x="6" y="14"/>
                  </a:lnTo>
                  <a:lnTo>
                    <a:pt x="10" y="12"/>
                  </a:lnTo>
                  <a:lnTo>
                    <a:pt x="12" y="10"/>
                  </a:lnTo>
                  <a:close/>
                  <a:moveTo>
                    <a:pt x="44" y="41"/>
                  </a:moveTo>
                  <a:lnTo>
                    <a:pt x="54" y="41"/>
                  </a:lnTo>
                  <a:lnTo>
                    <a:pt x="52" y="39"/>
                  </a:lnTo>
                  <a:lnTo>
                    <a:pt x="52" y="35"/>
                  </a:lnTo>
                  <a:lnTo>
                    <a:pt x="50" y="37"/>
                  </a:lnTo>
                  <a:lnTo>
                    <a:pt x="48" y="39"/>
                  </a:lnTo>
                  <a:lnTo>
                    <a:pt x="44" y="41"/>
                  </a:lnTo>
                  <a:close/>
                  <a:moveTo>
                    <a:pt x="12" y="41"/>
                  </a:moveTo>
                  <a:lnTo>
                    <a:pt x="16" y="41"/>
                  </a:lnTo>
                  <a:lnTo>
                    <a:pt x="21" y="41"/>
                  </a:lnTo>
                  <a:lnTo>
                    <a:pt x="25" y="39"/>
                  </a:lnTo>
                  <a:lnTo>
                    <a:pt x="27" y="35"/>
                  </a:lnTo>
                  <a:lnTo>
                    <a:pt x="31" y="31"/>
                  </a:lnTo>
                  <a:lnTo>
                    <a:pt x="31" y="21"/>
                  </a:lnTo>
                  <a:lnTo>
                    <a:pt x="33" y="14"/>
                  </a:lnTo>
                  <a:lnTo>
                    <a:pt x="35" y="10"/>
                  </a:lnTo>
                  <a:lnTo>
                    <a:pt x="37" y="8"/>
                  </a:lnTo>
                  <a:lnTo>
                    <a:pt x="40" y="6"/>
                  </a:lnTo>
                  <a:lnTo>
                    <a:pt x="44" y="6"/>
                  </a:lnTo>
                  <a:lnTo>
                    <a:pt x="50" y="8"/>
                  </a:lnTo>
                  <a:lnTo>
                    <a:pt x="46" y="4"/>
                  </a:lnTo>
                  <a:lnTo>
                    <a:pt x="42" y="4"/>
                  </a:lnTo>
                  <a:lnTo>
                    <a:pt x="39" y="4"/>
                  </a:lnTo>
                  <a:lnTo>
                    <a:pt x="35" y="6"/>
                  </a:lnTo>
                  <a:lnTo>
                    <a:pt x="31" y="14"/>
                  </a:lnTo>
                  <a:lnTo>
                    <a:pt x="29" y="23"/>
                  </a:lnTo>
                  <a:lnTo>
                    <a:pt x="27" y="29"/>
                  </a:lnTo>
                  <a:lnTo>
                    <a:pt x="25" y="35"/>
                  </a:lnTo>
                  <a:lnTo>
                    <a:pt x="21" y="37"/>
                  </a:lnTo>
                  <a:lnTo>
                    <a:pt x="17" y="41"/>
                  </a:lnTo>
                  <a:lnTo>
                    <a:pt x="14" y="41"/>
                  </a:lnTo>
                  <a:lnTo>
                    <a:pt x="12" y="4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83" name="Freeform 10">
              <a:extLst>
                <a:ext uri="{FF2B5EF4-FFF2-40B4-BE49-F238E27FC236}">
                  <a16:creationId xmlns:a16="http://schemas.microsoft.com/office/drawing/2014/main" id="{00000000-0008-0000-0600-00002F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39" y="154"/>
              <a:ext cx="56" cy="46"/>
            </a:xfrm>
            <a:custGeom>
              <a:avLst/>
              <a:gdLst>
                <a:gd name="T0" fmla="*/ 56 w 56"/>
                <a:gd name="T1" fmla="*/ 0 h 46"/>
                <a:gd name="T2" fmla="*/ 54 w 56"/>
                <a:gd name="T3" fmla="*/ 19 h 46"/>
                <a:gd name="T4" fmla="*/ 54 w 56"/>
                <a:gd name="T5" fmla="*/ 15 h 46"/>
                <a:gd name="T6" fmla="*/ 50 w 56"/>
                <a:gd name="T7" fmla="*/ 15 h 46"/>
                <a:gd name="T8" fmla="*/ 27 w 56"/>
                <a:gd name="T9" fmla="*/ 17 h 46"/>
                <a:gd name="T10" fmla="*/ 27 w 56"/>
                <a:gd name="T11" fmla="*/ 24 h 46"/>
                <a:gd name="T12" fmla="*/ 50 w 56"/>
                <a:gd name="T13" fmla="*/ 30 h 46"/>
                <a:gd name="T14" fmla="*/ 54 w 56"/>
                <a:gd name="T15" fmla="*/ 24 h 46"/>
                <a:gd name="T16" fmla="*/ 56 w 56"/>
                <a:gd name="T17" fmla="*/ 44 h 46"/>
                <a:gd name="T18" fmla="*/ 54 w 56"/>
                <a:gd name="T19" fmla="*/ 40 h 46"/>
                <a:gd name="T20" fmla="*/ 14 w 56"/>
                <a:gd name="T21" fmla="*/ 38 h 46"/>
                <a:gd name="T22" fmla="*/ 6 w 56"/>
                <a:gd name="T23" fmla="*/ 46 h 46"/>
                <a:gd name="T24" fmla="*/ 0 w 56"/>
                <a:gd name="T25" fmla="*/ 32 h 46"/>
                <a:gd name="T26" fmla="*/ 27 w 56"/>
                <a:gd name="T27" fmla="*/ 30 h 46"/>
                <a:gd name="T28" fmla="*/ 21 w 56"/>
                <a:gd name="T29" fmla="*/ 17 h 46"/>
                <a:gd name="T30" fmla="*/ 27 w 56"/>
                <a:gd name="T31" fmla="*/ 7 h 46"/>
                <a:gd name="T32" fmla="*/ 48 w 56"/>
                <a:gd name="T33" fmla="*/ 5 h 46"/>
                <a:gd name="T34" fmla="*/ 54 w 56"/>
                <a:gd name="T35" fmla="*/ 3 h 46"/>
                <a:gd name="T36" fmla="*/ 54 w 56"/>
                <a:gd name="T37" fmla="*/ 0 h 46"/>
                <a:gd name="T38" fmla="*/ 50 w 56"/>
                <a:gd name="T39" fmla="*/ 13 h 46"/>
                <a:gd name="T40" fmla="*/ 54 w 56"/>
                <a:gd name="T41" fmla="*/ 15 h 46"/>
                <a:gd name="T42" fmla="*/ 50 w 56"/>
                <a:gd name="T43" fmla="*/ 9 h 46"/>
                <a:gd name="T44" fmla="*/ 29 w 56"/>
                <a:gd name="T45" fmla="*/ 11 h 46"/>
                <a:gd name="T46" fmla="*/ 23 w 56"/>
                <a:gd name="T47" fmla="*/ 17 h 46"/>
                <a:gd name="T48" fmla="*/ 31 w 56"/>
                <a:gd name="T49" fmla="*/ 13 h 46"/>
                <a:gd name="T50" fmla="*/ 14 w 56"/>
                <a:gd name="T51" fmla="*/ 38 h 46"/>
                <a:gd name="T52" fmla="*/ 52 w 56"/>
                <a:gd name="T53" fmla="*/ 38 h 46"/>
                <a:gd name="T54" fmla="*/ 54 w 56"/>
                <a:gd name="T55" fmla="*/ 38 h 46"/>
                <a:gd name="T56" fmla="*/ 50 w 56"/>
                <a:gd name="T57" fmla="*/ 34 h 46"/>
                <a:gd name="T58" fmla="*/ 10 w 56"/>
                <a:gd name="T59" fmla="*/ 36 h 46"/>
                <a:gd name="T60" fmla="*/ 6 w 56"/>
                <a:gd name="T61" fmla="*/ 40 h 46"/>
                <a:gd name="T62" fmla="*/ 10 w 56"/>
                <a:gd name="T63" fmla="*/ 38 h 46"/>
                <a:gd name="T64" fmla="*/ 14 w 56"/>
                <a:gd name="T65" fmla="*/ 38 h 4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56"/>
                <a:gd name="T100" fmla="*/ 0 h 46"/>
                <a:gd name="T101" fmla="*/ 56 w 56"/>
                <a:gd name="T102" fmla="*/ 46 h 46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56" h="46">
                  <a:moveTo>
                    <a:pt x="54" y="0"/>
                  </a:moveTo>
                  <a:lnTo>
                    <a:pt x="56" y="0"/>
                  </a:lnTo>
                  <a:lnTo>
                    <a:pt x="56" y="19"/>
                  </a:lnTo>
                  <a:lnTo>
                    <a:pt x="54" y="19"/>
                  </a:lnTo>
                  <a:lnTo>
                    <a:pt x="54" y="17"/>
                  </a:lnTo>
                  <a:lnTo>
                    <a:pt x="54" y="15"/>
                  </a:lnTo>
                  <a:lnTo>
                    <a:pt x="52" y="15"/>
                  </a:lnTo>
                  <a:lnTo>
                    <a:pt x="50" y="15"/>
                  </a:lnTo>
                  <a:lnTo>
                    <a:pt x="33" y="15"/>
                  </a:lnTo>
                  <a:lnTo>
                    <a:pt x="27" y="17"/>
                  </a:lnTo>
                  <a:lnTo>
                    <a:pt x="25" y="21"/>
                  </a:lnTo>
                  <a:lnTo>
                    <a:pt x="27" y="24"/>
                  </a:lnTo>
                  <a:lnTo>
                    <a:pt x="31" y="30"/>
                  </a:lnTo>
                  <a:lnTo>
                    <a:pt x="50" y="30"/>
                  </a:lnTo>
                  <a:lnTo>
                    <a:pt x="54" y="28"/>
                  </a:lnTo>
                  <a:lnTo>
                    <a:pt x="54" y="24"/>
                  </a:lnTo>
                  <a:lnTo>
                    <a:pt x="56" y="24"/>
                  </a:lnTo>
                  <a:lnTo>
                    <a:pt x="56" y="44"/>
                  </a:lnTo>
                  <a:lnTo>
                    <a:pt x="54" y="44"/>
                  </a:lnTo>
                  <a:lnTo>
                    <a:pt x="54" y="40"/>
                  </a:lnTo>
                  <a:lnTo>
                    <a:pt x="50" y="38"/>
                  </a:lnTo>
                  <a:lnTo>
                    <a:pt x="14" y="38"/>
                  </a:lnTo>
                  <a:lnTo>
                    <a:pt x="10" y="40"/>
                  </a:lnTo>
                  <a:lnTo>
                    <a:pt x="6" y="46"/>
                  </a:lnTo>
                  <a:lnTo>
                    <a:pt x="0" y="32"/>
                  </a:lnTo>
                  <a:lnTo>
                    <a:pt x="0" y="30"/>
                  </a:lnTo>
                  <a:lnTo>
                    <a:pt x="27" y="30"/>
                  </a:lnTo>
                  <a:lnTo>
                    <a:pt x="23" y="23"/>
                  </a:lnTo>
                  <a:lnTo>
                    <a:pt x="21" y="17"/>
                  </a:lnTo>
                  <a:lnTo>
                    <a:pt x="23" y="11"/>
                  </a:lnTo>
                  <a:lnTo>
                    <a:pt x="27" y="7"/>
                  </a:lnTo>
                  <a:lnTo>
                    <a:pt x="33" y="5"/>
                  </a:lnTo>
                  <a:lnTo>
                    <a:pt x="48" y="5"/>
                  </a:lnTo>
                  <a:lnTo>
                    <a:pt x="52" y="5"/>
                  </a:lnTo>
                  <a:lnTo>
                    <a:pt x="54" y="3"/>
                  </a:lnTo>
                  <a:lnTo>
                    <a:pt x="54" y="2"/>
                  </a:lnTo>
                  <a:lnTo>
                    <a:pt x="54" y="0"/>
                  </a:lnTo>
                  <a:close/>
                  <a:moveTo>
                    <a:pt x="31" y="13"/>
                  </a:moveTo>
                  <a:lnTo>
                    <a:pt x="50" y="13"/>
                  </a:lnTo>
                  <a:lnTo>
                    <a:pt x="52" y="13"/>
                  </a:lnTo>
                  <a:lnTo>
                    <a:pt x="54" y="15"/>
                  </a:lnTo>
                  <a:lnTo>
                    <a:pt x="52" y="11"/>
                  </a:lnTo>
                  <a:lnTo>
                    <a:pt x="50" y="9"/>
                  </a:lnTo>
                  <a:lnTo>
                    <a:pt x="33" y="9"/>
                  </a:lnTo>
                  <a:lnTo>
                    <a:pt x="29" y="11"/>
                  </a:lnTo>
                  <a:lnTo>
                    <a:pt x="25" y="13"/>
                  </a:lnTo>
                  <a:lnTo>
                    <a:pt x="23" y="17"/>
                  </a:lnTo>
                  <a:lnTo>
                    <a:pt x="27" y="15"/>
                  </a:lnTo>
                  <a:lnTo>
                    <a:pt x="31" y="13"/>
                  </a:lnTo>
                  <a:close/>
                  <a:moveTo>
                    <a:pt x="14" y="38"/>
                  </a:moveTo>
                  <a:lnTo>
                    <a:pt x="50" y="38"/>
                  </a:lnTo>
                  <a:lnTo>
                    <a:pt x="52" y="38"/>
                  </a:lnTo>
                  <a:lnTo>
                    <a:pt x="54" y="38"/>
                  </a:lnTo>
                  <a:lnTo>
                    <a:pt x="54" y="36"/>
                  </a:lnTo>
                  <a:lnTo>
                    <a:pt x="50" y="34"/>
                  </a:lnTo>
                  <a:lnTo>
                    <a:pt x="14" y="34"/>
                  </a:lnTo>
                  <a:lnTo>
                    <a:pt x="10" y="36"/>
                  </a:lnTo>
                  <a:lnTo>
                    <a:pt x="6" y="38"/>
                  </a:lnTo>
                  <a:lnTo>
                    <a:pt x="6" y="40"/>
                  </a:lnTo>
                  <a:lnTo>
                    <a:pt x="6" y="44"/>
                  </a:lnTo>
                  <a:lnTo>
                    <a:pt x="10" y="38"/>
                  </a:lnTo>
                  <a:lnTo>
                    <a:pt x="14" y="3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84" name="Freeform 11">
              <a:extLst>
                <a:ext uri="{FF2B5EF4-FFF2-40B4-BE49-F238E27FC236}">
                  <a16:creationId xmlns:a16="http://schemas.microsoft.com/office/drawing/2014/main" id="{00000000-0008-0000-0600-000030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91" y="170"/>
              <a:ext cx="37" cy="37"/>
            </a:xfrm>
            <a:custGeom>
              <a:avLst/>
              <a:gdLst>
                <a:gd name="T0" fmla="*/ 14 w 37"/>
                <a:gd name="T1" fmla="*/ 35 h 37"/>
                <a:gd name="T2" fmla="*/ 6 w 37"/>
                <a:gd name="T3" fmla="*/ 31 h 37"/>
                <a:gd name="T4" fmla="*/ 2 w 37"/>
                <a:gd name="T5" fmla="*/ 23 h 37"/>
                <a:gd name="T6" fmla="*/ 2 w 37"/>
                <a:gd name="T7" fmla="*/ 14 h 37"/>
                <a:gd name="T8" fmla="*/ 6 w 37"/>
                <a:gd name="T9" fmla="*/ 6 h 37"/>
                <a:gd name="T10" fmla="*/ 14 w 37"/>
                <a:gd name="T11" fmla="*/ 0 h 37"/>
                <a:gd name="T12" fmla="*/ 25 w 37"/>
                <a:gd name="T13" fmla="*/ 2 h 37"/>
                <a:gd name="T14" fmla="*/ 35 w 37"/>
                <a:gd name="T15" fmla="*/ 12 h 37"/>
                <a:gd name="T16" fmla="*/ 35 w 37"/>
                <a:gd name="T17" fmla="*/ 23 h 37"/>
                <a:gd name="T18" fmla="*/ 31 w 37"/>
                <a:gd name="T19" fmla="*/ 31 h 37"/>
                <a:gd name="T20" fmla="*/ 23 w 37"/>
                <a:gd name="T21" fmla="*/ 35 h 37"/>
                <a:gd name="T22" fmla="*/ 19 w 37"/>
                <a:gd name="T23" fmla="*/ 37 h 37"/>
                <a:gd name="T24" fmla="*/ 31 w 37"/>
                <a:gd name="T25" fmla="*/ 27 h 37"/>
                <a:gd name="T26" fmla="*/ 23 w 37"/>
                <a:gd name="T27" fmla="*/ 31 h 37"/>
                <a:gd name="T28" fmla="*/ 12 w 37"/>
                <a:gd name="T29" fmla="*/ 31 h 37"/>
                <a:gd name="T30" fmla="*/ 2 w 37"/>
                <a:gd name="T31" fmla="*/ 23 h 37"/>
                <a:gd name="T32" fmla="*/ 12 w 37"/>
                <a:gd name="T33" fmla="*/ 33 h 37"/>
                <a:gd name="T34" fmla="*/ 23 w 37"/>
                <a:gd name="T35" fmla="*/ 35 h 37"/>
                <a:gd name="T36" fmla="*/ 33 w 37"/>
                <a:gd name="T37" fmla="*/ 27 h 37"/>
                <a:gd name="T38" fmla="*/ 35 w 37"/>
                <a:gd name="T39" fmla="*/ 21 h 37"/>
                <a:gd name="T40" fmla="*/ 23 w 37"/>
                <a:gd name="T41" fmla="*/ 25 h 37"/>
                <a:gd name="T42" fmla="*/ 33 w 37"/>
                <a:gd name="T43" fmla="*/ 21 h 37"/>
                <a:gd name="T44" fmla="*/ 33 w 37"/>
                <a:gd name="T45" fmla="*/ 14 h 37"/>
                <a:gd name="T46" fmla="*/ 19 w 37"/>
                <a:gd name="T47" fmla="*/ 10 h 37"/>
                <a:gd name="T48" fmla="*/ 8 w 37"/>
                <a:gd name="T49" fmla="*/ 12 h 37"/>
                <a:gd name="T50" fmla="*/ 2 w 37"/>
                <a:gd name="T51" fmla="*/ 18 h 37"/>
                <a:gd name="T52" fmla="*/ 6 w 37"/>
                <a:gd name="T53" fmla="*/ 23 h 37"/>
                <a:gd name="T54" fmla="*/ 16 w 37"/>
                <a:gd name="T55" fmla="*/ 25 h 37"/>
                <a:gd name="T56" fmla="*/ 33 w 37"/>
                <a:gd name="T57" fmla="*/ 12 h 37"/>
                <a:gd name="T58" fmla="*/ 27 w 37"/>
                <a:gd name="T59" fmla="*/ 8 h 37"/>
                <a:gd name="T60" fmla="*/ 19 w 37"/>
                <a:gd name="T61" fmla="*/ 6 h 37"/>
                <a:gd name="T62" fmla="*/ 10 w 37"/>
                <a:gd name="T63" fmla="*/ 8 h 37"/>
                <a:gd name="T64" fmla="*/ 2 w 37"/>
                <a:gd name="T65" fmla="*/ 14 h 37"/>
                <a:gd name="T66" fmla="*/ 10 w 37"/>
                <a:gd name="T67" fmla="*/ 10 h 37"/>
                <a:gd name="T68" fmla="*/ 21 w 37"/>
                <a:gd name="T69" fmla="*/ 8 h 37"/>
                <a:gd name="T70" fmla="*/ 33 w 37"/>
                <a:gd name="T71" fmla="*/ 12 h 37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37"/>
                <a:gd name="T109" fmla="*/ 0 h 37"/>
                <a:gd name="T110" fmla="*/ 37 w 37"/>
                <a:gd name="T111" fmla="*/ 37 h 37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37" h="37">
                  <a:moveTo>
                    <a:pt x="19" y="37"/>
                  </a:moveTo>
                  <a:lnTo>
                    <a:pt x="14" y="35"/>
                  </a:lnTo>
                  <a:lnTo>
                    <a:pt x="10" y="33"/>
                  </a:lnTo>
                  <a:lnTo>
                    <a:pt x="6" y="31"/>
                  </a:lnTo>
                  <a:lnTo>
                    <a:pt x="2" y="27"/>
                  </a:lnTo>
                  <a:lnTo>
                    <a:pt x="2" y="23"/>
                  </a:lnTo>
                  <a:lnTo>
                    <a:pt x="0" y="18"/>
                  </a:lnTo>
                  <a:lnTo>
                    <a:pt x="2" y="14"/>
                  </a:lnTo>
                  <a:lnTo>
                    <a:pt x="2" y="10"/>
                  </a:lnTo>
                  <a:lnTo>
                    <a:pt x="6" y="6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8" y="0"/>
                  </a:lnTo>
                  <a:lnTo>
                    <a:pt x="25" y="2"/>
                  </a:lnTo>
                  <a:lnTo>
                    <a:pt x="31" y="6"/>
                  </a:lnTo>
                  <a:lnTo>
                    <a:pt x="35" y="12"/>
                  </a:lnTo>
                  <a:lnTo>
                    <a:pt x="37" y="18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7"/>
                  </a:lnTo>
                  <a:close/>
                  <a:moveTo>
                    <a:pt x="35" y="21"/>
                  </a:moveTo>
                  <a:lnTo>
                    <a:pt x="31" y="27"/>
                  </a:lnTo>
                  <a:lnTo>
                    <a:pt x="27" y="29"/>
                  </a:lnTo>
                  <a:lnTo>
                    <a:pt x="23" y="31"/>
                  </a:lnTo>
                  <a:lnTo>
                    <a:pt x="18" y="33"/>
                  </a:lnTo>
                  <a:lnTo>
                    <a:pt x="12" y="31"/>
                  </a:lnTo>
                  <a:lnTo>
                    <a:pt x="8" y="27"/>
                  </a:lnTo>
                  <a:lnTo>
                    <a:pt x="2" y="23"/>
                  </a:lnTo>
                  <a:lnTo>
                    <a:pt x="6" y="29"/>
                  </a:lnTo>
                  <a:lnTo>
                    <a:pt x="12" y="33"/>
                  </a:lnTo>
                  <a:lnTo>
                    <a:pt x="19" y="35"/>
                  </a:lnTo>
                  <a:lnTo>
                    <a:pt x="23" y="35"/>
                  </a:lnTo>
                  <a:lnTo>
                    <a:pt x="29" y="31"/>
                  </a:lnTo>
                  <a:lnTo>
                    <a:pt x="33" y="27"/>
                  </a:lnTo>
                  <a:lnTo>
                    <a:pt x="35" y="21"/>
                  </a:lnTo>
                  <a:close/>
                  <a:moveTo>
                    <a:pt x="16" y="25"/>
                  </a:moveTo>
                  <a:lnTo>
                    <a:pt x="23" y="25"/>
                  </a:lnTo>
                  <a:lnTo>
                    <a:pt x="29" y="23"/>
                  </a:lnTo>
                  <a:lnTo>
                    <a:pt x="33" y="21"/>
                  </a:lnTo>
                  <a:lnTo>
                    <a:pt x="35" y="18"/>
                  </a:lnTo>
                  <a:lnTo>
                    <a:pt x="33" y="14"/>
                  </a:lnTo>
                  <a:lnTo>
                    <a:pt x="27" y="10"/>
                  </a:lnTo>
                  <a:lnTo>
                    <a:pt x="19" y="10"/>
                  </a:lnTo>
                  <a:lnTo>
                    <a:pt x="14" y="10"/>
                  </a:lnTo>
                  <a:lnTo>
                    <a:pt x="8" y="12"/>
                  </a:lnTo>
                  <a:lnTo>
                    <a:pt x="4" y="16"/>
                  </a:lnTo>
                  <a:lnTo>
                    <a:pt x="2" y="18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0" y="25"/>
                  </a:lnTo>
                  <a:lnTo>
                    <a:pt x="16" y="25"/>
                  </a:lnTo>
                  <a:close/>
                  <a:moveTo>
                    <a:pt x="33" y="12"/>
                  </a:moveTo>
                  <a:lnTo>
                    <a:pt x="31" y="10"/>
                  </a:lnTo>
                  <a:lnTo>
                    <a:pt x="27" y="8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4" y="6"/>
                  </a:lnTo>
                  <a:lnTo>
                    <a:pt x="10" y="8"/>
                  </a:lnTo>
                  <a:lnTo>
                    <a:pt x="6" y="10"/>
                  </a:lnTo>
                  <a:lnTo>
                    <a:pt x="2" y="14"/>
                  </a:lnTo>
                  <a:lnTo>
                    <a:pt x="6" y="12"/>
                  </a:lnTo>
                  <a:lnTo>
                    <a:pt x="10" y="10"/>
                  </a:lnTo>
                  <a:lnTo>
                    <a:pt x="14" y="8"/>
                  </a:lnTo>
                  <a:lnTo>
                    <a:pt x="21" y="8"/>
                  </a:lnTo>
                  <a:lnTo>
                    <a:pt x="27" y="10"/>
                  </a:lnTo>
                  <a:lnTo>
                    <a:pt x="33" y="12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85" name="Freeform 12">
              <a:extLst>
                <a:ext uri="{FF2B5EF4-FFF2-40B4-BE49-F238E27FC236}">
                  <a16:creationId xmlns:a16="http://schemas.microsoft.com/office/drawing/2014/main" id="{00000000-0008-0000-0600-000031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5" y="159"/>
              <a:ext cx="35" cy="62"/>
            </a:xfrm>
            <a:custGeom>
              <a:avLst/>
              <a:gdLst>
                <a:gd name="T0" fmla="*/ 35 w 35"/>
                <a:gd name="T1" fmla="*/ 20 h 62"/>
                <a:gd name="T2" fmla="*/ 16 w 35"/>
                <a:gd name="T3" fmla="*/ 31 h 62"/>
                <a:gd name="T4" fmla="*/ 35 w 35"/>
                <a:gd name="T5" fmla="*/ 42 h 62"/>
                <a:gd name="T6" fmla="*/ 4 w 35"/>
                <a:gd name="T7" fmla="*/ 60 h 62"/>
                <a:gd name="T8" fmla="*/ 0 w 35"/>
                <a:gd name="T9" fmla="*/ 62 h 62"/>
                <a:gd name="T10" fmla="*/ 2 w 35"/>
                <a:gd name="T11" fmla="*/ 44 h 62"/>
                <a:gd name="T12" fmla="*/ 6 w 35"/>
                <a:gd name="T13" fmla="*/ 46 h 62"/>
                <a:gd name="T14" fmla="*/ 8 w 35"/>
                <a:gd name="T15" fmla="*/ 44 h 62"/>
                <a:gd name="T16" fmla="*/ 14 w 35"/>
                <a:gd name="T17" fmla="*/ 33 h 62"/>
                <a:gd name="T18" fmla="*/ 4 w 35"/>
                <a:gd name="T19" fmla="*/ 39 h 62"/>
                <a:gd name="T20" fmla="*/ 0 w 35"/>
                <a:gd name="T21" fmla="*/ 41 h 62"/>
                <a:gd name="T22" fmla="*/ 2 w 35"/>
                <a:gd name="T23" fmla="*/ 21 h 62"/>
                <a:gd name="T24" fmla="*/ 4 w 35"/>
                <a:gd name="T25" fmla="*/ 25 h 62"/>
                <a:gd name="T26" fmla="*/ 10 w 35"/>
                <a:gd name="T27" fmla="*/ 23 h 62"/>
                <a:gd name="T28" fmla="*/ 14 w 35"/>
                <a:gd name="T29" fmla="*/ 14 h 62"/>
                <a:gd name="T30" fmla="*/ 10 w 35"/>
                <a:gd name="T31" fmla="*/ 12 h 62"/>
                <a:gd name="T32" fmla="*/ 4 w 35"/>
                <a:gd name="T33" fmla="*/ 12 h 62"/>
                <a:gd name="T34" fmla="*/ 0 w 35"/>
                <a:gd name="T35" fmla="*/ 16 h 62"/>
                <a:gd name="T36" fmla="*/ 2 w 35"/>
                <a:gd name="T37" fmla="*/ 0 h 62"/>
                <a:gd name="T38" fmla="*/ 12 w 35"/>
                <a:gd name="T39" fmla="*/ 10 h 62"/>
                <a:gd name="T40" fmla="*/ 2 w 35"/>
                <a:gd name="T41" fmla="*/ 6 h 62"/>
                <a:gd name="T42" fmla="*/ 4 w 35"/>
                <a:gd name="T43" fmla="*/ 10 h 62"/>
                <a:gd name="T44" fmla="*/ 4 w 35"/>
                <a:gd name="T45" fmla="*/ 8 h 62"/>
                <a:gd name="T46" fmla="*/ 2 w 35"/>
                <a:gd name="T47" fmla="*/ 6 h 62"/>
                <a:gd name="T48" fmla="*/ 33 w 35"/>
                <a:gd name="T49" fmla="*/ 21 h 62"/>
                <a:gd name="T50" fmla="*/ 31 w 35"/>
                <a:gd name="T51" fmla="*/ 21 h 62"/>
                <a:gd name="T52" fmla="*/ 25 w 35"/>
                <a:gd name="T53" fmla="*/ 21 h 62"/>
                <a:gd name="T54" fmla="*/ 4 w 35"/>
                <a:gd name="T55" fmla="*/ 33 h 62"/>
                <a:gd name="T56" fmla="*/ 2 w 35"/>
                <a:gd name="T57" fmla="*/ 39 h 62"/>
                <a:gd name="T58" fmla="*/ 8 w 35"/>
                <a:gd name="T59" fmla="*/ 35 h 62"/>
                <a:gd name="T60" fmla="*/ 10 w 35"/>
                <a:gd name="T61" fmla="*/ 54 h 62"/>
                <a:gd name="T62" fmla="*/ 33 w 35"/>
                <a:gd name="T63" fmla="*/ 42 h 62"/>
                <a:gd name="T64" fmla="*/ 25 w 35"/>
                <a:gd name="T65" fmla="*/ 44 h 62"/>
                <a:gd name="T66" fmla="*/ 4 w 35"/>
                <a:gd name="T67" fmla="*/ 54 h 62"/>
                <a:gd name="T68" fmla="*/ 2 w 35"/>
                <a:gd name="T69" fmla="*/ 58 h 62"/>
                <a:gd name="T70" fmla="*/ 6 w 35"/>
                <a:gd name="T71" fmla="*/ 56 h 62"/>
                <a:gd name="T72" fmla="*/ 10 w 35"/>
                <a:gd name="T73" fmla="*/ 54 h 62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35"/>
                <a:gd name="T112" fmla="*/ 0 h 62"/>
                <a:gd name="T113" fmla="*/ 35 w 35"/>
                <a:gd name="T114" fmla="*/ 62 h 62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35" h="62">
                  <a:moveTo>
                    <a:pt x="12" y="10"/>
                  </a:moveTo>
                  <a:lnTo>
                    <a:pt x="35" y="20"/>
                  </a:lnTo>
                  <a:lnTo>
                    <a:pt x="35" y="23"/>
                  </a:lnTo>
                  <a:lnTo>
                    <a:pt x="16" y="31"/>
                  </a:lnTo>
                  <a:lnTo>
                    <a:pt x="35" y="41"/>
                  </a:lnTo>
                  <a:lnTo>
                    <a:pt x="35" y="42"/>
                  </a:lnTo>
                  <a:lnTo>
                    <a:pt x="8" y="56"/>
                  </a:lnTo>
                  <a:lnTo>
                    <a:pt x="4" y="60"/>
                  </a:lnTo>
                  <a:lnTo>
                    <a:pt x="2" y="62"/>
                  </a:lnTo>
                  <a:lnTo>
                    <a:pt x="0" y="62"/>
                  </a:lnTo>
                  <a:lnTo>
                    <a:pt x="0" y="44"/>
                  </a:lnTo>
                  <a:lnTo>
                    <a:pt x="2" y="44"/>
                  </a:lnTo>
                  <a:lnTo>
                    <a:pt x="4" y="46"/>
                  </a:lnTo>
                  <a:lnTo>
                    <a:pt x="6" y="46"/>
                  </a:lnTo>
                  <a:lnTo>
                    <a:pt x="8" y="46"/>
                  </a:lnTo>
                  <a:lnTo>
                    <a:pt x="8" y="44"/>
                  </a:lnTo>
                  <a:lnTo>
                    <a:pt x="23" y="39"/>
                  </a:lnTo>
                  <a:lnTo>
                    <a:pt x="14" y="33"/>
                  </a:lnTo>
                  <a:lnTo>
                    <a:pt x="8" y="35"/>
                  </a:lnTo>
                  <a:lnTo>
                    <a:pt x="4" y="39"/>
                  </a:lnTo>
                  <a:lnTo>
                    <a:pt x="2" y="41"/>
                  </a:lnTo>
                  <a:lnTo>
                    <a:pt x="0" y="41"/>
                  </a:lnTo>
                  <a:lnTo>
                    <a:pt x="0" y="21"/>
                  </a:lnTo>
                  <a:lnTo>
                    <a:pt x="2" y="21"/>
                  </a:lnTo>
                  <a:lnTo>
                    <a:pt x="2" y="25"/>
                  </a:lnTo>
                  <a:lnTo>
                    <a:pt x="4" y="25"/>
                  </a:lnTo>
                  <a:lnTo>
                    <a:pt x="6" y="25"/>
                  </a:lnTo>
                  <a:lnTo>
                    <a:pt x="10" y="23"/>
                  </a:lnTo>
                  <a:lnTo>
                    <a:pt x="23" y="18"/>
                  </a:lnTo>
                  <a:lnTo>
                    <a:pt x="14" y="14"/>
                  </a:lnTo>
                  <a:lnTo>
                    <a:pt x="12" y="12"/>
                  </a:lnTo>
                  <a:lnTo>
                    <a:pt x="10" y="12"/>
                  </a:lnTo>
                  <a:lnTo>
                    <a:pt x="6" y="12"/>
                  </a:lnTo>
                  <a:lnTo>
                    <a:pt x="4" y="12"/>
                  </a:lnTo>
                  <a:lnTo>
                    <a:pt x="2" y="16"/>
                  </a:lnTo>
                  <a:lnTo>
                    <a:pt x="0" y="16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12" y="10"/>
                  </a:lnTo>
                  <a:close/>
                  <a:moveTo>
                    <a:pt x="2" y="6"/>
                  </a:moveTo>
                  <a:lnTo>
                    <a:pt x="2" y="12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4" y="8"/>
                  </a:lnTo>
                  <a:lnTo>
                    <a:pt x="2" y="6"/>
                  </a:lnTo>
                  <a:close/>
                  <a:moveTo>
                    <a:pt x="8" y="35"/>
                  </a:moveTo>
                  <a:lnTo>
                    <a:pt x="33" y="21"/>
                  </a:lnTo>
                  <a:lnTo>
                    <a:pt x="31" y="21"/>
                  </a:lnTo>
                  <a:lnTo>
                    <a:pt x="29" y="21"/>
                  </a:lnTo>
                  <a:lnTo>
                    <a:pt x="25" y="21"/>
                  </a:lnTo>
                  <a:lnTo>
                    <a:pt x="8" y="31"/>
                  </a:lnTo>
                  <a:lnTo>
                    <a:pt x="4" y="33"/>
                  </a:lnTo>
                  <a:lnTo>
                    <a:pt x="2" y="35"/>
                  </a:lnTo>
                  <a:lnTo>
                    <a:pt x="2" y="39"/>
                  </a:lnTo>
                  <a:lnTo>
                    <a:pt x="4" y="37"/>
                  </a:lnTo>
                  <a:lnTo>
                    <a:pt x="8" y="35"/>
                  </a:lnTo>
                  <a:close/>
                  <a:moveTo>
                    <a:pt x="10" y="54"/>
                  </a:moveTo>
                  <a:lnTo>
                    <a:pt x="33" y="42"/>
                  </a:lnTo>
                  <a:lnTo>
                    <a:pt x="31" y="41"/>
                  </a:lnTo>
                  <a:lnTo>
                    <a:pt x="25" y="44"/>
                  </a:lnTo>
                  <a:lnTo>
                    <a:pt x="8" y="52"/>
                  </a:lnTo>
                  <a:lnTo>
                    <a:pt x="4" y="54"/>
                  </a:lnTo>
                  <a:lnTo>
                    <a:pt x="2" y="56"/>
                  </a:lnTo>
                  <a:lnTo>
                    <a:pt x="2" y="58"/>
                  </a:lnTo>
                  <a:lnTo>
                    <a:pt x="4" y="58"/>
                  </a:lnTo>
                  <a:lnTo>
                    <a:pt x="6" y="56"/>
                  </a:lnTo>
                  <a:lnTo>
                    <a:pt x="10" y="5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86" name="Freeform 13">
              <a:extLst>
                <a:ext uri="{FF2B5EF4-FFF2-40B4-BE49-F238E27FC236}">
                  <a16:creationId xmlns:a16="http://schemas.microsoft.com/office/drawing/2014/main" id="{00000000-0008-0000-0600-000032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4" y="172"/>
              <a:ext cx="37" cy="34"/>
            </a:xfrm>
            <a:custGeom>
              <a:avLst/>
              <a:gdLst>
                <a:gd name="T0" fmla="*/ 4 w 37"/>
                <a:gd name="T1" fmla="*/ 12 h 34"/>
                <a:gd name="T2" fmla="*/ 4 w 37"/>
                <a:gd name="T3" fmla="*/ 19 h 34"/>
                <a:gd name="T4" fmla="*/ 16 w 37"/>
                <a:gd name="T5" fmla="*/ 25 h 34"/>
                <a:gd name="T6" fmla="*/ 27 w 37"/>
                <a:gd name="T7" fmla="*/ 19 h 34"/>
                <a:gd name="T8" fmla="*/ 27 w 37"/>
                <a:gd name="T9" fmla="*/ 8 h 34"/>
                <a:gd name="T10" fmla="*/ 27 w 37"/>
                <a:gd name="T11" fmla="*/ 0 h 34"/>
                <a:gd name="T12" fmla="*/ 35 w 37"/>
                <a:gd name="T13" fmla="*/ 10 h 34"/>
                <a:gd name="T14" fmla="*/ 37 w 37"/>
                <a:gd name="T15" fmla="*/ 17 h 34"/>
                <a:gd name="T16" fmla="*/ 35 w 37"/>
                <a:gd name="T17" fmla="*/ 27 h 34"/>
                <a:gd name="T18" fmla="*/ 27 w 37"/>
                <a:gd name="T19" fmla="*/ 33 h 34"/>
                <a:gd name="T20" fmla="*/ 19 w 37"/>
                <a:gd name="T21" fmla="*/ 34 h 34"/>
                <a:gd name="T22" fmla="*/ 6 w 37"/>
                <a:gd name="T23" fmla="*/ 29 h 34"/>
                <a:gd name="T24" fmla="*/ 0 w 37"/>
                <a:gd name="T25" fmla="*/ 15 h 34"/>
                <a:gd name="T26" fmla="*/ 4 w 37"/>
                <a:gd name="T27" fmla="*/ 4 h 34"/>
                <a:gd name="T28" fmla="*/ 12 w 37"/>
                <a:gd name="T29" fmla="*/ 4 h 34"/>
                <a:gd name="T30" fmla="*/ 12 w 37"/>
                <a:gd name="T31" fmla="*/ 10 h 34"/>
                <a:gd name="T32" fmla="*/ 8 w 37"/>
                <a:gd name="T33" fmla="*/ 12 h 34"/>
                <a:gd name="T34" fmla="*/ 6 w 37"/>
                <a:gd name="T35" fmla="*/ 12 h 34"/>
                <a:gd name="T36" fmla="*/ 12 w 37"/>
                <a:gd name="T37" fmla="*/ 10 h 34"/>
                <a:gd name="T38" fmla="*/ 12 w 37"/>
                <a:gd name="T39" fmla="*/ 4 h 34"/>
                <a:gd name="T40" fmla="*/ 8 w 37"/>
                <a:gd name="T41" fmla="*/ 8 h 34"/>
                <a:gd name="T42" fmla="*/ 4 w 37"/>
                <a:gd name="T43" fmla="*/ 8 h 34"/>
                <a:gd name="T44" fmla="*/ 6 w 37"/>
                <a:gd name="T45" fmla="*/ 10 h 34"/>
                <a:gd name="T46" fmla="*/ 10 w 37"/>
                <a:gd name="T47" fmla="*/ 10 h 34"/>
                <a:gd name="T48" fmla="*/ 2 w 37"/>
                <a:gd name="T49" fmla="*/ 21 h 34"/>
                <a:gd name="T50" fmla="*/ 14 w 37"/>
                <a:gd name="T51" fmla="*/ 33 h 34"/>
                <a:gd name="T52" fmla="*/ 23 w 37"/>
                <a:gd name="T53" fmla="*/ 33 h 34"/>
                <a:gd name="T54" fmla="*/ 31 w 37"/>
                <a:gd name="T55" fmla="*/ 29 h 34"/>
                <a:gd name="T56" fmla="*/ 35 w 37"/>
                <a:gd name="T57" fmla="*/ 21 h 34"/>
                <a:gd name="T58" fmla="*/ 35 w 37"/>
                <a:gd name="T59" fmla="*/ 12 h 34"/>
                <a:gd name="T60" fmla="*/ 33 w 37"/>
                <a:gd name="T61" fmla="*/ 15 h 34"/>
                <a:gd name="T62" fmla="*/ 25 w 37"/>
                <a:gd name="T63" fmla="*/ 29 h 34"/>
                <a:gd name="T64" fmla="*/ 16 w 37"/>
                <a:gd name="T65" fmla="*/ 31 h 34"/>
                <a:gd name="T66" fmla="*/ 6 w 37"/>
                <a:gd name="T67" fmla="*/ 25 h 34"/>
                <a:gd name="T68" fmla="*/ 2 w 37"/>
                <a:gd name="T69" fmla="*/ 21 h 34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34"/>
                <a:gd name="T107" fmla="*/ 37 w 37"/>
                <a:gd name="T108" fmla="*/ 34 h 34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34">
                  <a:moveTo>
                    <a:pt x="6" y="12"/>
                  </a:moveTo>
                  <a:lnTo>
                    <a:pt x="4" y="12"/>
                  </a:lnTo>
                  <a:lnTo>
                    <a:pt x="2" y="13"/>
                  </a:lnTo>
                  <a:lnTo>
                    <a:pt x="4" y="19"/>
                  </a:lnTo>
                  <a:lnTo>
                    <a:pt x="10" y="23"/>
                  </a:lnTo>
                  <a:lnTo>
                    <a:pt x="16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3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5" y="10"/>
                  </a:lnTo>
                  <a:lnTo>
                    <a:pt x="35" y="13"/>
                  </a:lnTo>
                  <a:lnTo>
                    <a:pt x="37" y="17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4"/>
                  </a:lnTo>
                  <a:lnTo>
                    <a:pt x="19" y="34"/>
                  </a:lnTo>
                  <a:lnTo>
                    <a:pt x="14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4" y="8"/>
                  </a:lnTo>
                  <a:lnTo>
                    <a:pt x="12" y="10"/>
                  </a:lnTo>
                  <a:lnTo>
                    <a:pt x="10" y="12"/>
                  </a:lnTo>
                  <a:lnTo>
                    <a:pt x="8" y="12"/>
                  </a:lnTo>
                  <a:lnTo>
                    <a:pt x="6" y="12"/>
                  </a:lnTo>
                  <a:close/>
                  <a:moveTo>
                    <a:pt x="10" y="10"/>
                  </a:moveTo>
                  <a:lnTo>
                    <a:pt x="12" y="10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6"/>
                  </a:lnTo>
                  <a:lnTo>
                    <a:pt x="4" y="8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8" y="10"/>
                  </a:lnTo>
                  <a:lnTo>
                    <a:pt x="10" y="10"/>
                  </a:lnTo>
                  <a:close/>
                  <a:moveTo>
                    <a:pt x="2" y="21"/>
                  </a:moveTo>
                  <a:lnTo>
                    <a:pt x="8" y="29"/>
                  </a:lnTo>
                  <a:lnTo>
                    <a:pt x="14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5" y="12"/>
                  </a:lnTo>
                  <a:lnTo>
                    <a:pt x="31" y="8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6" y="31"/>
                  </a:lnTo>
                  <a:lnTo>
                    <a:pt x="12" y="29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87" name="Freeform 14">
              <a:extLst>
                <a:ext uri="{FF2B5EF4-FFF2-40B4-BE49-F238E27FC236}">
                  <a16:creationId xmlns:a16="http://schemas.microsoft.com/office/drawing/2014/main" id="{00000000-0008-0000-0600-000033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9" y="173"/>
              <a:ext cx="37" cy="32"/>
            </a:xfrm>
            <a:custGeom>
              <a:avLst/>
              <a:gdLst>
                <a:gd name="T0" fmla="*/ 6 w 37"/>
                <a:gd name="T1" fmla="*/ 23 h 32"/>
                <a:gd name="T2" fmla="*/ 12 w 37"/>
                <a:gd name="T3" fmla="*/ 23 h 32"/>
                <a:gd name="T4" fmla="*/ 12 w 37"/>
                <a:gd name="T5" fmla="*/ 30 h 32"/>
                <a:gd name="T6" fmla="*/ 6 w 37"/>
                <a:gd name="T7" fmla="*/ 28 h 32"/>
                <a:gd name="T8" fmla="*/ 0 w 37"/>
                <a:gd name="T9" fmla="*/ 15 h 32"/>
                <a:gd name="T10" fmla="*/ 6 w 37"/>
                <a:gd name="T11" fmla="*/ 5 h 32"/>
                <a:gd name="T12" fmla="*/ 29 w 37"/>
                <a:gd name="T13" fmla="*/ 3 h 32"/>
                <a:gd name="T14" fmla="*/ 31 w 37"/>
                <a:gd name="T15" fmla="*/ 0 h 32"/>
                <a:gd name="T16" fmla="*/ 35 w 37"/>
                <a:gd name="T17" fmla="*/ 2 h 32"/>
                <a:gd name="T18" fmla="*/ 35 w 37"/>
                <a:gd name="T19" fmla="*/ 11 h 32"/>
                <a:gd name="T20" fmla="*/ 35 w 37"/>
                <a:gd name="T21" fmla="*/ 19 h 32"/>
                <a:gd name="T22" fmla="*/ 35 w 37"/>
                <a:gd name="T23" fmla="*/ 30 h 32"/>
                <a:gd name="T24" fmla="*/ 25 w 37"/>
                <a:gd name="T25" fmla="*/ 30 h 32"/>
                <a:gd name="T26" fmla="*/ 18 w 37"/>
                <a:gd name="T27" fmla="*/ 21 h 32"/>
                <a:gd name="T28" fmla="*/ 8 w 37"/>
                <a:gd name="T29" fmla="*/ 13 h 32"/>
                <a:gd name="T30" fmla="*/ 2 w 37"/>
                <a:gd name="T31" fmla="*/ 19 h 32"/>
                <a:gd name="T32" fmla="*/ 6 w 37"/>
                <a:gd name="T33" fmla="*/ 23 h 32"/>
                <a:gd name="T34" fmla="*/ 12 w 37"/>
                <a:gd name="T35" fmla="*/ 11 h 32"/>
                <a:gd name="T36" fmla="*/ 33 w 37"/>
                <a:gd name="T37" fmla="*/ 11 h 32"/>
                <a:gd name="T38" fmla="*/ 35 w 37"/>
                <a:gd name="T39" fmla="*/ 5 h 32"/>
                <a:gd name="T40" fmla="*/ 29 w 37"/>
                <a:gd name="T41" fmla="*/ 9 h 32"/>
                <a:gd name="T42" fmla="*/ 4 w 37"/>
                <a:gd name="T43" fmla="*/ 9 h 32"/>
                <a:gd name="T44" fmla="*/ 6 w 37"/>
                <a:gd name="T45" fmla="*/ 13 h 32"/>
                <a:gd name="T46" fmla="*/ 12 w 37"/>
                <a:gd name="T47" fmla="*/ 11 h 32"/>
                <a:gd name="T48" fmla="*/ 16 w 37"/>
                <a:gd name="T49" fmla="*/ 13 h 32"/>
                <a:gd name="T50" fmla="*/ 27 w 37"/>
                <a:gd name="T51" fmla="*/ 23 h 32"/>
                <a:gd name="T52" fmla="*/ 31 w 37"/>
                <a:gd name="T53" fmla="*/ 19 h 32"/>
                <a:gd name="T54" fmla="*/ 29 w 37"/>
                <a:gd name="T55" fmla="*/ 13 h 32"/>
                <a:gd name="T56" fmla="*/ 33 w 37"/>
                <a:gd name="T57" fmla="*/ 26 h 32"/>
                <a:gd name="T58" fmla="*/ 25 w 37"/>
                <a:gd name="T59" fmla="*/ 26 h 32"/>
                <a:gd name="T60" fmla="*/ 25 w 37"/>
                <a:gd name="T61" fmla="*/ 28 h 32"/>
                <a:gd name="T62" fmla="*/ 33 w 37"/>
                <a:gd name="T63" fmla="*/ 28 h 32"/>
                <a:gd name="T64" fmla="*/ 35 w 37"/>
                <a:gd name="T65" fmla="*/ 21 h 32"/>
                <a:gd name="T66" fmla="*/ 10 w 37"/>
                <a:gd name="T67" fmla="*/ 25 h 32"/>
                <a:gd name="T68" fmla="*/ 8 w 37"/>
                <a:gd name="T69" fmla="*/ 26 h 32"/>
                <a:gd name="T70" fmla="*/ 2 w 37"/>
                <a:gd name="T71" fmla="*/ 25 h 32"/>
                <a:gd name="T72" fmla="*/ 10 w 37"/>
                <a:gd name="T73" fmla="*/ 30 h 32"/>
                <a:gd name="T74" fmla="*/ 12 w 37"/>
                <a:gd name="T75" fmla="*/ 26 h 32"/>
                <a:gd name="T76" fmla="*/ 10 w 37"/>
                <a:gd name="T77" fmla="*/ 25 h 32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7"/>
                <a:gd name="T118" fmla="*/ 0 h 32"/>
                <a:gd name="T119" fmla="*/ 37 w 37"/>
                <a:gd name="T120" fmla="*/ 32 h 32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7" h="32">
                  <a:moveTo>
                    <a:pt x="6" y="23"/>
                  </a:moveTo>
                  <a:lnTo>
                    <a:pt x="6" y="23"/>
                  </a:lnTo>
                  <a:lnTo>
                    <a:pt x="8" y="21"/>
                  </a:lnTo>
                  <a:lnTo>
                    <a:pt x="12" y="23"/>
                  </a:lnTo>
                  <a:lnTo>
                    <a:pt x="12" y="26"/>
                  </a:lnTo>
                  <a:lnTo>
                    <a:pt x="12" y="30"/>
                  </a:lnTo>
                  <a:lnTo>
                    <a:pt x="10" y="30"/>
                  </a:lnTo>
                  <a:lnTo>
                    <a:pt x="6" y="28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5"/>
                  </a:lnTo>
                  <a:lnTo>
                    <a:pt x="10" y="3"/>
                  </a:lnTo>
                  <a:lnTo>
                    <a:pt x="29" y="3"/>
                  </a:lnTo>
                  <a:lnTo>
                    <a:pt x="33" y="2"/>
                  </a:lnTo>
                  <a:lnTo>
                    <a:pt x="31" y="0"/>
                  </a:lnTo>
                  <a:lnTo>
                    <a:pt x="33" y="0"/>
                  </a:lnTo>
                  <a:lnTo>
                    <a:pt x="35" y="2"/>
                  </a:lnTo>
                  <a:lnTo>
                    <a:pt x="37" y="7"/>
                  </a:lnTo>
                  <a:lnTo>
                    <a:pt x="35" y="11"/>
                  </a:lnTo>
                  <a:lnTo>
                    <a:pt x="31" y="13"/>
                  </a:lnTo>
                  <a:lnTo>
                    <a:pt x="35" y="19"/>
                  </a:lnTo>
                  <a:lnTo>
                    <a:pt x="37" y="25"/>
                  </a:lnTo>
                  <a:lnTo>
                    <a:pt x="35" y="30"/>
                  </a:lnTo>
                  <a:lnTo>
                    <a:pt x="29" y="32"/>
                  </a:lnTo>
                  <a:lnTo>
                    <a:pt x="25" y="30"/>
                  </a:lnTo>
                  <a:lnTo>
                    <a:pt x="21" y="26"/>
                  </a:lnTo>
                  <a:lnTo>
                    <a:pt x="18" y="21"/>
                  </a:lnTo>
                  <a:lnTo>
                    <a:pt x="14" y="13"/>
                  </a:lnTo>
                  <a:lnTo>
                    <a:pt x="8" y="13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6" y="23"/>
                  </a:lnTo>
                  <a:close/>
                  <a:moveTo>
                    <a:pt x="12" y="11"/>
                  </a:moveTo>
                  <a:lnTo>
                    <a:pt x="25" y="11"/>
                  </a:lnTo>
                  <a:lnTo>
                    <a:pt x="33" y="11"/>
                  </a:lnTo>
                  <a:lnTo>
                    <a:pt x="35" y="7"/>
                  </a:lnTo>
                  <a:lnTo>
                    <a:pt x="35" y="5"/>
                  </a:lnTo>
                  <a:lnTo>
                    <a:pt x="33" y="7"/>
                  </a:lnTo>
                  <a:lnTo>
                    <a:pt x="29" y="9"/>
                  </a:lnTo>
                  <a:lnTo>
                    <a:pt x="10" y="9"/>
                  </a:lnTo>
                  <a:lnTo>
                    <a:pt x="4" y="9"/>
                  </a:lnTo>
                  <a:lnTo>
                    <a:pt x="2" y="15"/>
                  </a:lnTo>
                  <a:lnTo>
                    <a:pt x="6" y="13"/>
                  </a:lnTo>
                  <a:lnTo>
                    <a:pt x="12" y="11"/>
                  </a:lnTo>
                  <a:close/>
                  <a:moveTo>
                    <a:pt x="29" y="13"/>
                  </a:moveTo>
                  <a:lnTo>
                    <a:pt x="16" y="13"/>
                  </a:lnTo>
                  <a:lnTo>
                    <a:pt x="21" y="21"/>
                  </a:lnTo>
                  <a:lnTo>
                    <a:pt x="27" y="23"/>
                  </a:lnTo>
                  <a:lnTo>
                    <a:pt x="31" y="21"/>
                  </a:lnTo>
                  <a:lnTo>
                    <a:pt x="31" y="19"/>
                  </a:lnTo>
                  <a:lnTo>
                    <a:pt x="29" y="13"/>
                  </a:lnTo>
                  <a:close/>
                  <a:moveTo>
                    <a:pt x="35" y="21"/>
                  </a:moveTo>
                  <a:lnTo>
                    <a:pt x="33" y="26"/>
                  </a:lnTo>
                  <a:lnTo>
                    <a:pt x="29" y="28"/>
                  </a:lnTo>
                  <a:lnTo>
                    <a:pt x="25" y="26"/>
                  </a:lnTo>
                  <a:lnTo>
                    <a:pt x="21" y="25"/>
                  </a:lnTo>
                  <a:lnTo>
                    <a:pt x="25" y="28"/>
                  </a:lnTo>
                  <a:lnTo>
                    <a:pt x="29" y="30"/>
                  </a:lnTo>
                  <a:lnTo>
                    <a:pt x="33" y="28"/>
                  </a:lnTo>
                  <a:lnTo>
                    <a:pt x="35" y="25"/>
                  </a:lnTo>
                  <a:lnTo>
                    <a:pt x="35" y="21"/>
                  </a:lnTo>
                  <a:close/>
                  <a:moveTo>
                    <a:pt x="10" y="25"/>
                  </a:moveTo>
                  <a:lnTo>
                    <a:pt x="10" y="26"/>
                  </a:lnTo>
                  <a:lnTo>
                    <a:pt x="8" y="26"/>
                  </a:lnTo>
                  <a:lnTo>
                    <a:pt x="6" y="26"/>
                  </a:lnTo>
                  <a:lnTo>
                    <a:pt x="2" y="25"/>
                  </a:lnTo>
                  <a:lnTo>
                    <a:pt x="6" y="28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2" y="26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88" name="Freeform 15">
              <a:extLst>
                <a:ext uri="{FF2B5EF4-FFF2-40B4-BE49-F238E27FC236}">
                  <a16:creationId xmlns:a16="http://schemas.microsoft.com/office/drawing/2014/main" id="{00000000-0008-0000-0600-000034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63" y="174"/>
              <a:ext cx="37" cy="29"/>
            </a:xfrm>
            <a:custGeom>
              <a:avLst/>
              <a:gdLst>
                <a:gd name="T0" fmla="*/ 23 w 37"/>
                <a:gd name="T1" fmla="*/ 29 h 29"/>
                <a:gd name="T2" fmla="*/ 29 w 37"/>
                <a:gd name="T3" fmla="*/ 23 h 29"/>
                <a:gd name="T4" fmla="*/ 33 w 37"/>
                <a:gd name="T5" fmla="*/ 15 h 29"/>
                <a:gd name="T6" fmla="*/ 33 w 37"/>
                <a:gd name="T7" fmla="*/ 10 h 29"/>
                <a:gd name="T8" fmla="*/ 27 w 37"/>
                <a:gd name="T9" fmla="*/ 10 h 29"/>
                <a:gd name="T10" fmla="*/ 19 w 37"/>
                <a:gd name="T11" fmla="*/ 23 h 29"/>
                <a:gd name="T12" fmla="*/ 14 w 37"/>
                <a:gd name="T13" fmla="*/ 27 h 29"/>
                <a:gd name="T14" fmla="*/ 8 w 37"/>
                <a:gd name="T15" fmla="*/ 27 h 29"/>
                <a:gd name="T16" fmla="*/ 2 w 37"/>
                <a:gd name="T17" fmla="*/ 21 h 29"/>
                <a:gd name="T18" fmla="*/ 2 w 37"/>
                <a:gd name="T19" fmla="*/ 10 h 29"/>
                <a:gd name="T20" fmla="*/ 12 w 37"/>
                <a:gd name="T21" fmla="*/ 2 h 29"/>
                <a:gd name="T22" fmla="*/ 8 w 37"/>
                <a:gd name="T23" fmla="*/ 10 h 29"/>
                <a:gd name="T24" fmla="*/ 4 w 37"/>
                <a:gd name="T25" fmla="*/ 15 h 29"/>
                <a:gd name="T26" fmla="*/ 4 w 37"/>
                <a:gd name="T27" fmla="*/ 21 h 29"/>
                <a:gd name="T28" fmla="*/ 10 w 37"/>
                <a:gd name="T29" fmla="*/ 21 h 29"/>
                <a:gd name="T30" fmla="*/ 18 w 37"/>
                <a:gd name="T31" fmla="*/ 6 h 29"/>
                <a:gd name="T32" fmla="*/ 25 w 37"/>
                <a:gd name="T33" fmla="*/ 0 h 29"/>
                <a:gd name="T34" fmla="*/ 35 w 37"/>
                <a:gd name="T35" fmla="*/ 8 h 29"/>
                <a:gd name="T36" fmla="*/ 35 w 37"/>
                <a:gd name="T37" fmla="*/ 21 h 29"/>
                <a:gd name="T38" fmla="*/ 33 w 37"/>
                <a:gd name="T39" fmla="*/ 29 h 29"/>
                <a:gd name="T40" fmla="*/ 31 w 37"/>
                <a:gd name="T41" fmla="*/ 27 h 29"/>
                <a:gd name="T42" fmla="*/ 31 w 37"/>
                <a:gd name="T43" fmla="*/ 23 h 29"/>
                <a:gd name="T44" fmla="*/ 27 w 37"/>
                <a:gd name="T45" fmla="*/ 27 h 29"/>
                <a:gd name="T46" fmla="*/ 29 w 37"/>
                <a:gd name="T47" fmla="*/ 6 h 29"/>
                <a:gd name="T48" fmla="*/ 23 w 37"/>
                <a:gd name="T49" fmla="*/ 6 h 29"/>
                <a:gd name="T50" fmla="*/ 18 w 37"/>
                <a:gd name="T51" fmla="*/ 19 h 29"/>
                <a:gd name="T52" fmla="*/ 10 w 37"/>
                <a:gd name="T53" fmla="*/ 25 h 29"/>
                <a:gd name="T54" fmla="*/ 8 w 37"/>
                <a:gd name="T55" fmla="*/ 27 h 29"/>
                <a:gd name="T56" fmla="*/ 14 w 37"/>
                <a:gd name="T57" fmla="*/ 27 h 29"/>
                <a:gd name="T58" fmla="*/ 21 w 37"/>
                <a:gd name="T59" fmla="*/ 17 h 29"/>
                <a:gd name="T60" fmla="*/ 29 w 37"/>
                <a:gd name="T61" fmla="*/ 6 h 29"/>
                <a:gd name="T62" fmla="*/ 31 w 37"/>
                <a:gd name="T63" fmla="*/ 8 h 29"/>
                <a:gd name="T64" fmla="*/ 4 w 37"/>
                <a:gd name="T65" fmla="*/ 8 h 29"/>
                <a:gd name="T66" fmla="*/ 2 w 37"/>
                <a:gd name="T67" fmla="*/ 15 h 29"/>
                <a:gd name="T68" fmla="*/ 10 w 37"/>
                <a:gd name="T69" fmla="*/ 8 h 2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29"/>
                <a:gd name="T107" fmla="*/ 37 w 37"/>
                <a:gd name="T108" fmla="*/ 29 h 2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29">
                  <a:moveTo>
                    <a:pt x="33" y="29"/>
                  </a:moveTo>
                  <a:lnTo>
                    <a:pt x="23" y="29"/>
                  </a:lnTo>
                  <a:lnTo>
                    <a:pt x="23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33" y="15"/>
                  </a:lnTo>
                  <a:lnTo>
                    <a:pt x="35" y="14"/>
                  </a:lnTo>
                  <a:lnTo>
                    <a:pt x="33" y="10"/>
                  </a:lnTo>
                  <a:lnTo>
                    <a:pt x="29" y="8"/>
                  </a:lnTo>
                  <a:lnTo>
                    <a:pt x="27" y="10"/>
                  </a:lnTo>
                  <a:lnTo>
                    <a:pt x="21" y="17"/>
                  </a:lnTo>
                  <a:lnTo>
                    <a:pt x="19" y="23"/>
                  </a:lnTo>
                  <a:lnTo>
                    <a:pt x="18" y="25"/>
                  </a:lnTo>
                  <a:lnTo>
                    <a:pt x="14" y="27"/>
                  </a:lnTo>
                  <a:lnTo>
                    <a:pt x="12" y="29"/>
                  </a:lnTo>
                  <a:lnTo>
                    <a:pt x="8" y="27"/>
                  </a:lnTo>
                  <a:lnTo>
                    <a:pt x="4" y="25"/>
                  </a:lnTo>
                  <a:lnTo>
                    <a:pt x="2" y="21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2" y="2"/>
                  </a:lnTo>
                  <a:lnTo>
                    <a:pt x="12" y="2"/>
                  </a:lnTo>
                  <a:lnTo>
                    <a:pt x="12" y="6"/>
                  </a:lnTo>
                  <a:lnTo>
                    <a:pt x="8" y="10"/>
                  </a:lnTo>
                  <a:lnTo>
                    <a:pt x="6" y="14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8" y="23"/>
                  </a:lnTo>
                  <a:lnTo>
                    <a:pt x="10" y="21"/>
                  </a:lnTo>
                  <a:lnTo>
                    <a:pt x="14" y="15"/>
                  </a:lnTo>
                  <a:lnTo>
                    <a:pt x="18" y="6"/>
                  </a:lnTo>
                  <a:lnTo>
                    <a:pt x="21" y="0"/>
                  </a:lnTo>
                  <a:lnTo>
                    <a:pt x="25" y="0"/>
                  </a:lnTo>
                  <a:lnTo>
                    <a:pt x="31" y="2"/>
                  </a:lnTo>
                  <a:lnTo>
                    <a:pt x="35" y="8"/>
                  </a:lnTo>
                  <a:lnTo>
                    <a:pt x="37" y="15"/>
                  </a:lnTo>
                  <a:lnTo>
                    <a:pt x="35" y="21"/>
                  </a:lnTo>
                  <a:lnTo>
                    <a:pt x="33" y="29"/>
                  </a:lnTo>
                  <a:close/>
                  <a:moveTo>
                    <a:pt x="27" y="27"/>
                  </a:moveTo>
                  <a:lnTo>
                    <a:pt x="31" y="27"/>
                  </a:lnTo>
                  <a:lnTo>
                    <a:pt x="35" y="19"/>
                  </a:lnTo>
                  <a:lnTo>
                    <a:pt x="31" y="23"/>
                  </a:lnTo>
                  <a:lnTo>
                    <a:pt x="27" y="27"/>
                  </a:lnTo>
                  <a:close/>
                  <a:moveTo>
                    <a:pt x="31" y="8"/>
                  </a:moveTo>
                  <a:lnTo>
                    <a:pt x="29" y="6"/>
                  </a:lnTo>
                  <a:lnTo>
                    <a:pt x="27" y="2"/>
                  </a:lnTo>
                  <a:lnTo>
                    <a:pt x="23" y="6"/>
                  </a:lnTo>
                  <a:lnTo>
                    <a:pt x="21" y="12"/>
                  </a:lnTo>
                  <a:lnTo>
                    <a:pt x="18" y="19"/>
                  </a:lnTo>
                  <a:lnTo>
                    <a:pt x="14" y="25"/>
                  </a:lnTo>
                  <a:lnTo>
                    <a:pt x="10" y="25"/>
                  </a:lnTo>
                  <a:lnTo>
                    <a:pt x="4" y="25"/>
                  </a:lnTo>
                  <a:lnTo>
                    <a:pt x="8" y="27"/>
                  </a:lnTo>
                  <a:lnTo>
                    <a:pt x="12" y="27"/>
                  </a:lnTo>
                  <a:lnTo>
                    <a:pt x="14" y="27"/>
                  </a:lnTo>
                  <a:lnTo>
                    <a:pt x="18" y="25"/>
                  </a:lnTo>
                  <a:lnTo>
                    <a:pt x="21" y="17"/>
                  </a:lnTo>
                  <a:lnTo>
                    <a:pt x="25" y="10"/>
                  </a:lnTo>
                  <a:lnTo>
                    <a:pt x="29" y="6"/>
                  </a:lnTo>
                  <a:lnTo>
                    <a:pt x="31" y="8"/>
                  </a:lnTo>
                  <a:close/>
                  <a:moveTo>
                    <a:pt x="10" y="8"/>
                  </a:moveTo>
                  <a:lnTo>
                    <a:pt x="4" y="8"/>
                  </a:lnTo>
                  <a:lnTo>
                    <a:pt x="2" y="12"/>
                  </a:lnTo>
                  <a:lnTo>
                    <a:pt x="2" y="15"/>
                  </a:lnTo>
                  <a:lnTo>
                    <a:pt x="4" y="12"/>
                  </a:lnTo>
                  <a:lnTo>
                    <a:pt x="10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89" name="Freeform 16">
              <a:extLst>
                <a:ext uri="{FF2B5EF4-FFF2-40B4-BE49-F238E27FC236}">
                  <a16:creationId xmlns:a16="http://schemas.microsoft.com/office/drawing/2014/main" id="{00000000-0008-0000-0600-000035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00" y="173"/>
              <a:ext cx="37" cy="32"/>
            </a:xfrm>
            <a:custGeom>
              <a:avLst/>
              <a:gdLst>
                <a:gd name="T0" fmla="*/ 27 w 37"/>
                <a:gd name="T1" fmla="*/ 0 h 32"/>
                <a:gd name="T2" fmla="*/ 35 w 37"/>
                <a:gd name="T3" fmla="*/ 11 h 32"/>
                <a:gd name="T4" fmla="*/ 35 w 37"/>
                <a:gd name="T5" fmla="*/ 21 h 32"/>
                <a:gd name="T6" fmla="*/ 31 w 37"/>
                <a:gd name="T7" fmla="*/ 29 h 32"/>
                <a:gd name="T8" fmla="*/ 25 w 37"/>
                <a:gd name="T9" fmla="*/ 32 h 32"/>
                <a:gd name="T10" fmla="*/ 12 w 37"/>
                <a:gd name="T11" fmla="*/ 32 h 32"/>
                <a:gd name="T12" fmla="*/ 2 w 37"/>
                <a:gd name="T13" fmla="*/ 23 h 32"/>
                <a:gd name="T14" fmla="*/ 2 w 37"/>
                <a:gd name="T15" fmla="*/ 9 h 32"/>
                <a:gd name="T16" fmla="*/ 10 w 37"/>
                <a:gd name="T17" fmla="*/ 2 h 32"/>
                <a:gd name="T18" fmla="*/ 14 w 37"/>
                <a:gd name="T19" fmla="*/ 25 h 32"/>
                <a:gd name="T20" fmla="*/ 25 w 37"/>
                <a:gd name="T21" fmla="*/ 21 h 32"/>
                <a:gd name="T22" fmla="*/ 29 w 37"/>
                <a:gd name="T23" fmla="*/ 11 h 32"/>
                <a:gd name="T24" fmla="*/ 25 w 37"/>
                <a:gd name="T25" fmla="*/ 2 h 32"/>
                <a:gd name="T26" fmla="*/ 12 w 37"/>
                <a:gd name="T27" fmla="*/ 9 h 32"/>
                <a:gd name="T28" fmla="*/ 6 w 37"/>
                <a:gd name="T29" fmla="*/ 8 h 32"/>
                <a:gd name="T30" fmla="*/ 6 w 37"/>
                <a:gd name="T31" fmla="*/ 9 h 32"/>
                <a:gd name="T32" fmla="*/ 12 w 37"/>
                <a:gd name="T33" fmla="*/ 9 h 32"/>
                <a:gd name="T34" fmla="*/ 12 w 37"/>
                <a:gd name="T35" fmla="*/ 9 h 32"/>
                <a:gd name="T36" fmla="*/ 8 w 37"/>
                <a:gd name="T37" fmla="*/ 11 h 32"/>
                <a:gd name="T38" fmla="*/ 2 w 37"/>
                <a:gd name="T39" fmla="*/ 17 h 32"/>
                <a:gd name="T40" fmla="*/ 6 w 37"/>
                <a:gd name="T41" fmla="*/ 23 h 32"/>
                <a:gd name="T42" fmla="*/ 12 w 37"/>
                <a:gd name="T43" fmla="*/ 25 h 32"/>
                <a:gd name="T44" fmla="*/ 8 w 37"/>
                <a:gd name="T45" fmla="*/ 27 h 32"/>
                <a:gd name="T46" fmla="*/ 16 w 37"/>
                <a:gd name="T47" fmla="*/ 31 h 32"/>
                <a:gd name="T48" fmla="*/ 25 w 37"/>
                <a:gd name="T49" fmla="*/ 31 h 32"/>
                <a:gd name="T50" fmla="*/ 35 w 37"/>
                <a:gd name="T51" fmla="*/ 23 h 32"/>
                <a:gd name="T52" fmla="*/ 35 w 37"/>
                <a:gd name="T53" fmla="*/ 9 h 32"/>
                <a:gd name="T54" fmla="*/ 31 w 37"/>
                <a:gd name="T55" fmla="*/ 9 h 32"/>
                <a:gd name="T56" fmla="*/ 31 w 37"/>
                <a:gd name="T57" fmla="*/ 21 h 32"/>
                <a:gd name="T58" fmla="*/ 23 w 37"/>
                <a:gd name="T59" fmla="*/ 29 h 32"/>
                <a:gd name="T60" fmla="*/ 12 w 37"/>
                <a:gd name="T61" fmla="*/ 29 h 32"/>
                <a:gd name="T62" fmla="*/ 4 w 37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7"/>
                <a:gd name="T97" fmla="*/ 0 h 32"/>
                <a:gd name="T98" fmla="*/ 37 w 37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7" h="32">
                  <a:moveTo>
                    <a:pt x="25" y="2"/>
                  </a:moveTo>
                  <a:lnTo>
                    <a:pt x="27" y="0"/>
                  </a:lnTo>
                  <a:lnTo>
                    <a:pt x="33" y="6"/>
                  </a:lnTo>
                  <a:lnTo>
                    <a:pt x="35" y="11"/>
                  </a:lnTo>
                  <a:lnTo>
                    <a:pt x="37" y="17"/>
                  </a:lnTo>
                  <a:lnTo>
                    <a:pt x="35" y="21"/>
                  </a:lnTo>
                  <a:lnTo>
                    <a:pt x="35" y="25"/>
                  </a:lnTo>
                  <a:lnTo>
                    <a:pt x="31" y="29"/>
                  </a:lnTo>
                  <a:lnTo>
                    <a:pt x="29" y="31"/>
                  </a:lnTo>
                  <a:lnTo>
                    <a:pt x="25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4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9" y="15"/>
                  </a:lnTo>
                  <a:lnTo>
                    <a:pt x="29" y="11"/>
                  </a:lnTo>
                  <a:lnTo>
                    <a:pt x="27" y="8"/>
                  </a:lnTo>
                  <a:lnTo>
                    <a:pt x="25" y="2"/>
                  </a:lnTo>
                  <a:close/>
                  <a:moveTo>
                    <a:pt x="12" y="9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9"/>
                  </a:lnTo>
                  <a:lnTo>
                    <a:pt x="12" y="9"/>
                  </a:lnTo>
                  <a:close/>
                  <a:moveTo>
                    <a:pt x="12" y="25"/>
                  </a:moveTo>
                  <a:lnTo>
                    <a:pt x="12" y="9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2" y="31"/>
                  </a:lnTo>
                  <a:lnTo>
                    <a:pt x="16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5" y="23"/>
                  </a:lnTo>
                  <a:lnTo>
                    <a:pt x="35" y="17"/>
                  </a:lnTo>
                  <a:lnTo>
                    <a:pt x="35" y="9"/>
                  </a:lnTo>
                  <a:lnTo>
                    <a:pt x="29" y="4"/>
                  </a:lnTo>
                  <a:lnTo>
                    <a:pt x="31" y="9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8" y="29"/>
                  </a:lnTo>
                  <a:lnTo>
                    <a:pt x="12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24617" name="Group 17">
            <a:extLst>
              <a:ext uri="{FF2B5EF4-FFF2-40B4-BE49-F238E27FC236}">
                <a16:creationId xmlns:a16="http://schemas.microsoft.com/office/drawing/2014/main" id="{00000000-0008-0000-0600-0000890E0B00}"/>
              </a:ext>
            </a:extLst>
          </xdr:cNvPr>
          <xdr:cNvGrpSpPr>
            <a:grpSpLocks/>
          </xdr:cNvGrpSpPr>
        </xdr:nvGrpSpPr>
        <xdr:grpSpPr bwMode="auto">
          <a:xfrm>
            <a:off x="16" y="60"/>
            <a:ext cx="109" cy="24"/>
            <a:chOff x="96" y="243"/>
            <a:chExt cx="293" cy="56"/>
          </a:xfrm>
        </xdr:grpSpPr>
        <xdr:sp macro="" textlink="">
          <xdr:nvSpPr>
            <xdr:cNvPr id="724775" name="Freeform 18">
              <a:extLst>
                <a:ext uri="{FF2B5EF4-FFF2-40B4-BE49-F238E27FC236}">
                  <a16:creationId xmlns:a16="http://schemas.microsoft.com/office/drawing/2014/main" id="{00000000-0008-0000-0600-000027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7" y="242"/>
              <a:ext cx="56" cy="57"/>
            </a:xfrm>
            <a:custGeom>
              <a:avLst/>
              <a:gdLst>
                <a:gd name="T0" fmla="*/ 46 w 56"/>
                <a:gd name="T1" fmla="*/ 17 h 57"/>
                <a:gd name="T2" fmla="*/ 34 w 56"/>
                <a:gd name="T3" fmla="*/ 23 h 57"/>
                <a:gd name="T4" fmla="*/ 34 w 56"/>
                <a:gd name="T5" fmla="*/ 42 h 57"/>
                <a:gd name="T6" fmla="*/ 42 w 56"/>
                <a:gd name="T7" fmla="*/ 44 h 57"/>
                <a:gd name="T8" fmla="*/ 46 w 56"/>
                <a:gd name="T9" fmla="*/ 46 h 57"/>
                <a:gd name="T10" fmla="*/ 52 w 56"/>
                <a:gd name="T11" fmla="*/ 44 h 57"/>
                <a:gd name="T12" fmla="*/ 54 w 56"/>
                <a:gd name="T13" fmla="*/ 38 h 57"/>
                <a:gd name="T14" fmla="*/ 56 w 56"/>
                <a:gd name="T15" fmla="*/ 38 h 57"/>
                <a:gd name="T16" fmla="*/ 56 w 56"/>
                <a:gd name="T17" fmla="*/ 57 h 57"/>
                <a:gd name="T18" fmla="*/ 54 w 56"/>
                <a:gd name="T19" fmla="*/ 57 h 57"/>
                <a:gd name="T20" fmla="*/ 50 w 56"/>
                <a:gd name="T21" fmla="*/ 52 h 57"/>
                <a:gd name="T22" fmla="*/ 44 w 56"/>
                <a:gd name="T23" fmla="*/ 48 h 57"/>
                <a:gd name="T24" fmla="*/ 10 w 56"/>
                <a:gd name="T25" fmla="*/ 34 h 57"/>
                <a:gd name="T26" fmla="*/ 6 w 56"/>
                <a:gd name="T27" fmla="*/ 36 h 57"/>
                <a:gd name="T28" fmla="*/ 6 w 56"/>
                <a:gd name="T29" fmla="*/ 40 h 57"/>
                <a:gd name="T30" fmla="*/ 4 w 56"/>
                <a:gd name="T31" fmla="*/ 40 h 57"/>
                <a:gd name="T32" fmla="*/ 0 w 56"/>
                <a:gd name="T33" fmla="*/ 31 h 57"/>
                <a:gd name="T34" fmla="*/ 0 w 56"/>
                <a:gd name="T35" fmla="*/ 27 h 57"/>
                <a:gd name="T36" fmla="*/ 46 w 56"/>
                <a:gd name="T37" fmla="*/ 8 h 57"/>
                <a:gd name="T38" fmla="*/ 52 w 56"/>
                <a:gd name="T39" fmla="*/ 4 h 57"/>
                <a:gd name="T40" fmla="*/ 54 w 56"/>
                <a:gd name="T41" fmla="*/ 0 h 57"/>
                <a:gd name="T42" fmla="*/ 56 w 56"/>
                <a:gd name="T43" fmla="*/ 0 h 57"/>
                <a:gd name="T44" fmla="*/ 56 w 56"/>
                <a:gd name="T45" fmla="*/ 23 h 57"/>
                <a:gd name="T46" fmla="*/ 54 w 56"/>
                <a:gd name="T47" fmla="*/ 23 h 57"/>
                <a:gd name="T48" fmla="*/ 52 w 56"/>
                <a:gd name="T49" fmla="*/ 19 h 57"/>
                <a:gd name="T50" fmla="*/ 50 w 56"/>
                <a:gd name="T51" fmla="*/ 17 h 57"/>
                <a:gd name="T52" fmla="*/ 46 w 56"/>
                <a:gd name="T53" fmla="*/ 17 h 57"/>
                <a:gd name="T54" fmla="*/ 46 w 56"/>
                <a:gd name="T55" fmla="*/ 17 h 57"/>
                <a:gd name="T56" fmla="*/ 33 w 56"/>
                <a:gd name="T57" fmla="*/ 40 h 57"/>
                <a:gd name="T58" fmla="*/ 33 w 56"/>
                <a:gd name="T59" fmla="*/ 23 h 57"/>
                <a:gd name="T60" fmla="*/ 11 w 56"/>
                <a:gd name="T61" fmla="*/ 32 h 57"/>
                <a:gd name="T62" fmla="*/ 33 w 56"/>
                <a:gd name="T63" fmla="*/ 40 h 57"/>
                <a:gd name="T64" fmla="*/ 44 w 56"/>
                <a:gd name="T65" fmla="*/ 15 h 57"/>
                <a:gd name="T66" fmla="*/ 10 w 56"/>
                <a:gd name="T67" fmla="*/ 29 h 57"/>
                <a:gd name="T68" fmla="*/ 6 w 56"/>
                <a:gd name="T69" fmla="*/ 31 h 57"/>
                <a:gd name="T70" fmla="*/ 6 w 56"/>
                <a:gd name="T71" fmla="*/ 34 h 57"/>
                <a:gd name="T72" fmla="*/ 6 w 56"/>
                <a:gd name="T73" fmla="*/ 36 h 57"/>
                <a:gd name="T74" fmla="*/ 8 w 56"/>
                <a:gd name="T75" fmla="*/ 32 h 57"/>
                <a:gd name="T76" fmla="*/ 10 w 56"/>
                <a:gd name="T77" fmla="*/ 31 h 57"/>
                <a:gd name="T78" fmla="*/ 46 w 56"/>
                <a:gd name="T79" fmla="*/ 17 h 57"/>
                <a:gd name="T80" fmla="*/ 50 w 56"/>
                <a:gd name="T81" fmla="*/ 15 h 57"/>
                <a:gd name="T82" fmla="*/ 52 w 56"/>
                <a:gd name="T83" fmla="*/ 17 h 57"/>
                <a:gd name="T84" fmla="*/ 54 w 56"/>
                <a:gd name="T85" fmla="*/ 17 h 57"/>
                <a:gd name="T86" fmla="*/ 54 w 56"/>
                <a:gd name="T87" fmla="*/ 17 h 57"/>
                <a:gd name="T88" fmla="*/ 52 w 56"/>
                <a:gd name="T89" fmla="*/ 15 h 57"/>
                <a:gd name="T90" fmla="*/ 50 w 56"/>
                <a:gd name="T91" fmla="*/ 13 h 57"/>
                <a:gd name="T92" fmla="*/ 44 w 56"/>
                <a:gd name="T93" fmla="*/ 15 h 57"/>
                <a:gd name="T94" fmla="*/ 44 w 56"/>
                <a:gd name="T95" fmla="*/ 15 h 57"/>
                <a:gd name="T96" fmla="*/ 54 w 56"/>
                <a:gd name="T97" fmla="*/ 53 h 57"/>
                <a:gd name="T98" fmla="*/ 54 w 56"/>
                <a:gd name="T99" fmla="*/ 46 h 57"/>
                <a:gd name="T100" fmla="*/ 48 w 56"/>
                <a:gd name="T101" fmla="*/ 48 h 57"/>
                <a:gd name="T102" fmla="*/ 48 w 56"/>
                <a:gd name="T103" fmla="*/ 48 h 57"/>
                <a:gd name="T104" fmla="*/ 52 w 56"/>
                <a:gd name="T105" fmla="*/ 50 h 57"/>
                <a:gd name="T106" fmla="*/ 54 w 56"/>
                <a:gd name="T107" fmla="*/ 53 h 57"/>
                <a:gd name="T108" fmla="*/ 54 w 56"/>
                <a:gd name="T109" fmla="*/ 53 h 57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56"/>
                <a:gd name="T166" fmla="*/ 0 h 57"/>
                <a:gd name="T167" fmla="*/ 56 w 56"/>
                <a:gd name="T168" fmla="*/ 57 h 57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56" h="57">
                  <a:moveTo>
                    <a:pt x="46" y="17"/>
                  </a:moveTo>
                  <a:lnTo>
                    <a:pt x="34" y="23"/>
                  </a:lnTo>
                  <a:lnTo>
                    <a:pt x="34" y="42"/>
                  </a:lnTo>
                  <a:lnTo>
                    <a:pt x="42" y="44"/>
                  </a:lnTo>
                  <a:lnTo>
                    <a:pt x="46" y="46"/>
                  </a:lnTo>
                  <a:lnTo>
                    <a:pt x="52" y="44"/>
                  </a:lnTo>
                  <a:lnTo>
                    <a:pt x="54" y="38"/>
                  </a:lnTo>
                  <a:lnTo>
                    <a:pt x="56" y="38"/>
                  </a:lnTo>
                  <a:lnTo>
                    <a:pt x="56" y="57"/>
                  </a:lnTo>
                  <a:lnTo>
                    <a:pt x="54" y="57"/>
                  </a:lnTo>
                  <a:lnTo>
                    <a:pt x="50" y="52"/>
                  </a:lnTo>
                  <a:lnTo>
                    <a:pt x="44" y="48"/>
                  </a:lnTo>
                  <a:lnTo>
                    <a:pt x="10" y="34"/>
                  </a:lnTo>
                  <a:lnTo>
                    <a:pt x="6" y="36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0" y="31"/>
                  </a:lnTo>
                  <a:lnTo>
                    <a:pt x="0" y="27"/>
                  </a:lnTo>
                  <a:lnTo>
                    <a:pt x="46" y="8"/>
                  </a:lnTo>
                  <a:lnTo>
                    <a:pt x="52" y="4"/>
                  </a:lnTo>
                  <a:lnTo>
                    <a:pt x="54" y="0"/>
                  </a:lnTo>
                  <a:lnTo>
                    <a:pt x="56" y="0"/>
                  </a:lnTo>
                  <a:lnTo>
                    <a:pt x="56" y="23"/>
                  </a:lnTo>
                  <a:lnTo>
                    <a:pt x="54" y="23"/>
                  </a:lnTo>
                  <a:lnTo>
                    <a:pt x="52" y="19"/>
                  </a:lnTo>
                  <a:lnTo>
                    <a:pt x="50" y="17"/>
                  </a:lnTo>
                  <a:lnTo>
                    <a:pt x="46" y="17"/>
                  </a:lnTo>
                  <a:close/>
                  <a:moveTo>
                    <a:pt x="33" y="40"/>
                  </a:moveTo>
                  <a:lnTo>
                    <a:pt x="33" y="23"/>
                  </a:lnTo>
                  <a:lnTo>
                    <a:pt x="11" y="32"/>
                  </a:lnTo>
                  <a:lnTo>
                    <a:pt x="33" y="40"/>
                  </a:lnTo>
                  <a:close/>
                  <a:moveTo>
                    <a:pt x="44" y="15"/>
                  </a:moveTo>
                  <a:lnTo>
                    <a:pt x="10" y="29"/>
                  </a:lnTo>
                  <a:lnTo>
                    <a:pt x="6" y="31"/>
                  </a:lnTo>
                  <a:lnTo>
                    <a:pt x="6" y="34"/>
                  </a:lnTo>
                  <a:lnTo>
                    <a:pt x="6" y="36"/>
                  </a:lnTo>
                  <a:lnTo>
                    <a:pt x="8" y="32"/>
                  </a:lnTo>
                  <a:lnTo>
                    <a:pt x="10" y="31"/>
                  </a:lnTo>
                  <a:lnTo>
                    <a:pt x="46" y="17"/>
                  </a:lnTo>
                  <a:lnTo>
                    <a:pt x="50" y="15"/>
                  </a:lnTo>
                  <a:lnTo>
                    <a:pt x="52" y="17"/>
                  </a:lnTo>
                  <a:lnTo>
                    <a:pt x="54" y="17"/>
                  </a:lnTo>
                  <a:lnTo>
                    <a:pt x="52" y="15"/>
                  </a:lnTo>
                  <a:lnTo>
                    <a:pt x="50" y="13"/>
                  </a:lnTo>
                  <a:lnTo>
                    <a:pt x="44" y="15"/>
                  </a:lnTo>
                  <a:close/>
                  <a:moveTo>
                    <a:pt x="54" y="53"/>
                  </a:moveTo>
                  <a:lnTo>
                    <a:pt x="54" y="46"/>
                  </a:lnTo>
                  <a:lnTo>
                    <a:pt x="48" y="48"/>
                  </a:lnTo>
                  <a:lnTo>
                    <a:pt x="52" y="50"/>
                  </a:lnTo>
                  <a:lnTo>
                    <a:pt x="54" y="5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76" name="Freeform 19">
              <a:extLst>
                <a:ext uri="{FF2B5EF4-FFF2-40B4-BE49-F238E27FC236}">
                  <a16:creationId xmlns:a16="http://schemas.microsoft.com/office/drawing/2014/main" id="{00000000-0008-0000-0600-000028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4" y="247"/>
              <a:ext cx="35" cy="69"/>
            </a:xfrm>
            <a:custGeom>
              <a:avLst/>
              <a:gdLst>
                <a:gd name="T0" fmla="*/ 29 w 35"/>
                <a:gd name="T1" fmla="*/ 31 h 69"/>
                <a:gd name="T2" fmla="*/ 33 w 35"/>
                <a:gd name="T3" fmla="*/ 27 h 69"/>
                <a:gd name="T4" fmla="*/ 33 w 35"/>
                <a:gd name="T5" fmla="*/ 25 h 69"/>
                <a:gd name="T6" fmla="*/ 35 w 35"/>
                <a:gd name="T7" fmla="*/ 44 h 69"/>
                <a:gd name="T8" fmla="*/ 33 w 35"/>
                <a:gd name="T9" fmla="*/ 40 h 69"/>
                <a:gd name="T10" fmla="*/ 12 w 35"/>
                <a:gd name="T11" fmla="*/ 39 h 69"/>
                <a:gd name="T12" fmla="*/ 4 w 35"/>
                <a:gd name="T13" fmla="*/ 44 h 69"/>
                <a:gd name="T14" fmla="*/ 8 w 35"/>
                <a:gd name="T15" fmla="*/ 54 h 69"/>
                <a:gd name="T16" fmla="*/ 33 w 35"/>
                <a:gd name="T17" fmla="*/ 54 h 69"/>
                <a:gd name="T18" fmla="*/ 35 w 35"/>
                <a:gd name="T19" fmla="*/ 50 h 69"/>
                <a:gd name="T20" fmla="*/ 33 w 35"/>
                <a:gd name="T21" fmla="*/ 69 h 69"/>
                <a:gd name="T22" fmla="*/ 33 w 35"/>
                <a:gd name="T23" fmla="*/ 65 h 69"/>
                <a:gd name="T24" fmla="*/ 29 w 35"/>
                <a:gd name="T25" fmla="*/ 63 h 69"/>
                <a:gd name="T26" fmla="*/ 8 w 35"/>
                <a:gd name="T27" fmla="*/ 65 h 69"/>
                <a:gd name="T28" fmla="*/ 4 w 35"/>
                <a:gd name="T29" fmla="*/ 69 h 69"/>
                <a:gd name="T30" fmla="*/ 0 w 35"/>
                <a:gd name="T31" fmla="*/ 54 h 69"/>
                <a:gd name="T32" fmla="*/ 2 w 35"/>
                <a:gd name="T33" fmla="*/ 48 h 69"/>
                <a:gd name="T34" fmla="*/ 0 w 35"/>
                <a:gd name="T35" fmla="*/ 37 h 69"/>
                <a:gd name="T36" fmla="*/ 6 w 35"/>
                <a:gd name="T37" fmla="*/ 31 h 69"/>
                <a:gd name="T38" fmla="*/ 0 w 35"/>
                <a:gd name="T39" fmla="*/ 18 h 69"/>
                <a:gd name="T40" fmla="*/ 6 w 35"/>
                <a:gd name="T41" fmla="*/ 8 h 69"/>
                <a:gd name="T42" fmla="*/ 29 w 35"/>
                <a:gd name="T43" fmla="*/ 6 h 69"/>
                <a:gd name="T44" fmla="*/ 33 w 35"/>
                <a:gd name="T45" fmla="*/ 4 h 69"/>
                <a:gd name="T46" fmla="*/ 35 w 35"/>
                <a:gd name="T47" fmla="*/ 0 h 69"/>
                <a:gd name="T48" fmla="*/ 33 w 35"/>
                <a:gd name="T49" fmla="*/ 19 h 69"/>
                <a:gd name="T50" fmla="*/ 31 w 35"/>
                <a:gd name="T51" fmla="*/ 16 h 69"/>
                <a:gd name="T52" fmla="*/ 12 w 35"/>
                <a:gd name="T53" fmla="*/ 16 h 69"/>
                <a:gd name="T54" fmla="*/ 4 w 35"/>
                <a:gd name="T55" fmla="*/ 18 h 69"/>
                <a:gd name="T56" fmla="*/ 4 w 35"/>
                <a:gd name="T57" fmla="*/ 25 h 69"/>
                <a:gd name="T58" fmla="*/ 8 w 35"/>
                <a:gd name="T59" fmla="*/ 31 h 69"/>
                <a:gd name="T60" fmla="*/ 10 w 35"/>
                <a:gd name="T61" fmla="*/ 35 h 69"/>
                <a:gd name="T62" fmla="*/ 4 w 35"/>
                <a:gd name="T63" fmla="*/ 37 h 69"/>
                <a:gd name="T64" fmla="*/ 6 w 35"/>
                <a:gd name="T65" fmla="*/ 39 h 69"/>
                <a:gd name="T66" fmla="*/ 29 w 35"/>
                <a:gd name="T67" fmla="*/ 39 h 69"/>
                <a:gd name="T68" fmla="*/ 33 w 35"/>
                <a:gd name="T69" fmla="*/ 40 h 69"/>
                <a:gd name="T70" fmla="*/ 27 w 35"/>
                <a:gd name="T71" fmla="*/ 35 h 69"/>
                <a:gd name="T72" fmla="*/ 27 w 35"/>
                <a:gd name="T73" fmla="*/ 12 h 69"/>
                <a:gd name="T74" fmla="*/ 6 w 35"/>
                <a:gd name="T75" fmla="*/ 12 h 69"/>
                <a:gd name="T76" fmla="*/ 2 w 35"/>
                <a:gd name="T77" fmla="*/ 19 h 69"/>
                <a:gd name="T78" fmla="*/ 10 w 35"/>
                <a:gd name="T79" fmla="*/ 14 h 69"/>
                <a:gd name="T80" fmla="*/ 31 w 35"/>
                <a:gd name="T81" fmla="*/ 14 h 69"/>
                <a:gd name="T82" fmla="*/ 33 w 35"/>
                <a:gd name="T83" fmla="*/ 14 h 69"/>
                <a:gd name="T84" fmla="*/ 27 w 35"/>
                <a:gd name="T85" fmla="*/ 12 h 69"/>
                <a:gd name="T86" fmla="*/ 27 w 35"/>
                <a:gd name="T87" fmla="*/ 60 h 69"/>
                <a:gd name="T88" fmla="*/ 8 w 35"/>
                <a:gd name="T89" fmla="*/ 61 h 69"/>
                <a:gd name="T90" fmla="*/ 6 w 35"/>
                <a:gd name="T91" fmla="*/ 67 h 69"/>
                <a:gd name="T92" fmla="*/ 13 w 35"/>
                <a:gd name="T93" fmla="*/ 61 h 69"/>
                <a:gd name="T94" fmla="*/ 31 w 35"/>
                <a:gd name="T95" fmla="*/ 63 h 69"/>
                <a:gd name="T96" fmla="*/ 31 w 35"/>
                <a:gd name="T97" fmla="*/ 60 h 69"/>
                <a:gd name="T98" fmla="*/ 27 w 35"/>
                <a:gd name="T99" fmla="*/ 60 h 69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35"/>
                <a:gd name="T151" fmla="*/ 0 h 69"/>
                <a:gd name="T152" fmla="*/ 35 w 35"/>
                <a:gd name="T153" fmla="*/ 69 h 69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35" h="69">
                  <a:moveTo>
                    <a:pt x="8" y="31"/>
                  </a:moveTo>
                  <a:lnTo>
                    <a:pt x="29" y="31"/>
                  </a:lnTo>
                  <a:lnTo>
                    <a:pt x="31" y="29"/>
                  </a:lnTo>
                  <a:lnTo>
                    <a:pt x="33" y="27"/>
                  </a:lnTo>
                  <a:lnTo>
                    <a:pt x="33" y="25"/>
                  </a:lnTo>
                  <a:lnTo>
                    <a:pt x="35" y="25"/>
                  </a:lnTo>
                  <a:lnTo>
                    <a:pt x="35" y="44"/>
                  </a:lnTo>
                  <a:lnTo>
                    <a:pt x="33" y="44"/>
                  </a:lnTo>
                  <a:lnTo>
                    <a:pt x="33" y="40"/>
                  </a:lnTo>
                  <a:lnTo>
                    <a:pt x="29" y="39"/>
                  </a:lnTo>
                  <a:lnTo>
                    <a:pt x="12" y="39"/>
                  </a:lnTo>
                  <a:lnTo>
                    <a:pt x="6" y="40"/>
                  </a:lnTo>
                  <a:lnTo>
                    <a:pt x="4" y="44"/>
                  </a:lnTo>
                  <a:lnTo>
                    <a:pt x="4" y="50"/>
                  </a:lnTo>
                  <a:lnTo>
                    <a:pt x="8" y="54"/>
                  </a:lnTo>
                  <a:lnTo>
                    <a:pt x="29" y="54"/>
                  </a:lnTo>
                  <a:lnTo>
                    <a:pt x="33" y="54"/>
                  </a:lnTo>
                  <a:lnTo>
                    <a:pt x="33" y="50"/>
                  </a:lnTo>
                  <a:lnTo>
                    <a:pt x="35" y="50"/>
                  </a:lnTo>
                  <a:lnTo>
                    <a:pt x="35" y="69"/>
                  </a:lnTo>
                  <a:lnTo>
                    <a:pt x="33" y="69"/>
                  </a:lnTo>
                  <a:lnTo>
                    <a:pt x="33" y="65"/>
                  </a:lnTo>
                  <a:lnTo>
                    <a:pt x="31" y="63"/>
                  </a:lnTo>
                  <a:lnTo>
                    <a:pt x="29" y="63"/>
                  </a:lnTo>
                  <a:lnTo>
                    <a:pt x="12" y="63"/>
                  </a:lnTo>
                  <a:lnTo>
                    <a:pt x="8" y="65"/>
                  </a:lnTo>
                  <a:lnTo>
                    <a:pt x="6" y="69"/>
                  </a:lnTo>
                  <a:lnTo>
                    <a:pt x="4" y="69"/>
                  </a:lnTo>
                  <a:lnTo>
                    <a:pt x="0" y="56"/>
                  </a:lnTo>
                  <a:lnTo>
                    <a:pt x="0" y="54"/>
                  </a:lnTo>
                  <a:lnTo>
                    <a:pt x="6" y="54"/>
                  </a:lnTo>
                  <a:lnTo>
                    <a:pt x="2" y="48"/>
                  </a:lnTo>
                  <a:lnTo>
                    <a:pt x="0" y="42"/>
                  </a:lnTo>
                  <a:lnTo>
                    <a:pt x="0" y="37"/>
                  </a:lnTo>
                  <a:lnTo>
                    <a:pt x="2" y="35"/>
                  </a:lnTo>
                  <a:lnTo>
                    <a:pt x="6" y="31"/>
                  </a:lnTo>
                  <a:lnTo>
                    <a:pt x="2" y="25"/>
                  </a:lnTo>
                  <a:lnTo>
                    <a:pt x="0" y="18"/>
                  </a:lnTo>
                  <a:lnTo>
                    <a:pt x="2" y="12"/>
                  </a:lnTo>
                  <a:lnTo>
                    <a:pt x="6" y="8"/>
                  </a:lnTo>
                  <a:lnTo>
                    <a:pt x="12" y="6"/>
                  </a:lnTo>
                  <a:lnTo>
                    <a:pt x="29" y="6"/>
                  </a:lnTo>
                  <a:lnTo>
                    <a:pt x="31" y="6"/>
                  </a:lnTo>
                  <a:lnTo>
                    <a:pt x="33" y="4"/>
                  </a:lnTo>
                  <a:lnTo>
                    <a:pt x="33" y="0"/>
                  </a:lnTo>
                  <a:lnTo>
                    <a:pt x="35" y="0"/>
                  </a:lnTo>
                  <a:lnTo>
                    <a:pt x="35" y="19"/>
                  </a:lnTo>
                  <a:lnTo>
                    <a:pt x="33" y="19"/>
                  </a:lnTo>
                  <a:lnTo>
                    <a:pt x="31" y="16"/>
                  </a:lnTo>
                  <a:lnTo>
                    <a:pt x="29" y="16"/>
                  </a:lnTo>
                  <a:lnTo>
                    <a:pt x="12" y="16"/>
                  </a:lnTo>
                  <a:lnTo>
                    <a:pt x="6" y="16"/>
                  </a:lnTo>
                  <a:lnTo>
                    <a:pt x="4" y="18"/>
                  </a:lnTo>
                  <a:lnTo>
                    <a:pt x="4" y="21"/>
                  </a:lnTo>
                  <a:lnTo>
                    <a:pt x="4" y="25"/>
                  </a:lnTo>
                  <a:lnTo>
                    <a:pt x="8" y="31"/>
                  </a:lnTo>
                  <a:close/>
                  <a:moveTo>
                    <a:pt x="27" y="35"/>
                  </a:moveTo>
                  <a:lnTo>
                    <a:pt x="10" y="35"/>
                  </a:lnTo>
                  <a:lnTo>
                    <a:pt x="6" y="37"/>
                  </a:lnTo>
                  <a:lnTo>
                    <a:pt x="4" y="37"/>
                  </a:lnTo>
                  <a:lnTo>
                    <a:pt x="2" y="42"/>
                  </a:lnTo>
                  <a:lnTo>
                    <a:pt x="6" y="39"/>
                  </a:lnTo>
                  <a:lnTo>
                    <a:pt x="12" y="39"/>
                  </a:lnTo>
                  <a:lnTo>
                    <a:pt x="29" y="39"/>
                  </a:lnTo>
                  <a:lnTo>
                    <a:pt x="31" y="39"/>
                  </a:lnTo>
                  <a:lnTo>
                    <a:pt x="33" y="40"/>
                  </a:lnTo>
                  <a:lnTo>
                    <a:pt x="31" y="37"/>
                  </a:lnTo>
                  <a:lnTo>
                    <a:pt x="27" y="35"/>
                  </a:lnTo>
                  <a:close/>
                  <a:moveTo>
                    <a:pt x="27" y="12"/>
                  </a:moveTo>
                  <a:lnTo>
                    <a:pt x="10" y="12"/>
                  </a:lnTo>
                  <a:lnTo>
                    <a:pt x="6" y="12"/>
                  </a:lnTo>
                  <a:lnTo>
                    <a:pt x="4" y="14"/>
                  </a:lnTo>
                  <a:lnTo>
                    <a:pt x="2" y="19"/>
                  </a:lnTo>
                  <a:lnTo>
                    <a:pt x="6" y="16"/>
                  </a:lnTo>
                  <a:lnTo>
                    <a:pt x="10" y="14"/>
                  </a:lnTo>
                  <a:lnTo>
                    <a:pt x="27" y="14"/>
                  </a:lnTo>
                  <a:lnTo>
                    <a:pt x="31" y="14"/>
                  </a:lnTo>
                  <a:lnTo>
                    <a:pt x="33" y="16"/>
                  </a:lnTo>
                  <a:lnTo>
                    <a:pt x="33" y="14"/>
                  </a:lnTo>
                  <a:lnTo>
                    <a:pt x="31" y="12"/>
                  </a:lnTo>
                  <a:lnTo>
                    <a:pt x="27" y="12"/>
                  </a:lnTo>
                  <a:close/>
                  <a:moveTo>
                    <a:pt x="27" y="60"/>
                  </a:moveTo>
                  <a:lnTo>
                    <a:pt x="12" y="60"/>
                  </a:lnTo>
                  <a:lnTo>
                    <a:pt x="8" y="61"/>
                  </a:lnTo>
                  <a:lnTo>
                    <a:pt x="6" y="65"/>
                  </a:lnTo>
                  <a:lnTo>
                    <a:pt x="6" y="67"/>
                  </a:lnTo>
                  <a:lnTo>
                    <a:pt x="8" y="63"/>
                  </a:lnTo>
                  <a:lnTo>
                    <a:pt x="13" y="61"/>
                  </a:lnTo>
                  <a:lnTo>
                    <a:pt x="27" y="61"/>
                  </a:lnTo>
                  <a:lnTo>
                    <a:pt x="31" y="63"/>
                  </a:lnTo>
                  <a:lnTo>
                    <a:pt x="33" y="63"/>
                  </a:lnTo>
                  <a:lnTo>
                    <a:pt x="31" y="60"/>
                  </a:lnTo>
                  <a:lnTo>
                    <a:pt x="27" y="6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77" name="Freeform 20">
              <a:extLst>
                <a:ext uri="{FF2B5EF4-FFF2-40B4-BE49-F238E27FC236}">
                  <a16:creationId xmlns:a16="http://schemas.microsoft.com/office/drawing/2014/main" id="{00000000-0008-0000-0600-000029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29" y="266"/>
              <a:ext cx="35" cy="32"/>
            </a:xfrm>
            <a:custGeom>
              <a:avLst/>
              <a:gdLst>
                <a:gd name="T0" fmla="*/ 25 w 35"/>
                <a:gd name="T1" fmla="*/ 0 h 32"/>
                <a:gd name="T2" fmla="*/ 35 w 35"/>
                <a:gd name="T3" fmla="*/ 11 h 32"/>
                <a:gd name="T4" fmla="*/ 35 w 35"/>
                <a:gd name="T5" fmla="*/ 21 h 32"/>
                <a:gd name="T6" fmla="*/ 31 w 35"/>
                <a:gd name="T7" fmla="*/ 29 h 32"/>
                <a:gd name="T8" fmla="*/ 23 w 35"/>
                <a:gd name="T9" fmla="*/ 32 h 32"/>
                <a:gd name="T10" fmla="*/ 12 w 35"/>
                <a:gd name="T11" fmla="*/ 32 h 32"/>
                <a:gd name="T12" fmla="*/ 2 w 35"/>
                <a:gd name="T13" fmla="*/ 23 h 32"/>
                <a:gd name="T14" fmla="*/ 2 w 35"/>
                <a:gd name="T15" fmla="*/ 10 h 32"/>
                <a:gd name="T16" fmla="*/ 10 w 35"/>
                <a:gd name="T17" fmla="*/ 2 h 32"/>
                <a:gd name="T18" fmla="*/ 13 w 35"/>
                <a:gd name="T19" fmla="*/ 25 h 32"/>
                <a:gd name="T20" fmla="*/ 25 w 35"/>
                <a:gd name="T21" fmla="*/ 21 h 32"/>
                <a:gd name="T22" fmla="*/ 29 w 35"/>
                <a:gd name="T23" fmla="*/ 11 h 32"/>
                <a:gd name="T24" fmla="*/ 25 w 35"/>
                <a:gd name="T25" fmla="*/ 2 h 32"/>
                <a:gd name="T26" fmla="*/ 12 w 35"/>
                <a:gd name="T27" fmla="*/ 10 h 32"/>
                <a:gd name="T28" fmla="*/ 6 w 35"/>
                <a:gd name="T29" fmla="*/ 8 h 32"/>
                <a:gd name="T30" fmla="*/ 6 w 35"/>
                <a:gd name="T31" fmla="*/ 10 h 32"/>
                <a:gd name="T32" fmla="*/ 12 w 35"/>
                <a:gd name="T33" fmla="*/ 10 h 32"/>
                <a:gd name="T34" fmla="*/ 12 w 35"/>
                <a:gd name="T35" fmla="*/ 10 h 32"/>
                <a:gd name="T36" fmla="*/ 6 w 35"/>
                <a:gd name="T37" fmla="*/ 11 h 32"/>
                <a:gd name="T38" fmla="*/ 2 w 35"/>
                <a:gd name="T39" fmla="*/ 17 h 32"/>
                <a:gd name="T40" fmla="*/ 6 w 35"/>
                <a:gd name="T41" fmla="*/ 23 h 32"/>
                <a:gd name="T42" fmla="*/ 12 w 35"/>
                <a:gd name="T43" fmla="*/ 25 h 32"/>
                <a:gd name="T44" fmla="*/ 8 w 35"/>
                <a:gd name="T45" fmla="*/ 27 h 32"/>
                <a:gd name="T46" fmla="*/ 15 w 35"/>
                <a:gd name="T47" fmla="*/ 31 h 32"/>
                <a:gd name="T48" fmla="*/ 25 w 35"/>
                <a:gd name="T49" fmla="*/ 31 h 32"/>
                <a:gd name="T50" fmla="*/ 33 w 35"/>
                <a:gd name="T51" fmla="*/ 23 h 32"/>
                <a:gd name="T52" fmla="*/ 33 w 35"/>
                <a:gd name="T53" fmla="*/ 10 h 32"/>
                <a:gd name="T54" fmla="*/ 31 w 35"/>
                <a:gd name="T55" fmla="*/ 10 h 32"/>
                <a:gd name="T56" fmla="*/ 31 w 35"/>
                <a:gd name="T57" fmla="*/ 21 h 32"/>
                <a:gd name="T58" fmla="*/ 23 w 35"/>
                <a:gd name="T59" fmla="*/ 29 h 32"/>
                <a:gd name="T60" fmla="*/ 10 w 35"/>
                <a:gd name="T61" fmla="*/ 29 h 32"/>
                <a:gd name="T62" fmla="*/ 4 w 35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5"/>
                <a:gd name="T97" fmla="*/ 0 h 32"/>
                <a:gd name="T98" fmla="*/ 35 w 35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5" h="32">
                  <a:moveTo>
                    <a:pt x="25" y="2"/>
                  </a:moveTo>
                  <a:lnTo>
                    <a:pt x="25" y="0"/>
                  </a:lnTo>
                  <a:lnTo>
                    <a:pt x="31" y="6"/>
                  </a:lnTo>
                  <a:lnTo>
                    <a:pt x="35" y="11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5"/>
                  </a:lnTo>
                  <a:lnTo>
                    <a:pt x="31" y="29"/>
                  </a:lnTo>
                  <a:lnTo>
                    <a:pt x="27" y="31"/>
                  </a:lnTo>
                  <a:lnTo>
                    <a:pt x="23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3" y="0"/>
                  </a:lnTo>
                  <a:lnTo>
                    <a:pt x="13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7" y="15"/>
                  </a:lnTo>
                  <a:lnTo>
                    <a:pt x="29" y="11"/>
                  </a:lnTo>
                  <a:lnTo>
                    <a:pt x="27" y="6"/>
                  </a:lnTo>
                  <a:lnTo>
                    <a:pt x="25" y="2"/>
                  </a:lnTo>
                  <a:close/>
                  <a:moveTo>
                    <a:pt x="12" y="10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10"/>
                  </a:lnTo>
                  <a:lnTo>
                    <a:pt x="12" y="10"/>
                  </a:lnTo>
                  <a:close/>
                  <a:moveTo>
                    <a:pt x="12" y="25"/>
                  </a:moveTo>
                  <a:lnTo>
                    <a:pt x="12" y="10"/>
                  </a:lnTo>
                  <a:lnTo>
                    <a:pt x="10" y="10"/>
                  </a:lnTo>
                  <a:lnTo>
                    <a:pt x="6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9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0" y="31"/>
                  </a:lnTo>
                  <a:lnTo>
                    <a:pt x="15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3" y="23"/>
                  </a:lnTo>
                  <a:lnTo>
                    <a:pt x="35" y="17"/>
                  </a:lnTo>
                  <a:lnTo>
                    <a:pt x="33" y="10"/>
                  </a:lnTo>
                  <a:lnTo>
                    <a:pt x="29" y="4"/>
                  </a:lnTo>
                  <a:lnTo>
                    <a:pt x="31" y="10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7" y="29"/>
                  </a:lnTo>
                  <a:lnTo>
                    <a:pt x="10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78" name="Freeform 21">
              <a:extLst>
                <a:ext uri="{FF2B5EF4-FFF2-40B4-BE49-F238E27FC236}">
                  <a16:creationId xmlns:a16="http://schemas.microsoft.com/office/drawing/2014/main" id="{00000000-0008-0000-0600-00002A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1" y="267"/>
              <a:ext cx="35" cy="29"/>
            </a:xfrm>
            <a:custGeom>
              <a:avLst/>
              <a:gdLst>
                <a:gd name="T0" fmla="*/ 0 w 35"/>
                <a:gd name="T1" fmla="*/ 14 h 29"/>
                <a:gd name="T2" fmla="*/ 6 w 35"/>
                <a:gd name="T3" fmla="*/ 14 h 29"/>
                <a:gd name="T4" fmla="*/ 2 w 35"/>
                <a:gd name="T5" fmla="*/ 8 h 29"/>
                <a:gd name="T6" fmla="*/ 0 w 35"/>
                <a:gd name="T7" fmla="*/ 4 h 29"/>
                <a:gd name="T8" fmla="*/ 2 w 35"/>
                <a:gd name="T9" fmla="*/ 0 h 29"/>
                <a:gd name="T10" fmla="*/ 6 w 35"/>
                <a:gd name="T11" fmla="*/ 0 h 29"/>
                <a:gd name="T12" fmla="*/ 8 w 35"/>
                <a:gd name="T13" fmla="*/ 0 h 29"/>
                <a:gd name="T14" fmla="*/ 10 w 35"/>
                <a:gd name="T15" fmla="*/ 4 h 29"/>
                <a:gd name="T16" fmla="*/ 10 w 35"/>
                <a:gd name="T17" fmla="*/ 6 h 29"/>
                <a:gd name="T18" fmla="*/ 10 w 35"/>
                <a:gd name="T19" fmla="*/ 8 h 29"/>
                <a:gd name="T20" fmla="*/ 8 w 35"/>
                <a:gd name="T21" fmla="*/ 8 h 29"/>
                <a:gd name="T22" fmla="*/ 8 w 35"/>
                <a:gd name="T23" fmla="*/ 10 h 29"/>
                <a:gd name="T24" fmla="*/ 8 w 35"/>
                <a:gd name="T25" fmla="*/ 10 h 29"/>
                <a:gd name="T26" fmla="*/ 8 w 35"/>
                <a:gd name="T27" fmla="*/ 12 h 29"/>
                <a:gd name="T28" fmla="*/ 10 w 35"/>
                <a:gd name="T29" fmla="*/ 14 h 29"/>
                <a:gd name="T30" fmla="*/ 29 w 35"/>
                <a:gd name="T31" fmla="*/ 14 h 29"/>
                <a:gd name="T32" fmla="*/ 31 w 35"/>
                <a:gd name="T33" fmla="*/ 12 h 29"/>
                <a:gd name="T34" fmla="*/ 33 w 35"/>
                <a:gd name="T35" fmla="*/ 12 h 29"/>
                <a:gd name="T36" fmla="*/ 33 w 35"/>
                <a:gd name="T37" fmla="*/ 6 h 29"/>
                <a:gd name="T38" fmla="*/ 35 w 35"/>
                <a:gd name="T39" fmla="*/ 6 h 29"/>
                <a:gd name="T40" fmla="*/ 35 w 35"/>
                <a:gd name="T41" fmla="*/ 29 h 29"/>
                <a:gd name="T42" fmla="*/ 33 w 35"/>
                <a:gd name="T43" fmla="*/ 29 h 29"/>
                <a:gd name="T44" fmla="*/ 33 w 35"/>
                <a:gd name="T45" fmla="*/ 27 h 29"/>
                <a:gd name="T46" fmla="*/ 31 w 35"/>
                <a:gd name="T47" fmla="*/ 23 h 29"/>
                <a:gd name="T48" fmla="*/ 29 w 35"/>
                <a:gd name="T49" fmla="*/ 21 h 29"/>
                <a:gd name="T50" fmla="*/ 12 w 35"/>
                <a:gd name="T51" fmla="*/ 21 h 29"/>
                <a:gd name="T52" fmla="*/ 8 w 35"/>
                <a:gd name="T53" fmla="*/ 23 h 29"/>
                <a:gd name="T54" fmla="*/ 6 w 35"/>
                <a:gd name="T55" fmla="*/ 29 h 29"/>
                <a:gd name="T56" fmla="*/ 4 w 35"/>
                <a:gd name="T57" fmla="*/ 29 h 29"/>
                <a:gd name="T58" fmla="*/ 0 w 35"/>
                <a:gd name="T59" fmla="*/ 16 h 29"/>
                <a:gd name="T60" fmla="*/ 0 w 35"/>
                <a:gd name="T61" fmla="*/ 14 h 29"/>
                <a:gd name="T62" fmla="*/ 12 w 35"/>
                <a:gd name="T63" fmla="*/ 21 h 29"/>
                <a:gd name="T64" fmla="*/ 29 w 35"/>
                <a:gd name="T65" fmla="*/ 21 h 29"/>
                <a:gd name="T66" fmla="*/ 31 w 35"/>
                <a:gd name="T67" fmla="*/ 21 h 29"/>
                <a:gd name="T68" fmla="*/ 33 w 35"/>
                <a:gd name="T69" fmla="*/ 23 h 29"/>
                <a:gd name="T70" fmla="*/ 31 w 35"/>
                <a:gd name="T71" fmla="*/ 20 h 29"/>
                <a:gd name="T72" fmla="*/ 29 w 35"/>
                <a:gd name="T73" fmla="*/ 18 h 29"/>
                <a:gd name="T74" fmla="*/ 12 w 35"/>
                <a:gd name="T75" fmla="*/ 18 h 29"/>
                <a:gd name="T76" fmla="*/ 6 w 35"/>
                <a:gd name="T77" fmla="*/ 20 h 29"/>
                <a:gd name="T78" fmla="*/ 6 w 35"/>
                <a:gd name="T79" fmla="*/ 23 h 29"/>
                <a:gd name="T80" fmla="*/ 6 w 35"/>
                <a:gd name="T81" fmla="*/ 25 h 29"/>
                <a:gd name="T82" fmla="*/ 6 w 35"/>
                <a:gd name="T83" fmla="*/ 25 h 29"/>
                <a:gd name="T84" fmla="*/ 8 w 35"/>
                <a:gd name="T85" fmla="*/ 21 h 29"/>
                <a:gd name="T86" fmla="*/ 12 w 35"/>
                <a:gd name="T87" fmla="*/ 21 h 29"/>
                <a:gd name="T88" fmla="*/ 12 w 35"/>
                <a:gd name="T89" fmla="*/ 21 h 29"/>
                <a:gd name="T90" fmla="*/ 6 w 35"/>
                <a:gd name="T91" fmla="*/ 10 h 29"/>
                <a:gd name="T92" fmla="*/ 6 w 35"/>
                <a:gd name="T93" fmla="*/ 8 h 29"/>
                <a:gd name="T94" fmla="*/ 8 w 35"/>
                <a:gd name="T95" fmla="*/ 4 h 29"/>
                <a:gd name="T96" fmla="*/ 6 w 35"/>
                <a:gd name="T97" fmla="*/ 0 h 29"/>
                <a:gd name="T98" fmla="*/ 6 w 35"/>
                <a:gd name="T99" fmla="*/ 2 h 29"/>
                <a:gd name="T100" fmla="*/ 6 w 35"/>
                <a:gd name="T101" fmla="*/ 4 h 29"/>
                <a:gd name="T102" fmla="*/ 4 w 35"/>
                <a:gd name="T103" fmla="*/ 8 h 29"/>
                <a:gd name="T104" fmla="*/ 6 w 35"/>
                <a:gd name="T105" fmla="*/ 10 h 29"/>
                <a:gd name="T106" fmla="*/ 6 w 35"/>
                <a:gd name="T107" fmla="*/ 10 h 29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w 35"/>
                <a:gd name="T163" fmla="*/ 0 h 29"/>
                <a:gd name="T164" fmla="*/ 35 w 35"/>
                <a:gd name="T165" fmla="*/ 29 h 29"/>
              </a:gdLst>
              <a:ahLst/>
              <a:cxnLst>
                <a:cxn ang="T108">
                  <a:pos x="T0" y="T1"/>
                </a:cxn>
                <a:cxn ang="T109">
                  <a:pos x="T2" y="T3"/>
                </a:cxn>
                <a:cxn ang="T110">
                  <a:pos x="T4" y="T5"/>
                </a:cxn>
                <a:cxn ang="T111">
                  <a:pos x="T6" y="T7"/>
                </a:cxn>
                <a:cxn ang="T112">
                  <a:pos x="T8" y="T9"/>
                </a:cxn>
                <a:cxn ang="T113">
                  <a:pos x="T10" y="T11"/>
                </a:cxn>
                <a:cxn ang="T114">
                  <a:pos x="T12" y="T13"/>
                </a:cxn>
                <a:cxn ang="T115">
                  <a:pos x="T14" y="T15"/>
                </a:cxn>
                <a:cxn ang="T116">
                  <a:pos x="T16" y="T17"/>
                </a:cxn>
                <a:cxn ang="T117">
                  <a:pos x="T18" y="T19"/>
                </a:cxn>
                <a:cxn ang="T118">
                  <a:pos x="T20" y="T21"/>
                </a:cxn>
                <a:cxn ang="T119">
                  <a:pos x="T22" y="T23"/>
                </a:cxn>
                <a:cxn ang="T120">
                  <a:pos x="T24" y="T25"/>
                </a:cxn>
                <a:cxn ang="T121">
                  <a:pos x="T26" y="T27"/>
                </a:cxn>
                <a:cxn ang="T122">
                  <a:pos x="T28" y="T29"/>
                </a:cxn>
                <a:cxn ang="T123">
                  <a:pos x="T30" y="T31"/>
                </a:cxn>
                <a:cxn ang="T124">
                  <a:pos x="T32" y="T33"/>
                </a:cxn>
                <a:cxn ang="T125">
                  <a:pos x="T34" y="T35"/>
                </a:cxn>
                <a:cxn ang="T126">
                  <a:pos x="T36" y="T37"/>
                </a:cxn>
                <a:cxn ang="T127">
                  <a:pos x="T38" y="T39"/>
                </a:cxn>
                <a:cxn ang="T128">
                  <a:pos x="T40" y="T41"/>
                </a:cxn>
                <a:cxn ang="T129">
                  <a:pos x="T42" y="T43"/>
                </a:cxn>
                <a:cxn ang="T130">
                  <a:pos x="T44" y="T45"/>
                </a:cxn>
                <a:cxn ang="T131">
                  <a:pos x="T46" y="T47"/>
                </a:cxn>
                <a:cxn ang="T132">
                  <a:pos x="T48" y="T49"/>
                </a:cxn>
                <a:cxn ang="T133">
                  <a:pos x="T50" y="T51"/>
                </a:cxn>
                <a:cxn ang="T134">
                  <a:pos x="T52" y="T53"/>
                </a:cxn>
                <a:cxn ang="T135">
                  <a:pos x="T54" y="T55"/>
                </a:cxn>
                <a:cxn ang="T136">
                  <a:pos x="T56" y="T57"/>
                </a:cxn>
                <a:cxn ang="T137">
                  <a:pos x="T58" y="T59"/>
                </a:cxn>
                <a:cxn ang="T138">
                  <a:pos x="T60" y="T61"/>
                </a:cxn>
                <a:cxn ang="T139">
                  <a:pos x="T62" y="T63"/>
                </a:cxn>
                <a:cxn ang="T140">
                  <a:pos x="T64" y="T65"/>
                </a:cxn>
                <a:cxn ang="T141">
                  <a:pos x="T66" y="T67"/>
                </a:cxn>
                <a:cxn ang="T142">
                  <a:pos x="T68" y="T69"/>
                </a:cxn>
                <a:cxn ang="T143">
                  <a:pos x="T70" y="T71"/>
                </a:cxn>
                <a:cxn ang="T144">
                  <a:pos x="T72" y="T73"/>
                </a:cxn>
                <a:cxn ang="T145">
                  <a:pos x="T74" y="T75"/>
                </a:cxn>
                <a:cxn ang="T146">
                  <a:pos x="T76" y="T77"/>
                </a:cxn>
                <a:cxn ang="T147">
                  <a:pos x="T78" y="T79"/>
                </a:cxn>
                <a:cxn ang="T148">
                  <a:pos x="T80" y="T81"/>
                </a:cxn>
                <a:cxn ang="T149">
                  <a:pos x="T82" y="T83"/>
                </a:cxn>
                <a:cxn ang="T150">
                  <a:pos x="T84" y="T85"/>
                </a:cxn>
                <a:cxn ang="T151">
                  <a:pos x="T86" y="T87"/>
                </a:cxn>
                <a:cxn ang="T152">
                  <a:pos x="T88" y="T89"/>
                </a:cxn>
                <a:cxn ang="T153">
                  <a:pos x="T90" y="T91"/>
                </a:cxn>
                <a:cxn ang="T154">
                  <a:pos x="T92" y="T93"/>
                </a:cxn>
                <a:cxn ang="T155">
                  <a:pos x="T94" y="T95"/>
                </a:cxn>
                <a:cxn ang="T156">
                  <a:pos x="T96" y="T97"/>
                </a:cxn>
                <a:cxn ang="T157">
                  <a:pos x="T98" y="T99"/>
                </a:cxn>
                <a:cxn ang="T158">
                  <a:pos x="T100" y="T101"/>
                </a:cxn>
                <a:cxn ang="T159">
                  <a:pos x="T102" y="T103"/>
                </a:cxn>
                <a:cxn ang="T160">
                  <a:pos x="T104" y="T105"/>
                </a:cxn>
                <a:cxn ang="T161">
                  <a:pos x="T106" y="T107"/>
                </a:cxn>
              </a:cxnLst>
              <a:rect l="T162" t="T163" r="T164" b="T165"/>
              <a:pathLst>
                <a:path w="35" h="29">
                  <a:moveTo>
                    <a:pt x="0" y="14"/>
                  </a:moveTo>
                  <a:lnTo>
                    <a:pt x="6" y="14"/>
                  </a:lnTo>
                  <a:lnTo>
                    <a:pt x="2" y="8"/>
                  </a:lnTo>
                  <a:lnTo>
                    <a:pt x="0" y="4"/>
                  </a:lnTo>
                  <a:lnTo>
                    <a:pt x="2" y="0"/>
                  </a:lnTo>
                  <a:lnTo>
                    <a:pt x="6" y="0"/>
                  </a:lnTo>
                  <a:lnTo>
                    <a:pt x="8" y="0"/>
                  </a:lnTo>
                  <a:lnTo>
                    <a:pt x="10" y="4"/>
                  </a:lnTo>
                  <a:lnTo>
                    <a:pt x="10" y="6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10"/>
                  </a:lnTo>
                  <a:lnTo>
                    <a:pt x="8" y="12"/>
                  </a:lnTo>
                  <a:lnTo>
                    <a:pt x="10" y="14"/>
                  </a:lnTo>
                  <a:lnTo>
                    <a:pt x="29" y="14"/>
                  </a:lnTo>
                  <a:lnTo>
                    <a:pt x="31" y="12"/>
                  </a:lnTo>
                  <a:lnTo>
                    <a:pt x="33" y="12"/>
                  </a:lnTo>
                  <a:lnTo>
                    <a:pt x="33" y="6"/>
                  </a:lnTo>
                  <a:lnTo>
                    <a:pt x="35" y="6"/>
                  </a:lnTo>
                  <a:lnTo>
                    <a:pt x="35" y="29"/>
                  </a:lnTo>
                  <a:lnTo>
                    <a:pt x="33" y="29"/>
                  </a:lnTo>
                  <a:lnTo>
                    <a:pt x="33" y="27"/>
                  </a:lnTo>
                  <a:lnTo>
                    <a:pt x="31" y="23"/>
                  </a:lnTo>
                  <a:lnTo>
                    <a:pt x="29" y="21"/>
                  </a:lnTo>
                  <a:lnTo>
                    <a:pt x="12" y="21"/>
                  </a:lnTo>
                  <a:lnTo>
                    <a:pt x="8" y="23"/>
                  </a:lnTo>
                  <a:lnTo>
                    <a:pt x="6" y="29"/>
                  </a:lnTo>
                  <a:lnTo>
                    <a:pt x="4" y="29"/>
                  </a:lnTo>
                  <a:lnTo>
                    <a:pt x="0" y="16"/>
                  </a:lnTo>
                  <a:lnTo>
                    <a:pt x="0" y="14"/>
                  </a:lnTo>
                  <a:close/>
                  <a:moveTo>
                    <a:pt x="12" y="21"/>
                  </a:moveTo>
                  <a:lnTo>
                    <a:pt x="29" y="21"/>
                  </a:lnTo>
                  <a:lnTo>
                    <a:pt x="31" y="21"/>
                  </a:lnTo>
                  <a:lnTo>
                    <a:pt x="33" y="23"/>
                  </a:lnTo>
                  <a:lnTo>
                    <a:pt x="31" y="20"/>
                  </a:lnTo>
                  <a:lnTo>
                    <a:pt x="29" y="18"/>
                  </a:lnTo>
                  <a:lnTo>
                    <a:pt x="12" y="18"/>
                  </a:lnTo>
                  <a:lnTo>
                    <a:pt x="6" y="20"/>
                  </a:lnTo>
                  <a:lnTo>
                    <a:pt x="6" y="23"/>
                  </a:lnTo>
                  <a:lnTo>
                    <a:pt x="6" y="25"/>
                  </a:lnTo>
                  <a:lnTo>
                    <a:pt x="8" y="21"/>
                  </a:lnTo>
                  <a:lnTo>
                    <a:pt x="12" y="21"/>
                  </a:lnTo>
                  <a:close/>
                  <a:moveTo>
                    <a:pt x="6" y="10"/>
                  </a:moveTo>
                  <a:lnTo>
                    <a:pt x="6" y="8"/>
                  </a:lnTo>
                  <a:lnTo>
                    <a:pt x="8" y="4"/>
                  </a:lnTo>
                  <a:lnTo>
                    <a:pt x="6" y="0"/>
                  </a:lnTo>
                  <a:lnTo>
                    <a:pt x="6" y="2"/>
                  </a:lnTo>
                  <a:lnTo>
                    <a:pt x="6" y="4"/>
                  </a:lnTo>
                  <a:lnTo>
                    <a:pt x="4" y="8"/>
                  </a:lnTo>
                  <a:lnTo>
                    <a:pt x="6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79" name="Freeform 22">
              <a:extLst>
                <a:ext uri="{FF2B5EF4-FFF2-40B4-BE49-F238E27FC236}">
                  <a16:creationId xmlns:a16="http://schemas.microsoft.com/office/drawing/2014/main" id="{00000000-0008-0000-0600-00002B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80" y="262"/>
              <a:ext cx="54" cy="20"/>
            </a:xfrm>
            <a:custGeom>
              <a:avLst/>
              <a:gdLst>
                <a:gd name="T0" fmla="*/ 19 w 54"/>
                <a:gd name="T1" fmla="*/ 6 h 20"/>
                <a:gd name="T2" fmla="*/ 48 w 54"/>
                <a:gd name="T3" fmla="*/ 6 h 20"/>
                <a:gd name="T4" fmla="*/ 50 w 54"/>
                <a:gd name="T5" fmla="*/ 6 h 20"/>
                <a:gd name="T6" fmla="*/ 52 w 54"/>
                <a:gd name="T7" fmla="*/ 4 h 20"/>
                <a:gd name="T8" fmla="*/ 52 w 54"/>
                <a:gd name="T9" fmla="*/ 0 h 20"/>
                <a:gd name="T10" fmla="*/ 54 w 54"/>
                <a:gd name="T11" fmla="*/ 0 h 20"/>
                <a:gd name="T12" fmla="*/ 54 w 54"/>
                <a:gd name="T13" fmla="*/ 20 h 20"/>
                <a:gd name="T14" fmla="*/ 52 w 54"/>
                <a:gd name="T15" fmla="*/ 20 h 20"/>
                <a:gd name="T16" fmla="*/ 50 w 54"/>
                <a:gd name="T17" fmla="*/ 16 h 20"/>
                <a:gd name="T18" fmla="*/ 48 w 54"/>
                <a:gd name="T19" fmla="*/ 16 h 20"/>
                <a:gd name="T20" fmla="*/ 29 w 54"/>
                <a:gd name="T21" fmla="*/ 16 h 20"/>
                <a:gd name="T22" fmla="*/ 27 w 54"/>
                <a:gd name="T23" fmla="*/ 16 h 20"/>
                <a:gd name="T24" fmla="*/ 25 w 54"/>
                <a:gd name="T25" fmla="*/ 20 h 20"/>
                <a:gd name="T26" fmla="*/ 23 w 54"/>
                <a:gd name="T27" fmla="*/ 20 h 20"/>
                <a:gd name="T28" fmla="*/ 19 w 54"/>
                <a:gd name="T29" fmla="*/ 8 h 20"/>
                <a:gd name="T30" fmla="*/ 19 w 54"/>
                <a:gd name="T31" fmla="*/ 6 h 20"/>
                <a:gd name="T32" fmla="*/ 29 w 54"/>
                <a:gd name="T33" fmla="*/ 14 h 20"/>
                <a:gd name="T34" fmla="*/ 48 w 54"/>
                <a:gd name="T35" fmla="*/ 14 h 20"/>
                <a:gd name="T36" fmla="*/ 52 w 54"/>
                <a:gd name="T37" fmla="*/ 16 h 20"/>
                <a:gd name="T38" fmla="*/ 50 w 54"/>
                <a:gd name="T39" fmla="*/ 12 h 20"/>
                <a:gd name="T40" fmla="*/ 48 w 54"/>
                <a:gd name="T41" fmla="*/ 12 h 20"/>
                <a:gd name="T42" fmla="*/ 29 w 54"/>
                <a:gd name="T43" fmla="*/ 12 h 20"/>
                <a:gd name="T44" fmla="*/ 25 w 54"/>
                <a:gd name="T45" fmla="*/ 12 h 20"/>
                <a:gd name="T46" fmla="*/ 25 w 54"/>
                <a:gd name="T47" fmla="*/ 16 h 20"/>
                <a:gd name="T48" fmla="*/ 25 w 54"/>
                <a:gd name="T49" fmla="*/ 18 h 20"/>
                <a:gd name="T50" fmla="*/ 27 w 54"/>
                <a:gd name="T51" fmla="*/ 14 h 20"/>
                <a:gd name="T52" fmla="*/ 29 w 54"/>
                <a:gd name="T53" fmla="*/ 14 h 20"/>
                <a:gd name="T54" fmla="*/ 29 w 54"/>
                <a:gd name="T55" fmla="*/ 14 h 20"/>
                <a:gd name="T56" fmla="*/ 0 w 54"/>
                <a:gd name="T57" fmla="*/ 12 h 20"/>
                <a:gd name="T58" fmla="*/ 0 w 54"/>
                <a:gd name="T59" fmla="*/ 8 h 20"/>
                <a:gd name="T60" fmla="*/ 4 w 54"/>
                <a:gd name="T61" fmla="*/ 6 h 20"/>
                <a:gd name="T62" fmla="*/ 6 w 54"/>
                <a:gd name="T63" fmla="*/ 6 h 20"/>
                <a:gd name="T64" fmla="*/ 8 w 54"/>
                <a:gd name="T65" fmla="*/ 6 h 20"/>
                <a:gd name="T66" fmla="*/ 9 w 54"/>
                <a:gd name="T67" fmla="*/ 8 h 20"/>
                <a:gd name="T68" fmla="*/ 11 w 54"/>
                <a:gd name="T69" fmla="*/ 12 h 20"/>
                <a:gd name="T70" fmla="*/ 9 w 54"/>
                <a:gd name="T71" fmla="*/ 16 h 20"/>
                <a:gd name="T72" fmla="*/ 6 w 54"/>
                <a:gd name="T73" fmla="*/ 16 h 20"/>
                <a:gd name="T74" fmla="*/ 4 w 54"/>
                <a:gd name="T75" fmla="*/ 16 h 20"/>
                <a:gd name="T76" fmla="*/ 0 w 54"/>
                <a:gd name="T77" fmla="*/ 14 h 20"/>
                <a:gd name="T78" fmla="*/ 0 w 54"/>
                <a:gd name="T79" fmla="*/ 12 h 20"/>
                <a:gd name="T80" fmla="*/ 0 w 54"/>
                <a:gd name="T81" fmla="*/ 12 h 20"/>
                <a:gd name="T82" fmla="*/ 2 w 54"/>
                <a:gd name="T83" fmla="*/ 10 h 20"/>
                <a:gd name="T84" fmla="*/ 2 w 54"/>
                <a:gd name="T85" fmla="*/ 14 h 20"/>
                <a:gd name="T86" fmla="*/ 6 w 54"/>
                <a:gd name="T87" fmla="*/ 16 h 20"/>
                <a:gd name="T88" fmla="*/ 8 w 54"/>
                <a:gd name="T89" fmla="*/ 14 h 20"/>
                <a:gd name="T90" fmla="*/ 9 w 54"/>
                <a:gd name="T91" fmla="*/ 10 h 20"/>
                <a:gd name="T92" fmla="*/ 8 w 54"/>
                <a:gd name="T93" fmla="*/ 12 h 20"/>
                <a:gd name="T94" fmla="*/ 6 w 54"/>
                <a:gd name="T95" fmla="*/ 12 h 20"/>
                <a:gd name="T96" fmla="*/ 2 w 54"/>
                <a:gd name="T97" fmla="*/ 10 h 20"/>
                <a:gd name="T98" fmla="*/ 2 w 54"/>
                <a:gd name="T99" fmla="*/ 10 h 20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4"/>
                <a:gd name="T151" fmla="*/ 0 h 20"/>
                <a:gd name="T152" fmla="*/ 54 w 54"/>
                <a:gd name="T153" fmla="*/ 20 h 20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4" h="20">
                  <a:moveTo>
                    <a:pt x="19" y="6"/>
                  </a:moveTo>
                  <a:lnTo>
                    <a:pt x="48" y="6"/>
                  </a:lnTo>
                  <a:lnTo>
                    <a:pt x="50" y="6"/>
                  </a:lnTo>
                  <a:lnTo>
                    <a:pt x="52" y="4"/>
                  </a:lnTo>
                  <a:lnTo>
                    <a:pt x="52" y="0"/>
                  </a:lnTo>
                  <a:lnTo>
                    <a:pt x="54" y="0"/>
                  </a:lnTo>
                  <a:lnTo>
                    <a:pt x="54" y="20"/>
                  </a:lnTo>
                  <a:lnTo>
                    <a:pt x="52" y="20"/>
                  </a:lnTo>
                  <a:lnTo>
                    <a:pt x="50" y="16"/>
                  </a:lnTo>
                  <a:lnTo>
                    <a:pt x="48" y="16"/>
                  </a:lnTo>
                  <a:lnTo>
                    <a:pt x="29" y="16"/>
                  </a:lnTo>
                  <a:lnTo>
                    <a:pt x="27" y="16"/>
                  </a:lnTo>
                  <a:lnTo>
                    <a:pt x="25" y="20"/>
                  </a:lnTo>
                  <a:lnTo>
                    <a:pt x="23" y="20"/>
                  </a:lnTo>
                  <a:lnTo>
                    <a:pt x="19" y="8"/>
                  </a:lnTo>
                  <a:lnTo>
                    <a:pt x="19" y="6"/>
                  </a:lnTo>
                  <a:close/>
                  <a:moveTo>
                    <a:pt x="29" y="14"/>
                  </a:moveTo>
                  <a:lnTo>
                    <a:pt x="48" y="14"/>
                  </a:lnTo>
                  <a:lnTo>
                    <a:pt x="52" y="16"/>
                  </a:lnTo>
                  <a:lnTo>
                    <a:pt x="50" y="12"/>
                  </a:lnTo>
                  <a:lnTo>
                    <a:pt x="48" y="12"/>
                  </a:lnTo>
                  <a:lnTo>
                    <a:pt x="29" y="12"/>
                  </a:lnTo>
                  <a:lnTo>
                    <a:pt x="25" y="12"/>
                  </a:lnTo>
                  <a:lnTo>
                    <a:pt x="25" y="16"/>
                  </a:lnTo>
                  <a:lnTo>
                    <a:pt x="25" y="18"/>
                  </a:lnTo>
                  <a:lnTo>
                    <a:pt x="27" y="14"/>
                  </a:lnTo>
                  <a:lnTo>
                    <a:pt x="29" y="14"/>
                  </a:lnTo>
                  <a:close/>
                  <a:moveTo>
                    <a:pt x="0" y="12"/>
                  </a:moveTo>
                  <a:lnTo>
                    <a:pt x="0" y="8"/>
                  </a:lnTo>
                  <a:lnTo>
                    <a:pt x="4" y="6"/>
                  </a:lnTo>
                  <a:lnTo>
                    <a:pt x="6" y="6"/>
                  </a:lnTo>
                  <a:lnTo>
                    <a:pt x="8" y="6"/>
                  </a:lnTo>
                  <a:lnTo>
                    <a:pt x="9" y="8"/>
                  </a:lnTo>
                  <a:lnTo>
                    <a:pt x="11" y="12"/>
                  </a:lnTo>
                  <a:lnTo>
                    <a:pt x="9" y="16"/>
                  </a:lnTo>
                  <a:lnTo>
                    <a:pt x="6" y="16"/>
                  </a:lnTo>
                  <a:lnTo>
                    <a:pt x="4" y="16"/>
                  </a:lnTo>
                  <a:lnTo>
                    <a:pt x="0" y="14"/>
                  </a:lnTo>
                  <a:lnTo>
                    <a:pt x="0" y="12"/>
                  </a:lnTo>
                  <a:close/>
                  <a:moveTo>
                    <a:pt x="2" y="10"/>
                  </a:moveTo>
                  <a:lnTo>
                    <a:pt x="2" y="14"/>
                  </a:lnTo>
                  <a:lnTo>
                    <a:pt x="6" y="16"/>
                  </a:lnTo>
                  <a:lnTo>
                    <a:pt x="8" y="14"/>
                  </a:lnTo>
                  <a:lnTo>
                    <a:pt x="9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2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80" name="Freeform 23">
              <a:extLst>
                <a:ext uri="{FF2B5EF4-FFF2-40B4-BE49-F238E27FC236}">
                  <a16:creationId xmlns:a16="http://schemas.microsoft.com/office/drawing/2014/main" id="{00000000-0008-0000-0600-00002C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17" y="264"/>
              <a:ext cx="35" cy="35"/>
            </a:xfrm>
            <a:custGeom>
              <a:avLst/>
              <a:gdLst>
                <a:gd name="T0" fmla="*/ 2 w 35"/>
                <a:gd name="T1" fmla="*/ 12 h 35"/>
                <a:gd name="T2" fmla="*/ 4 w 35"/>
                <a:gd name="T3" fmla="*/ 19 h 35"/>
                <a:gd name="T4" fmla="*/ 15 w 35"/>
                <a:gd name="T5" fmla="*/ 25 h 35"/>
                <a:gd name="T6" fmla="*/ 27 w 35"/>
                <a:gd name="T7" fmla="*/ 19 h 35"/>
                <a:gd name="T8" fmla="*/ 27 w 35"/>
                <a:gd name="T9" fmla="*/ 8 h 35"/>
                <a:gd name="T10" fmla="*/ 27 w 35"/>
                <a:gd name="T11" fmla="*/ 0 h 35"/>
                <a:gd name="T12" fmla="*/ 33 w 35"/>
                <a:gd name="T13" fmla="*/ 8 h 35"/>
                <a:gd name="T14" fmla="*/ 35 w 35"/>
                <a:gd name="T15" fmla="*/ 17 h 35"/>
                <a:gd name="T16" fmla="*/ 33 w 35"/>
                <a:gd name="T17" fmla="*/ 27 h 35"/>
                <a:gd name="T18" fmla="*/ 27 w 35"/>
                <a:gd name="T19" fmla="*/ 33 h 35"/>
                <a:gd name="T20" fmla="*/ 19 w 35"/>
                <a:gd name="T21" fmla="*/ 35 h 35"/>
                <a:gd name="T22" fmla="*/ 6 w 35"/>
                <a:gd name="T23" fmla="*/ 29 h 35"/>
                <a:gd name="T24" fmla="*/ 0 w 35"/>
                <a:gd name="T25" fmla="*/ 14 h 35"/>
                <a:gd name="T26" fmla="*/ 4 w 35"/>
                <a:gd name="T27" fmla="*/ 4 h 35"/>
                <a:gd name="T28" fmla="*/ 12 w 35"/>
                <a:gd name="T29" fmla="*/ 4 h 35"/>
                <a:gd name="T30" fmla="*/ 12 w 35"/>
                <a:gd name="T31" fmla="*/ 10 h 35"/>
                <a:gd name="T32" fmla="*/ 6 w 35"/>
                <a:gd name="T33" fmla="*/ 12 h 35"/>
                <a:gd name="T34" fmla="*/ 4 w 35"/>
                <a:gd name="T35" fmla="*/ 10 h 35"/>
                <a:gd name="T36" fmla="*/ 10 w 35"/>
                <a:gd name="T37" fmla="*/ 8 h 35"/>
                <a:gd name="T38" fmla="*/ 12 w 35"/>
                <a:gd name="T39" fmla="*/ 4 h 35"/>
                <a:gd name="T40" fmla="*/ 8 w 35"/>
                <a:gd name="T41" fmla="*/ 6 h 35"/>
                <a:gd name="T42" fmla="*/ 4 w 35"/>
                <a:gd name="T43" fmla="*/ 8 h 35"/>
                <a:gd name="T44" fmla="*/ 6 w 35"/>
                <a:gd name="T45" fmla="*/ 8 h 35"/>
                <a:gd name="T46" fmla="*/ 8 w 35"/>
                <a:gd name="T47" fmla="*/ 10 h 35"/>
                <a:gd name="T48" fmla="*/ 2 w 35"/>
                <a:gd name="T49" fmla="*/ 21 h 35"/>
                <a:gd name="T50" fmla="*/ 12 w 35"/>
                <a:gd name="T51" fmla="*/ 33 h 35"/>
                <a:gd name="T52" fmla="*/ 23 w 35"/>
                <a:gd name="T53" fmla="*/ 33 h 35"/>
                <a:gd name="T54" fmla="*/ 31 w 35"/>
                <a:gd name="T55" fmla="*/ 29 h 35"/>
                <a:gd name="T56" fmla="*/ 35 w 35"/>
                <a:gd name="T57" fmla="*/ 21 h 35"/>
                <a:gd name="T58" fmla="*/ 33 w 35"/>
                <a:gd name="T59" fmla="*/ 12 h 35"/>
                <a:gd name="T60" fmla="*/ 33 w 35"/>
                <a:gd name="T61" fmla="*/ 15 h 35"/>
                <a:gd name="T62" fmla="*/ 25 w 35"/>
                <a:gd name="T63" fmla="*/ 29 h 35"/>
                <a:gd name="T64" fmla="*/ 13 w 35"/>
                <a:gd name="T65" fmla="*/ 29 h 35"/>
                <a:gd name="T66" fmla="*/ 6 w 35"/>
                <a:gd name="T67" fmla="*/ 25 h 35"/>
                <a:gd name="T68" fmla="*/ 2 w 35"/>
                <a:gd name="T69" fmla="*/ 21 h 35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5"/>
                <a:gd name="T106" fmla="*/ 0 h 35"/>
                <a:gd name="T107" fmla="*/ 35 w 35"/>
                <a:gd name="T108" fmla="*/ 35 h 35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5" h="35">
                  <a:moveTo>
                    <a:pt x="4" y="10"/>
                  </a:moveTo>
                  <a:lnTo>
                    <a:pt x="2" y="12"/>
                  </a:lnTo>
                  <a:lnTo>
                    <a:pt x="2" y="14"/>
                  </a:lnTo>
                  <a:lnTo>
                    <a:pt x="4" y="19"/>
                  </a:lnTo>
                  <a:lnTo>
                    <a:pt x="8" y="23"/>
                  </a:lnTo>
                  <a:lnTo>
                    <a:pt x="15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4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3" y="8"/>
                  </a:lnTo>
                  <a:lnTo>
                    <a:pt x="35" y="14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7"/>
                  </a:lnTo>
                  <a:lnTo>
                    <a:pt x="31" y="29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5"/>
                  </a:lnTo>
                  <a:lnTo>
                    <a:pt x="12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4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2" y="6"/>
                  </a:lnTo>
                  <a:lnTo>
                    <a:pt x="12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4" y="10"/>
                  </a:lnTo>
                  <a:close/>
                  <a:moveTo>
                    <a:pt x="8" y="10"/>
                  </a:moveTo>
                  <a:lnTo>
                    <a:pt x="10" y="8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8" y="6"/>
                  </a:lnTo>
                  <a:lnTo>
                    <a:pt x="6" y="6"/>
                  </a:lnTo>
                  <a:lnTo>
                    <a:pt x="4" y="8"/>
                  </a:lnTo>
                  <a:lnTo>
                    <a:pt x="2" y="10"/>
                  </a:lnTo>
                  <a:lnTo>
                    <a:pt x="6" y="8"/>
                  </a:lnTo>
                  <a:lnTo>
                    <a:pt x="8" y="10"/>
                  </a:lnTo>
                  <a:close/>
                  <a:moveTo>
                    <a:pt x="2" y="21"/>
                  </a:moveTo>
                  <a:lnTo>
                    <a:pt x="6" y="27"/>
                  </a:lnTo>
                  <a:lnTo>
                    <a:pt x="12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3" y="12"/>
                  </a:lnTo>
                  <a:lnTo>
                    <a:pt x="31" y="6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3" y="29"/>
                  </a:lnTo>
                  <a:lnTo>
                    <a:pt x="10" y="27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81" name="Freeform 24">
              <a:extLst>
                <a:ext uri="{FF2B5EF4-FFF2-40B4-BE49-F238E27FC236}">
                  <a16:creationId xmlns:a16="http://schemas.microsoft.com/office/drawing/2014/main" id="{00000000-0008-0000-0600-00002D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54" y="265"/>
              <a:ext cx="35" cy="34"/>
            </a:xfrm>
            <a:custGeom>
              <a:avLst/>
              <a:gdLst>
                <a:gd name="T0" fmla="*/ 6 w 35"/>
                <a:gd name="T1" fmla="*/ 25 h 34"/>
                <a:gd name="T2" fmla="*/ 10 w 35"/>
                <a:gd name="T3" fmla="*/ 25 h 34"/>
                <a:gd name="T4" fmla="*/ 10 w 35"/>
                <a:gd name="T5" fmla="*/ 32 h 34"/>
                <a:gd name="T6" fmla="*/ 4 w 35"/>
                <a:gd name="T7" fmla="*/ 30 h 34"/>
                <a:gd name="T8" fmla="*/ 0 w 35"/>
                <a:gd name="T9" fmla="*/ 17 h 34"/>
                <a:gd name="T10" fmla="*/ 4 w 35"/>
                <a:gd name="T11" fmla="*/ 7 h 34"/>
                <a:gd name="T12" fmla="*/ 29 w 35"/>
                <a:gd name="T13" fmla="*/ 6 h 34"/>
                <a:gd name="T14" fmla="*/ 31 w 35"/>
                <a:gd name="T15" fmla="*/ 2 h 34"/>
                <a:gd name="T16" fmla="*/ 35 w 35"/>
                <a:gd name="T17" fmla="*/ 4 h 34"/>
                <a:gd name="T18" fmla="*/ 35 w 35"/>
                <a:gd name="T19" fmla="*/ 13 h 34"/>
                <a:gd name="T20" fmla="*/ 35 w 35"/>
                <a:gd name="T21" fmla="*/ 19 h 34"/>
                <a:gd name="T22" fmla="*/ 33 w 35"/>
                <a:gd name="T23" fmla="*/ 32 h 34"/>
                <a:gd name="T24" fmla="*/ 25 w 35"/>
                <a:gd name="T25" fmla="*/ 32 h 34"/>
                <a:gd name="T26" fmla="*/ 17 w 35"/>
                <a:gd name="T27" fmla="*/ 23 h 34"/>
                <a:gd name="T28" fmla="*/ 8 w 35"/>
                <a:gd name="T29" fmla="*/ 15 h 34"/>
                <a:gd name="T30" fmla="*/ 2 w 35"/>
                <a:gd name="T31" fmla="*/ 19 h 34"/>
                <a:gd name="T32" fmla="*/ 4 w 35"/>
                <a:gd name="T33" fmla="*/ 25 h 34"/>
                <a:gd name="T34" fmla="*/ 10 w 35"/>
                <a:gd name="T35" fmla="*/ 13 h 34"/>
                <a:gd name="T36" fmla="*/ 33 w 35"/>
                <a:gd name="T37" fmla="*/ 13 h 34"/>
                <a:gd name="T38" fmla="*/ 35 w 35"/>
                <a:gd name="T39" fmla="*/ 6 h 34"/>
                <a:gd name="T40" fmla="*/ 27 w 35"/>
                <a:gd name="T41" fmla="*/ 11 h 34"/>
                <a:gd name="T42" fmla="*/ 4 w 35"/>
                <a:gd name="T43" fmla="*/ 11 h 34"/>
                <a:gd name="T44" fmla="*/ 4 w 35"/>
                <a:gd name="T45" fmla="*/ 13 h 34"/>
                <a:gd name="T46" fmla="*/ 10 w 35"/>
                <a:gd name="T47" fmla="*/ 13 h 34"/>
                <a:gd name="T48" fmla="*/ 15 w 35"/>
                <a:gd name="T49" fmla="*/ 15 h 34"/>
                <a:gd name="T50" fmla="*/ 27 w 35"/>
                <a:gd name="T51" fmla="*/ 25 h 34"/>
                <a:gd name="T52" fmla="*/ 31 w 35"/>
                <a:gd name="T53" fmla="*/ 19 h 34"/>
                <a:gd name="T54" fmla="*/ 29 w 35"/>
                <a:gd name="T55" fmla="*/ 15 h 34"/>
                <a:gd name="T56" fmla="*/ 33 w 35"/>
                <a:gd name="T57" fmla="*/ 27 h 34"/>
                <a:gd name="T58" fmla="*/ 25 w 35"/>
                <a:gd name="T59" fmla="*/ 28 h 34"/>
                <a:gd name="T60" fmla="*/ 25 w 35"/>
                <a:gd name="T61" fmla="*/ 30 h 34"/>
                <a:gd name="T62" fmla="*/ 33 w 35"/>
                <a:gd name="T63" fmla="*/ 30 h 34"/>
                <a:gd name="T64" fmla="*/ 33 w 35"/>
                <a:gd name="T65" fmla="*/ 21 h 34"/>
                <a:gd name="T66" fmla="*/ 10 w 35"/>
                <a:gd name="T67" fmla="*/ 25 h 34"/>
                <a:gd name="T68" fmla="*/ 8 w 35"/>
                <a:gd name="T69" fmla="*/ 28 h 34"/>
                <a:gd name="T70" fmla="*/ 2 w 35"/>
                <a:gd name="T71" fmla="*/ 25 h 34"/>
                <a:gd name="T72" fmla="*/ 8 w 35"/>
                <a:gd name="T73" fmla="*/ 30 h 34"/>
                <a:gd name="T74" fmla="*/ 10 w 35"/>
                <a:gd name="T75" fmla="*/ 28 h 34"/>
                <a:gd name="T76" fmla="*/ 10 w 35"/>
                <a:gd name="T77" fmla="*/ 25 h 34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5"/>
                <a:gd name="T118" fmla="*/ 0 h 34"/>
                <a:gd name="T119" fmla="*/ 35 w 35"/>
                <a:gd name="T120" fmla="*/ 34 h 34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5" h="34">
                  <a:moveTo>
                    <a:pt x="4" y="25"/>
                  </a:moveTo>
                  <a:lnTo>
                    <a:pt x="6" y="25"/>
                  </a:lnTo>
                  <a:lnTo>
                    <a:pt x="8" y="23"/>
                  </a:lnTo>
                  <a:lnTo>
                    <a:pt x="10" y="25"/>
                  </a:lnTo>
                  <a:lnTo>
                    <a:pt x="12" y="28"/>
                  </a:lnTo>
                  <a:lnTo>
                    <a:pt x="10" y="32"/>
                  </a:lnTo>
                  <a:lnTo>
                    <a:pt x="8" y="32"/>
                  </a:lnTo>
                  <a:lnTo>
                    <a:pt x="4" y="30"/>
                  </a:lnTo>
                  <a:lnTo>
                    <a:pt x="2" y="25"/>
                  </a:lnTo>
                  <a:lnTo>
                    <a:pt x="0" y="17"/>
                  </a:lnTo>
                  <a:lnTo>
                    <a:pt x="2" y="11"/>
                  </a:lnTo>
                  <a:lnTo>
                    <a:pt x="4" y="7"/>
                  </a:lnTo>
                  <a:lnTo>
                    <a:pt x="10" y="6"/>
                  </a:lnTo>
                  <a:lnTo>
                    <a:pt x="29" y="6"/>
                  </a:lnTo>
                  <a:lnTo>
                    <a:pt x="31" y="4"/>
                  </a:lnTo>
                  <a:lnTo>
                    <a:pt x="31" y="2"/>
                  </a:lnTo>
                  <a:lnTo>
                    <a:pt x="33" y="0"/>
                  </a:lnTo>
                  <a:lnTo>
                    <a:pt x="35" y="4"/>
                  </a:lnTo>
                  <a:lnTo>
                    <a:pt x="35" y="7"/>
                  </a:lnTo>
                  <a:lnTo>
                    <a:pt x="35" y="13"/>
                  </a:lnTo>
                  <a:lnTo>
                    <a:pt x="31" y="15"/>
                  </a:lnTo>
                  <a:lnTo>
                    <a:pt x="35" y="19"/>
                  </a:lnTo>
                  <a:lnTo>
                    <a:pt x="35" y="25"/>
                  </a:lnTo>
                  <a:lnTo>
                    <a:pt x="33" y="32"/>
                  </a:lnTo>
                  <a:lnTo>
                    <a:pt x="29" y="34"/>
                  </a:lnTo>
                  <a:lnTo>
                    <a:pt x="25" y="32"/>
                  </a:lnTo>
                  <a:lnTo>
                    <a:pt x="21" y="28"/>
                  </a:lnTo>
                  <a:lnTo>
                    <a:pt x="17" y="23"/>
                  </a:lnTo>
                  <a:lnTo>
                    <a:pt x="13" y="15"/>
                  </a:lnTo>
                  <a:lnTo>
                    <a:pt x="8" y="15"/>
                  </a:lnTo>
                  <a:lnTo>
                    <a:pt x="4" y="17"/>
                  </a:lnTo>
                  <a:lnTo>
                    <a:pt x="2" y="19"/>
                  </a:lnTo>
                  <a:lnTo>
                    <a:pt x="2" y="23"/>
                  </a:lnTo>
                  <a:lnTo>
                    <a:pt x="4" y="25"/>
                  </a:lnTo>
                  <a:close/>
                  <a:moveTo>
                    <a:pt x="10" y="13"/>
                  </a:moveTo>
                  <a:lnTo>
                    <a:pt x="25" y="13"/>
                  </a:lnTo>
                  <a:lnTo>
                    <a:pt x="33" y="13"/>
                  </a:lnTo>
                  <a:lnTo>
                    <a:pt x="35" y="9"/>
                  </a:lnTo>
                  <a:lnTo>
                    <a:pt x="35" y="6"/>
                  </a:lnTo>
                  <a:lnTo>
                    <a:pt x="33" y="9"/>
                  </a:lnTo>
                  <a:lnTo>
                    <a:pt x="27" y="11"/>
                  </a:lnTo>
                  <a:lnTo>
                    <a:pt x="10" y="11"/>
                  </a:lnTo>
                  <a:lnTo>
                    <a:pt x="4" y="11"/>
                  </a:lnTo>
                  <a:lnTo>
                    <a:pt x="2" y="17"/>
                  </a:lnTo>
                  <a:lnTo>
                    <a:pt x="4" y="13"/>
                  </a:lnTo>
                  <a:lnTo>
                    <a:pt x="10" y="13"/>
                  </a:lnTo>
                  <a:close/>
                  <a:moveTo>
                    <a:pt x="29" y="15"/>
                  </a:moveTo>
                  <a:lnTo>
                    <a:pt x="15" y="15"/>
                  </a:lnTo>
                  <a:lnTo>
                    <a:pt x="21" y="21"/>
                  </a:lnTo>
                  <a:lnTo>
                    <a:pt x="27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29" y="15"/>
                  </a:lnTo>
                  <a:close/>
                  <a:moveTo>
                    <a:pt x="33" y="21"/>
                  </a:moveTo>
                  <a:lnTo>
                    <a:pt x="33" y="27"/>
                  </a:lnTo>
                  <a:lnTo>
                    <a:pt x="29" y="28"/>
                  </a:lnTo>
                  <a:lnTo>
                    <a:pt x="25" y="28"/>
                  </a:lnTo>
                  <a:lnTo>
                    <a:pt x="21" y="25"/>
                  </a:lnTo>
                  <a:lnTo>
                    <a:pt x="25" y="30"/>
                  </a:lnTo>
                  <a:lnTo>
                    <a:pt x="29" y="32"/>
                  </a:lnTo>
                  <a:lnTo>
                    <a:pt x="33" y="30"/>
                  </a:lnTo>
                  <a:lnTo>
                    <a:pt x="35" y="25"/>
                  </a:lnTo>
                  <a:lnTo>
                    <a:pt x="33" y="21"/>
                  </a:lnTo>
                  <a:close/>
                  <a:moveTo>
                    <a:pt x="10" y="25"/>
                  </a:moveTo>
                  <a:lnTo>
                    <a:pt x="10" y="28"/>
                  </a:lnTo>
                  <a:lnTo>
                    <a:pt x="8" y="28"/>
                  </a:lnTo>
                  <a:lnTo>
                    <a:pt x="6" y="28"/>
                  </a:lnTo>
                  <a:lnTo>
                    <a:pt x="2" y="25"/>
                  </a:lnTo>
                  <a:lnTo>
                    <a:pt x="6" y="30"/>
                  </a:lnTo>
                  <a:lnTo>
                    <a:pt x="8" y="30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24618" name="Group 25">
            <a:extLst>
              <a:ext uri="{FF2B5EF4-FFF2-40B4-BE49-F238E27FC236}">
                <a16:creationId xmlns:a16="http://schemas.microsoft.com/office/drawing/2014/main" id="{00000000-0008-0000-0600-00008A0E0B00}"/>
              </a:ext>
            </a:extLst>
          </xdr:cNvPr>
          <xdr:cNvGrpSpPr>
            <a:grpSpLocks/>
          </xdr:cNvGrpSpPr>
        </xdr:nvGrpSpPr>
        <xdr:grpSpPr bwMode="auto">
          <a:xfrm>
            <a:off x="18" y="99"/>
            <a:ext cx="154" cy="21"/>
            <a:chOff x="96" y="333"/>
            <a:chExt cx="437" cy="48"/>
          </a:xfrm>
        </xdr:grpSpPr>
        <xdr:sp macro="" textlink="">
          <xdr:nvSpPr>
            <xdr:cNvPr id="724766" name="Freeform 26">
              <a:extLst>
                <a:ext uri="{FF2B5EF4-FFF2-40B4-BE49-F238E27FC236}">
                  <a16:creationId xmlns:a16="http://schemas.microsoft.com/office/drawing/2014/main" id="{00000000-0008-0000-0600-00001E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00" y="329"/>
              <a:ext cx="46" cy="53"/>
            </a:xfrm>
            <a:custGeom>
              <a:avLst/>
              <a:gdLst>
                <a:gd name="T0" fmla="*/ 8 w 46"/>
                <a:gd name="T1" fmla="*/ 46 h 53"/>
                <a:gd name="T2" fmla="*/ 4 w 46"/>
                <a:gd name="T3" fmla="*/ 48 h 53"/>
                <a:gd name="T4" fmla="*/ 0 w 46"/>
                <a:gd name="T5" fmla="*/ 53 h 53"/>
                <a:gd name="T6" fmla="*/ 2 w 46"/>
                <a:gd name="T7" fmla="*/ 30 h 53"/>
                <a:gd name="T8" fmla="*/ 4 w 46"/>
                <a:gd name="T9" fmla="*/ 36 h 53"/>
                <a:gd name="T10" fmla="*/ 32 w 46"/>
                <a:gd name="T11" fmla="*/ 36 h 53"/>
                <a:gd name="T12" fmla="*/ 42 w 46"/>
                <a:gd name="T13" fmla="*/ 30 h 53"/>
                <a:gd name="T14" fmla="*/ 42 w 46"/>
                <a:gd name="T15" fmla="*/ 15 h 53"/>
                <a:gd name="T16" fmla="*/ 38 w 46"/>
                <a:gd name="T17" fmla="*/ 11 h 53"/>
                <a:gd name="T18" fmla="*/ 31 w 46"/>
                <a:gd name="T19" fmla="*/ 9 h 53"/>
                <a:gd name="T20" fmla="*/ 8 w 46"/>
                <a:gd name="T21" fmla="*/ 9 h 53"/>
                <a:gd name="T22" fmla="*/ 2 w 46"/>
                <a:gd name="T23" fmla="*/ 17 h 53"/>
                <a:gd name="T24" fmla="*/ 0 w 46"/>
                <a:gd name="T25" fmla="*/ 0 h 53"/>
                <a:gd name="T26" fmla="*/ 6 w 46"/>
                <a:gd name="T27" fmla="*/ 6 h 53"/>
                <a:gd name="T28" fmla="*/ 15 w 46"/>
                <a:gd name="T29" fmla="*/ 7 h 53"/>
                <a:gd name="T30" fmla="*/ 38 w 46"/>
                <a:gd name="T31" fmla="*/ 9 h 53"/>
                <a:gd name="T32" fmla="*/ 46 w 46"/>
                <a:gd name="T33" fmla="*/ 19 h 53"/>
                <a:gd name="T34" fmla="*/ 46 w 46"/>
                <a:gd name="T35" fmla="*/ 32 h 53"/>
                <a:gd name="T36" fmla="*/ 44 w 46"/>
                <a:gd name="T37" fmla="*/ 40 h 53"/>
                <a:gd name="T38" fmla="*/ 38 w 46"/>
                <a:gd name="T39" fmla="*/ 44 h 53"/>
                <a:gd name="T40" fmla="*/ 32 w 46"/>
                <a:gd name="T41" fmla="*/ 46 h 53"/>
                <a:gd name="T42" fmla="*/ 8 w 46"/>
                <a:gd name="T43" fmla="*/ 42 h 53"/>
                <a:gd name="T44" fmla="*/ 2 w 46"/>
                <a:gd name="T45" fmla="*/ 48 h 53"/>
                <a:gd name="T46" fmla="*/ 8 w 46"/>
                <a:gd name="T47" fmla="*/ 44 h 53"/>
                <a:gd name="T48" fmla="*/ 38 w 46"/>
                <a:gd name="T49" fmla="*/ 44 h 53"/>
                <a:gd name="T50" fmla="*/ 44 w 46"/>
                <a:gd name="T51" fmla="*/ 36 h 53"/>
                <a:gd name="T52" fmla="*/ 44 w 46"/>
                <a:gd name="T53" fmla="*/ 36 h 53"/>
                <a:gd name="T54" fmla="*/ 38 w 46"/>
                <a:gd name="T55" fmla="*/ 42 h 53"/>
                <a:gd name="T56" fmla="*/ 32 w 46"/>
                <a:gd name="T57" fmla="*/ 42 h 53"/>
                <a:gd name="T58" fmla="*/ 2 w 46"/>
                <a:gd name="T59" fmla="*/ 13 h 53"/>
                <a:gd name="T60" fmla="*/ 8 w 46"/>
                <a:gd name="T61" fmla="*/ 9 h 53"/>
                <a:gd name="T62" fmla="*/ 2 w 46"/>
                <a:gd name="T63" fmla="*/ 6 h 53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46"/>
                <a:gd name="T97" fmla="*/ 0 h 53"/>
                <a:gd name="T98" fmla="*/ 46 w 46"/>
                <a:gd name="T99" fmla="*/ 53 h 53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46" h="53">
                  <a:moveTo>
                    <a:pt x="32" y="46"/>
                  </a:moveTo>
                  <a:lnTo>
                    <a:pt x="8" y="46"/>
                  </a:lnTo>
                  <a:lnTo>
                    <a:pt x="4" y="46"/>
                  </a:lnTo>
                  <a:lnTo>
                    <a:pt x="4" y="48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30"/>
                  </a:lnTo>
                  <a:lnTo>
                    <a:pt x="2" y="30"/>
                  </a:lnTo>
                  <a:lnTo>
                    <a:pt x="4" y="34"/>
                  </a:lnTo>
                  <a:lnTo>
                    <a:pt x="4" y="36"/>
                  </a:lnTo>
                  <a:lnTo>
                    <a:pt x="8" y="36"/>
                  </a:lnTo>
                  <a:lnTo>
                    <a:pt x="32" y="36"/>
                  </a:lnTo>
                  <a:lnTo>
                    <a:pt x="40" y="34"/>
                  </a:lnTo>
                  <a:lnTo>
                    <a:pt x="42" y="30"/>
                  </a:lnTo>
                  <a:lnTo>
                    <a:pt x="44" y="23"/>
                  </a:lnTo>
                  <a:lnTo>
                    <a:pt x="42" y="15"/>
                  </a:lnTo>
                  <a:lnTo>
                    <a:pt x="40" y="13"/>
                  </a:lnTo>
                  <a:lnTo>
                    <a:pt x="38" y="11"/>
                  </a:lnTo>
                  <a:lnTo>
                    <a:pt x="34" y="9"/>
                  </a:lnTo>
                  <a:lnTo>
                    <a:pt x="31" y="9"/>
                  </a:lnTo>
                  <a:lnTo>
                    <a:pt x="15" y="9"/>
                  </a:lnTo>
                  <a:lnTo>
                    <a:pt x="8" y="9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0" y="17"/>
                  </a:lnTo>
                  <a:lnTo>
                    <a:pt x="0" y="0"/>
                  </a:lnTo>
                  <a:lnTo>
                    <a:pt x="2" y="0"/>
                  </a:lnTo>
                  <a:lnTo>
                    <a:pt x="6" y="6"/>
                  </a:lnTo>
                  <a:lnTo>
                    <a:pt x="10" y="7"/>
                  </a:lnTo>
                  <a:lnTo>
                    <a:pt x="15" y="7"/>
                  </a:lnTo>
                  <a:lnTo>
                    <a:pt x="32" y="7"/>
                  </a:lnTo>
                  <a:lnTo>
                    <a:pt x="38" y="9"/>
                  </a:lnTo>
                  <a:lnTo>
                    <a:pt x="42" y="13"/>
                  </a:lnTo>
                  <a:lnTo>
                    <a:pt x="46" y="19"/>
                  </a:lnTo>
                  <a:lnTo>
                    <a:pt x="46" y="27"/>
                  </a:lnTo>
                  <a:lnTo>
                    <a:pt x="46" y="32"/>
                  </a:lnTo>
                  <a:lnTo>
                    <a:pt x="46" y="36"/>
                  </a:lnTo>
                  <a:lnTo>
                    <a:pt x="44" y="40"/>
                  </a:lnTo>
                  <a:lnTo>
                    <a:pt x="40" y="42"/>
                  </a:lnTo>
                  <a:lnTo>
                    <a:pt x="38" y="44"/>
                  </a:lnTo>
                  <a:lnTo>
                    <a:pt x="32" y="46"/>
                  </a:lnTo>
                  <a:close/>
                  <a:moveTo>
                    <a:pt x="32" y="42"/>
                  </a:moveTo>
                  <a:lnTo>
                    <a:pt x="8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4" y="44"/>
                  </a:lnTo>
                  <a:lnTo>
                    <a:pt x="8" y="44"/>
                  </a:lnTo>
                  <a:lnTo>
                    <a:pt x="32" y="44"/>
                  </a:lnTo>
                  <a:lnTo>
                    <a:pt x="38" y="44"/>
                  </a:lnTo>
                  <a:lnTo>
                    <a:pt x="42" y="40"/>
                  </a:lnTo>
                  <a:lnTo>
                    <a:pt x="44" y="36"/>
                  </a:lnTo>
                  <a:lnTo>
                    <a:pt x="46" y="30"/>
                  </a:lnTo>
                  <a:lnTo>
                    <a:pt x="44" y="36"/>
                  </a:lnTo>
                  <a:lnTo>
                    <a:pt x="42" y="38"/>
                  </a:lnTo>
                  <a:lnTo>
                    <a:pt x="38" y="42"/>
                  </a:lnTo>
                  <a:lnTo>
                    <a:pt x="32" y="42"/>
                  </a:lnTo>
                  <a:close/>
                  <a:moveTo>
                    <a:pt x="2" y="6"/>
                  </a:moveTo>
                  <a:lnTo>
                    <a:pt x="2" y="13"/>
                  </a:lnTo>
                  <a:lnTo>
                    <a:pt x="4" y="11"/>
                  </a:lnTo>
                  <a:lnTo>
                    <a:pt x="8" y="9"/>
                  </a:lnTo>
                  <a:lnTo>
                    <a:pt x="6" y="7"/>
                  </a:lnTo>
                  <a:lnTo>
                    <a:pt x="2" y="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67" name="Freeform 27">
              <a:extLst>
                <a:ext uri="{FF2B5EF4-FFF2-40B4-BE49-F238E27FC236}">
                  <a16:creationId xmlns:a16="http://schemas.microsoft.com/office/drawing/2014/main" id="{00000000-0008-0000-0600-00001F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55" y="330"/>
              <a:ext cx="48" cy="54"/>
            </a:xfrm>
            <a:custGeom>
              <a:avLst/>
              <a:gdLst>
                <a:gd name="T0" fmla="*/ 2 w 48"/>
                <a:gd name="T1" fmla="*/ 18 h 54"/>
                <a:gd name="T2" fmla="*/ 0 w 48"/>
                <a:gd name="T3" fmla="*/ 18 h 54"/>
                <a:gd name="T4" fmla="*/ 0 w 48"/>
                <a:gd name="T5" fmla="*/ 0 h 54"/>
                <a:gd name="T6" fmla="*/ 2 w 48"/>
                <a:gd name="T7" fmla="*/ 0 h 54"/>
                <a:gd name="T8" fmla="*/ 4 w 48"/>
                <a:gd name="T9" fmla="*/ 6 h 54"/>
                <a:gd name="T10" fmla="*/ 6 w 48"/>
                <a:gd name="T11" fmla="*/ 8 h 54"/>
                <a:gd name="T12" fmla="*/ 10 w 48"/>
                <a:gd name="T13" fmla="*/ 8 h 54"/>
                <a:gd name="T14" fmla="*/ 48 w 48"/>
                <a:gd name="T15" fmla="*/ 8 h 54"/>
                <a:gd name="T16" fmla="*/ 48 w 48"/>
                <a:gd name="T17" fmla="*/ 10 h 54"/>
                <a:gd name="T18" fmla="*/ 10 w 48"/>
                <a:gd name="T19" fmla="*/ 44 h 54"/>
                <a:gd name="T20" fmla="*/ 34 w 48"/>
                <a:gd name="T21" fmla="*/ 42 h 54"/>
                <a:gd name="T22" fmla="*/ 38 w 48"/>
                <a:gd name="T23" fmla="*/ 42 h 54"/>
                <a:gd name="T24" fmla="*/ 42 w 48"/>
                <a:gd name="T25" fmla="*/ 42 h 54"/>
                <a:gd name="T26" fmla="*/ 44 w 48"/>
                <a:gd name="T27" fmla="*/ 39 h 54"/>
                <a:gd name="T28" fmla="*/ 44 w 48"/>
                <a:gd name="T29" fmla="*/ 35 h 54"/>
                <a:gd name="T30" fmla="*/ 46 w 48"/>
                <a:gd name="T31" fmla="*/ 35 h 54"/>
                <a:gd name="T32" fmla="*/ 46 w 48"/>
                <a:gd name="T33" fmla="*/ 52 h 54"/>
                <a:gd name="T34" fmla="*/ 44 w 48"/>
                <a:gd name="T35" fmla="*/ 52 h 54"/>
                <a:gd name="T36" fmla="*/ 42 w 48"/>
                <a:gd name="T37" fmla="*/ 48 h 54"/>
                <a:gd name="T38" fmla="*/ 38 w 48"/>
                <a:gd name="T39" fmla="*/ 46 h 54"/>
                <a:gd name="T40" fmla="*/ 32 w 48"/>
                <a:gd name="T41" fmla="*/ 44 h 54"/>
                <a:gd name="T42" fmla="*/ 8 w 48"/>
                <a:gd name="T43" fmla="*/ 46 h 54"/>
                <a:gd name="T44" fmla="*/ 4 w 48"/>
                <a:gd name="T45" fmla="*/ 50 h 54"/>
                <a:gd name="T46" fmla="*/ 2 w 48"/>
                <a:gd name="T47" fmla="*/ 54 h 54"/>
                <a:gd name="T48" fmla="*/ 2 w 48"/>
                <a:gd name="T49" fmla="*/ 54 h 54"/>
                <a:gd name="T50" fmla="*/ 0 w 48"/>
                <a:gd name="T51" fmla="*/ 54 h 54"/>
                <a:gd name="T52" fmla="*/ 0 w 48"/>
                <a:gd name="T53" fmla="*/ 40 h 54"/>
                <a:gd name="T54" fmla="*/ 34 w 48"/>
                <a:gd name="T55" fmla="*/ 10 h 54"/>
                <a:gd name="T56" fmla="*/ 11 w 48"/>
                <a:gd name="T57" fmla="*/ 10 h 54"/>
                <a:gd name="T58" fmla="*/ 8 w 48"/>
                <a:gd name="T59" fmla="*/ 10 h 54"/>
                <a:gd name="T60" fmla="*/ 6 w 48"/>
                <a:gd name="T61" fmla="*/ 12 h 54"/>
                <a:gd name="T62" fmla="*/ 4 w 48"/>
                <a:gd name="T63" fmla="*/ 16 h 54"/>
                <a:gd name="T64" fmla="*/ 2 w 48"/>
                <a:gd name="T65" fmla="*/ 18 h 54"/>
                <a:gd name="T66" fmla="*/ 2 w 48"/>
                <a:gd name="T67" fmla="*/ 18 h 54"/>
                <a:gd name="T68" fmla="*/ 2 w 48"/>
                <a:gd name="T69" fmla="*/ 8 h 54"/>
                <a:gd name="T70" fmla="*/ 2 w 48"/>
                <a:gd name="T71" fmla="*/ 14 h 54"/>
                <a:gd name="T72" fmla="*/ 4 w 48"/>
                <a:gd name="T73" fmla="*/ 12 h 54"/>
                <a:gd name="T74" fmla="*/ 8 w 48"/>
                <a:gd name="T75" fmla="*/ 10 h 54"/>
                <a:gd name="T76" fmla="*/ 2 w 48"/>
                <a:gd name="T77" fmla="*/ 8 h 54"/>
                <a:gd name="T78" fmla="*/ 2 w 48"/>
                <a:gd name="T79" fmla="*/ 8 h 54"/>
                <a:gd name="T80" fmla="*/ 40 w 48"/>
                <a:gd name="T81" fmla="*/ 12 h 54"/>
                <a:gd name="T82" fmla="*/ 6 w 48"/>
                <a:gd name="T83" fmla="*/ 42 h 54"/>
                <a:gd name="T84" fmla="*/ 4 w 48"/>
                <a:gd name="T85" fmla="*/ 44 h 54"/>
                <a:gd name="T86" fmla="*/ 2 w 48"/>
                <a:gd name="T87" fmla="*/ 48 h 54"/>
                <a:gd name="T88" fmla="*/ 2 w 48"/>
                <a:gd name="T89" fmla="*/ 50 h 54"/>
                <a:gd name="T90" fmla="*/ 4 w 48"/>
                <a:gd name="T91" fmla="*/ 46 h 54"/>
                <a:gd name="T92" fmla="*/ 8 w 48"/>
                <a:gd name="T93" fmla="*/ 44 h 54"/>
                <a:gd name="T94" fmla="*/ 46 w 48"/>
                <a:gd name="T95" fmla="*/ 10 h 54"/>
                <a:gd name="T96" fmla="*/ 44 w 48"/>
                <a:gd name="T97" fmla="*/ 10 h 54"/>
                <a:gd name="T98" fmla="*/ 42 w 48"/>
                <a:gd name="T99" fmla="*/ 10 h 54"/>
                <a:gd name="T100" fmla="*/ 42 w 48"/>
                <a:gd name="T101" fmla="*/ 10 h 54"/>
                <a:gd name="T102" fmla="*/ 40 w 48"/>
                <a:gd name="T103" fmla="*/ 12 h 54"/>
                <a:gd name="T104" fmla="*/ 40 w 48"/>
                <a:gd name="T105" fmla="*/ 12 h 54"/>
                <a:gd name="T106" fmla="*/ 44 w 48"/>
                <a:gd name="T107" fmla="*/ 48 h 54"/>
                <a:gd name="T108" fmla="*/ 44 w 48"/>
                <a:gd name="T109" fmla="*/ 40 h 54"/>
                <a:gd name="T110" fmla="*/ 42 w 48"/>
                <a:gd name="T111" fmla="*/ 44 h 54"/>
                <a:gd name="T112" fmla="*/ 40 w 48"/>
                <a:gd name="T113" fmla="*/ 44 h 54"/>
                <a:gd name="T114" fmla="*/ 42 w 48"/>
                <a:gd name="T115" fmla="*/ 46 h 54"/>
                <a:gd name="T116" fmla="*/ 44 w 48"/>
                <a:gd name="T117" fmla="*/ 48 h 54"/>
                <a:gd name="T118" fmla="*/ 44 w 48"/>
                <a:gd name="T119" fmla="*/ 48 h 54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48"/>
                <a:gd name="T181" fmla="*/ 0 h 54"/>
                <a:gd name="T182" fmla="*/ 48 w 48"/>
                <a:gd name="T183" fmla="*/ 54 h 54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48" h="54">
                  <a:moveTo>
                    <a:pt x="2" y="18"/>
                  </a:moveTo>
                  <a:lnTo>
                    <a:pt x="0" y="18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10" y="8"/>
                  </a:lnTo>
                  <a:lnTo>
                    <a:pt x="48" y="8"/>
                  </a:lnTo>
                  <a:lnTo>
                    <a:pt x="48" y="10"/>
                  </a:lnTo>
                  <a:lnTo>
                    <a:pt x="10" y="44"/>
                  </a:lnTo>
                  <a:lnTo>
                    <a:pt x="34" y="42"/>
                  </a:lnTo>
                  <a:lnTo>
                    <a:pt x="38" y="42"/>
                  </a:lnTo>
                  <a:lnTo>
                    <a:pt x="42" y="42"/>
                  </a:lnTo>
                  <a:lnTo>
                    <a:pt x="44" y="39"/>
                  </a:lnTo>
                  <a:lnTo>
                    <a:pt x="44" y="35"/>
                  </a:lnTo>
                  <a:lnTo>
                    <a:pt x="46" y="35"/>
                  </a:lnTo>
                  <a:lnTo>
                    <a:pt x="46" y="52"/>
                  </a:lnTo>
                  <a:lnTo>
                    <a:pt x="44" y="52"/>
                  </a:lnTo>
                  <a:lnTo>
                    <a:pt x="42" y="48"/>
                  </a:lnTo>
                  <a:lnTo>
                    <a:pt x="38" y="46"/>
                  </a:lnTo>
                  <a:lnTo>
                    <a:pt x="32" y="44"/>
                  </a:lnTo>
                  <a:lnTo>
                    <a:pt x="8" y="46"/>
                  </a:lnTo>
                  <a:lnTo>
                    <a:pt x="4" y="50"/>
                  </a:lnTo>
                  <a:lnTo>
                    <a:pt x="2" y="54"/>
                  </a:lnTo>
                  <a:lnTo>
                    <a:pt x="0" y="54"/>
                  </a:lnTo>
                  <a:lnTo>
                    <a:pt x="0" y="40"/>
                  </a:lnTo>
                  <a:lnTo>
                    <a:pt x="34" y="10"/>
                  </a:lnTo>
                  <a:lnTo>
                    <a:pt x="11" y="10"/>
                  </a:lnTo>
                  <a:lnTo>
                    <a:pt x="8" y="10"/>
                  </a:lnTo>
                  <a:lnTo>
                    <a:pt x="6" y="12"/>
                  </a:lnTo>
                  <a:lnTo>
                    <a:pt x="4" y="16"/>
                  </a:lnTo>
                  <a:lnTo>
                    <a:pt x="2" y="18"/>
                  </a:lnTo>
                  <a:close/>
                  <a:moveTo>
                    <a:pt x="2" y="8"/>
                  </a:moveTo>
                  <a:lnTo>
                    <a:pt x="2" y="14"/>
                  </a:lnTo>
                  <a:lnTo>
                    <a:pt x="4" y="12"/>
                  </a:lnTo>
                  <a:lnTo>
                    <a:pt x="8" y="10"/>
                  </a:lnTo>
                  <a:lnTo>
                    <a:pt x="2" y="8"/>
                  </a:lnTo>
                  <a:close/>
                  <a:moveTo>
                    <a:pt x="40" y="12"/>
                  </a:moveTo>
                  <a:lnTo>
                    <a:pt x="6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2" y="50"/>
                  </a:lnTo>
                  <a:lnTo>
                    <a:pt x="4" y="46"/>
                  </a:lnTo>
                  <a:lnTo>
                    <a:pt x="8" y="44"/>
                  </a:lnTo>
                  <a:lnTo>
                    <a:pt x="46" y="10"/>
                  </a:lnTo>
                  <a:lnTo>
                    <a:pt x="44" y="10"/>
                  </a:lnTo>
                  <a:lnTo>
                    <a:pt x="42" y="10"/>
                  </a:lnTo>
                  <a:lnTo>
                    <a:pt x="40" y="12"/>
                  </a:lnTo>
                  <a:close/>
                  <a:moveTo>
                    <a:pt x="44" y="48"/>
                  </a:moveTo>
                  <a:lnTo>
                    <a:pt x="44" y="40"/>
                  </a:lnTo>
                  <a:lnTo>
                    <a:pt x="42" y="44"/>
                  </a:lnTo>
                  <a:lnTo>
                    <a:pt x="40" y="44"/>
                  </a:lnTo>
                  <a:lnTo>
                    <a:pt x="42" y="46"/>
                  </a:lnTo>
                  <a:lnTo>
                    <a:pt x="44" y="4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68" name="Freeform 28">
              <a:extLst>
                <a:ext uri="{FF2B5EF4-FFF2-40B4-BE49-F238E27FC236}">
                  <a16:creationId xmlns:a16="http://schemas.microsoft.com/office/drawing/2014/main" id="{00000000-0008-0000-0600-000020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9" y="333"/>
              <a:ext cx="46" cy="46"/>
            </a:xfrm>
            <a:custGeom>
              <a:avLst/>
              <a:gdLst>
                <a:gd name="T0" fmla="*/ 2 w 46"/>
                <a:gd name="T1" fmla="*/ 46 h 46"/>
                <a:gd name="T2" fmla="*/ 0 w 46"/>
                <a:gd name="T3" fmla="*/ 46 h 46"/>
                <a:gd name="T4" fmla="*/ 0 w 46"/>
                <a:gd name="T5" fmla="*/ 23 h 46"/>
                <a:gd name="T6" fmla="*/ 2 w 46"/>
                <a:gd name="T7" fmla="*/ 23 h 46"/>
                <a:gd name="T8" fmla="*/ 2 w 46"/>
                <a:gd name="T9" fmla="*/ 23 h 46"/>
                <a:gd name="T10" fmla="*/ 4 w 46"/>
                <a:gd name="T11" fmla="*/ 28 h 46"/>
                <a:gd name="T12" fmla="*/ 6 w 46"/>
                <a:gd name="T13" fmla="*/ 28 h 46"/>
                <a:gd name="T14" fmla="*/ 8 w 46"/>
                <a:gd name="T15" fmla="*/ 30 h 46"/>
                <a:gd name="T16" fmla="*/ 40 w 46"/>
                <a:gd name="T17" fmla="*/ 30 h 46"/>
                <a:gd name="T18" fmla="*/ 42 w 46"/>
                <a:gd name="T19" fmla="*/ 28 h 46"/>
                <a:gd name="T20" fmla="*/ 44 w 46"/>
                <a:gd name="T21" fmla="*/ 26 h 46"/>
                <a:gd name="T22" fmla="*/ 44 w 46"/>
                <a:gd name="T23" fmla="*/ 23 h 46"/>
                <a:gd name="T24" fmla="*/ 44 w 46"/>
                <a:gd name="T25" fmla="*/ 17 h 46"/>
                <a:gd name="T26" fmla="*/ 42 w 46"/>
                <a:gd name="T27" fmla="*/ 13 h 46"/>
                <a:gd name="T28" fmla="*/ 40 w 46"/>
                <a:gd name="T29" fmla="*/ 7 h 46"/>
                <a:gd name="T30" fmla="*/ 34 w 46"/>
                <a:gd name="T31" fmla="*/ 3 h 46"/>
                <a:gd name="T32" fmla="*/ 34 w 46"/>
                <a:gd name="T33" fmla="*/ 0 h 46"/>
                <a:gd name="T34" fmla="*/ 46 w 46"/>
                <a:gd name="T35" fmla="*/ 5 h 46"/>
                <a:gd name="T36" fmla="*/ 46 w 46"/>
                <a:gd name="T37" fmla="*/ 46 h 46"/>
                <a:gd name="T38" fmla="*/ 44 w 46"/>
                <a:gd name="T39" fmla="*/ 46 h 46"/>
                <a:gd name="T40" fmla="*/ 44 w 46"/>
                <a:gd name="T41" fmla="*/ 46 h 46"/>
                <a:gd name="T42" fmla="*/ 44 w 46"/>
                <a:gd name="T43" fmla="*/ 42 h 46"/>
                <a:gd name="T44" fmla="*/ 42 w 46"/>
                <a:gd name="T45" fmla="*/ 40 h 46"/>
                <a:gd name="T46" fmla="*/ 38 w 46"/>
                <a:gd name="T47" fmla="*/ 38 h 46"/>
                <a:gd name="T48" fmla="*/ 10 w 46"/>
                <a:gd name="T49" fmla="*/ 38 h 46"/>
                <a:gd name="T50" fmla="*/ 6 w 46"/>
                <a:gd name="T51" fmla="*/ 40 h 46"/>
                <a:gd name="T52" fmla="*/ 4 w 46"/>
                <a:gd name="T53" fmla="*/ 42 h 46"/>
                <a:gd name="T54" fmla="*/ 2 w 46"/>
                <a:gd name="T55" fmla="*/ 46 h 46"/>
                <a:gd name="T56" fmla="*/ 2 w 46"/>
                <a:gd name="T57" fmla="*/ 46 h 46"/>
                <a:gd name="T58" fmla="*/ 8 w 46"/>
                <a:gd name="T59" fmla="*/ 36 h 46"/>
                <a:gd name="T60" fmla="*/ 40 w 46"/>
                <a:gd name="T61" fmla="*/ 36 h 46"/>
                <a:gd name="T62" fmla="*/ 42 w 46"/>
                <a:gd name="T63" fmla="*/ 38 h 46"/>
                <a:gd name="T64" fmla="*/ 44 w 46"/>
                <a:gd name="T65" fmla="*/ 40 h 46"/>
                <a:gd name="T66" fmla="*/ 44 w 46"/>
                <a:gd name="T67" fmla="*/ 40 h 46"/>
                <a:gd name="T68" fmla="*/ 44 w 46"/>
                <a:gd name="T69" fmla="*/ 38 h 46"/>
                <a:gd name="T70" fmla="*/ 44 w 46"/>
                <a:gd name="T71" fmla="*/ 36 h 46"/>
                <a:gd name="T72" fmla="*/ 40 w 46"/>
                <a:gd name="T73" fmla="*/ 34 h 46"/>
                <a:gd name="T74" fmla="*/ 10 w 46"/>
                <a:gd name="T75" fmla="*/ 34 h 46"/>
                <a:gd name="T76" fmla="*/ 4 w 46"/>
                <a:gd name="T77" fmla="*/ 36 h 46"/>
                <a:gd name="T78" fmla="*/ 2 w 46"/>
                <a:gd name="T79" fmla="*/ 38 h 46"/>
                <a:gd name="T80" fmla="*/ 2 w 46"/>
                <a:gd name="T81" fmla="*/ 40 h 46"/>
                <a:gd name="T82" fmla="*/ 4 w 46"/>
                <a:gd name="T83" fmla="*/ 38 h 46"/>
                <a:gd name="T84" fmla="*/ 8 w 46"/>
                <a:gd name="T85" fmla="*/ 36 h 46"/>
                <a:gd name="T86" fmla="*/ 8 w 46"/>
                <a:gd name="T87" fmla="*/ 36 h 46"/>
                <a:gd name="T88" fmla="*/ 44 w 46"/>
                <a:gd name="T89" fmla="*/ 15 h 46"/>
                <a:gd name="T90" fmla="*/ 44 w 46"/>
                <a:gd name="T91" fmla="*/ 7 h 46"/>
                <a:gd name="T92" fmla="*/ 38 w 46"/>
                <a:gd name="T93" fmla="*/ 5 h 46"/>
                <a:gd name="T94" fmla="*/ 42 w 46"/>
                <a:gd name="T95" fmla="*/ 9 h 46"/>
                <a:gd name="T96" fmla="*/ 44 w 46"/>
                <a:gd name="T97" fmla="*/ 15 h 46"/>
                <a:gd name="T98" fmla="*/ 44 w 46"/>
                <a:gd name="T99" fmla="*/ 15 h 4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46"/>
                <a:gd name="T151" fmla="*/ 0 h 46"/>
                <a:gd name="T152" fmla="*/ 46 w 46"/>
                <a:gd name="T153" fmla="*/ 46 h 46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46" h="46">
                  <a:moveTo>
                    <a:pt x="2" y="46"/>
                  </a:moveTo>
                  <a:lnTo>
                    <a:pt x="0" y="46"/>
                  </a:lnTo>
                  <a:lnTo>
                    <a:pt x="0" y="23"/>
                  </a:lnTo>
                  <a:lnTo>
                    <a:pt x="2" y="23"/>
                  </a:lnTo>
                  <a:lnTo>
                    <a:pt x="4" y="28"/>
                  </a:lnTo>
                  <a:lnTo>
                    <a:pt x="6" y="28"/>
                  </a:lnTo>
                  <a:lnTo>
                    <a:pt x="8" y="30"/>
                  </a:lnTo>
                  <a:lnTo>
                    <a:pt x="40" y="30"/>
                  </a:lnTo>
                  <a:lnTo>
                    <a:pt x="42" y="28"/>
                  </a:lnTo>
                  <a:lnTo>
                    <a:pt x="44" y="26"/>
                  </a:lnTo>
                  <a:lnTo>
                    <a:pt x="44" y="23"/>
                  </a:lnTo>
                  <a:lnTo>
                    <a:pt x="44" y="17"/>
                  </a:lnTo>
                  <a:lnTo>
                    <a:pt x="42" y="13"/>
                  </a:lnTo>
                  <a:lnTo>
                    <a:pt x="40" y="7"/>
                  </a:lnTo>
                  <a:lnTo>
                    <a:pt x="34" y="3"/>
                  </a:lnTo>
                  <a:lnTo>
                    <a:pt x="34" y="0"/>
                  </a:lnTo>
                  <a:lnTo>
                    <a:pt x="46" y="5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40"/>
                  </a:lnTo>
                  <a:lnTo>
                    <a:pt x="38" y="38"/>
                  </a:lnTo>
                  <a:lnTo>
                    <a:pt x="10" y="38"/>
                  </a:lnTo>
                  <a:lnTo>
                    <a:pt x="6" y="40"/>
                  </a:lnTo>
                  <a:lnTo>
                    <a:pt x="4" y="42"/>
                  </a:lnTo>
                  <a:lnTo>
                    <a:pt x="2" y="46"/>
                  </a:lnTo>
                  <a:close/>
                  <a:moveTo>
                    <a:pt x="8" y="36"/>
                  </a:moveTo>
                  <a:lnTo>
                    <a:pt x="40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4" y="38"/>
                  </a:lnTo>
                  <a:lnTo>
                    <a:pt x="44" y="36"/>
                  </a:lnTo>
                  <a:lnTo>
                    <a:pt x="40" y="34"/>
                  </a:lnTo>
                  <a:lnTo>
                    <a:pt x="10" y="34"/>
                  </a:lnTo>
                  <a:lnTo>
                    <a:pt x="4" y="36"/>
                  </a:lnTo>
                  <a:lnTo>
                    <a:pt x="2" y="38"/>
                  </a:lnTo>
                  <a:lnTo>
                    <a:pt x="2" y="40"/>
                  </a:lnTo>
                  <a:lnTo>
                    <a:pt x="4" y="38"/>
                  </a:lnTo>
                  <a:lnTo>
                    <a:pt x="8" y="36"/>
                  </a:lnTo>
                  <a:close/>
                  <a:moveTo>
                    <a:pt x="44" y="15"/>
                  </a:moveTo>
                  <a:lnTo>
                    <a:pt x="44" y="7"/>
                  </a:lnTo>
                  <a:lnTo>
                    <a:pt x="38" y="5"/>
                  </a:lnTo>
                  <a:lnTo>
                    <a:pt x="42" y="9"/>
                  </a:lnTo>
                  <a:lnTo>
                    <a:pt x="44" y="1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69" name="Freeform 29">
              <a:extLst>
                <a:ext uri="{FF2B5EF4-FFF2-40B4-BE49-F238E27FC236}">
                  <a16:creationId xmlns:a16="http://schemas.microsoft.com/office/drawing/2014/main" id="{00000000-0008-0000-0600-000021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6" y="345"/>
              <a:ext cx="46" cy="21"/>
            </a:xfrm>
            <a:custGeom>
              <a:avLst/>
              <a:gdLst>
                <a:gd name="T0" fmla="*/ 0 w 46"/>
                <a:gd name="T1" fmla="*/ 21 h 21"/>
                <a:gd name="T2" fmla="*/ 0 w 46"/>
                <a:gd name="T3" fmla="*/ 0 h 21"/>
                <a:gd name="T4" fmla="*/ 2 w 46"/>
                <a:gd name="T5" fmla="*/ 0 h 21"/>
                <a:gd name="T6" fmla="*/ 4 w 46"/>
                <a:gd name="T7" fmla="*/ 4 h 21"/>
                <a:gd name="T8" fmla="*/ 6 w 46"/>
                <a:gd name="T9" fmla="*/ 6 h 21"/>
                <a:gd name="T10" fmla="*/ 8 w 46"/>
                <a:gd name="T11" fmla="*/ 6 h 21"/>
                <a:gd name="T12" fmla="*/ 10 w 46"/>
                <a:gd name="T13" fmla="*/ 6 h 21"/>
                <a:gd name="T14" fmla="*/ 38 w 46"/>
                <a:gd name="T15" fmla="*/ 6 h 21"/>
                <a:gd name="T16" fmla="*/ 42 w 46"/>
                <a:gd name="T17" fmla="*/ 6 h 21"/>
                <a:gd name="T18" fmla="*/ 44 w 46"/>
                <a:gd name="T19" fmla="*/ 6 h 21"/>
                <a:gd name="T20" fmla="*/ 44 w 46"/>
                <a:gd name="T21" fmla="*/ 4 h 21"/>
                <a:gd name="T22" fmla="*/ 44 w 46"/>
                <a:gd name="T23" fmla="*/ 0 h 21"/>
                <a:gd name="T24" fmla="*/ 46 w 46"/>
                <a:gd name="T25" fmla="*/ 0 h 21"/>
                <a:gd name="T26" fmla="*/ 46 w 46"/>
                <a:gd name="T27" fmla="*/ 21 h 21"/>
                <a:gd name="T28" fmla="*/ 44 w 46"/>
                <a:gd name="T29" fmla="*/ 21 h 21"/>
                <a:gd name="T30" fmla="*/ 44 w 46"/>
                <a:gd name="T31" fmla="*/ 17 h 21"/>
                <a:gd name="T32" fmla="*/ 42 w 46"/>
                <a:gd name="T33" fmla="*/ 15 h 21"/>
                <a:gd name="T34" fmla="*/ 38 w 46"/>
                <a:gd name="T35" fmla="*/ 15 h 21"/>
                <a:gd name="T36" fmla="*/ 10 w 46"/>
                <a:gd name="T37" fmla="*/ 15 h 21"/>
                <a:gd name="T38" fmla="*/ 6 w 46"/>
                <a:gd name="T39" fmla="*/ 15 h 21"/>
                <a:gd name="T40" fmla="*/ 4 w 46"/>
                <a:gd name="T41" fmla="*/ 15 h 21"/>
                <a:gd name="T42" fmla="*/ 4 w 46"/>
                <a:gd name="T43" fmla="*/ 17 h 21"/>
                <a:gd name="T44" fmla="*/ 2 w 46"/>
                <a:gd name="T45" fmla="*/ 21 h 21"/>
                <a:gd name="T46" fmla="*/ 0 w 46"/>
                <a:gd name="T47" fmla="*/ 21 h 21"/>
                <a:gd name="T48" fmla="*/ 8 w 46"/>
                <a:gd name="T49" fmla="*/ 13 h 21"/>
                <a:gd name="T50" fmla="*/ 40 w 46"/>
                <a:gd name="T51" fmla="*/ 13 h 21"/>
                <a:gd name="T52" fmla="*/ 42 w 46"/>
                <a:gd name="T53" fmla="*/ 13 h 21"/>
                <a:gd name="T54" fmla="*/ 44 w 46"/>
                <a:gd name="T55" fmla="*/ 15 h 21"/>
                <a:gd name="T56" fmla="*/ 44 w 46"/>
                <a:gd name="T57" fmla="*/ 13 h 21"/>
                <a:gd name="T58" fmla="*/ 40 w 46"/>
                <a:gd name="T59" fmla="*/ 11 h 21"/>
                <a:gd name="T60" fmla="*/ 8 w 46"/>
                <a:gd name="T61" fmla="*/ 11 h 21"/>
                <a:gd name="T62" fmla="*/ 4 w 46"/>
                <a:gd name="T63" fmla="*/ 13 h 21"/>
                <a:gd name="T64" fmla="*/ 2 w 46"/>
                <a:gd name="T65" fmla="*/ 15 h 21"/>
                <a:gd name="T66" fmla="*/ 4 w 46"/>
                <a:gd name="T67" fmla="*/ 13 h 21"/>
                <a:gd name="T68" fmla="*/ 8 w 46"/>
                <a:gd name="T69" fmla="*/ 13 h 21"/>
                <a:gd name="T70" fmla="*/ 8 w 46"/>
                <a:gd name="T71" fmla="*/ 13 h 21"/>
                <a:gd name="T72" fmla="*/ 8 w 46"/>
                <a:gd name="T73" fmla="*/ 13 h 21"/>
                <a:gd name="T74" fmla="*/ 8 w 46"/>
                <a:gd name="T75" fmla="*/ 13 h 21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1"/>
                <a:gd name="T116" fmla="*/ 46 w 46"/>
                <a:gd name="T117" fmla="*/ 21 h 21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1">
                  <a:moveTo>
                    <a:pt x="0" y="21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8" y="6"/>
                  </a:lnTo>
                  <a:lnTo>
                    <a:pt x="10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5"/>
                  </a:lnTo>
                  <a:lnTo>
                    <a:pt x="4" y="17"/>
                  </a:lnTo>
                  <a:lnTo>
                    <a:pt x="2" y="21"/>
                  </a:lnTo>
                  <a:lnTo>
                    <a:pt x="0" y="21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4" y="13"/>
                  </a:lnTo>
                  <a:lnTo>
                    <a:pt x="40" y="11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5"/>
                  </a:lnTo>
                  <a:lnTo>
                    <a:pt x="4" y="13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70" name="Freeform 30">
              <a:extLst>
                <a:ext uri="{FF2B5EF4-FFF2-40B4-BE49-F238E27FC236}">
                  <a16:creationId xmlns:a16="http://schemas.microsoft.com/office/drawing/2014/main" id="{00000000-0008-0000-0600-000022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2" y="326"/>
              <a:ext cx="46" cy="59"/>
            </a:xfrm>
            <a:custGeom>
              <a:avLst/>
              <a:gdLst>
                <a:gd name="T0" fmla="*/ 0 w 46"/>
                <a:gd name="T1" fmla="*/ 13 h 59"/>
                <a:gd name="T2" fmla="*/ 2 w 46"/>
                <a:gd name="T3" fmla="*/ 0 h 59"/>
                <a:gd name="T4" fmla="*/ 6 w 46"/>
                <a:gd name="T5" fmla="*/ 6 h 59"/>
                <a:gd name="T6" fmla="*/ 38 w 46"/>
                <a:gd name="T7" fmla="*/ 6 h 59"/>
                <a:gd name="T8" fmla="*/ 44 w 46"/>
                <a:gd name="T9" fmla="*/ 4 h 59"/>
                <a:gd name="T10" fmla="*/ 46 w 46"/>
                <a:gd name="T11" fmla="*/ 0 h 59"/>
                <a:gd name="T12" fmla="*/ 44 w 46"/>
                <a:gd name="T13" fmla="*/ 21 h 59"/>
                <a:gd name="T14" fmla="*/ 42 w 46"/>
                <a:gd name="T15" fmla="*/ 15 h 59"/>
                <a:gd name="T16" fmla="*/ 8 w 46"/>
                <a:gd name="T17" fmla="*/ 13 h 59"/>
                <a:gd name="T18" fmla="*/ 46 w 46"/>
                <a:gd name="T19" fmla="*/ 32 h 59"/>
                <a:gd name="T20" fmla="*/ 34 w 46"/>
                <a:gd name="T21" fmla="*/ 49 h 59"/>
                <a:gd name="T22" fmla="*/ 40 w 46"/>
                <a:gd name="T23" fmla="*/ 48 h 59"/>
                <a:gd name="T24" fmla="*/ 44 w 46"/>
                <a:gd name="T25" fmla="*/ 42 h 59"/>
                <a:gd name="T26" fmla="*/ 46 w 46"/>
                <a:gd name="T27" fmla="*/ 59 h 59"/>
                <a:gd name="T28" fmla="*/ 44 w 46"/>
                <a:gd name="T29" fmla="*/ 55 h 59"/>
                <a:gd name="T30" fmla="*/ 38 w 46"/>
                <a:gd name="T31" fmla="*/ 51 h 59"/>
                <a:gd name="T32" fmla="*/ 6 w 46"/>
                <a:gd name="T33" fmla="*/ 51 h 59"/>
                <a:gd name="T34" fmla="*/ 2 w 46"/>
                <a:gd name="T35" fmla="*/ 59 h 59"/>
                <a:gd name="T36" fmla="*/ 0 w 46"/>
                <a:gd name="T37" fmla="*/ 44 h 59"/>
                <a:gd name="T38" fmla="*/ 38 w 46"/>
                <a:gd name="T39" fmla="*/ 11 h 59"/>
                <a:gd name="T40" fmla="*/ 2 w 46"/>
                <a:gd name="T41" fmla="*/ 11 h 59"/>
                <a:gd name="T42" fmla="*/ 6 w 46"/>
                <a:gd name="T43" fmla="*/ 13 h 59"/>
                <a:gd name="T44" fmla="*/ 40 w 46"/>
                <a:gd name="T45" fmla="*/ 13 h 59"/>
                <a:gd name="T46" fmla="*/ 44 w 46"/>
                <a:gd name="T47" fmla="*/ 15 h 59"/>
                <a:gd name="T48" fmla="*/ 42 w 46"/>
                <a:gd name="T49" fmla="*/ 11 h 59"/>
                <a:gd name="T50" fmla="*/ 38 w 46"/>
                <a:gd name="T51" fmla="*/ 11 h 59"/>
                <a:gd name="T52" fmla="*/ 2 w 46"/>
                <a:gd name="T53" fmla="*/ 53 h 59"/>
                <a:gd name="T54" fmla="*/ 10 w 46"/>
                <a:gd name="T55" fmla="*/ 48 h 59"/>
                <a:gd name="T56" fmla="*/ 42 w 46"/>
                <a:gd name="T57" fmla="*/ 32 h 59"/>
                <a:gd name="T58" fmla="*/ 10 w 46"/>
                <a:gd name="T59" fmla="*/ 46 h 59"/>
                <a:gd name="T60" fmla="*/ 2 w 46"/>
                <a:gd name="T61" fmla="*/ 51 h 59"/>
                <a:gd name="T62" fmla="*/ 44 w 46"/>
                <a:gd name="T63" fmla="*/ 55 h 59"/>
                <a:gd name="T64" fmla="*/ 42 w 46"/>
                <a:gd name="T65" fmla="*/ 49 h 59"/>
                <a:gd name="T66" fmla="*/ 42 w 46"/>
                <a:gd name="T67" fmla="*/ 51 h 59"/>
                <a:gd name="T68" fmla="*/ 44 w 46"/>
                <a:gd name="T69" fmla="*/ 55 h 5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59"/>
                <a:gd name="T107" fmla="*/ 46 w 46"/>
                <a:gd name="T108" fmla="*/ 59 h 5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59">
                  <a:moveTo>
                    <a:pt x="34" y="28"/>
                  </a:moveTo>
                  <a:lnTo>
                    <a:pt x="0" y="13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11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3"/>
                  </a:lnTo>
                  <a:lnTo>
                    <a:pt x="8" y="13"/>
                  </a:lnTo>
                  <a:lnTo>
                    <a:pt x="46" y="30"/>
                  </a:lnTo>
                  <a:lnTo>
                    <a:pt x="46" y="32"/>
                  </a:lnTo>
                  <a:lnTo>
                    <a:pt x="8" y="49"/>
                  </a:lnTo>
                  <a:lnTo>
                    <a:pt x="34" y="49"/>
                  </a:lnTo>
                  <a:lnTo>
                    <a:pt x="38" y="49"/>
                  </a:lnTo>
                  <a:lnTo>
                    <a:pt x="40" y="48"/>
                  </a:lnTo>
                  <a:lnTo>
                    <a:pt x="42" y="46"/>
                  </a:lnTo>
                  <a:lnTo>
                    <a:pt x="44" y="42"/>
                  </a:lnTo>
                  <a:lnTo>
                    <a:pt x="46" y="42"/>
                  </a:lnTo>
                  <a:lnTo>
                    <a:pt x="46" y="59"/>
                  </a:lnTo>
                  <a:lnTo>
                    <a:pt x="44" y="59"/>
                  </a:lnTo>
                  <a:lnTo>
                    <a:pt x="44" y="55"/>
                  </a:lnTo>
                  <a:lnTo>
                    <a:pt x="42" y="53"/>
                  </a:lnTo>
                  <a:lnTo>
                    <a:pt x="38" y="51"/>
                  </a:lnTo>
                  <a:lnTo>
                    <a:pt x="34" y="51"/>
                  </a:lnTo>
                  <a:lnTo>
                    <a:pt x="6" y="51"/>
                  </a:lnTo>
                  <a:lnTo>
                    <a:pt x="4" y="55"/>
                  </a:lnTo>
                  <a:lnTo>
                    <a:pt x="2" y="59"/>
                  </a:lnTo>
                  <a:lnTo>
                    <a:pt x="0" y="59"/>
                  </a:lnTo>
                  <a:lnTo>
                    <a:pt x="0" y="44"/>
                  </a:lnTo>
                  <a:lnTo>
                    <a:pt x="34" y="28"/>
                  </a:lnTo>
                  <a:close/>
                  <a:moveTo>
                    <a:pt x="38" y="11"/>
                  </a:moveTo>
                  <a:lnTo>
                    <a:pt x="8" y="11"/>
                  </a:lnTo>
                  <a:lnTo>
                    <a:pt x="2" y="11"/>
                  </a:lnTo>
                  <a:lnTo>
                    <a:pt x="4" y="13"/>
                  </a:lnTo>
                  <a:lnTo>
                    <a:pt x="6" y="13"/>
                  </a:lnTo>
                  <a:lnTo>
                    <a:pt x="10" y="13"/>
                  </a:ln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2" y="11"/>
                  </a:lnTo>
                  <a:lnTo>
                    <a:pt x="38" y="11"/>
                  </a:lnTo>
                  <a:close/>
                  <a:moveTo>
                    <a:pt x="2" y="51"/>
                  </a:moveTo>
                  <a:lnTo>
                    <a:pt x="2" y="53"/>
                  </a:lnTo>
                  <a:lnTo>
                    <a:pt x="6" y="49"/>
                  </a:lnTo>
                  <a:lnTo>
                    <a:pt x="10" y="48"/>
                  </a:lnTo>
                  <a:lnTo>
                    <a:pt x="44" y="32"/>
                  </a:lnTo>
                  <a:lnTo>
                    <a:pt x="42" y="32"/>
                  </a:lnTo>
                  <a:lnTo>
                    <a:pt x="40" y="32"/>
                  </a:lnTo>
                  <a:lnTo>
                    <a:pt x="10" y="46"/>
                  </a:lnTo>
                  <a:lnTo>
                    <a:pt x="4" y="48"/>
                  </a:lnTo>
                  <a:lnTo>
                    <a:pt x="2" y="51"/>
                  </a:lnTo>
                  <a:close/>
                  <a:moveTo>
                    <a:pt x="44" y="55"/>
                  </a:moveTo>
                  <a:lnTo>
                    <a:pt x="44" y="48"/>
                  </a:lnTo>
                  <a:lnTo>
                    <a:pt x="42" y="49"/>
                  </a:lnTo>
                  <a:lnTo>
                    <a:pt x="40" y="51"/>
                  </a:lnTo>
                  <a:lnTo>
                    <a:pt x="42" y="51"/>
                  </a:lnTo>
                  <a:lnTo>
                    <a:pt x="44" y="5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71" name="Freeform 31">
              <a:extLst>
                <a:ext uri="{FF2B5EF4-FFF2-40B4-BE49-F238E27FC236}">
                  <a16:creationId xmlns:a16="http://schemas.microsoft.com/office/drawing/2014/main" id="{00000000-0008-0000-0600-000023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39" y="344"/>
              <a:ext cx="46" cy="23"/>
            </a:xfrm>
            <a:custGeom>
              <a:avLst/>
              <a:gdLst>
                <a:gd name="T0" fmla="*/ 0 w 46"/>
                <a:gd name="T1" fmla="*/ 23 h 23"/>
                <a:gd name="T2" fmla="*/ 0 w 46"/>
                <a:gd name="T3" fmla="*/ 0 h 23"/>
                <a:gd name="T4" fmla="*/ 2 w 46"/>
                <a:gd name="T5" fmla="*/ 0 h 23"/>
                <a:gd name="T6" fmla="*/ 4 w 46"/>
                <a:gd name="T7" fmla="*/ 6 h 23"/>
                <a:gd name="T8" fmla="*/ 6 w 46"/>
                <a:gd name="T9" fmla="*/ 8 h 23"/>
                <a:gd name="T10" fmla="*/ 8 w 46"/>
                <a:gd name="T11" fmla="*/ 8 h 23"/>
                <a:gd name="T12" fmla="*/ 10 w 46"/>
                <a:gd name="T13" fmla="*/ 8 h 23"/>
                <a:gd name="T14" fmla="*/ 38 w 46"/>
                <a:gd name="T15" fmla="*/ 8 h 23"/>
                <a:gd name="T16" fmla="*/ 42 w 46"/>
                <a:gd name="T17" fmla="*/ 6 h 23"/>
                <a:gd name="T18" fmla="*/ 44 w 46"/>
                <a:gd name="T19" fmla="*/ 6 h 23"/>
                <a:gd name="T20" fmla="*/ 44 w 46"/>
                <a:gd name="T21" fmla="*/ 4 h 23"/>
                <a:gd name="T22" fmla="*/ 44 w 46"/>
                <a:gd name="T23" fmla="*/ 0 h 23"/>
                <a:gd name="T24" fmla="*/ 46 w 46"/>
                <a:gd name="T25" fmla="*/ 0 h 23"/>
                <a:gd name="T26" fmla="*/ 46 w 46"/>
                <a:gd name="T27" fmla="*/ 23 h 23"/>
                <a:gd name="T28" fmla="*/ 44 w 46"/>
                <a:gd name="T29" fmla="*/ 23 h 23"/>
                <a:gd name="T30" fmla="*/ 44 w 46"/>
                <a:gd name="T31" fmla="*/ 19 h 23"/>
                <a:gd name="T32" fmla="*/ 42 w 46"/>
                <a:gd name="T33" fmla="*/ 17 h 23"/>
                <a:gd name="T34" fmla="*/ 38 w 46"/>
                <a:gd name="T35" fmla="*/ 15 h 23"/>
                <a:gd name="T36" fmla="*/ 10 w 46"/>
                <a:gd name="T37" fmla="*/ 15 h 23"/>
                <a:gd name="T38" fmla="*/ 6 w 46"/>
                <a:gd name="T39" fmla="*/ 15 h 23"/>
                <a:gd name="T40" fmla="*/ 4 w 46"/>
                <a:gd name="T41" fmla="*/ 17 h 23"/>
                <a:gd name="T42" fmla="*/ 4 w 46"/>
                <a:gd name="T43" fmla="*/ 19 h 23"/>
                <a:gd name="T44" fmla="*/ 2 w 46"/>
                <a:gd name="T45" fmla="*/ 23 h 23"/>
                <a:gd name="T46" fmla="*/ 0 w 46"/>
                <a:gd name="T47" fmla="*/ 23 h 23"/>
                <a:gd name="T48" fmla="*/ 8 w 46"/>
                <a:gd name="T49" fmla="*/ 13 h 23"/>
                <a:gd name="T50" fmla="*/ 40 w 46"/>
                <a:gd name="T51" fmla="*/ 13 h 23"/>
                <a:gd name="T52" fmla="*/ 42 w 46"/>
                <a:gd name="T53" fmla="*/ 15 h 23"/>
                <a:gd name="T54" fmla="*/ 44 w 46"/>
                <a:gd name="T55" fmla="*/ 17 h 23"/>
                <a:gd name="T56" fmla="*/ 44 w 46"/>
                <a:gd name="T57" fmla="*/ 13 h 23"/>
                <a:gd name="T58" fmla="*/ 40 w 46"/>
                <a:gd name="T59" fmla="*/ 12 h 23"/>
                <a:gd name="T60" fmla="*/ 8 w 46"/>
                <a:gd name="T61" fmla="*/ 12 h 23"/>
                <a:gd name="T62" fmla="*/ 4 w 46"/>
                <a:gd name="T63" fmla="*/ 13 h 23"/>
                <a:gd name="T64" fmla="*/ 2 w 46"/>
                <a:gd name="T65" fmla="*/ 17 h 23"/>
                <a:gd name="T66" fmla="*/ 4 w 46"/>
                <a:gd name="T67" fmla="*/ 15 h 23"/>
                <a:gd name="T68" fmla="*/ 8 w 46"/>
                <a:gd name="T69" fmla="*/ 13 h 23"/>
                <a:gd name="T70" fmla="*/ 8 w 46"/>
                <a:gd name="T71" fmla="*/ 13 h 23"/>
                <a:gd name="T72" fmla="*/ 8 w 46"/>
                <a:gd name="T73" fmla="*/ 13 h 23"/>
                <a:gd name="T74" fmla="*/ 8 w 46"/>
                <a:gd name="T75" fmla="*/ 13 h 23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3"/>
                <a:gd name="T116" fmla="*/ 46 w 46"/>
                <a:gd name="T117" fmla="*/ 23 h 23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3">
                  <a:moveTo>
                    <a:pt x="0" y="2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8" y="8"/>
                  </a:lnTo>
                  <a:lnTo>
                    <a:pt x="10" y="8"/>
                  </a:lnTo>
                  <a:lnTo>
                    <a:pt x="38" y="8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3"/>
                  </a:lnTo>
                  <a:lnTo>
                    <a:pt x="44" y="23"/>
                  </a:lnTo>
                  <a:lnTo>
                    <a:pt x="44" y="19"/>
                  </a:lnTo>
                  <a:lnTo>
                    <a:pt x="42" y="17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23"/>
                  </a:lnTo>
                  <a:lnTo>
                    <a:pt x="0" y="23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5"/>
                  </a:lnTo>
                  <a:lnTo>
                    <a:pt x="44" y="17"/>
                  </a:lnTo>
                  <a:lnTo>
                    <a:pt x="44" y="13"/>
                  </a:lnTo>
                  <a:lnTo>
                    <a:pt x="40" y="12"/>
                  </a:lnTo>
                  <a:lnTo>
                    <a:pt x="8" y="12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5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72" name="Freeform 32">
              <a:extLst>
                <a:ext uri="{FF2B5EF4-FFF2-40B4-BE49-F238E27FC236}">
                  <a16:creationId xmlns:a16="http://schemas.microsoft.com/office/drawing/2014/main" id="{00000000-0008-0000-0600-000024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332"/>
              <a:ext cx="46" cy="47"/>
            </a:xfrm>
            <a:custGeom>
              <a:avLst/>
              <a:gdLst>
                <a:gd name="T0" fmla="*/ 0 w 46"/>
                <a:gd name="T1" fmla="*/ 45 h 47"/>
                <a:gd name="T2" fmla="*/ 0 w 46"/>
                <a:gd name="T3" fmla="*/ 1 h 47"/>
                <a:gd name="T4" fmla="*/ 11 w 46"/>
                <a:gd name="T5" fmla="*/ 0 h 47"/>
                <a:gd name="T6" fmla="*/ 11 w 46"/>
                <a:gd name="T7" fmla="*/ 1 h 47"/>
                <a:gd name="T8" fmla="*/ 6 w 46"/>
                <a:gd name="T9" fmla="*/ 7 h 47"/>
                <a:gd name="T10" fmla="*/ 4 w 46"/>
                <a:gd name="T11" fmla="*/ 13 h 47"/>
                <a:gd name="T12" fmla="*/ 2 w 46"/>
                <a:gd name="T13" fmla="*/ 19 h 47"/>
                <a:gd name="T14" fmla="*/ 38 w 46"/>
                <a:gd name="T15" fmla="*/ 19 h 47"/>
                <a:gd name="T16" fmla="*/ 42 w 46"/>
                <a:gd name="T17" fmla="*/ 19 h 47"/>
                <a:gd name="T18" fmla="*/ 44 w 46"/>
                <a:gd name="T19" fmla="*/ 15 h 47"/>
                <a:gd name="T20" fmla="*/ 44 w 46"/>
                <a:gd name="T21" fmla="*/ 11 h 47"/>
                <a:gd name="T22" fmla="*/ 46 w 46"/>
                <a:gd name="T23" fmla="*/ 11 h 47"/>
                <a:gd name="T24" fmla="*/ 46 w 46"/>
                <a:gd name="T25" fmla="*/ 36 h 47"/>
                <a:gd name="T26" fmla="*/ 44 w 46"/>
                <a:gd name="T27" fmla="*/ 36 h 47"/>
                <a:gd name="T28" fmla="*/ 44 w 46"/>
                <a:gd name="T29" fmla="*/ 30 h 47"/>
                <a:gd name="T30" fmla="*/ 42 w 46"/>
                <a:gd name="T31" fmla="*/ 28 h 47"/>
                <a:gd name="T32" fmla="*/ 38 w 46"/>
                <a:gd name="T33" fmla="*/ 26 h 47"/>
                <a:gd name="T34" fmla="*/ 2 w 46"/>
                <a:gd name="T35" fmla="*/ 26 h 47"/>
                <a:gd name="T36" fmla="*/ 4 w 46"/>
                <a:gd name="T37" fmla="*/ 36 h 47"/>
                <a:gd name="T38" fmla="*/ 6 w 46"/>
                <a:gd name="T39" fmla="*/ 40 h 47"/>
                <a:gd name="T40" fmla="*/ 8 w 46"/>
                <a:gd name="T41" fmla="*/ 44 h 47"/>
                <a:gd name="T42" fmla="*/ 11 w 46"/>
                <a:gd name="T43" fmla="*/ 45 h 47"/>
                <a:gd name="T44" fmla="*/ 11 w 46"/>
                <a:gd name="T45" fmla="*/ 47 h 47"/>
                <a:gd name="T46" fmla="*/ 0 w 46"/>
                <a:gd name="T47" fmla="*/ 45 h 47"/>
                <a:gd name="T48" fmla="*/ 8 w 46"/>
                <a:gd name="T49" fmla="*/ 3 h 47"/>
                <a:gd name="T50" fmla="*/ 2 w 46"/>
                <a:gd name="T51" fmla="*/ 3 h 47"/>
                <a:gd name="T52" fmla="*/ 2 w 46"/>
                <a:gd name="T53" fmla="*/ 11 h 47"/>
                <a:gd name="T54" fmla="*/ 6 w 46"/>
                <a:gd name="T55" fmla="*/ 5 h 47"/>
                <a:gd name="T56" fmla="*/ 8 w 46"/>
                <a:gd name="T57" fmla="*/ 3 h 47"/>
                <a:gd name="T58" fmla="*/ 8 w 46"/>
                <a:gd name="T59" fmla="*/ 3 h 47"/>
                <a:gd name="T60" fmla="*/ 38 w 46"/>
                <a:gd name="T61" fmla="*/ 24 h 47"/>
                <a:gd name="T62" fmla="*/ 6 w 46"/>
                <a:gd name="T63" fmla="*/ 24 h 47"/>
                <a:gd name="T64" fmla="*/ 4 w 46"/>
                <a:gd name="T65" fmla="*/ 24 h 47"/>
                <a:gd name="T66" fmla="*/ 2 w 46"/>
                <a:gd name="T67" fmla="*/ 26 h 47"/>
                <a:gd name="T68" fmla="*/ 38 w 46"/>
                <a:gd name="T69" fmla="*/ 26 h 47"/>
                <a:gd name="T70" fmla="*/ 42 w 46"/>
                <a:gd name="T71" fmla="*/ 26 h 47"/>
                <a:gd name="T72" fmla="*/ 44 w 46"/>
                <a:gd name="T73" fmla="*/ 28 h 47"/>
                <a:gd name="T74" fmla="*/ 44 w 46"/>
                <a:gd name="T75" fmla="*/ 28 h 47"/>
                <a:gd name="T76" fmla="*/ 42 w 46"/>
                <a:gd name="T77" fmla="*/ 24 h 47"/>
                <a:gd name="T78" fmla="*/ 38 w 46"/>
                <a:gd name="T79" fmla="*/ 24 h 47"/>
                <a:gd name="T80" fmla="*/ 38 w 46"/>
                <a:gd name="T81" fmla="*/ 24 h 47"/>
                <a:gd name="T82" fmla="*/ 2 w 46"/>
                <a:gd name="T83" fmla="*/ 40 h 47"/>
                <a:gd name="T84" fmla="*/ 2 w 46"/>
                <a:gd name="T85" fmla="*/ 45 h 47"/>
                <a:gd name="T86" fmla="*/ 8 w 46"/>
                <a:gd name="T87" fmla="*/ 47 h 47"/>
                <a:gd name="T88" fmla="*/ 6 w 46"/>
                <a:gd name="T89" fmla="*/ 44 h 47"/>
                <a:gd name="T90" fmla="*/ 2 w 46"/>
                <a:gd name="T91" fmla="*/ 40 h 47"/>
                <a:gd name="T92" fmla="*/ 2 w 46"/>
                <a:gd name="T93" fmla="*/ 40 h 47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46"/>
                <a:gd name="T142" fmla="*/ 0 h 47"/>
                <a:gd name="T143" fmla="*/ 46 w 46"/>
                <a:gd name="T144" fmla="*/ 47 h 47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46" h="47">
                  <a:moveTo>
                    <a:pt x="0" y="45"/>
                  </a:moveTo>
                  <a:lnTo>
                    <a:pt x="0" y="1"/>
                  </a:lnTo>
                  <a:lnTo>
                    <a:pt x="11" y="0"/>
                  </a:lnTo>
                  <a:lnTo>
                    <a:pt x="11" y="1"/>
                  </a:lnTo>
                  <a:lnTo>
                    <a:pt x="6" y="7"/>
                  </a:lnTo>
                  <a:lnTo>
                    <a:pt x="4" y="13"/>
                  </a:lnTo>
                  <a:lnTo>
                    <a:pt x="2" y="19"/>
                  </a:lnTo>
                  <a:lnTo>
                    <a:pt x="38" y="19"/>
                  </a:lnTo>
                  <a:lnTo>
                    <a:pt x="42" y="19"/>
                  </a:lnTo>
                  <a:lnTo>
                    <a:pt x="44" y="15"/>
                  </a:lnTo>
                  <a:lnTo>
                    <a:pt x="44" y="11"/>
                  </a:lnTo>
                  <a:lnTo>
                    <a:pt x="46" y="11"/>
                  </a:lnTo>
                  <a:lnTo>
                    <a:pt x="46" y="36"/>
                  </a:lnTo>
                  <a:lnTo>
                    <a:pt x="44" y="36"/>
                  </a:lnTo>
                  <a:lnTo>
                    <a:pt x="44" y="30"/>
                  </a:lnTo>
                  <a:lnTo>
                    <a:pt x="42" y="28"/>
                  </a:lnTo>
                  <a:lnTo>
                    <a:pt x="38" y="26"/>
                  </a:lnTo>
                  <a:lnTo>
                    <a:pt x="2" y="26"/>
                  </a:lnTo>
                  <a:lnTo>
                    <a:pt x="4" y="36"/>
                  </a:lnTo>
                  <a:lnTo>
                    <a:pt x="6" y="40"/>
                  </a:lnTo>
                  <a:lnTo>
                    <a:pt x="8" y="44"/>
                  </a:lnTo>
                  <a:lnTo>
                    <a:pt x="11" y="45"/>
                  </a:lnTo>
                  <a:lnTo>
                    <a:pt x="11" y="47"/>
                  </a:lnTo>
                  <a:lnTo>
                    <a:pt x="0" y="45"/>
                  </a:lnTo>
                  <a:close/>
                  <a:moveTo>
                    <a:pt x="8" y="3"/>
                  </a:moveTo>
                  <a:lnTo>
                    <a:pt x="2" y="3"/>
                  </a:lnTo>
                  <a:lnTo>
                    <a:pt x="2" y="11"/>
                  </a:lnTo>
                  <a:lnTo>
                    <a:pt x="6" y="5"/>
                  </a:lnTo>
                  <a:lnTo>
                    <a:pt x="8" y="3"/>
                  </a:lnTo>
                  <a:close/>
                  <a:moveTo>
                    <a:pt x="38" y="24"/>
                  </a:moveTo>
                  <a:lnTo>
                    <a:pt x="6" y="24"/>
                  </a:lnTo>
                  <a:lnTo>
                    <a:pt x="4" y="24"/>
                  </a:lnTo>
                  <a:lnTo>
                    <a:pt x="2" y="26"/>
                  </a:lnTo>
                  <a:lnTo>
                    <a:pt x="38" y="26"/>
                  </a:lnTo>
                  <a:lnTo>
                    <a:pt x="42" y="26"/>
                  </a:lnTo>
                  <a:lnTo>
                    <a:pt x="44" y="28"/>
                  </a:lnTo>
                  <a:lnTo>
                    <a:pt x="42" y="24"/>
                  </a:lnTo>
                  <a:lnTo>
                    <a:pt x="38" y="24"/>
                  </a:lnTo>
                  <a:close/>
                  <a:moveTo>
                    <a:pt x="2" y="40"/>
                  </a:moveTo>
                  <a:lnTo>
                    <a:pt x="2" y="45"/>
                  </a:lnTo>
                  <a:lnTo>
                    <a:pt x="8" y="47"/>
                  </a:lnTo>
                  <a:lnTo>
                    <a:pt x="6" y="44"/>
                  </a:lnTo>
                  <a:lnTo>
                    <a:pt x="2" y="4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73" name="Freeform 33">
              <a:extLst>
                <a:ext uri="{FF2B5EF4-FFF2-40B4-BE49-F238E27FC236}">
                  <a16:creationId xmlns:a16="http://schemas.microsoft.com/office/drawing/2014/main" id="{00000000-0008-0000-0600-000025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31" y="333"/>
              <a:ext cx="46" cy="46"/>
            </a:xfrm>
            <a:custGeom>
              <a:avLst/>
              <a:gdLst>
                <a:gd name="T0" fmla="*/ 38 w 46"/>
                <a:gd name="T1" fmla="*/ 30 h 46"/>
                <a:gd name="T2" fmla="*/ 44 w 46"/>
                <a:gd name="T3" fmla="*/ 29 h 46"/>
                <a:gd name="T4" fmla="*/ 44 w 46"/>
                <a:gd name="T5" fmla="*/ 21 h 46"/>
                <a:gd name="T6" fmla="*/ 40 w 46"/>
                <a:gd name="T7" fmla="*/ 9 h 46"/>
                <a:gd name="T8" fmla="*/ 34 w 46"/>
                <a:gd name="T9" fmla="*/ 0 h 46"/>
                <a:gd name="T10" fmla="*/ 46 w 46"/>
                <a:gd name="T11" fmla="*/ 46 h 46"/>
                <a:gd name="T12" fmla="*/ 44 w 46"/>
                <a:gd name="T13" fmla="*/ 42 h 46"/>
                <a:gd name="T14" fmla="*/ 40 w 46"/>
                <a:gd name="T15" fmla="*/ 38 h 46"/>
                <a:gd name="T16" fmla="*/ 6 w 46"/>
                <a:gd name="T17" fmla="*/ 38 h 46"/>
                <a:gd name="T18" fmla="*/ 2 w 46"/>
                <a:gd name="T19" fmla="*/ 46 h 46"/>
                <a:gd name="T20" fmla="*/ 0 w 46"/>
                <a:gd name="T21" fmla="*/ 6 h 46"/>
                <a:gd name="T22" fmla="*/ 11 w 46"/>
                <a:gd name="T23" fmla="*/ 4 h 46"/>
                <a:gd name="T24" fmla="*/ 4 w 46"/>
                <a:gd name="T25" fmla="*/ 15 h 46"/>
                <a:gd name="T26" fmla="*/ 4 w 46"/>
                <a:gd name="T27" fmla="*/ 27 h 46"/>
                <a:gd name="T28" fmla="*/ 8 w 46"/>
                <a:gd name="T29" fmla="*/ 30 h 46"/>
                <a:gd name="T30" fmla="*/ 21 w 46"/>
                <a:gd name="T31" fmla="*/ 23 h 46"/>
                <a:gd name="T32" fmla="*/ 19 w 46"/>
                <a:gd name="T33" fmla="*/ 17 h 46"/>
                <a:gd name="T34" fmla="*/ 13 w 46"/>
                <a:gd name="T35" fmla="*/ 13 h 46"/>
                <a:gd name="T36" fmla="*/ 31 w 46"/>
                <a:gd name="T37" fmla="*/ 11 h 46"/>
                <a:gd name="T38" fmla="*/ 25 w 46"/>
                <a:gd name="T39" fmla="*/ 17 h 46"/>
                <a:gd name="T40" fmla="*/ 23 w 46"/>
                <a:gd name="T41" fmla="*/ 23 h 46"/>
                <a:gd name="T42" fmla="*/ 44 w 46"/>
                <a:gd name="T43" fmla="*/ 8 h 46"/>
                <a:gd name="T44" fmla="*/ 42 w 46"/>
                <a:gd name="T45" fmla="*/ 9 h 46"/>
                <a:gd name="T46" fmla="*/ 44 w 46"/>
                <a:gd name="T47" fmla="*/ 8 h 46"/>
                <a:gd name="T48" fmla="*/ 19 w 46"/>
                <a:gd name="T49" fmla="*/ 15 h 46"/>
                <a:gd name="T50" fmla="*/ 23 w 46"/>
                <a:gd name="T51" fmla="*/ 17 h 46"/>
                <a:gd name="T52" fmla="*/ 25 w 46"/>
                <a:gd name="T53" fmla="*/ 15 h 46"/>
                <a:gd name="T54" fmla="*/ 2 w 46"/>
                <a:gd name="T55" fmla="*/ 15 h 46"/>
                <a:gd name="T56" fmla="*/ 8 w 46"/>
                <a:gd name="T57" fmla="*/ 8 h 46"/>
                <a:gd name="T58" fmla="*/ 8 w 46"/>
                <a:gd name="T59" fmla="*/ 36 h 46"/>
                <a:gd name="T60" fmla="*/ 42 w 46"/>
                <a:gd name="T61" fmla="*/ 38 h 46"/>
                <a:gd name="T62" fmla="*/ 42 w 46"/>
                <a:gd name="T63" fmla="*/ 36 h 46"/>
                <a:gd name="T64" fmla="*/ 8 w 46"/>
                <a:gd name="T65" fmla="*/ 34 h 46"/>
                <a:gd name="T66" fmla="*/ 4 w 46"/>
                <a:gd name="T67" fmla="*/ 40 h 46"/>
                <a:gd name="T68" fmla="*/ 8 w 46"/>
                <a:gd name="T69" fmla="*/ 36 h 4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46"/>
                <a:gd name="T107" fmla="*/ 46 w 46"/>
                <a:gd name="T108" fmla="*/ 46 h 46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46">
                  <a:moveTo>
                    <a:pt x="23" y="30"/>
                  </a:moveTo>
                  <a:lnTo>
                    <a:pt x="38" y="30"/>
                  </a:lnTo>
                  <a:lnTo>
                    <a:pt x="42" y="30"/>
                  </a:lnTo>
                  <a:lnTo>
                    <a:pt x="44" y="29"/>
                  </a:lnTo>
                  <a:lnTo>
                    <a:pt x="44" y="25"/>
                  </a:lnTo>
                  <a:lnTo>
                    <a:pt x="44" y="21"/>
                  </a:lnTo>
                  <a:lnTo>
                    <a:pt x="44" y="15"/>
                  </a:lnTo>
                  <a:lnTo>
                    <a:pt x="40" y="9"/>
                  </a:lnTo>
                  <a:lnTo>
                    <a:pt x="34" y="4"/>
                  </a:lnTo>
                  <a:lnTo>
                    <a:pt x="34" y="0"/>
                  </a:lnTo>
                  <a:lnTo>
                    <a:pt x="46" y="4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38"/>
                  </a:lnTo>
                  <a:lnTo>
                    <a:pt x="40" y="38"/>
                  </a:lnTo>
                  <a:lnTo>
                    <a:pt x="8" y="38"/>
                  </a:lnTo>
                  <a:lnTo>
                    <a:pt x="6" y="38"/>
                  </a:lnTo>
                  <a:lnTo>
                    <a:pt x="4" y="40"/>
                  </a:lnTo>
                  <a:lnTo>
                    <a:pt x="2" y="46"/>
                  </a:lnTo>
                  <a:lnTo>
                    <a:pt x="0" y="46"/>
                  </a:lnTo>
                  <a:lnTo>
                    <a:pt x="0" y="6"/>
                  </a:lnTo>
                  <a:lnTo>
                    <a:pt x="11" y="2"/>
                  </a:lnTo>
                  <a:lnTo>
                    <a:pt x="11" y="4"/>
                  </a:lnTo>
                  <a:lnTo>
                    <a:pt x="8" y="9"/>
                  </a:lnTo>
                  <a:lnTo>
                    <a:pt x="4" y="15"/>
                  </a:lnTo>
                  <a:lnTo>
                    <a:pt x="2" y="23"/>
                  </a:lnTo>
                  <a:lnTo>
                    <a:pt x="4" y="27"/>
                  </a:lnTo>
                  <a:lnTo>
                    <a:pt x="6" y="29"/>
                  </a:lnTo>
                  <a:lnTo>
                    <a:pt x="8" y="30"/>
                  </a:lnTo>
                  <a:lnTo>
                    <a:pt x="21" y="30"/>
                  </a:lnTo>
                  <a:lnTo>
                    <a:pt x="21" y="23"/>
                  </a:lnTo>
                  <a:lnTo>
                    <a:pt x="21" y="19"/>
                  </a:lnTo>
                  <a:lnTo>
                    <a:pt x="19" y="17"/>
                  </a:lnTo>
                  <a:lnTo>
                    <a:pt x="17" y="15"/>
                  </a:lnTo>
                  <a:lnTo>
                    <a:pt x="13" y="13"/>
                  </a:lnTo>
                  <a:lnTo>
                    <a:pt x="13" y="11"/>
                  </a:lnTo>
                  <a:lnTo>
                    <a:pt x="31" y="11"/>
                  </a:lnTo>
                  <a:lnTo>
                    <a:pt x="31" y="13"/>
                  </a:lnTo>
                  <a:lnTo>
                    <a:pt x="25" y="17"/>
                  </a:lnTo>
                  <a:lnTo>
                    <a:pt x="25" y="19"/>
                  </a:lnTo>
                  <a:lnTo>
                    <a:pt x="23" y="23"/>
                  </a:lnTo>
                  <a:lnTo>
                    <a:pt x="23" y="30"/>
                  </a:lnTo>
                  <a:close/>
                  <a:moveTo>
                    <a:pt x="44" y="8"/>
                  </a:moveTo>
                  <a:lnTo>
                    <a:pt x="38" y="6"/>
                  </a:lnTo>
                  <a:lnTo>
                    <a:pt x="42" y="9"/>
                  </a:lnTo>
                  <a:lnTo>
                    <a:pt x="44" y="13"/>
                  </a:lnTo>
                  <a:lnTo>
                    <a:pt x="44" y="8"/>
                  </a:lnTo>
                  <a:close/>
                  <a:moveTo>
                    <a:pt x="25" y="15"/>
                  </a:moveTo>
                  <a:lnTo>
                    <a:pt x="19" y="15"/>
                  </a:lnTo>
                  <a:lnTo>
                    <a:pt x="23" y="19"/>
                  </a:lnTo>
                  <a:lnTo>
                    <a:pt x="23" y="17"/>
                  </a:lnTo>
                  <a:lnTo>
                    <a:pt x="25" y="15"/>
                  </a:lnTo>
                  <a:close/>
                  <a:moveTo>
                    <a:pt x="2" y="9"/>
                  </a:moveTo>
                  <a:lnTo>
                    <a:pt x="2" y="15"/>
                  </a:lnTo>
                  <a:lnTo>
                    <a:pt x="6" y="11"/>
                  </a:lnTo>
                  <a:lnTo>
                    <a:pt x="8" y="8"/>
                  </a:lnTo>
                  <a:lnTo>
                    <a:pt x="2" y="9"/>
                  </a:lnTo>
                  <a:close/>
                  <a:moveTo>
                    <a:pt x="8" y="36"/>
                  </a:moveTo>
                  <a:lnTo>
                    <a:pt x="38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2" y="36"/>
                  </a:lnTo>
                  <a:lnTo>
                    <a:pt x="38" y="34"/>
                  </a:lnTo>
                  <a:lnTo>
                    <a:pt x="8" y="34"/>
                  </a:lnTo>
                  <a:lnTo>
                    <a:pt x="4" y="36"/>
                  </a:lnTo>
                  <a:lnTo>
                    <a:pt x="4" y="40"/>
                  </a:lnTo>
                  <a:lnTo>
                    <a:pt x="6" y="38"/>
                  </a:lnTo>
                  <a:lnTo>
                    <a:pt x="8" y="3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74" name="Freeform 34">
              <a:extLst>
                <a:ext uri="{FF2B5EF4-FFF2-40B4-BE49-F238E27FC236}">
                  <a16:creationId xmlns:a16="http://schemas.microsoft.com/office/drawing/2014/main" id="{00000000-0008-0000-0600-000026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84" y="329"/>
              <a:ext cx="46" cy="53"/>
            </a:xfrm>
            <a:custGeom>
              <a:avLst/>
              <a:gdLst>
                <a:gd name="T0" fmla="*/ 46 w 46"/>
                <a:gd name="T1" fmla="*/ 53 h 53"/>
                <a:gd name="T2" fmla="*/ 44 w 46"/>
                <a:gd name="T3" fmla="*/ 49 h 53"/>
                <a:gd name="T4" fmla="*/ 38 w 46"/>
                <a:gd name="T5" fmla="*/ 45 h 53"/>
                <a:gd name="T6" fmla="*/ 4 w 46"/>
                <a:gd name="T7" fmla="*/ 47 h 53"/>
                <a:gd name="T8" fmla="*/ 0 w 46"/>
                <a:gd name="T9" fmla="*/ 53 h 53"/>
                <a:gd name="T10" fmla="*/ 2 w 46"/>
                <a:gd name="T11" fmla="*/ 21 h 53"/>
                <a:gd name="T12" fmla="*/ 4 w 46"/>
                <a:gd name="T13" fmla="*/ 11 h 53"/>
                <a:gd name="T14" fmla="*/ 11 w 46"/>
                <a:gd name="T15" fmla="*/ 3 h 53"/>
                <a:gd name="T16" fmla="*/ 19 w 46"/>
                <a:gd name="T17" fmla="*/ 1 h 53"/>
                <a:gd name="T18" fmla="*/ 29 w 46"/>
                <a:gd name="T19" fmla="*/ 1 h 53"/>
                <a:gd name="T20" fmla="*/ 36 w 46"/>
                <a:gd name="T21" fmla="*/ 5 h 53"/>
                <a:gd name="T22" fmla="*/ 42 w 46"/>
                <a:gd name="T23" fmla="*/ 11 h 53"/>
                <a:gd name="T24" fmla="*/ 46 w 46"/>
                <a:gd name="T25" fmla="*/ 21 h 53"/>
                <a:gd name="T26" fmla="*/ 46 w 46"/>
                <a:gd name="T27" fmla="*/ 26 h 53"/>
                <a:gd name="T28" fmla="*/ 10 w 46"/>
                <a:gd name="T29" fmla="*/ 42 h 53"/>
                <a:gd name="T30" fmla="*/ 4 w 46"/>
                <a:gd name="T31" fmla="*/ 47 h 53"/>
                <a:gd name="T32" fmla="*/ 8 w 46"/>
                <a:gd name="T33" fmla="*/ 43 h 53"/>
                <a:gd name="T34" fmla="*/ 42 w 46"/>
                <a:gd name="T35" fmla="*/ 45 h 53"/>
                <a:gd name="T36" fmla="*/ 44 w 46"/>
                <a:gd name="T37" fmla="*/ 47 h 53"/>
                <a:gd name="T38" fmla="*/ 40 w 46"/>
                <a:gd name="T39" fmla="*/ 42 h 53"/>
                <a:gd name="T40" fmla="*/ 11 w 46"/>
                <a:gd name="T41" fmla="*/ 36 h 53"/>
                <a:gd name="T42" fmla="*/ 42 w 46"/>
                <a:gd name="T43" fmla="*/ 36 h 53"/>
                <a:gd name="T44" fmla="*/ 44 w 46"/>
                <a:gd name="T45" fmla="*/ 30 h 53"/>
                <a:gd name="T46" fmla="*/ 40 w 46"/>
                <a:gd name="T47" fmla="*/ 19 h 53"/>
                <a:gd name="T48" fmla="*/ 31 w 46"/>
                <a:gd name="T49" fmla="*/ 11 h 53"/>
                <a:gd name="T50" fmla="*/ 19 w 46"/>
                <a:gd name="T51" fmla="*/ 11 h 53"/>
                <a:gd name="T52" fmla="*/ 10 w 46"/>
                <a:gd name="T53" fmla="*/ 13 h 53"/>
                <a:gd name="T54" fmla="*/ 4 w 46"/>
                <a:gd name="T55" fmla="*/ 22 h 53"/>
                <a:gd name="T56" fmla="*/ 4 w 46"/>
                <a:gd name="T57" fmla="*/ 36 h 53"/>
                <a:gd name="T58" fmla="*/ 11 w 46"/>
                <a:gd name="T59" fmla="*/ 36 h 53"/>
                <a:gd name="T60" fmla="*/ 44 w 46"/>
                <a:gd name="T61" fmla="*/ 21 h 53"/>
                <a:gd name="T62" fmla="*/ 42 w 46"/>
                <a:gd name="T63" fmla="*/ 13 h 53"/>
                <a:gd name="T64" fmla="*/ 34 w 46"/>
                <a:gd name="T65" fmla="*/ 7 h 53"/>
                <a:gd name="T66" fmla="*/ 25 w 46"/>
                <a:gd name="T67" fmla="*/ 5 h 53"/>
                <a:gd name="T68" fmla="*/ 10 w 46"/>
                <a:gd name="T69" fmla="*/ 11 h 53"/>
                <a:gd name="T70" fmla="*/ 4 w 46"/>
                <a:gd name="T71" fmla="*/ 19 h 53"/>
                <a:gd name="T72" fmla="*/ 6 w 46"/>
                <a:gd name="T73" fmla="*/ 15 h 53"/>
                <a:gd name="T74" fmla="*/ 17 w 46"/>
                <a:gd name="T75" fmla="*/ 9 h 53"/>
                <a:gd name="T76" fmla="*/ 29 w 46"/>
                <a:gd name="T77" fmla="*/ 9 h 53"/>
                <a:gd name="T78" fmla="*/ 36 w 46"/>
                <a:gd name="T79" fmla="*/ 11 h 53"/>
                <a:gd name="T80" fmla="*/ 42 w 46"/>
                <a:gd name="T81" fmla="*/ 17 h 53"/>
                <a:gd name="T82" fmla="*/ 44 w 46"/>
                <a:gd name="T83" fmla="*/ 21 h 53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46"/>
                <a:gd name="T127" fmla="*/ 0 h 53"/>
                <a:gd name="T128" fmla="*/ 46 w 46"/>
                <a:gd name="T129" fmla="*/ 53 h 53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46" h="53">
                  <a:moveTo>
                    <a:pt x="46" y="26"/>
                  </a:moveTo>
                  <a:lnTo>
                    <a:pt x="46" y="53"/>
                  </a:lnTo>
                  <a:lnTo>
                    <a:pt x="44" y="53"/>
                  </a:lnTo>
                  <a:lnTo>
                    <a:pt x="44" y="49"/>
                  </a:lnTo>
                  <a:lnTo>
                    <a:pt x="42" y="47"/>
                  </a:lnTo>
                  <a:lnTo>
                    <a:pt x="38" y="45"/>
                  </a:lnTo>
                  <a:lnTo>
                    <a:pt x="8" y="45"/>
                  </a:lnTo>
                  <a:lnTo>
                    <a:pt x="4" y="47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24"/>
                  </a:lnTo>
                  <a:lnTo>
                    <a:pt x="2" y="21"/>
                  </a:lnTo>
                  <a:lnTo>
                    <a:pt x="2" y="15"/>
                  </a:lnTo>
                  <a:lnTo>
                    <a:pt x="4" y="11"/>
                  </a:lnTo>
                  <a:lnTo>
                    <a:pt x="8" y="7"/>
                  </a:lnTo>
                  <a:lnTo>
                    <a:pt x="11" y="3"/>
                  </a:lnTo>
                  <a:lnTo>
                    <a:pt x="15" y="1"/>
                  </a:lnTo>
                  <a:lnTo>
                    <a:pt x="19" y="1"/>
                  </a:lnTo>
                  <a:lnTo>
                    <a:pt x="23" y="0"/>
                  </a:lnTo>
                  <a:lnTo>
                    <a:pt x="29" y="1"/>
                  </a:lnTo>
                  <a:lnTo>
                    <a:pt x="32" y="1"/>
                  </a:lnTo>
                  <a:lnTo>
                    <a:pt x="36" y="5"/>
                  </a:lnTo>
                  <a:lnTo>
                    <a:pt x="40" y="7"/>
                  </a:lnTo>
                  <a:lnTo>
                    <a:pt x="42" y="11"/>
                  </a:lnTo>
                  <a:lnTo>
                    <a:pt x="44" y="15"/>
                  </a:lnTo>
                  <a:lnTo>
                    <a:pt x="46" y="21"/>
                  </a:lnTo>
                  <a:lnTo>
                    <a:pt x="46" y="26"/>
                  </a:lnTo>
                  <a:close/>
                  <a:moveTo>
                    <a:pt x="40" y="42"/>
                  </a:moveTo>
                  <a:lnTo>
                    <a:pt x="10" y="42"/>
                  </a:lnTo>
                  <a:lnTo>
                    <a:pt x="4" y="43"/>
                  </a:lnTo>
                  <a:lnTo>
                    <a:pt x="4" y="47"/>
                  </a:lnTo>
                  <a:lnTo>
                    <a:pt x="6" y="45"/>
                  </a:lnTo>
                  <a:lnTo>
                    <a:pt x="8" y="43"/>
                  </a:lnTo>
                  <a:lnTo>
                    <a:pt x="38" y="43"/>
                  </a:lnTo>
                  <a:lnTo>
                    <a:pt x="42" y="45"/>
                  </a:lnTo>
                  <a:lnTo>
                    <a:pt x="44" y="45"/>
                  </a:lnTo>
                  <a:lnTo>
                    <a:pt x="44" y="47"/>
                  </a:lnTo>
                  <a:lnTo>
                    <a:pt x="42" y="43"/>
                  </a:lnTo>
                  <a:lnTo>
                    <a:pt x="40" y="42"/>
                  </a:lnTo>
                  <a:close/>
                  <a:moveTo>
                    <a:pt x="11" y="36"/>
                  </a:moveTo>
                  <a:lnTo>
                    <a:pt x="38" y="36"/>
                  </a:lnTo>
                  <a:lnTo>
                    <a:pt x="42" y="36"/>
                  </a:lnTo>
                  <a:lnTo>
                    <a:pt x="44" y="34"/>
                  </a:lnTo>
                  <a:lnTo>
                    <a:pt x="44" y="30"/>
                  </a:lnTo>
                  <a:lnTo>
                    <a:pt x="44" y="22"/>
                  </a:lnTo>
                  <a:lnTo>
                    <a:pt x="40" y="19"/>
                  </a:lnTo>
                  <a:lnTo>
                    <a:pt x="36" y="13"/>
                  </a:lnTo>
                  <a:lnTo>
                    <a:pt x="31" y="11"/>
                  </a:lnTo>
                  <a:lnTo>
                    <a:pt x="23" y="9"/>
                  </a:lnTo>
                  <a:lnTo>
                    <a:pt x="19" y="11"/>
                  </a:lnTo>
                  <a:lnTo>
                    <a:pt x="13" y="11"/>
                  </a:lnTo>
                  <a:lnTo>
                    <a:pt x="10" y="13"/>
                  </a:lnTo>
                  <a:lnTo>
                    <a:pt x="8" y="17"/>
                  </a:lnTo>
                  <a:lnTo>
                    <a:pt x="4" y="22"/>
                  </a:lnTo>
                  <a:lnTo>
                    <a:pt x="2" y="30"/>
                  </a:lnTo>
                  <a:lnTo>
                    <a:pt x="4" y="36"/>
                  </a:lnTo>
                  <a:lnTo>
                    <a:pt x="6" y="36"/>
                  </a:lnTo>
                  <a:lnTo>
                    <a:pt x="11" y="36"/>
                  </a:lnTo>
                  <a:close/>
                  <a:moveTo>
                    <a:pt x="44" y="21"/>
                  </a:moveTo>
                  <a:lnTo>
                    <a:pt x="44" y="17"/>
                  </a:lnTo>
                  <a:lnTo>
                    <a:pt x="42" y="13"/>
                  </a:lnTo>
                  <a:lnTo>
                    <a:pt x="38" y="11"/>
                  </a:lnTo>
                  <a:lnTo>
                    <a:pt x="34" y="7"/>
                  </a:lnTo>
                  <a:lnTo>
                    <a:pt x="31" y="7"/>
                  </a:lnTo>
                  <a:lnTo>
                    <a:pt x="25" y="5"/>
                  </a:lnTo>
                  <a:lnTo>
                    <a:pt x="15" y="7"/>
                  </a:lnTo>
                  <a:lnTo>
                    <a:pt x="10" y="11"/>
                  </a:lnTo>
                  <a:lnTo>
                    <a:pt x="6" y="15"/>
                  </a:lnTo>
                  <a:lnTo>
                    <a:pt x="4" y="19"/>
                  </a:lnTo>
                  <a:lnTo>
                    <a:pt x="4" y="21"/>
                  </a:lnTo>
                  <a:lnTo>
                    <a:pt x="6" y="15"/>
                  </a:lnTo>
                  <a:lnTo>
                    <a:pt x="11" y="11"/>
                  </a:lnTo>
                  <a:lnTo>
                    <a:pt x="17" y="9"/>
                  </a:lnTo>
                  <a:lnTo>
                    <a:pt x="25" y="9"/>
                  </a:lnTo>
                  <a:lnTo>
                    <a:pt x="29" y="9"/>
                  </a:lnTo>
                  <a:lnTo>
                    <a:pt x="32" y="11"/>
                  </a:lnTo>
                  <a:lnTo>
                    <a:pt x="36" y="11"/>
                  </a:lnTo>
                  <a:lnTo>
                    <a:pt x="40" y="15"/>
                  </a:lnTo>
                  <a:lnTo>
                    <a:pt x="42" y="17"/>
                  </a:lnTo>
                  <a:lnTo>
                    <a:pt x="44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24619" name="Group 35">
            <a:extLst>
              <a:ext uri="{FF2B5EF4-FFF2-40B4-BE49-F238E27FC236}">
                <a16:creationId xmlns:a16="http://schemas.microsoft.com/office/drawing/2014/main" id="{00000000-0008-0000-0600-00008B0E0B00}"/>
              </a:ext>
            </a:extLst>
          </xdr:cNvPr>
          <xdr:cNvGrpSpPr>
            <a:grpSpLocks/>
          </xdr:cNvGrpSpPr>
        </xdr:nvGrpSpPr>
        <xdr:grpSpPr bwMode="auto">
          <a:xfrm>
            <a:off x="17" y="130"/>
            <a:ext cx="141" cy="12"/>
            <a:chOff x="96" y="404"/>
            <a:chExt cx="373" cy="28"/>
          </a:xfrm>
        </xdr:grpSpPr>
        <xdr:sp macro="" textlink="">
          <xdr:nvSpPr>
            <xdr:cNvPr id="724753" name="Freeform 36">
              <a:extLst>
                <a:ext uri="{FF2B5EF4-FFF2-40B4-BE49-F238E27FC236}">
                  <a16:creationId xmlns:a16="http://schemas.microsoft.com/office/drawing/2014/main" id="{00000000-0008-0000-0600-000011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89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2 h 13"/>
                <a:gd name="T8" fmla="*/ 4 w 27"/>
                <a:gd name="T9" fmla="*/ 4 h 13"/>
                <a:gd name="T10" fmla="*/ 5 w 27"/>
                <a:gd name="T11" fmla="*/ 4 h 13"/>
                <a:gd name="T12" fmla="*/ 5 w 27"/>
                <a:gd name="T13" fmla="*/ 4 h 13"/>
                <a:gd name="T14" fmla="*/ 23 w 27"/>
                <a:gd name="T15" fmla="*/ 4 h 13"/>
                <a:gd name="T16" fmla="*/ 25 w 27"/>
                <a:gd name="T17" fmla="*/ 4 h 13"/>
                <a:gd name="T18" fmla="*/ 25 w 27"/>
                <a:gd name="T19" fmla="*/ 2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9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8 h 13"/>
                <a:gd name="T50" fmla="*/ 23 w 27"/>
                <a:gd name="T51" fmla="*/ 8 h 13"/>
                <a:gd name="T52" fmla="*/ 25 w 27"/>
                <a:gd name="T53" fmla="*/ 8 h 13"/>
                <a:gd name="T54" fmla="*/ 27 w 27"/>
                <a:gd name="T55" fmla="*/ 9 h 13"/>
                <a:gd name="T56" fmla="*/ 25 w 27"/>
                <a:gd name="T57" fmla="*/ 8 h 13"/>
                <a:gd name="T58" fmla="*/ 25 w 27"/>
                <a:gd name="T59" fmla="*/ 8 h 13"/>
                <a:gd name="T60" fmla="*/ 4 w 27"/>
                <a:gd name="T61" fmla="*/ 8 h 13"/>
                <a:gd name="T62" fmla="*/ 2 w 27"/>
                <a:gd name="T63" fmla="*/ 8 h 13"/>
                <a:gd name="T64" fmla="*/ 2 w 27"/>
                <a:gd name="T65" fmla="*/ 9 h 13"/>
                <a:gd name="T66" fmla="*/ 4 w 27"/>
                <a:gd name="T67" fmla="*/ 8 h 13"/>
                <a:gd name="T68" fmla="*/ 4 w 27"/>
                <a:gd name="T69" fmla="*/ 8 h 13"/>
                <a:gd name="T70" fmla="*/ 4 w 27"/>
                <a:gd name="T71" fmla="*/ 8 h 13"/>
                <a:gd name="T72" fmla="*/ 4 w 27"/>
                <a:gd name="T73" fmla="*/ 8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3" y="4"/>
                  </a:lnTo>
                  <a:lnTo>
                    <a:pt x="25" y="4"/>
                  </a:lnTo>
                  <a:lnTo>
                    <a:pt x="25" y="2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9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8"/>
                  </a:moveTo>
                  <a:lnTo>
                    <a:pt x="23" y="8"/>
                  </a:lnTo>
                  <a:lnTo>
                    <a:pt x="25" y="8"/>
                  </a:lnTo>
                  <a:lnTo>
                    <a:pt x="27" y="9"/>
                  </a:lnTo>
                  <a:lnTo>
                    <a:pt x="25" y="8"/>
                  </a:lnTo>
                  <a:lnTo>
                    <a:pt x="4" y="8"/>
                  </a:lnTo>
                  <a:lnTo>
                    <a:pt x="2" y="8"/>
                  </a:lnTo>
                  <a:lnTo>
                    <a:pt x="2" y="9"/>
                  </a:lnTo>
                  <a:lnTo>
                    <a:pt x="4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54" name="Freeform 37">
              <a:extLst>
                <a:ext uri="{FF2B5EF4-FFF2-40B4-BE49-F238E27FC236}">
                  <a16:creationId xmlns:a16="http://schemas.microsoft.com/office/drawing/2014/main" id="{00000000-0008-0000-0600-000012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15" y="403"/>
              <a:ext cx="28" cy="30"/>
            </a:xfrm>
            <a:custGeom>
              <a:avLst/>
              <a:gdLst>
                <a:gd name="T0" fmla="*/ 2 w 28"/>
                <a:gd name="T1" fmla="*/ 9 h 30"/>
                <a:gd name="T2" fmla="*/ 0 w 28"/>
                <a:gd name="T3" fmla="*/ 9 h 30"/>
                <a:gd name="T4" fmla="*/ 0 w 28"/>
                <a:gd name="T5" fmla="*/ 0 h 30"/>
                <a:gd name="T6" fmla="*/ 2 w 28"/>
                <a:gd name="T7" fmla="*/ 0 h 30"/>
                <a:gd name="T8" fmla="*/ 2 w 28"/>
                <a:gd name="T9" fmla="*/ 1 h 30"/>
                <a:gd name="T10" fmla="*/ 4 w 28"/>
                <a:gd name="T11" fmla="*/ 3 h 30"/>
                <a:gd name="T12" fmla="*/ 5 w 28"/>
                <a:gd name="T13" fmla="*/ 3 h 30"/>
                <a:gd name="T14" fmla="*/ 28 w 28"/>
                <a:gd name="T15" fmla="*/ 3 h 30"/>
                <a:gd name="T16" fmla="*/ 28 w 28"/>
                <a:gd name="T17" fmla="*/ 5 h 30"/>
                <a:gd name="T18" fmla="*/ 5 w 28"/>
                <a:gd name="T19" fmla="*/ 24 h 30"/>
                <a:gd name="T20" fmla="*/ 21 w 28"/>
                <a:gd name="T21" fmla="*/ 24 h 30"/>
                <a:gd name="T22" fmla="*/ 23 w 28"/>
                <a:gd name="T23" fmla="*/ 24 h 30"/>
                <a:gd name="T24" fmla="*/ 25 w 28"/>
                <a:gd name="T25" fmla="*/ 22 h 30"/>
                <a:gd name="T26" fmla="*/ 25 w 28"/>
                <a:gd name="T27" fmla="*/ 22 h 30"/>
                <a:gd name="T28" fmla="*/ 27 w 28"/>
                <a:gd name="T29" fmla="*/ 19 h 30"/>
                <a:gd name="T30" fmla="*/ 27 w 28"/>
                <a:gd name="T31" fmla="*/ 19 h 30"/>
                <a:gd name="T32" fmla="*/ 27 w 28"/>
                <a:gd name="T33" fmla="*/ 30 h 30"/>
                <a:gd name="T34" fmla="*/ 27 w 28"/>
                <a:gd name="T35" fmla="*/ 30 h 30"/>
                <a:gd name="T36" fmla="*/ 25 w 28"/>
                <a:gd name="T37" fmla="*/ 26 h 30"/>
                <a:gd name="T38" fmla="*/ 23 w 28"/>
                <a:gd name="T39" fmla="*/ 26 h 30"/>
                <a:gd name="T40" fmla="*/ 19 w 28"/>
                <a:gd name="T41" fmla="*/ 26 h 30"/>
                <a:gd name="T42" fmla="*/ 4 w 28"/>
                <a:gd name="T43" fmla="*/ 26 h 30"/>
                <a:gd name="T44" fmla="*/ 2 w 28"/>
                <a:gd name="T45" fmla="*/ 28 h 30"/>
                <a:gd name="T46" fmla="*/ 2 w 28"/>
                <a:gd name="T47" fmla="*/ 30 h 30"/>
                <a:gd name="T48" fmla="*/ 2 w 28"/>
                <a:gd name="T49" fmla="*/ 30 h 30"/>
                <a:gd name="T50" fmla="*/ 0 w 28"/>
                <a:gd name="T51" fmla="*/ 30 h 30"/>
                <a:gd name="T52" fmla="*/ 0 w 28"/>
                <a:gd name="T53" fmla="*/ 22 h 30"/>
                <a:gd name="T54" fmla="*/ 21 w 28"/>
                <a:gd name="T55" fmla="*/ 5 h 30"/>
                <a:gd name="T56" fmla="*/ 7 w 28"/>
                <a:gd name="T57" fmla="*/ 5 h 30"/>
                <a:gd name="T58" fmla="*/ 4 w 28"/>
                <a:gd name="T59" fmla="*/ 5 h 30"/>
                <a:gd name="T60" fmla="*/ 2 w 28"/>
                <a:gd name="T61" fmla="*/ 5 h 30"/>
                <a:gd name="T62" fmla="*/ 2 w 28"/>
                <a:gd name="T63" fmla="*/ 7 h 30"/>
                <a:gd name="T64" fmla="*/ 2 w 28"/>
                <a:gd name="T65" fmla="*/ 9 h 30"/>
                <a:gd name="T66" fmla="*/ 2 w 28"/>
                <a:gd name="T67" fmla="*/ 9 h 30"/>
                <a:gd name="T68" fmla="*/ 2 w 28"/>
                <a:gd name="T69" fmla="*/ 1 h 30"/>
                <a:gd name="T70" fmla="*/ 2 w 28"/>
                <a:gd name="T71" fmla="*/ 7 h 30"/>
                <a:gd name="T72" fmla="*/ 2 w 28"/>
                <a:gd name="T73" fmla="*/ 5 h 30"/>
                <a:gd name="T74" fmla="*/ 4 w 28"/>
                <a:gd name="T75" fmla="*/ 5 h 30"/>
                <a:gd name="T76" fmla="*/ 2 w 28"/>
                <a:gd name="T77" fmla="*/ 1 h 30"/>
                <a:gd name="T78" fmla="*/ 2 w 28"/>
                <a:gd name="T79" fmla="*/ 1 h 30"/>
                <a:gd name="T80" fmla="*/ 23 w 28"/>
                <a:gd name="T81" fmla="*/ 5 h 30"/>
                <a:gd name="T82" fmla="*/ 4 w 28"/>
                <a:gd name="T83" fmla="*/ 24 h 30"/>
                <a:gd name="T84" fmla="*/ 2 w 28"/>
                <a:gd name="T85" fmla="*/ 24 h 30"/>
                <a:gd name="T86" fmla="*/ 2 w 28"/>
                <a:gd name="T87" fmla="*/ 28 h 30"/>
                <a:gd name="T88" fmla="*/ 2 w 28"/>
                <a:gd name="T89" fmla="*/ 28 h 30"/>
                <a:gd name="T90" fmla="*/ 2 w 28"/>
                <a:gd name="T91" fmla="*/ 26 h 30"/>
                <a:gd name="T92" fmla="*/ 4 w 28"/>
                <a:gd name="T93" fmla="*/ 24 h 30"/>
                <a:gd name="T94" fmla="*/ 27 w 28"/>
                <a:gd name="T95" fmla="*/ 3 h 30"/>
                <a:gd name="T96" fmla="*/ 27 w 28"/>
                <a:gd name="T97" fmla="*/ 5 h 30"/>
                <a:gd name="T98" fmla="*/ 25 w 28"/>
                <a:gd name="T99" fmla="*/ 5 h 30"/>
                <a:gd name="T100" fmla="*/ 25 w 28"/>
                <a:gd name="T101" fmla="*/ 5 h 30"/>
                <a:gd name="T102" fmla="*/ 23 w 28"/>
                <a:gd name="T103" fmla="*/ 5 h 30"/>
                <a:gd name="T104" fmla="*/ 23 w 28"/>
                <a:gd name="T105" fmla="*/ 5 h 30"/>
                <a:gd name="T106" fmla="*/ 27 w 28"/>
                <a:gd name="T107" fmla="*/ 28 h 30"/>
                <a:gd name="T108" fmla="*/ 27 w 28"/>
                <a:gd name="T109" fmla="*/ 22 h 30"/>
                <a:gd name="T110" fmla="*/ 25 w 28"/>
                <a:gd name="T111" fmla="*/ 24 h 30"/>
                <a:gd name="T112" fmla="*/ 23 w 28"/>
                <a:gd name="T113" fmla="*/ 26 h 30"/>
                <a:gd name="T114" fmla="*/ 25 w 28"/>
                <a:gd name="T115" fmla="*/ 26 h 30"/>
                <a:gd name="T116" fmla="*/ 27 w 28"/>
                <a:gd name="T117" fmla="*/ 28 h 30"/>
                <a:gd name="T118" fmla="*/ 27 w 28"/>
                <a:gd name="T119" fmla="*/ 28 h 30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0"/>
                <a:gd name="T182" fmla="*/ 28 w 28"/>
                <a:gd name="T183" fmla="*/ 30 h 30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0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1"/>
                  </a:lnTo>
                  <a:lnTo>
                    <a:pt x="4" y="3"/>
                  </a:lnTo>
                  <a:lnTo>
                    <a:pt x="5" y="3"/>
                  </a:lnTo>
                  <a:lnTo>
                    <a:pt x="28" y="3"/>
                  </a:lnTo>
                  <a:lnTo>
                    <a:pt x="28" y="5"/>
                  </a:lnTo>
                  <a:lnTo>
                    <a:pt x="5" y="24"/>
                  </a:lnTo>
                  <a:lnTo>
                    <a:pt x="21" y="24"/>
                  </a:lnTo>
                  <a:lnTo>
                    <a:pt x="23" y="24"/>
                  </a:lnTo>
                  <a:lnTo>
                    <a:pt x="25" y="22"/>
                  </a:lnTo>
                  <a:lnTo>
                    <a:pt x="27" y="19"/>
                  </a:lnTo>
                  <a:lnTo>
                    <a:pt x="27" y="30"/>
                  </a:lnTo>
                  <a:lnTo>
                    <a:pt x="25" y="26"/>
                  </a:lnTo>
                  <a:lnTo>
                    <a:pt x="23" y="26"/>
                  </a:lnTo>
                  <a:lnTo>
                    <a:pt x="19" y="26"/>
                  </a:lnTo>
                  <a:lnTo>
                    <a:pt x="4" y="26"/>
                  </a:lnTo>
                  <a:lnTo>
                    <a:pt x="2" y="28"/>
                  </a:lnTo>
                  <a:lnTo>
                    <a:pt x="2" y="30"/>
                  </a:lnTo>
                  <a:lnTo>
                    <a:pt x="0" y="30"/>
                  </a:lnTo>
                  <a:lnTo>
                    <a:pt x="0" y="22"/>
                  </a:lnTo>
                  <a:lnTo>
                    <a:pt x="21" y="5"/>
                  </a:lnTo>
                  <a:lnTo>
                    <a:pt x="7" y="5"/>
                  </a:lnTo>
                  <a:lnTo>
                    <a:pt x="4" y="5"/>
                  </a:lnTo>
                  <a:lnTo>
                    <a:pt x="2" y="5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1"/>
                  </a:moveTo>
                  <a:lnTo>
                    <a:pt x="2" y="7"/>
                  </a:lnTo>
                  <a:lnTo>
                    <a:pt x="2" y="5"/>
                  </a:lnTo>
                  <a:lnTo>
                    <a:pt x="4" y="5"/>
                  </a:lnTo>
                  <a:lnTo>
                    <a:pt x="2" y="1"/>
                  </a:lnTo>
                  <a:close/>
                  <a:moveTo>
                    <a:pt x="23" y="5"/>
                  </a:moveTo>
                  <a:lnTo>
                    <a:pt x="4" y="24"/>
                  </a:lnTo>
                  <a:lnTo>
                    <a:pt x="2" y="24"/>
                  </a:lnTo>
                  <a:lnTo>
                    <a:pt x="2" y="28"/>
                  </a:lnTo>
                  <a:lnTo>
                    <a:pt x="2" y="26"/>
                  </a:lnTo>
                  <a:lnTo>
                    <a:pt x="4" y="24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3" y="5"/>
                  </a:lnTo>
                  <a:close/>
                  <a:moveTo>
                    <a:pt x="27" y="28"/>
                  </a:moveTo>
                  <a:lnTo>
                    <a:pt x="27" y="22"/>
                  </a:lnTo>
                  <a:lnTo>
                    <a:pt x="25" y="24"/>
                  </a:lnTo>
                  <a:lnTo>
                    <a:pt x="23" y="26"/>
                  </a:lnTo>
                  <a:lnTo>
                    <a:pt x="25" y="26"/>
                  </a:lnTo>
                  <a:lnTo>
                    <a:pt x="27" y="2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55" name="Freeform 38">
              <a:extLst>
                <a:ext uri="{FF2B5EF4-FFF2-40B4-BE49-F238E27FC236}">
                  <a16:creationId xmlns:a16="http://schemas.microsoft.com/office/drawing/2014/main" id="{00000000-0008-0000-0600-000013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46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56" name="Freeform 39">
              <a:extLst>
                <a:ext uri="{FF2B5EF4-FFF2-40B4-BE49-F238E27FC236}">
                  <a16:creationId xmlns:a16="http://schemas.microsoft.com/office/drawing/2014/main" id="{00000000-0008-0000-0600-000014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5" y="403"/>
              <a:ext cx="27" cy="29"/>
            </a:xfrm>
            <a:custGeom>
              <a:avLst/>
              <a:gdLst>
                <a:gd name="T0" fmla="*/ 23 w 27"/>
                <a:gd name="T1" fmla="*/ 19 h 29"/>
                <a:gd name="T2" fmla="*/ 25 w 27"/>
                <a:gd name="T3" fmla="*/ 17 h 29"/>
                <a:gd name="T4" fmla="*/ 27 w 27"/>
                <a:gd name="T5" fmla="*/ 14 h 29"/>
                <a:gd name="T6" fmla="*/ 23 w 27"/>
                <a:gd name="T7" fmla="*/ 6 h 29"/>
                <a:gd name="T8" fmla="*/ 21 w 27"/>
                <a:gd name="T9" fmla="*/ 0 h 29"/>
                <a:gd name="T10" fmla="*/ 27 w 27"/>
                <a:gd name="T11" fmla="*/ 29 h 29"/>
                <a:gd name="T12" fmla="*/ 27 w 27"/>
                <a:gd name="T13" fmla="*/ 25 h 29"/>
                <a:gd name="T14" fmla="*/ 23 w 27"/>
                <a:gd name="T15" fmla="*/ 23 h 29"/>
                <a:gd name="T16" fmla="*/ 2 w 27"/>
                <a:gd name="T17" fmla="*/ 23 h 29"/>
                <a:gd name="T18" fmla="*/ 2 w 27"/>
                <a:gd name="T19" fmla="*/ 29 h 29"/>
                <a:gd name="T20" fmla="*/ 0 w 27"/>
                <a:gd name="T21" fmla="*/ 4 h 29"/>
                <a:gd name="T22" fmla="*/ 5 w 27"/>
                <a:gd name="T23" fmla="*/ 4 h 29"/>
                <a:gd name="T24" fmla="*/ 2 w 27"/>
                <a:gd name="T25" fmla="*/ 10 h 29"/>
                <a:gd name="T26" fmla="*/ 2 w 27"/>
                <a:gd name="T27" fmla="*/ 17 h 29"/>
                <a:gd name="T28" fmla="*/ 4 w 27"/>
                <a:gd name="T29" fmla="*/ 19 h 29"/>
                <a:gd name="T30" fmla="*/ 13 w 27"/>
                <a:gd name="T31" fmla="*/ 14 h 29"/>
                <a:gd name="T32" fmla="*/ 7 w 27"/>
                <a:gd name="T33" fmla="*/ 10 h 29"/>
                <a:gd name="T34" fmla="*/ 19 w 27"/>
                <a:gd name="T35" fmla="*/ 8 h 29"/>
                <a:gd name="T36" fmla="*/ 15 w 27"/>
                <a:gd name="T37" fmla="*/ 10 h 29"/>
                <a:gd name="T38" fmla="*/ 13 w 27"/>
                <a:gd name="T39" fmla="*/ 19 h 29"/>
                <a:gd name="T40" fmla="*/ 23 w 27"/>
                <a:gd name="T41" fmla="*/ 4 h 29"/>
                <a:gd name="T42" fmla="*/ 27 w 27"/>
                <a:gd name="T43" fmla="*/ 8 h 29"/>
                <a:gd name="T44" fmla="*/ 15 w 27"/>
                <a:gd name="T45" fmla="*/ 10 h 29"/>
                <a:gd name="T46" fmla="*/ 13 w 27"/>
                <a:gd name="T47" fmla="*/ 12 h 29"/>
                <a:gd name="T48" fmla="*/ 15 w 27"/>
                <a:gd name="T49" fmla="*/ 10 h 29"/>
                <a:gd name="T50" fmla="*/ 2 w 27"/>
                <a:gd name="T51" fmla="*/ 6 h 29"/>
                <a:gd name="T52" fmla="*/ 2 w 27"/>
                <a:gd name="T53" fmla="*/ 8 h 29"/>
                <a:gd name="T54" fmla="*/ 2 w 27"/>
                <a:gd name="T55" fmla="*/ 6 h 29"/>
                <a:gd name="T56" fmla="*/ 23 w 27"/>
                <a:gd name="T57" fmla="*/ 23 h 29"/>
                <a:gd name="T58" fmla="*/ 27 w 27"/>
                <a:gd name="T59" fmla="*/ 25 h 29"/>
                <a:gd name="T60" fmla="*/ 23 w 27"/>
                <a:gd name="T61" fmla="*/ 21 h 29"/>
                <a:gd name="T62" fmla="*/ 2 w 27"/>
                <a:gd name="T63" fmla="*/ 23 h 29"/>
                <a:gd name="T64" fmla="*/ 2 w 27"/>
                <a:gd name="T65" fmla="*/ 23 h 29"/>
                <a:gd name="T66" fmla="*/ 4 w 27"/>
                <a:gd name="T67" fmla="*/ 23 h 29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w 27"/>
                <a:gd name="T103" fmla="*/ 0 h 29"/>
                <a:gd name="T104" fmla="*/ 27 w 27"/>
                <a:gd name="T105" fmla="*/ 29 h 29"/>
              </a:gdLst>
              <a:ahLst/>
              <a:cxnLst>
                <a:cxn ang="T68">
                  <a:pos x="T0" y="T1"/>
                </a:cxn>
                <a:cxn ang="T69">
                  <a:pos x="T2" y="T3"/>
                </a:cxn>
                <a:cxn ang="T70">
                  <a:pos x="T4" y="T5"/>
                </a:cxn>
                <a:cxn ang="T71">
                  <a:pos x="T6" y="T7"/>
                </a:cxn>
                <a:cxn ang="T72">
                  <a:pos x="T8" y="T9"/>
                </a:cxn>
                <a:cxn ang="T73">
                  <a:pos x="T10" y="T11"/>
                </a:cxn>
                <a:cxn ang="T74">
                  <a:pos x="T12" y="T13"/>
                </a:cxn>
                <a:cxn ang="T75">
                  <a:pos x="T14" y="T15"/>
                </a:cxn>
                <a:cxn ang="T76">
                  <a:pos x="T16" y="T17"/>
                </a:cxn>
                <a:cxn ang="T77">
                  <a:pos x="T18" y="T19"/>
                </a:cxn>
                <a:cxn ang="T78">
                  <a:pos x="T20" y="T21"/>
                </a:cxn>
                <a:cxn ang="T79">
                  <a:pos x="T22" y="T23"/>
                </a:cxn>
                <a:cxn ang="T80">
                  <a:pos x="T24" y="T25"/>
                </a:cxn>
                <a:cxn ang="T81">
                  <a:pos x="T26" y="T27"/>
                </a:cxn>
                <a:cxn ang="T82">
                  <a:pos x="T28" y="T29"/>
                </a:cxn>
                <a:cxn ang="T83">
                  <a:pos x="T30" y="T31"/>
                </a:cxn>
                <a:cxn ang="T84">
                  <a:pos x="T32" y="T33"/>
                </a:cxn>
                <a:cxn ang="T85">
                  <a:pos x="T34" y="T35"/>
                </a:cxn>
                <a:cxn ang="T86">
                  <a:pos x="T36" y="T37"/>
                </a:cxn>
                <a:cxn ang="T87">
                  <a:pos x="T38" y="T39"/>
                </a:cxn>
                <a:cxn ang="T88">
                  <a:pos x="T40" y="T41"/>
                </a:cxn>
                <a:cxn ang="T89">
                  <a:pos x="T42" y="T43"/>
                </a:cxn>
                <a:cxn ang="T90">
                  <a:pos x="T44" y="T45"/>
                </a:cxn>
                <a:cxn ang="T91">
                  <a:pos x="T46" y="T47"/>
                </a:cxn>
                <a:cxn ang="T92">
                  <a:pos x="T48" y="T49"/>
                </a:cxn>
                <a:cxn ang="T93">
                  <a:pos x="T50" y="T51"/>
                </a:cxn>
                <a:cxn ang="T94">
                  <a:pos x="T52" y="T53"/>
                </a:cxn>
                <a:cxn ang="T95">
                  <a:pos x="T54" y="T55"/>
                </a:cxn>
                <a:cxn ang="T96">
                  <a:pos x="T56" y="T57"/>
                </a:cxn>
                <a:cxn ang="T97">
                  <a:pos x="T58" y="T59"/>
                </a:cxn>
                <a:cxn ang="T98">
                  <a:pos x="T60" y="T61"/>
                </a:cxn>
                <a:cxn ang="T99">
                  <a:pos x="T62" y="T63"/>
                </a:cxn>
                <a:cxn ang="T100">
                  <a:pos x="T64" y="T65"/>
                </a:cxn>
                <a:cxn ang="T101">
                  <a:pos x="T66" y="T67"/>
                </a:cxn>
              </a:cxnLst>
              <a:rect l="T102" t="T103" r="T104" b="T105"/>
              <a:pathLst>
                <a:path w="27" h="29">
                  <a:moveTo>
                    <a:pt x="13" y="19"/>
                  </a:moveTo>
                  <a:lnTo>
                    <a:pt x="23" y="19"/>
                  </a:lnTo>
                  <a:lnTo>
                    <a:pt x="25" y="19"/>
                  </a:lnTo>
                  <a:lnTo>
                    <a:pt x="25" y="17"/>
                  </a:lnTo>
                  <a:lnTo>
                    <a:pt x="27" y="16"/>
                  </a:lnTo>
                  <a:lnTo>
                    <a:pt x="27" y="14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21" y="2"/>
                  </a:lnTo>
                  <a:lnTo>
                    <a:pt x="21" y="0"/>
                  </a:lnTo>
                  <a:lnTo>
                    <a:pt x="27" y="4"/>
                  </a:lnTo>
                  <a:lnTo>
                    <a:pt x="27" y="29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3"/>
                  </a:lnTo>
                  <a:lnTo>
                    <a:pt x="4" y="23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0" y="29"/>
                  </a:lnTo>
                  <a:lnTo>
                    <a:pt x="0" y="4"/>
                  </a:lnTo>
                  <a:lnTo>
                    <a:pt x="5" y="2"/>
                  </a:lnTo>
                  <a:lnTo>
                    <a:pt x="5" y="4"/>
                  </a:lnTo>
                  <a:lnTo>
                    <a:pt x="4" y="6"/>
                  </a:lnTo>
                  <a:lnTo>
                    <a:pt x="2" y="10"/>
                  </a:lnTo>
                  <a:lnTo>
                    <a:pt x="2" y="14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13" y="19"/>
                  </a:lnTo>
                  <a:lnTo>
                    <a:pt x="13" y="14"/>
                  </a:lnTo>
                  <a:lnTo>
                    <a:pt x="11" y="10"/>
                  </a:lnTo>
                  <a:lnTo>
                    <a:pt x="7" y="10"/>
                  </a:lnTo>
                  <a:lnTo>
                    <a:pt x="7" y="8"/>
                  </a:lnTo>
                  <a:lnTo>
                    <a:pt x="19" y="8"/>
                  </a:lnTo>
                  <a:lnTo>
                    <a:pt x="19" y="10"/>
                  </a:lnTo>
                  <a:lnTo>
                    <a:pt x="15" y="10"/>
                  </a:lnTo>
                  <a:lnTo>
                    <a:pt x="13" y="14"/>
                  </a:lnTo>
                  <a:lnTo>
                    <a:pt x="13" y="19"/>
                  </a:lnTo>
                  <a:close/>
                  <a:moveTo>
                    <a:pt x="27" y="6"/>
                  </a:moveTo>
                  <a:lnTo>
                    <a:pt x="23" y="4"/>
                  </a:lnTo>
                  <a:lnTo>
                    <a:pt x="25" y="6"/>
                  </a:lnTo>
                  <a:lnTo>
                    <a:pt x="27" y="8"/>
                  </a:lnTo>
                  <a:lnTo>
                    <a:pt x="27" y="6"/>
                  </a:lnTo>
                  <a:close/>
                  <a:moveTo>
                    <a:pt x="15" y="10"/>
                  </a:moveTo>
                  <a:lnTo>
                    <a:pt x="11" y="10"/>
                  </a:lnTo>
                  <a:lnTo>
                    <a:pt x="13" y="12"/>
                  </a:lnTo>
                  <a:lnTo>
                    <a:pt x="15" y="10"/>
                  </a:lnTo>
                  <a:close/>
                  <a:moveTo>
                    <a:pt x="2" y="6"/>
                  </a:moveTo>
                  <a:lnTo>
                    <a:pt x="2" y="10"/>
                  </a:lnTo>
                  <a:lnTo>
                    <a:pt x="2" y="8"/>
                  </a:lnTo>
                  <a:lnTo>
                    <a:pt x="4" y="4"/>
                  </a:lnTo>
                  <a:lnTo>
                    <a:pt x="2" y="6"/>
                  </a:lnTo>
                  <a:close/>
                  <a:moveTo>
                    <a:pt x="4" y="23"/>
                  </a:moveTo>
                  <a:lnTo>
                    <a:pt x="23" y="23"/>
                  </a:lnTo>
                  <a:lnTo>
                    <a:pt x="25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1"/>
                  </a:lnTo>
                  <a:lnTo>
                    <a:pt x="4" y="21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3"/>
                  </a:lnTo>
                  <a:lnTo>
                    <a:pt x="4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57" name="Freeform 40">
              <a:extLst>
                <a:ext uri="{FF2B5EF4-FFF2-40B4-BE49-F238E27FC236}">
                  <a16:creationId xmlns:a16="http://schemas.microsoft.com/office/drawing/2014/main" id="{00000000-0008-0000-0600-000015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6" y="404"/>
              <a:ext cx="27" cy="28"/>
            </a:xfrm>
            <a:custGeom>
              <a:avLst/>
              <a:gdLst>
                <a:gd name="T0" fmla="*/ 27 w 27"/>
                <a:gd name="T1" fmla="*/ 28 h 28"/>
                <a:gd name="T2" fmla="*/ 27 w 27"/>
                <a:gd name="T3" fmla="*/ 26 h 28"/>
                <a:gd name="T4" fmla="*/ 23 w 27"/>
                <a:gd name="T5" fmla="*/ 25 h 28"/>
                <a:gd name="T6" fmla="*/ 2 w 27"/>
                <a:gd name="T7" fmla="*/ 25 h 28"/>
                <a:gd name="T8" fmla="*/ 2 w 27"/>
                <a:gd name="T9" fmla="*/ 28 h 28"/>
                <a:gd name="T10" fmla="*/ 0 w 27"/>
                <a:gd name="T11" fmla="*/ 13 h 28"/>
                <a:gd name="T12" fmla="*/ 4 w 27"/>
                <a:gd name="T13" fmla="*/ 5 h 28"/>
                <a:gd name="T14" fmla="*/ 9 w 27"/>
                <a:gd name="T15" fmla="*/ 3 h 28"/>
                <a:gd name="T16" fmla="*/ 13 w 27"/>
                <a:gd name="T17" fmla="*/ 7 h 28"/>
                <a:gd name="T18" fmla="*/ 19 w 27"/>
                <a:gd name="T19" fmla="*/ 7 h 28"/>
                <a:gd name="T20" fmla="*/ 21 w 27"/>
                <a:gd name="T21" fmla="*/ 5 h 28"/>
                <a:gd name="T22" fmla="*/ 23 w 27"/>
                <a:gd name="T23" fmla="*/ 3 h 28"/>
                <a:gd name="T24" fmla="*/ 25 w 27"/>
                <a:gd name="T25" fmla="*/ 2 h 28"/>
                <a:gd name="T26" fmla="*/ 27 w 27"/>
                <a:gd name="T27" fmla="*/ 0 h 28"/>
                <a:gd name="T28" fmla="*/ 27 w 27"/>
                <a:gd name="T29" fmla="*/ 5 h 28"/>
                <a:gd name="T30" fmla="*/ 23 w 27"/>
                <a:gd name="T31" fmla="*/ 11 h 28"/>
                <a:gd name="T32" fmla="*/ 15 w 27"/>
                <a:gd name="T33" fmla="*/ 15 h 28"/>
                <a:gd name="T34" fmla="*/ 15 w 27"/>
                <a:gd name="T35" fmla="*/ 19 h 28"/>
                <a:gd name="T36" fmla="*/ 25 w 27"/>
                <a:gd name="T37" fmla="*/ 19 h 28"/>
                <a:gd name="T38" fmla="*/ 27 w 27"/>
                <a:gd name="T39" fmla="*/ 17 h 28"/>
                <a:gd name="T40" fmla="*/ 27 w 27"/>
                <a:gd name="T41" fmla="*/ 15 h 28"/>
                <a:gd name="T42" fmla="*/ 23 w 27"/>
                <a:gd name="T43" fmla="*/ 23 h 28"/>
                <a:gd name="T44" fmla="*/ 25 w 27"/>
                <a:gd name="T45" fmla="*/ 23 h 28"/>
                <a:gd name="T46" fmla="*/ 2 w 27"/>
                <a:gd name="T47" fmla="*/ 23 h 28"/>
                <a:gd name="T48" fmla="*/ 2 w 27"/>
                <a:gd name="T49" fmla="*/ 26 h 28"/>
                <a:gd name="T50" fmla="*/ 5 w 27"/>
                <a:gd name="T51" fmla="*/ 23 h 28"/>
                <a:gd name="T52" fmla="*/ 5 w 27"/>
                <a:gd name="T53" fmla="*/ 19 h 28"/>
                <a:gd name="T54" fmla="*/ 13 w 27"/>
                <a:gd name="T55" fmla="*/ 17 h 28"/>
                <a:gd name="T56" fmla="*/ 11 w 27"/>
                <a:gd name="T57" fmla="*/ 11 h 28"/>
                <a:gd name="T58" fmla="*/ 4 w 27"/>
                <a:gd name="T59" fmla="*/ 9 h 28"/>
                <a:gd name="T60" fmla="*/ 2 w 27"/>
                <a:gd name="T61" fmla="*/ 13 h 28"/>
                <a:gd name="T62" fmla="*/ 2 w 27"/>
                <a:gd name="T63" fmla="*/ 19 h 28"/>
                <a:gd name="T64" fmla="*/ 5 w 27"/>
                <a:gd name="T65" fmla="*/ 19 h 28"/>
                <a:gd name="T66" fmla="*/ 15 w 27"/>
                <a:gd name="T67" fmla="*/ 15 h 28"/>
                <a:gd name="T68" fmla="*/ 17 w 27"/>
                <a:gd name="T69" fmla="*/ 15 h 28"/>
                <a:gd name="T70" fmla="*/ 23 w 27"/>
                <a:gd name="T71" fmla="*/ 9 h 28"/>
                <a:gd name="T72" fmla="*/ 27 w 27"/>
                <a:gd name="T73" fmla="*/ 5 h 28"/>
                <a:gd name="T74" fmla="*/ 25 w 27"/>
                <a:gd name="T75" fmla="*/ 5 h 28"/>
                <a:gd name="T76" fmla="*/ 19 w 27"/>
                <a:gd name="T77" fmla="*/ 11 h 28"/>
                <a:gd name="T78" fmla="*/ 15 w 27"/>
                <a:gd name="T79" fmla="*/ 13 h 28"/>
                <a:gd name="T80" fmla="*/ 15 w 27"/>
                <a:gd name="T81" fmla="*/ 15 h 28"/>
                <a:gd name="T82" fmla="*/ 11 w 27"/>
                <a:gd name="T83" fmla="*/ 9 h 28"/>
                <a:gd name="T84" fmla="*/ 4 w 27"/>
                <a:gd name="T85" fmla="*/ 9 h 28"/>
                <a:gd name="T86" fmla="*/ 4 w 27"/>
                <a:gd name="T87" fmla="*/ 9 h 28"/>
                <a:gd name="T88" fmla="*/ 11 w 27"/>
                <a:gd name="T89" fmla="*/ 9 h 28"/>
                <a:gd name="T90" fmla="*/ 13 w 27"/>
                <a:gd name="T91" fmla="*/ 13 h 28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27"/>
                <a:gd name="T139" fmla="*/ 0 h 28"/>
                <a:gd name="T140" fmla="*/ 27 w 27"/>
                <a:gd name="T141" fmla="*/ 28 h 28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27" h="28">
                  <a:moveTo>
                    <a:pt x="27" y="15"/>
                  </a:moveTo>
                  <a:lnTo>
                    <a:pt x="27" y="28"/>
                  </a:lnTo>
                  <a:lnTo>
                    <a:pt x="27" y="26"/>
                  </a:lnTo>
                  <a:lnTo>
                    <a:pt x="25" y="25"/>
                  </a:lnTo>
                  <a:lnTo>
                    <a:pt x="23" y="25"/>
                  </a:lnTo>
                  <a:lnTo>
                    <a:pt x="5" y="25"/>
                  </a:lnTo>
                  <a:lnTo>
                    <a:pt x="2" y="25"/>
                  </a:lnTo>
                  <a:lnTo>
                    <a:pt x="2" y="26"/>
                  </a:lnTo>
                  <a:lnTo>
                    <a:pt x="2" y="28"/>
                  </a:lnTo>
                  <a:lnTo>
                    <a:pt x="0" y="28"/>
                  </a:lnTo>
                  <a:lnTo>
                    <a:pt x="0" y="13"/>
                  </a:lnTo>
                  <a:lnTo>
                    <a:pt x="2" y="7"/>
                  </a:lnTo>
                  <a:lnTo>
                    <a:pt x="4" y="5"/>
                  </a:lnTo>
                  <a:lnTo>
                    <a:pt x="7" y="3"/>
                  </a:lnTo>
                  <a:lnTo>
                    <a:pt x="9" y="3"/>
                  </a:lnTo>
                  <a:lnTo>
                    <a:pt x="11" y="5"/>
                  </a:lnTo>
                  <a:lnTo>
                    <a:pt x="13" y="7"/>
                  </a:lnTo>
                  <a:lnTo>
                    <a:pt x="15" y="11"/>
                  </a:lnTo>
                  <a:lnTo>
                    <a:pt x="19" y="7"/>
                  </a:lnTo>
                  <a:lnTo>
                    <a:pt x="21" y="5"/>
                  </a:lnTo>
                  <a:lnTo>
                    <a:pt x="23" y="3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7"/>
                  </a:lnTo>
                  <a:lnTo>
                    <a:pt x="23" y="11"/>
                  </a:lnTo>
                  <a:lnTo>
                    <a:pt x="19" y="13"/>
                  </a:lnTo>
                  <a:lnTo>
                    <a:pt x="15" y="15"/>
                  </a:lnTo>
                  <a:lnTo>
                    <a:pt x="15" y="17"/>
                  </a:lnTo>
                  <a:lnTo>
                    <a:pt x="15" y="19"/>
                  </a:lnTo>
                  <a:lnTo>
                    <a:pt x="23" y="19"/>
                  </a:lnTo>
                  <a:lnTo>
                    <a:pt x="25" y="19"/>
                  </a:lnTo>
                  <a:lnTo>
                    <a:pt x="27" y="17"/>
                  </a:lnTo>
                  <a:lnTo>
                    <a:pt x="27" y="15"/>
                  </a:lnTo>
                  <a:close/>
                  <a:moveTo>
                    <a:pt x="5" y="23"/>
                  </a:moveTo>
                  <a:lnTo>
                    <a:pt x="23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5" y="23"/>
                  </a:lnTo>
                  <a:lnTo>
                    <a:pt x="2" y="23"/>
                  </a:lnTo>
                  <a:lnTo>
                    <a:pt x="2" y="26"/>
                  </a:lnTo>
                  <a:lnTo>
                    <a:pt x="2" y="25"/>
                  </a:lnTo>
                  <a:lnTo>
                    <a:pt x="5" y="23"/>
                  </a:lnTo>
                  <a:close/>
                  <a:moveTo>
                    <a:pt x="5" y="19"/>
                  </a:moveTo>
                  <a:lnTo>
                    <a:pt x="13" y="19"/>
                  </a:lnTo>
                  <a:lnTo>
                    <a:pt x="13" y="17"/>
                  </a:lnTo>
                  <a:lnTo>
                    <a:pt x="13" y="13"/>
                  </a:lnTo>
                  <a:lnTo>
                    <a:pt x="11" y="11"/>
                  </a:lnTo>
                  <a:lnTo>
                    <a:pt x="7" y="9"/>
                  </a:lnTo>
                  <a:lnTo>
                    <a:pt x="4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5" y="19"/>
                  </a:lnTo>
                  <a:close/>
                  <a:moveTo>
                    <a:pt x="15" y="15"/>
                  </a:moveTo>
                  <a:lnTo>
                    <a:pt x="15" y="15"/>
                  </a:lnTo>
                  <a:lnTo>
                    <a:pt x="17" y="15"/>
                  </a:lnTo>
                  <a:lnTo>
                    <a:pt x="19" y="13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5"/>
                  </a:lnTo>
                  <a:lnTo>
                    <a:pt x="27" y="3"/>
                  </a:lnTo>
                  <a:lnTo>
                    <a:pt x="25" y="5"/>
                  </a:lnTo>
                  <a:lnTo>
                    <a:pt x="23" y="7"/>
                  </a:lnTo>
                  <a:lnTo>
                    <a:pt x="19" y="11"/>
                  </a:lnTo>
                  <a:lnTo>
                    <a:pt x="17" y="13"/>
                  </a:lnTo>
                  <a:lnTo>
                    <a:pt x="15" y="13"/>
                  </a:lnTo>
                  <a:lnTo>
                    <a:pt x="15" y="15"/>
                  </a:lnTo>
                  <a:close/>
                  <a:moveTo>
                    <a:pt x="13" y="13"/>
                  </a:moveTo>
                  <a:lnTo>
                    <a:pt x="11" y="9"/>
                  </a:lnTo>
                  <a:lnTo>
                    <a:pt x="7" y="7"/>
                  </a:lnTo>
                  <a:lnTo>
                    <a:pt x="4" y="9"/>
                  </a:lnTo>
                  <a:lnTo>
                    <a:pt x="2" y="13"/>
                  </a:lnTo>
                  <a:lnTo>
                    <a:pt x="4" y="9"/>
                  </a:lnTo>
                  <a:lnTo>
                    <a:pt x="7" y="7"/>
                  </a:lnTo>
                  <a:lnTo>
                    <a:pt x="11" y="9"/>
                  </a:lnTo>
                  <a:lnTo>
                    <a:pt x="13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58" name="Freeform 41">
              <a:extLst>
                <a:ext uri="{FF2B5EF4-FFF2-40B4-BE49-F238E27FC236}">
                  <a16:creationId xmlns:a16="http://schemas.microsoft.com/office/drawing/2014/main" id="{00000000-0008-0000-0600-000016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37" y="402"/>
              <a:ext cx="28" cy="31"/>
            </a:xfrm>
            <a:custGeom>
              <a:avLst/>
              <a:gdLst>
                <a:gd name="T0" fmla="*/ 2 w 28"/>
                <a:gd name="T1" fmla="*/ 10 h 31"/>
                <a:gd name="T2" fmla="*/ 0 w 28"/>
                <a:gd name="T3" fmla="*/ 10 h 31"/>
                <a:gd name="T4" fmla="*/ 0 w 28"/>
                <a:gd name="T5" fmla="*/ 0 h 31"/>
                <a:gd name="T6" fmla="*/ 2 w 28"/>
                <a:gd name="T7" fmla="*/ 0 h 31"/>
                <a:gd name="T8" fmla="*/ 2 w 28"/>
                <a:gd name="T9" fmla="*/ 2 h 31"/>
                <a:gd name="T10" fmla="*/ 4 w 28"/>
                <a:gd name="T11" fmla="*/ 4 h 31"/>
                <a:gd name="T12" fmla="*/ 5 w 28"/>
                <a:gd name="T13" fmla="*/ 4 h 31"/>
                <a:gd name="T14" fmla="*/ 28 w 28"/>
                <a:gd name="T15" fmla="*/ 4 h 31"/>
                <a:gd name="T16" fmla="*/ 28 w 28"/>
                <a:gd name="T17" fmla="*/ 6 h 31"/>
                <a:gd name="T18" fmla="*/ 5 w 28"/>
                <a:gd name="T19" fmla="*/ 25 h 31"/>
                <a:gd name="T20" fmla="*/ 21 w 28"/>
                <a:gd name="T21" fmla="*/ 25 h 31"/>
                <a:gd name="T22" fmla="*/ 23 w 28"/>
                <a:gd name="T23" fmla="*/ 25 h 31"/>
                <a:gd name="T24" fmla="*/ 25 w 28"/>
                <a:gd name="T25" fmla="*/ 25 h 31"/>
                <a:gd name="T26" fmla="*/ 25 w 28"/>
                <a:gd name="T27" fmla="*/ 23 h 31"/>
                <a:gd name="T28" fmla="*/ 27 w 28"/>
                <a:gd name="T29" fmla="*/ 19 h 31"/>
                <a:gd name="T30" fmla="*/ 27 w 28"/>
                <a:gd name="T31" fmla="*/ 19 h 31"/>
                <a:gd name="T32" fmla="*/ 27 w 28"/>
                <a:gd name="T33" fmla="*/ 31 h 31"/>
                <a:gd name="T34" fmla="*/ 27 w 28"/>
                <a:gd name="T35" fmla="*/ 31 h 31"/>
                <a:gd name="T36" fmla="*/ 25 w 28"/>
                <a:gd name="T37" fmla="*/ 27 h 31"/>
                <a:gd name="T38" fmla="*/ 23 w 28"/>
                <a:gd name="T39" fmla="*/ 27 h 31"/>
                <a:gd name="T40" fmla="*/ 19 w 28"/>
                <a:gd name="T41" fmla="*/ 27 h 31"/>
                <a:gd name="T42" fmla="*/ 4 w 28"/>
                <a:gd name="T43" fmla="*/ 27 h 31"/>
                <a:gd name="T44" fmla="*/ 2 w 28"/>
                <a:gd name="T45" fmla="*/ 29 h 31"/>
                <a:gd name="T46" fmla="*/ 2 w 28"/>
                <a:gd name="T47" fmla="*/ 31 h 31"/>
                <a:gd name="T48" fmla="*/ 2 w 28"/>
                <a:gd name="T49" fmla="*/ 31 h 31"/>
                <a:gd name="T50" fmla="*/ 0 w 28"/>
                <a:gd name="T51" fmla="*/ 31 h 31"/>
                <a:gd name="T52" fmla="*/ 0 w 28"/>
                <a:gd name="T53" fmla="*/ 23 h 31"/>
                <a:gd name="T54" fmla="*/ 21 w 28"/>
                <a:gd name="T55" fmla="*/ 6 h 31"/>
                <a:gd name="T56" fmla="*/ 7 w 28"/>
                <a:gd name="T57" fmla="*/ 6 h 31"/>
                <a:gd name="T58" fmla="*/ 4 w 28"/>
                <a:gd name="T59" fmla="*/ 6 h 31"/>
                <a:gd name="T60" fmla="*/ 2 w 28"/>
                <a:gd name="T61" fmla="*/ 8 h 31"/>
                <a:gd name="T62" fmla="*/ 2 w 28"/>
                <a:gd name="T63" fmla="*/ 8 h 31"/>
                <a:gd name="T64" fmla="*/ 2 w 28"/>
                <a:gd name="T65" fmla="*/ 10 h 31"/>
                <a:gd name="T66" fmla="*/ 2 w 28"/>
                <a:gd name="T67" fmla="*/ 10 h 31"/>
                <a:gd name="T68" fmla="*/ 2 w 28"/>
                <a:gd name="T69" fmla="*/ 4 h 31"/>
                <a:gd name="T70" fmla="*/ 2 w 28"/>
                <a:gd name="T71" fmla="*/ 8 h 31"/>
                <a:gd name="T72" fmla="*/ 2 w 28"/>
                <a:gd name="T73" fmla="*/ 6 h 31"/>
                <a:gd name="T74" fmla="*/ 4 w 28"/>
                <a:gd name="T75" fmla="*/ 6 h 31"/>
                <a:gd name="T76" fmla="*/ 2 w 28"/>
                <a:gd name="T77" fmla="*/ 4 h 31"/>
                <a:gd name="T78" fmla="*/ 2 w 28"/>
                <a:gd name="T79" fmla="*/ 4 h 31"/>
                <a:gd name="T80" fmla="*/ 23 w 28"/>
                <a:gd name="T81" fmla="*/ 6 h 31"/>
                <a:gd name="T82" fmla="*/ 4 w 28"/>
                <a:gd name="T83" fmla="*/ 25 h 31"/>
                <a:gd name="T84" fmla="*/ 2 w 28"/>
                <a:gd name="T85" fmla="*/ 25 h 31"/>
                <a:gd name="T86" fmla="*/ 2 w 28"/>
                <a:gd name="T87" fmla="*/ 29 h 31"/>
                <a:gd name="T88" fmla="*/ 2 w 28"/>
                <a:gd name="T89" fmla="*/ 29 h 31"/>
                <a:gd name="T90" fmla="*/ 2 w 28"/>
                <a:gd name="T91" fmla="*/ 27 h 31"/>
                <a:gd name="T92" fmla="*/ 4 w 28"/>
                <a:gd name="T93" fmla="*/ 25 h 31"/>
                <a:gd name="T94" fmla="*/ 27 w 28"/>
                <a:gd name="T95" fmla="*/ 4 h 31"/>
                <a:gd name="T96" fmla="*/ 27 w 28"/>
                <a:gd name="T97" fmla="*/ 6 h 31"/>
                <a:gd name="T98" fmla="*/ 25 w 28"/>
                <a:gd name="T99" fmla="*/ 6 h 31"/>
                <a:gd name="T100" fmla="*/ 25 w 28"/>
                <a:gd name="T101" fmla="*/ 6 h 31"/>
                <a:gd name="T102" fmla="*/ 23 w 28"/>
                <a:gd name="T103" fmla="*/ 6 h 31"/>
                <a:gd name="T104" fmla="*/ 23 w 28"/>
                <a:gd name="T105" fmla="*/ 6 h 31"/>
                <a:gd name="T106" fmla="*/ 27 w 28"/>
                <a:gd name="T107" fmla="*/ 29 h 31"/>
                <a:gd name="T108" fmla="*/ 27 w 28"/>
                <a:gd name="T109" fmla="*/ 25 h 31"/>
                <a:gd name="T110" fmla="*/ 25 w 28"/>
                <a:gd name="T111" fmla="*/ 25 h 31"/>
                <a:gd name="T112" fmla="*/ 23 w 28"/>
                <a:gd name="T113" fmla="*/ 27 h 31"/>
                <a:gd name="T114" fmla="*/ 25 w 28"/>
                <a:gd name="T115" fmla="*/ 27 h 31"/>
                <a:gd name="T116" fmla="*/ 27 w 28"/>
                <a:gd name="T117" fmla="*/ 29 h 31"/>
                <a:gd name="T118" fmla="*/ 27 w 28"/>
                <a:gd name="T119" fmla="*/ 29 h 31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1"/>
                <a:gd name="T182" fmla="*/ 28 w 28"/>
                <a:gd name="T183" fmla="*/ 31 h 31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1">
                  <a:moveTo>
                    <a:pt x="2" y="10"/>
                  </a:moveTo>
                  <a:lnTo>
                    <a:pt x="0" y="10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5"/>
                  </a:lnTo>
                  <a:lnTo>
                    <a:pt x="21" y="25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31"/>
                  </a:lnTo>
                  <a:lnTo>
                    <a:pt x="25" y="27"/>
                  </a:lnTo>
                  <a:lnTo>
                    <a:pt x="23" y="27"/>
                  </a:lnTo>
                  <a:lnTo>
                    <a:pt x="19" y="27"/>
                  </a:lnTo>
                  <a:lnTo>
                    <a:pt x="4" y="27"/>
                  </a:lnTo>
                  <a:lnTo>
                    <a:pt x="2" y="29"/>
                  </a:lnTo>
                  <a:lnTo>
                    <a:pt x="2" y="31"/>
                  </a:lnTo>
                  <a:lnTo>
                    <a:pt x="0" y="31"/>
                  </a:lnTo>
                  <a:lnTo>
                    <a:pt x="0" y="23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0"/>
                  </a:lnTo>
                  <a:close/>
                  <a:moveTo>
                    <a:pt x="2" y="4"/>
                  </a:moveTo>
                  <a:lnTo>
                    <a:pt x="2" y="8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5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2" y="27"/>
                  </a:lnTo>
                  <a:lnTo>
                    <a:pt x="4" y="25"/>
                  </a:lnTo>
                  <a:lnTo>
                    <a:pt x="27" y="4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29"/>
                  </a:moveTo>
                  <a:lnTo>
                    <a:pt x="27" y="25"/>
                  </a:lnTo>
                  <a:lnTo>
                    <a:pt x="25" y="25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7" y="2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59" name="Freeform 42">
              <a:extLst>
                <a:ext uri="{FF2B5EF4-FFF2-40B4-BE49-F238E27FC236}">
                  <a16:creationId xmlns:a16="http://schemas.microsoft.com/office/drawing/2014/main" id="{00000000-0008-0000-0600-000017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9" y="404"/>
              <a:ext cx="27" cy="28"/>
            </a:xfrm>
            <a:custGeom>
              <a:avLst/>
              <a:gdLst>
                <a:gd name="T0" fmla="*/ 23 w 27"/>
                <a:gd name="T1" fmla="*/ 9 h 28"/>
                <a:gd name="T2" fmla="*/ 17 w 27"/>
                <a:gd name="T3" fmla="*/ 11 h 28"/>
                <a:gd name="T4" fmla="*/ 17 w 27"/>
                <a:gd name="T5" fmla="*/ 21 h 28"/>
                <a:gd name="T6" fmla="*/ 21 w 27"/>
                <a:gd name="T7" fmla="*/ 23 h 28"/>
                <a:gd name="T8" fmla="*/ 23 w 27"/>
                <a:gd name="T9" fmla="*/ 23 h 28"/>
                <a:gd name="T10" fmla="*/ 25 w 27"/>
                <a:gd name="T11" fmla="*/ 23 h 28"/>
                <a:gd name="T12" fmla="*/ 27 w 27"/>
                <a:gd name="T13" fmla="*/ 19 h 28"/>
                <a:gd name="T14" fmla="*/ 27 w 27"/>
                <a:gd name="T15" fmla="*/ 19 h 28"/>
                <a:gd name="T16" fmla="*/ 27 w 27"/>
                <a:gd name="T17" fmla="*/ 28 h 28"/>
                <a:gd name="T18" fmla="*/ 27 w 27"/>
                <a:gd name="T19" fmla="*/ 28 h 28"/>
                <a:gd name="T20" fmla="*/ 25 w 27"/>
                <a:gd name="T21" fmla="*/ 26 h 28"/>
                <a:gd name="T22" fmla="*/ 21 w 27"/>
                <a:gd name="T23" fmla="*/ 24 h 28"/>
                <a:gd name="T24" fmla="*/ 4 w 27"/>
                <a:gd name="T25" fmla="*/ 17 h 28"/>
                <a:gd name="T26" fmla="*/ 4 w 27"/>
                <a:gd name="T27" fmla="*/ 19 h 28"/>
                <a:gd name="T28" fmla="*/ 2 w 27"/>
                <a:gd name="T29" fmla="*/ 19 h 28"/>
                <a:gd name="T30" fmla="*/ 2 w 27"/>
                <a:gd name="T31" fmla="*/ 19 h 28"/>
                <a:gd name="T32" fmla="*/ 0 w 27"/>
                <a:gd name="T33" fmla="*/ 15 h 28"/>
                <a:gd name="T34" fmla="*/ 0 w 27"/>
                <a:gd name="T35" fmla="*/ 13 h 28"/>
                <a:gd name="T36" fmla="*/ 23 w 27"/>
                <a:gd name="T37" fmla="*/ 3 h 28"/>
                <a:gd name="T38" fmla="*/ 25 w 27"/>
                <a:gd name="T39" fmla="*/ 1 h 28"/>
                <a:gd name="T40" fmla="*/ 27 w 27"/>
                <a:gd name="T41" fmla="*/ 0 h 28"/>
                <a:gd name="T42" fmla="*/ 27 w 27"/>
                <a:gd name="T43" fmla="*/ 0 h 28"/>
                <a:gd name="T44" fmla="*/ 27 w 27"/>
                <a:gd name="T45" fmla="*/ 11 h 28"/>
                <a:gd name="T46" fmla="*/ 27 w 27"/>
                <a:gd name="T47" fmla="*/ 11 h 28"/>
                <a:gd name="T48" fmla="*/ 25 w 27"/>
                <a:gd name="T49" fmla="*/ 9 h 28"/>
                <a:gd name="T50" fmla="*/ 25 w 27"/>
                <a:gd name="T51" fmla="*/ 9 h 28"/>
                <a:gd name="T52" fmla="*/ 23 w 27"/>
                <a:gd name="T53" fmla="*/ 9 h 28"/>
                <a:gd name="T54" fmla="*/ 23 w 27"/>
                <a:gd name="T55" fmla="*/ 9 h 28"/>
                <a:gd name="T56" fmla="*/ 15 w 27"/>
                <a:gd name="T57" fmla="*/ 21 h 28"/>
                <a:gd name="T58" fmla="*/ 15 w 27"/>
                <a:gd name="T59" fmla="*/ 11 h 28"/>
                <a:gd name="T60" fmla="*/ 5 w 27"/>
                <a:gd name="T61" fmla="*/ 17 h 28"/>
                <a:gd name="T62" fmla="*/ 15 w 27"/>
                <a:gd name="T63" fmla="*/ 21 h 28"/>
                <a:gd name="T64" fmla="*/ 21 w 27"/>
                <a:gd name="T65" fmla="*/ 7 h 28"/>
                <a:gd name="T66" fmla="*/ 4 w 27"/>
                <a:gd name="T67" fmla="*/ 15 h 28"/>
                <a:gd name="T68" fmla="*/ 2 w 27"/>
                <a:gd name="T69" fmla="*/ 15 h 28"/>
                <a:gd name="T70" fmla="*/ 2 w 27"/>
                <a:gd name="T71" fmla="*/ 17 h 28"/>
                <a:gd name="T72" fmla="*/ 2 w 27"/>
                <a:gd name="T73" fmla="*/ 19 h 28"/>
                <a:gd name="T74" fmla="*/ 4 w 27"/>
                <a:gd name="T75" fmla="*/ 17 h 28"/>
                <a:gd name="T76" fmla="*/ 5 w 27"/>
                <a:gd name="T77" fmla="*/ 15 h 28"/>
                <a:gd name="T78" fmla="*/ 23 w 27"/>
                <a:gd name="T79" fmla="*/ 9 h 28"/>
                <a:gd name="T80" fmla="*/ 25 w 27"/>
                <a:gd name="T81" fmla="*/ 7 h 28"/>
                <a:gd name="T82" fmla="*/ 25 w 27"/>
                <a:gd name="T83" fmla="*/ 7 h 28"/>
                <a:gd name="T84" fmla="*/ 27 w 27"/>
                <a:gd name="T85" fmla="*/ 9 h 28"/>
                <a:gd name="T86" fmla="*/ 27 w 27"/>
                <a:gd name="T87" fmla="*/ 9 h 28"/>
                <a:gd name="T88" fmla="*/ 25 w 27"/>
                <a:gd name="T89" fmla="*/ 7 h 28"/>
                <a:gd name="T90" fmla="*/ 25 w 27"/>
                <a:gd name="T91" fmla="*/ 7 h 28"/>
                <a:gd name="T92" fmla="*/ 21 w 27"/>
                <a:gd name="T93" fmla="*/ 7 h 28"/>
                <a:gd name="T94" fmla="*/ 21 w 27"/>
                <a:gd name="T95" fmla="*/ 7 h 28"/>
                <a:gd name="T96" fmla="*/ 27 w 27"/>
                <a:gd name="T97" fmla="*/ 26 h 28"/>
                <a:gd name="T98" fmla="*/ 27 w 27"/>
                <a:gd name="T99" fmla="*/ 23 h 28"/>
                <a:gd name="T100" fmla="*/ 23 w 27"/>
                <a:gd name="T101" fmla="*/ 24 h 28"/>
                <a:gd name="T102" fmla="*/ 23 w 27"/>
                <a:gd name="T103" fmla="*/ 24 h 28"/>
                <a:gd name="T104" fmla="*/ 25 w 27"/>
                <a:gd name="T105" fmla="*/ 24 h 28"/>
                <a:gd name="T106" fmla="*/ 27 w 27"/>
                <a:gd name="T107" fmla="*/ 26 h 28"/>
                <a:gd name="T108" fmla="*/ 27 w 27"/>
                <a:gd name="T109" fmla="*/ 26 h 2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8"/>
                <a:gd name="T167" fmla="*/ 27 w 27"/>
                <a:gd name="T168" fmla="*/ 28 h 2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8">
                  <a:moveTo>
                    <a:pt x="23" y="9"/>
                  </a:moveTo>
                  <a:lnTo>
                    <a:pt x="17" y="11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8"/>
                  </a:lnTo>
                  <a:lnTo>
                    <a:pt x="25" y="26"/>
                  </a:lnTo>
                  <a:lnTo>
                    <a:pt x="21" y="24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3"/>
                  </a:lnTo>
                  <a:lnTo>
                    <a:pt x="23" y="3"/>
                  </a:lnTo>
                  <a:lnTo>
                    <a:pt x="25" y="1"/>
                  </a:lnTo>
                  <a:lnTo>
                    <a:pt x="27" y="0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close/>
                  <a:moveTo>
                    <a:pt x="15" y="21"/>
                  </a:moveTo>
                  <a:lnTo>
                    <a:pt x="15" y="11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7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9"/>
                  </a:lnTo>
                  <a:lnTo>
                    <a:pt x="25" y="7"/>
                  </a:lnTo>
                  <a:lnTo>
                    <a:pt x="21" y="7"/>
                  </a:lnTo>
                  <a:close/>
                  <a:moveTo>
                    <a:pt x="27" y="26"/>
                  </a:moveTo>
                  <a:lnTo>
                    <a:pt x="27" y="23"/>
                  </a:lnTo>
                  <a:lnTo>
                    <a:pt x="23" y="24"/>
                  </a:lnTo>
                  <a:lnTo>
                    <a:pt x="25" y="24"/>
                  </a:lnTo>
                  <a:lnTo>
                    <a:pt x="27" y="2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60" name="Freeform 43">
              <a:extLst>
                <a:ext uri="{FF2B5EF4-FFF2-40B4-BE49-F238E27FC236}">
                  <a16:creationId xmlns:a16="http://schemas.microsoft.com/office/drawing/2014/main" id="{00000000-0008-0000-0600-000018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7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61" name="Freeform 44">
              <a:extLst>
                <a:ext uri="{FF2B5EF4-FFF2-40B4-BE49-F238E27FC236}">
                  <a16:creationId xmlns:a16="http://schemas.microsoft.com/office/drawing/2014/main" id="{00000000-0008-0000-0600-000019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0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3 h 13"/>
                <a:gd name="T8" fmla="*/ 4 w 27"/>
                <a:gd name="T9" fmla="*/ 3 h 13"/>
                <a:gd name="T10" fmla="*/ 5 w 27"/>
                <a:gd name="T11" fmla="*/ 3 h 13"/>
                <a:gd name="T12" fmla="*/ 5 w 27"/>
                <a:gd name="T13" fmla="*/ 3 h 13"/>
                <a:gd name="T14" fmla="*/ 23 w 27"/>
                <a:gd name="T15" fmla="*/ 3 h 13"/>
                <a:gd name="T16" fmla="*/ 25 w 27"/>
                <a:gd name="T17" fmla="*/ 3 h 13"/>
                <a:gd name="T18" fmla="*/ 25 w 27"/>
                <a:gd name="T19" fmla="*/ 3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11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9 h 13"/>
                <a:gd name="T50" fmla="*/ 23 w 27"/>
                <a:gd name="T51" fmla="*/ 9 h 13"/>
                <a:gd name="T52" fmla="*/ 25 w 27"/>
                <a:gd name="T53" fmla="*/ 9 h 13"/>
                <a:gd name="T54" fmla="*/ 27 w 27"/>
                <a:gd name="T55" fmla="*/ 11 h 13"/>
                <a:gd name="T56" fmla="*/ 25 w 27"/>
                <a:gd name="T57" fmla="*/ 9 h 13"/>
                <a:gd name="T58" fmla="*/ 25 w 27"/>
                <a:gd name="T59" fmla="*/ 7 h 13"/>
                <a:gd name="T60" fmla="*/ 4 w 27"/>
                <a:gd name="T61" fmla="*/ 7 h 13"/>
                <a:gd name="T62" fmla="*/ 2 w 27"/>
                <a:gd name="T63" fmla="*/ 7 h 13"/>
                <a:gd name="T64" fmla="*/ 2 w 27"/>
                <a:gd name="T65" fmla="*/ 11 h 13"/>
                <a:gd name="T66" fmla="*/ 4 w 27"/>
                <a:gd name="T67" fmla="*/ 9 h 13"/>
                <a:gd name="T68" fmla="*/ 4 w 27"/>
                <a:gd name="T69" fmla="*/ 9 h 13"/>
                <a:gd name="T70" fmla="*/ 4 w 27"/>
                <a:gd name="T71" fmla="*/ 9 h 13"/>
                <a:gd name="T72" fmla="*/ 4 w 27"/>
                <a:gd name="T73" fmla="*/ 9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3"/>
                  </a:lnTo>
                  <a:lnTo>
                    <a:pt x="4" y="3"/>
                  </a:lnTo>
                  <a:lnTo>
                    <a:pt x="5" y="3"/>
                  </a:lnTo>
                  <a:lnTo>
                    <a:pt x="23" y="3"/>
                  </a:lnTo>
                  <a:lnTo>
                    <a:pt x="25" y="3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9"/>
                  </a:moveTo>
                  <a:lnTo>
                    <a:pt x="23" y="9"/>
                  </a:lnTo>
                  <a:lnTo>
                    <a:pt x="25" y="9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5" y="7"/>
                  </a:lnTo>
                  <a:lnTo>
                    <a:pt x="4" y="7"/>
                  </a:lnTo>
                  <a:lnTo>
                    <a:pt x="2" y="7"/>
                  </a:lnTo>
                  <a:lnTo>
                    <a:pt x="2" y="11"/>
                  </a:lnTo>
                  <a:lnTo>
                    <a:pt x="4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62" name="Freeform 45">
              <a:extLst>
                <a:ext uri="{FF2B5EF4-FFF2-40B4-BE49-F238E27FC236}">
                  <a16:creationId xmlns:a16="http://schemas.microsoft.com/office/drawing/2014/main" id="{00000000-0008-0000-0600-00001A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46" y="402"/>
              <a:ext cx="27" cy="31"/>
            </a:xfrm>
            <a:custGeom>
              <a:avLst/>
              <a:gdLst>
                <a:gd name="T0" fmla="*/ 9 w 27"/>
                <a:gd name="T1" fmla="*/ 31 h 31"/>
                <a:gd name="T2" fmla="*/ 4 w 27"/>
                <a:gd name="T3" fmla="*/ 29 h 31"/>
                <a:gd name="T4" fmla="*/ 0 w 27"/>
                <a:gd name="T5" fmla="*/ 23 h 31"/>
                <a:gd name="T6" fmla="*/ 0 w 27"/>
                <a:gd name="T7" fmla="*/ 15 h 31"/>
                <a:gd name="T8" fmla="*/ 4 w 27"/>
                <a:gd name="T9" fmla="*/ 6 h 31"/>
                <a:gd name="T10" fmla="*/ 13 w 27"/>
                <a:gd name="T11" fmla="*/ 0 h 31"/>
                <a:gd name="T12" fmla="*/ 23 w 27"/>
                <a:gd name="T13" fmla="*/ 6 h 31"/>
                <a:gd name="T14" fmla="*/ 27 w 27"/>
                <a:gd name="T15" fmla="*/ 15 h 31"/>
                <a:gd name="T16" fmla="*/ 23 w 27"/>
                <a:gd name="T17" fmla="*/ 27 h 31"/>
                <a:gd name="T18" fmla="*/ 13 w 27"/>
                <a:gd name="T19" fmla="*/ 31 h 31"/>
                <a:gd name="T20" fmla="*/ 11 w 27"/>
                <a:gd name="T21" fmla="*/ 25 h 31"/>
                <a:gd name="T22" fmla="*/ 23 w 27"/>
                <a:gd name="T23" fmla="*/ 23 h 31"/>
                <a:gd name="T24" fmla="*/ 27 w 27"/>
                <a:gd name="T25" fmla="*/ 15 h 31"/>
                <a:gd name="T26" fmla="*/ 23 w 27"/>
                <a:gd name="T27" fmla="*/ 10 h 31"/>
                <a:gd name="T28" fmla="*/ 15 w 27"/>
                <a:gd name="T29" fmla="*/ 6 h 31"/>
                <a:gd name="T30" fmla="*/ 4 w 27"/>
                <a:gd name="T31" fmla="*/ 10 h 31"/>
                <a:gd name="T32" fmla="*/ 0 w 27"/>
                <a:gd name="T33" fmla="*/ 17 h 31"/>
                <a:gd name="T34" fmla="*/ 4 w 27"/>
                <a:gd name="T35" fmla="*/ 23 h 31"/>
                <a:gd name="T36" fmla="*/ 11 w 27"/>
                <a:gd name="T37" fmla="*/ 25 h 31"/>
                <a:gd name="T38" fmla="*/ 2 w 27"/>
                <a:gd name="T39" fmla="*/ 23 h 31"/>
                <a:gd name="T40" fmla="*/ 13 w 27"/>
                <a:gd name="T41" fmla="*/ 31 h 31"/>
                <a:gd name="T42" fmla="*/ 25 w 27"/>
                <a:gd name="T43" fmla="*/ 27 h 31"/>
                <a:gd name="T44" fmla="*/ 25 w 27"/>
                <a:gd name="T45" fmla="*/ 23 h 31"/>
                <a:gd name="T46" fmla="*/ 17 w 27"/>
                <a:gd name="T47" fmla="*/ 29 h 31"/>
                <a:gd name="T48" fmla="*/ 9 w 27"/>
                <a:gd name="T49" fmla="*/ 29 h 31"/>
                <a:gd name="T50" fmla="*/ 2 w 27"/>
                <a:gd name="T51" fmla="*/ 23 h 31"/>
                <a:gd name="T52" fmla="*/ 0 w 27"/>
                <a:gd name="T53" fmla="*/ 14 h 31"/>
                <a:gd name="T54" fmla="*/ 9 w 27"/>
                <a:gd name="T55" fmla="*/ 6 h 31"/>
                <a:gd name="T56" fmla="*/ 21 w 27"/>
                <a:gd name="T57" fmla="*/ 6 h 31"/>
                <a:gd name="T58" fmla="*/ 23 w 27"/>
                <a:gd name="T59" fmla="*/ 6 h 31"/>
                <a:gd name="T60" fmla="*/ 15 w 27"/>
                <a:gd name="T61" fmla="*/ 4 h 31"/>
                <a:gd name="T62" fmla="*/ 4 w 27"/>
                <a:gd name="T63" fmla="*/ 8 h 31"/>
                <a:gd name="T64" fmla="*/ 0 w 27"/>
                <a:gd name="T65" fmla="*/ 14 h 31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27"/>
                <a:gd name="T100" fmla="*/ 0 h 31"/>
                <a:gd name="T101" fmla="*/ 27 w 27"/>
                <a:gd name="T102" fmla="*/ 31 h 31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27" h="31">
                  <a:moveTo>
                    <a:pt x="13" y="31"/>
                  </a:moveTo>
                  <a:lnTo>
                    <a:pt x="9" y="31"/>
                  </a:lnTo>
                  <a:lnTo>
                    <a:pt x="7" y="29"/>
                  </a:lnTo>
                  <a:lnTo>
                    <a:pt x="4" y="29"/>
                  </a:lnTo>
                  <a:lnTo>
                    <a:pt x="2" y="25"/>
                  </a:lnTo>
                  <a:lnTo>
                    <a:pt x="0" y="23"/>
                  </a:lnTo>
                  <a:lnTo>
                    <a:pt x="0" y="19"/>
                  </a:lnTo>
                  <a:lnTo>
                    <a:pt x="0" y="15"/>
                  </a:lnTo>
                  <a:lnTo>
                    <a:pt x="0" y="10"/>
                  </a:lnTo>
                  <a:lnTo>
                    <a:pt x="4" y="6"/>
                  </a:lnTo>
                  <a:lnTo>
                    <a:pt x="7" y="2"/>
                  </a:lnTo>
                  <a:lnTo>
                    <a:pt x="13" y="0"/>
                  </a:lnTo>
                  <a:lnTo>
                    <a:pt x="19" y="2"/>
                  </a:lnTo>
                  <a:lnTo>
                    <a:pt x="23" y="6"/>
                  </a:lnTo>
                  <a:lnTo>
                    <a:pt x="27" y="10"/>
                  </a:lnTo>
                  <a:lnTo>
                    <a:pt x="27" y="15"/>
                  </a:lnTo>
                  <a:lnTo>
                    <a:pt x="27" y="23"/>
                  </a:lnTo>
                  <a:lnTo>
                    <a:pt x="23" y="27"/>
                  </a:lnTo>
                  <a:lnTo>
                    <a:pt x="19" y="31"/>
                  </a:lnTo>
                  <a:lnTo>
                    <a:pt x="13" y="31"/>
                  </a:lnTo>
                  <a:close/>
                  <a:moveTo>
                    <a:pt x="11" y="25"/>
                  </a:moveTo>
                  <a:lnTo>
                    <a:pt x="17" y="25"/>
                  </a:lnTo>
                  <a:lnTo>
                    <a:pt x="23" y="23"/>
                  </a:lnTo>
                  <a:lnTo>
                    <a:pt x="25" y="19"/>
                  </a:lnTo>
                  <a:lnTo>
                    <a:pt x="27" y="15"/>
                  </a:lnTo>
                  <a:lnTo>
                    <a:pt x="27" y="12"/>
                  </a:lnTo>
                  <a:lnTo>
                    <a:pt x="23" y="10"/>
                  </a:lnTo>
                  <a:lnTo>
                    <a:pt x="21" y="8"/>
                  </a:lnTo>
                  <a:lnTo>
                    <a:pt x="15" y="6"/>
                  </a:lnTo>
                  <a:lnTo>
                    <a:pt x="9" y="8"/>
                  </a:lnTo>
                  <a:lnTo>
                    <a:pt x="4" y="10"/>
                  </a:lnTo>
                  <a:lnTo>
                    <a:pt x="2" y="14"/>
                  </a:lnTo>
                  <a:lnTo>
                    <a:pt x="0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7" y="25"/>
                  </a:lnTo>
                  <a:lnTo>
                    <a:pt x="11" y="25"/>
                  </a:lnTo>
                  <a:close/>
                  <a:moveTo>
                    <a:pt x="2" y="23"/>
                  </a:moveTo>
                  <a:lnTo>
                    <a:pt x="5" y="29"/>
                  </a:lnTo>
                  <a:lnTo>
                    <a:pt x="13" y="31"/>
                  </a:lnTo>
                  <a:lnTo>
                    <a:pt x="19" y="29"/>
                  </a:lnTo>
                  <a:lnTo>
                    <a:pt x="25" y="27"/>
                  </a:lnTo>
                  <a:lnTo>
                    <a:pt x="27" y="21"/>
                  </a:lnTo>
                  <a:lnTo>
                    <a:pt x="25" y="23"/>
                  </a:lnTo>
                  <a:lnTo>
                    <a:pt x="21" y="27"/>
                  </a:lnTo>
                  <a:lnTo>
                    <a:pt x="17" y="29"/>
                  </a:lnTo>
                  <a:lnTo>
                    <a:pt x="13" y="29"/>
                  </a:lnTo>
                  <a:lnTo>
                    <a:pt x="9" y="29"/>
                  </a:lnTo>
                  <a:lnTo>
                    <a:pt x="5" y="27"/>
                  </a:lnTo>
                  <a:lnTo>
                    <a:pt x="2" y="23"/>
                  </a:lnTo>
                  <a:close/>
                  <a:moveTo>
                    <a:pt x="0" y="14"/>
                  </a:moveTo>
                  <a:lnTo>
                    <a:pt x="4" y="10"/>
                  </a:lnTo>
                  <a:lnTo>
                    <a:pt x="9" y="6"/>
                  </a:lnTo>
                  <a:lnTo>
                    <a:pt x="15" y="6"/>
                  </a:lnTo>
                  <a:lnTo>
                    <a:pt x="21" y="6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5" y="4"/>
                  </a:lnTo>
                  <a:lnTo>
                    <a:pt x="7" y="6"/>
                  </a:lnTo>
                  <a:lnTo>
                    <a:pt x="4" y="8"/>
                  </a:lnTo>
                  <a:lnTo>
                    <a:pt x="0" y="1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63" name="Freeform 46">
              <a:extLst>
                <a:ext uri="{FF2B5EF4-FFF2-40B4-BE49-F238E27FC236}">
                  <a16:creationId xmlns:a16="http://schemas.microsoft.com/office/drawing/2014/main" id="{00000000-0008-0000-0600-00001B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402"/>
              <a:ext cx="28" cy="32"/>
            </a:xfrm>
            <a:custGeom>
              <a:avLst/>
              <a:gdLst>
                <a:gd name="T0" fmla="*/ 2 w 28"/>
                <a:gd name="T1" fmla="*/ 9 h 32"/>
                <a:gd name="T2" fmla="*/ 0 w 28"/>
                <a:gd name="T3" fmla="*/ 9 h 32"/>
                <a:gd name="T4" fmla="*/ 0 w 28"/>
                <a:gd name="T5" fmla="*/ 0 h 32"/>
                <a:gd name="T6" fmla="*/ 2 w 28"/>
                <a:gd name="T7" fmla="*/ 0 h 32"/>
                <a:gd name="T8" fmla="*/ 2 w 28"/>
                <a:gd name="T9" fmla="*/ 2 h 32"/>
                <a:gd name="T10" fmla="*/ 4 w 28"/>
                <a:gd name="T11" fmla="*/ 4 h 32"/>
                <a:gd name="T12" fmla="*/ 5 w 28"/>
                <a:gd name="T13" fmla="*/ 4 h 32"/>
                <a:gd name="T14" fmla="*/ 28 w 28"/>
                <a:gd name="T15" fmla="*/ 4 h 32"/>
                <a:gd name="T16" fmla="*/ 28 w 28"/>
                <a:gd name="T17" fmla="*/ 6 h 32"/>
                <a:gd name="T18" fmla="*/ 5 w 28"/>
                <a:gd name="T19" fmla="*/ 27 h 32"/>
                <a:gd name="T20" fmla="*/ 21 w 28"/>
                <a:gd name="T21" fmla="*/ 27 h 32"/>
                <a:gd name="T22" fmla="*/ 23 w 28"/>
                <a:gd name="T23" fmla="*/ 27 h 32"/>
                <a:gd name="T24" fmla="*/ 25 w 28"/>
                <a:gd name="T25" fmla="*/ 27 h 32"/>
                <a:gd name="T26" fmla="*/ 25 w 28"/>
                <a:gd name="T27" fmla="*/ 25 h 32"/>
                <a:gd name="T28" fmla="*/ 27 w 28"/>
                <a:gd name="T29" fmla="*/ 23 h 32"/>
                <a:gd name="T30" fmla="*/ 27 w 28"/>
                <a:gd name="T31" fmla="*/ 23 h 32"/>
                <a:gd name="T32" fmla="*/ 27 w 28"/>
                <a:gd name="T33" fmla="*/ 32 h 32"/>
                <a:gd name="T34" fmla="*/ 27 w 28"/>
                <a:gd name="T35" fmla="*/ 32 h 32"/>
                <a:gd name="T36" fmla="*/ 25 w 28"/>
                <a:gd name="T37" fmla="*/ 30 h 32"/>
                <a:gd name="T38" fmla="*/ 23 w 28"/>
                <a:gd name="T39" fmla="*/ 28 h 32"/>
                <a:gd name="T40" fmla="*/ 19 w 28"/>
                <a:gd name="T41" fmla="*/ 28 h 32"/>
                <a:gd name="T42" fmla="*/ 4 w 28"/>
                <a:gd name="T43" fmla="*/ 28 h 32"/>
                <a:gd name="T44" fmla="*/ 2 w 28"/>
                <a:gd name="T45" fmla="*/ 30 h 32"/>
                <a:gd name="T46" fmla="*/ 2 w 28"/>
                <a:gd name="T47" fmla="*/ 32 h 32"/>
                <a:gd name="T48" fmla="*/ 2 w 28"/>
                <a:gd name="T49" fmla="*/ 32 h 32"/>
                <a:gd name="T50" fmla="*/ 0 w 28"/>
                <a:gd name="T51" fmla="*/ 32 h 32"/>
                <a:gd name="T52" fmla="*/ 0 w 28"/>
                <a:gd name="T53" fmla="*/ 25 h 32"/>
                <a:gd name="T54" fmla="*/ 21 w 28"/>
                <a:gd name="T55" fmla="*/ 6 h 32"/>
                <a:gd name="T56" fmla="*/ 7 w 28"/>
                <a:gd name="T57" fmla="*/ 6 h 32"/>
                <a:gd name="T58" fmla="*/ 4 w 28"/>
                <a:gd name="T59" fmla="*/ 6 h 32"/>
                <a:gd name="T60" fmla="*/ 2 w 28"/>
                <a:gd name="T61" fmla="*/ 7 h 32"/>
                <a:gd name="T62" fmla="*/ 2 w 28"/>
                <a:gd name="T63" fmla="*/ 7 h 32"/>
                <a:gd name="T64" fmla="*/ 2 w 28"/>
                <a:gd name="T65" fmla="*/ 9 h 32"/>
                <a:gd name="T66" fmla="*/ 2 w 28"/>
                <a:gd name="T67" fmla="*/ 9 h 32"/>
                <a:gd name="T68" fmla="*/ 2 w 28"/>
                <a:gd name="T69" fmla="*/ 4 h 32"/>
                <a:gd name="T70" fmla="*/ 2 w 28"/>
                <a:gd name="T71" fmla="*/ 7 h 32"/>
                <a:gd name="T72" fmla="*/ 2 w 28"/>
                <a:gd name="T73" fmla="*/ 6 h 32"/>
                <a:gd name="T74" fmla="*/ 4 w 28"/>
                <a:gd name="T75" fmla="*/ 6 h 32"/>
                <a:gd name="T76" fmla="*/ 2 w 28"/>
                <a:gd name="T77" fmla="*/ 4 h 32"/>
                <a:gd name="T78" fmla="*/ 2 w 28"/>
                <a:gd name="T79" fmla="*/ 4 h 32"/>
                <a:gd name="T80" fmla="*/ 23 w 28"/>
                <a:gd name="T81" fmla="*/ 6 h 32"/>
                <a:gd name="T82" fmla="*/ 4 w 28"/>
                <a:gd name="T83" fmla="*/ 27 h 32"/>
                <a:gd name="T84" fmla="*/ 2 w 28"/>
                <a:gd name="T85" fmla="*/ 27 h 32"/>
                <a:gd name="T86" fmla="*/ 2 w 28"/>
                <a:gd name="T87" fmla="*/ 30 h 32"/>
                <a:gd name="T88" fmla="*/ 2 w 28"/>
                <a:gd name="T89" fmla="*/ 30 h 32"/>
                <a:gd name="T90" fmla="*/ 2 w 28"/>
                <a:gd name="T91" fmla="*/ 28 h 32"/>
                <a:gd name="T92" fmla="*/ 4 w 28"/>
                <a:gd name="T93" fmla="*/ 27 h 32"/>
                <a:gd name="T94" fmla="*/ 27 w 28"/>
                <a:gd name="T95" fmla="*/ 6 h 32"/>
                <a:gd name="T96" fmla="*/ 27 w 28"/>
                <a:gd name="T97" fmla="*/ 6 h 32"/>
                <a:gd name="T98" fmla="*/ 25 w 28"/>
                <a:gd name="T99" fmla="*/ 6 h 32"/>
                <a:gd name="T100" fmla="*/ 25 w 28"/>
                <a:gd name="T101" fmla="*/ 6 h 32"/>
                <a:gd name="T102" fmla="*/ 23 w 28"/>
                <a:gd name="T103" fmla="*/ 6 h 32"/>
                <a:gd name="T104" fmla="*/ 23 w 28"/>
                <a:gd name="T105" fmla="*/ 6 h 32"/>
                <a:gd name="T106" fmla="*/ 27 w 28"/>
                <a:gd name="T107" fmla="*/ 30 h 32"/>
                <a:gd name="T108" fmla="*/ 27 w 28"/>
                <a:gd name="T109" fmla="*/ 27 h 32"/>
                <a:gd name="T110" fmla="*/ 25 w 28"/>
                <a:gd name="T111" fmla="*/ 27 h 32"/>
                <a:gd name="T112" fmla="*/ 23 w 28"/>
                <a:gd name="T113" fmla="*/ 28 h 32"/>
                <a:gd name="T114" fmla="*/ 25 w 28"/>
                <a:gd name="T115" fmla="*/ 28 h 32"/>
                <a:gd name="T116" fmla="*/ 27 w 28"/>
                <a:gd name="T117" fmla="*/ 30 h 32"/>
                <a:gd name="T118" fmla="*/ 27 w 28"/>
                <a:gd name="T119" fmla="*/ 30 h 32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2"/>
                <a:gd name="T182" fmla="*/ 28 w 28"/>
                <a:gd name="T183" fmla="*/ 32 h 32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2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7"/>
                  </a:lnTo>
                  <a:lnTo>
                    <a:pt x="21" y="27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5" y="25"/>
                  </a:lnTo>
                  <a:lnTo>
                    <a:pt x="27" y="23"/>
                  </a:lnTo>
                  <a:lnTo>
                    <a:pt x="27" y="32"/>
                  </a:lnTo>
                  <a:lnTo>
                    <a:pt x="25" y="30"/>
                  </a:lnTo>
                  <a:lnTo>
                    <a:pt x="23" y="28"/>
                  </a:lnTo>
                  <a:lnTo>
                    <a:pt x="19" y="28"/>
                  </a:lnTo>
                  <a:lnTo>
                    <a:pt x="4" y="28"/>
                  </a:lnTo>
                  <a:lnTo>
                    <a:pt x="2" y="30"/>
                  </a:lnTo>
                  <a:lnTo>
                    <a:pt x="2" y="32"/>
                  </a:lnTo>
                  <a:lnTo>
                    <a:pt x="0" y="32"/>
                  </a:lnTo>
                  <a:lnTo>
                    <a:pt x="0" y="25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4"/>
                  </a:moveTo>
                  <a:lnTo>
                    <a:pt x="2" y="7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7"/>
                  </a:lnTo>
                  <a:lnTo>
                    <a:pt x="2" y="27"/>
                  </a:lnTo>
                  <a:lnTo>
                    <a:pt x="2" y="30"/>
                  </a:lnTo>
                  <a:lnTo>
                    <a:pt x="2" y="28"/>
                  </a:lnTo>
                  <a:lnTo>
                    <a:pt x="4" y="27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30"/>
                  </a:moveTo>
                  <a:lnTo>
                    <a:pt x="27" y="27"/>
                  </a:lnTo>
                  <a:lnTo>
                    <a:pt x="25" y="27"/>
                  </a:lnTo>
                  <a:lnTo>
                    <a:pt x="23" y="28"/>
                  </a:lnTo>
                  <a:lnTo>
                    <a:pt x="25" y="28"/>
                  </a:lnTo>
                  <a:lnTo>
                    <a:pt x="27" y="3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64" name="Freeform 47">
              <a:extLst>
                <a:ext uri="{FF2B5EF4-FFF2-40B4-BE49-F238E27FC236}">
                  <a16:creationId xmlns:a16="http://schemas.microsoft.com/office/drawing/2014/main" id="{00000000-0008-0000-0600-00001C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12" y="403"/>
              <a:ext cx="27" cy="29"/>
            </a:xfrm>
            <a:custGeom>
              <a:avLst/>
              <a:gdLst>
                <a:gd name="T0" fmla="*/ 23 w 27"/>
                <a:gd name="T1" fmla="*/ 10 h 29"/>
                <a:gd name="T2" fmla="*/ 17 w 27"/>
                <a:gd name="T3" fmla="*/ 12 h 29"/>
                <a:gd name="T4" fmla="*/ 17 w 27"/>
                <a:gd name="T5" fmla="*/ 21 h 29"/>
                <a:gd name="T6" fmla="*/ 21 w 27"/>
                <a:gd name="T7" fmla="*/ 23 h 29"/>
                <a:gd name="T8" fmla="*/ 23 w 27"/>
                <a:gd name="T9" fmla="*/ 23 h 29"/>
                <a:gd name="T10" fmla="*/ 25 w 27"/>
                <a:gd name="T11" fmla="*/ 23 h 29"/>
                <a:gd name="T12" fmla="*/ 27 w 27"/>
                <a:gd name="T13" fmla="*/ 19 h 29"/>
                <a:gd name="T14" fmla="*/ 27 w 27"/>
                <a:gd name="T15" fmla="*/ 19 h 29"/>
                <a:gd name="T16" fmla="*/ 27 w 27"/>
                <a:gd name="T17" fmla="*/ 29 h 29"/>
                <a:gd name="T18" fmla="*/ 27 w 27"/>
                <a:gd name="T19" fmla="*/ 29 h 29"/>
                <a:gd name="T20" fmla="*/ 25 w 27"/>
                <a:gd name="T21" fmla="*/ 27 h 29"/>
                <a:gd name="T22" fmla="*/ 21 w 27"/>
                <a:gd name="T23" fmla="*/ 25 h 29"/>
                <a:gd name="T24" fmla="*/ 4 w 27"/>
                <a:gd name="T25" fmla="*/ 17 h 29"/>
                <a:gd name="T26" fmla="*/ 4 w 27"/>
                <a:gd name="T27" fmla="*/ 19 h 29"/>
                <a:gd name="T28" fmla="*/ 2 w 27"/>
                <a:gd name="T29" fmla="*/ 19 h 29"/>
                <a:gd name="T30" fmla="*/ 2 w 27"/>
                <a:gd name="T31" fmla="*/ 19 h 29"/>
                <a:gd name="T32" fmla="*/ 0 w 27"/>
                <a:gd name="T33" fmla="*/ 15 h 29"/>
                <a:gd name="T34" fmla="*/ 0 w 27"/>
                <a:gd name="T35" fmla="*/ 14 h 29"/>
                <a:gd name="T36" fmla="*/ 23 w 27"/>
                <a:gd name="T37" fmla="*/ 4 h 29"/>
                <a:gd name="T38" fmla="*/ 25 w 27"/>
                <a:gd name="T39" fmla="*/ 2 h 29"/>
                <a:gd name="T40" fmla="*/ 27 w 27"/>
                <a:gd name="T41" fmla="*/ 0 h 29"/>
                <a:gd name="T42" fmla="*/ 27 w 27"/>
                <a:gd name="T43" fmla="*/ 0 h 29"/>
                <a:gd name="T44" fmla="*/ 27 w 27"/>
                <a:gd name="T45" fmla="*/ 12 h 29"/>
                <a:gd name="T46" fmla="*/ 27 w 27"/>
                <a:gd name="T47" fmla="*/ 12 h 29"/>
                <a:gd name="T48" fmla="*/ 25 w 27"/>
                <a:gd name="T49" fmla="*/ 10 h 29"/>
                <a:gd name="T50" fmla="*/ 25 w 27"/>
                <a:gd name="T51" fmla="*/ 10 h 29"/>
                <a:gd name="T52" fmla="*/ 23 w 27"/>
                <a:gd name="T53" fmla="*/ 10 h 29"/>
                <a:gd name="T54" fmla="*/ 23 w 27"/>
                <a:gd name="T55" fmla="*/ 10 h 29"/>
                <a:gd name="T56" fmla="*/ 15 w 27"/>
                <a:gd name="T57" fmla="*/ 21 h 29"/>
                <a:gd name="T58" fmla="*/ 15 w 27"/>
                <a:gd name="T59" fmla="*/ 12 h 29"/>
                <a:gd name="T60" fmla="*/ 5 w 27"/>
                <a:gd name="T61" fmla="*/ 17 h 29"/>
                <a:gd name="T62" fmla="*/ 15 w 27"/>
                <a:gd name="T63" fmla="*/ 21 h 29"/>
                <a:gd name="T64" fmla="*/ 21 w 27"/>
                <a:gd name="T65" fmla="*/ 8 h 29"/>
                <a:gd name="T66" fmla="*/ 4 w 27"/>
                <a:gd name="T67" fmla="*/ 15 h 29"/>
                <a:gd name="T68" fmla="*/ 2 w 27"/>
                <a:gd name="T69" fmla="*/ 15 h 29"/>
                <a:gd name="T70" fmla="*/ 2 w 27"/>
                <a:gd name="T71" fmla="*/ 17 h 29"/>
                <a:gd name="T72" fmla="*/ 2 w 27"/>
                <a:gd name="T73" fmla="*/ 19 h 29"/>
                <a:gd name="T74" fmla="*/ 4 w 27"/>
                <a:gd name="T75" fmla="*/ 17 h 29"/>
                <a:gd name="T76" fmla="*/ 5 w 27"/>
                <a:gd name="T77" fmla="*/ 15 h 29"/>
                <a:gd name="T78" fmla="*/ 23 w 27"/>
                <a:gd name="T79" fmla="*/ 10 h 29"/>
                <a:gd name="T80" fmla="*/ 25 w 27"/>
                <a:gd name="T81" fmla="*/ 8 h 29"/>
                <a:gd name="T82" fmla="*/ 25 w 27"/>
                <a:gd name="T83" fmla="*/ 8 h 29"/>
                <a:gd name="T84" fmla="*/ 27 w 27"/>
                <a:gd name="T85" fmla="*/ 10 h 29"/>
                <a:gd name="T86" fmla="*/ 27 w 27"/>
                <a:gd name="T87" fmla="*/ 10 h 29"/>
                <a:gd name="T88" fmla="*/ 25 w 27"/>
                <a:gd name="T89" fmla="*/ 8 h 29"/>
                <a:gd name="T90" fmla="*/ 25 w 27"/>
                <a:gd name="T91" fmla="*/ 8 h 29"/>
                <a:gd name="T92" fmla="*/ 21 w 27"/>
                <a:gd name="T93" fmla="*/ 8 h 29"/>
                <a:gd name="T94" fmla="*/ 21 w 27"/>
                <a:gd name="T95" fmla="*/ 8 h 29"/>
                <a:gd name="T96" fmla="*/ 27 w 27"/>
                <a:gd name="T97" fmla="*/ 27 h 29"/>
                <a:gd name="T98" fmla="*/ 27 w 27"/>
                <a:gd name="T99" fmla="*/ 23 h 29"/>
                <a:gd name="T100" fmla="*/ 23 w 27"/>
                <a:gd name="T101" fmla="*/ 25 h 29"/>
                <a:gd name="T102" fmla="*/ 23 w 27"/>
                <a:gd name="T103" fmla="*/ 25 h 29"/>
                <a:gd name="T104" fmla="*/ 25 w 27"/>
                <a:gd name="T105" fmla="*/ 25 h 29"/>
                <a:gd name="T106" fmla="*/ 27 w 27"/>
                <a:gd name="T107" fmla="*/ 27 h 29"/>
                <a:gd name="T108" fmla="*/ 27 w 27"/>
                <a:gd name="T109" fmla="*/ 27 h 29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9"/>
                <a:gd name="T167" fmla="*/ 27 w 27"/>
                <a:gd name="T168" fmla="*/ 29 h 29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9">
                  <a:moveTo>
                    <a:pt x="23" y="10"/>
                  </a:moveTo>
                  <a:lnTo>
                    <a:pt x="17" y="12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9"/>
                  </a:lnTo>
                  <a:lnTo>
                    <a:pt x="25" y="27"/>
                  </a:lnTo>
                  <a:lnTo>
                    <a:pt x="21" y="2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4"/>
                  </a:lnTo>
                  <a:lnTo>
                    <a:pt x="23" y="4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12"/>
                  </a:lnTo>
                  <a:lnTo>
                    <a:pt x="25" y="10"/>
                  </a:lnTo>
                  <a:lnTo>
                    <a:pt x="23" y="10"/>
                  </a:lnTo>
                  <a:close/>
                  <a:moveTo>
                    <a:pt x="15" y="21"/>
                  </a:moveTo>
                  <a:lnTo>
                    <a:pt x="15" y="12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8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10"/>
                  </a:lnTo>
                  <a:lnTo>
                    <a:pt x="25" y="8"/>
                  </a:lnTo>
                  <a:lnTo>
                    <a:pt x="27" y="10"/>
                  </a:lnTo>
                  <a:lnTo>
                    <a:pt x="25" y="8"/>
                  </a:lnTo>
                  <a:lnTo>
                    <a:pt x="21" y="8"/>
                  </a:lnTo>
                  <a:close/>
                  <a:moveTo>
                    <a:pt x="27" y="27"/>
                  </a:moveTo>
                  <a:lnTo>
                    <a:pt x="27" y="23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7" y="27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4765" name="Freeform 48">
              <a:extLst>
                <a:ext uri="{FF2B5EF4-FFF2-40B4-BE49-F238E27FC236}">
                  <a16:creationId xmlns:a16="http://schemas.microsoft.com/office/drawing/2014/main" id="{00000000-0008-0000-0600-00001D0F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41" y="404"/>
              <a:ext cx="27" cy="28"/>
            </a:xfrm>
            <a:custGeom>
              <a:avLst/>
              <a:gdLst>
                <a:gd name="T0" fmla="*/ 2 w 27"/>
                <a:gd name="T1" fmla="*/ 28 h 28"/>
                <a:gd name="T2" fmla="*/ 0 w 27"/>
                <a:gd name="T3" fmla="*/ 28 h 28"/>
                <a:gd name="T4" fmla="*/ 0 w 27"/>
                <a:gd name="T5" fmla="*/ 13 h 28"/>
                <a:gd name="T6" fmla="*/ 2 w 27"/>
                <a:gd name="T7" fmla="*/ 13 h 28"/>
                <a:gd name="T8" fmla="*/ 2 w 27"/>
                <a:gd name="T9" fmla="*/ 15 h 28"/>
                <a:gd name="T10" fmla="*/ 2 w 27"/>
                <a:gd name="T11" fmla="*/ 17 h 28"/>
                <a:gd name="T12" fmla="*/ 2 w 27"/>
                <a:gd name="T13" fmla="*/ 17 h 28"/>
                <a:gd name="T14" fmla="*/ 4 w 27"/>
                <a:gd name="T15" fmla="*/ 17 h 28"/>
                <a:gd name="T16" fmla="*/ 23 w 27"/>
                <a:gd name="T17" fmla="*/ 17 h 28"/>
                <a:gd name="T18" fmla="*/ 25 w 27"/>
                <a:gd name="T19" fmla="*/ 17 h 28"/>
                <a:gd name="T20" fmla="*/ 27 w 27"/>
                <a:gd name="T21" fmla="*/ 17 h 28"/>
                <a:gd name="T22" fmla="*/ 27 w 27"/>
                <a:gd name="T23" fmla="*/ 13 h 28"/>
                <a:gd name="T24" fmla="*/ 27 w 27"/>
                <a:gd name="T25" fmla="*/ 11 h 28"/>
                <a:gd name="T26" fmla="*/ 25 w 27"/>
                <a:gd name="T27" fmla="*/ 7 h 28"/>
                <a:gd name="T28" fmla="*/ 23 w 27"/>
                <a:gd name="T29" fmla="*/ 5 h 28"/>
                <a:gd name="T30" fmla="*/ 21 w 27"/>
                <a:gd name="T31" fmla="*/ 1 h 28"/>
                <a:gd name="T32" fmla="*/ 21 w 27"/>
                <a:gd name="T33" fmla="*/ 0 h 28"/>
                <a:gd name="T34" fmla="*/ 27 w 27"/>
                <a:gd name="T35" fmla="*/ 3 h 28"/>
                <a:gd name="T36" fmla="*/ 27 w 27"/>
                <a:gd name="T37" fmla="*/ 28 h 28"/>
                <a:gd name="T38" fmla="*/ 27 w 27"/>
                <a:gd name="T39" fmla="*/ 28 h 28"/>
                <a:gd name="T40" fmla="*/ 27 w 27"/>
                <a:gd name="T41" fmla="*/ 28 h 28"/>
                <a:gd name="T42" fmla="*/ 27 w 27"/>
                <a:gd name="T43" fmla="*/ 24 h 28"/>
                <a:gd name="T44" fmla="*/ 25 w 27"/>
                <a:gd name="T45" fmla="*/ 22 h 28"/>
                <a:gd name="T46" fmla="*/ 23 w 27"/>
                <a:gd name="T47" fmla="*/ 22 h 28"/>
                <a:gd name="T48" fmla="*/ 5 w 27"/>
                <a:gd name="T49" fmla="*/ 22 h 28"/>
                <a:gd name="T50" fmla="*/ 2 w 27"/>
                <a:gd name="T51" fmla="*/ 22 h 28"/>
                <a:gd name="T52" fmla="*/ 2 w 27"/>
                <a:gd name="T53" fmla="*/ 24 h 28"/>
                <a:gd name="T54" fmla="*/ 2 w 27"/>
                <a:gd name="T55" fmla="*/ 28 h 28"/>
                <a:gd name="T56" fmla="*/ 2 w 27"/>
                <a:gd name="T57" fmla="*/ 28 h 28"/>
                <a:gd name="T58" fmla="*/ 4 w 27"/>
                <a:gd name="T59" fmla="*/ 22 h 28"/>
                <a:gd name="T60" fmla="*/ 23 w 27"/>
                <a:gd name="T61" fmla="*/ 22 h 28"/>
                <a:gd name="T62" fmla="*/ 25 w 27"/>
                <a:gd name="T63" fmla="*/ 22 h 28"/>
                <a:gd name="T64" fmla="*/ 27 w 27"/>
                <a:gd name="T65" fmla="*/ 24 h 28"/>
                <a:gd name="T66" fmla="*/ 27 w 27"/>
                <a:gd name="T67" fmla="*/ 24 h 28"/>
                <a:gd name="T68" fmla="*/ 27 w 27"/>
                <a:gd name="T69" fmla="*/ 22 h 28"/>
                <a:gd name="T70" fmla="*/ 23 w 27"/>
                <a:gd name="T71" fmla="*/ 21 h 28"/>
                <a:gd name="T72" fmla="*/ 5 w 27"/>
                <a:gd name="T73" fmla="*/ 21 h 28"/>
                <a:gd name="T74" fmla="*/ 2 w 27"/>
                <a:gd name="T75" fmla="*/ 21 h 28"/>
                <a:gd name="T76" fmla="*/ 2 w 27"/>
                <a:gd name="T77" fmla="*/ 22 h 28"/>
                <a:gd name="T78" fmla="*/ 2 w 27"/>
                <a:gd name="T79" fmla="*/ 24 h 28"/>
                <a:gd name="T80" fmla="*/ 2 w 27"/>
                <a:gd name="T81" fmla="*/ 22 h 28"/>
                <a:gd name="T82" fmla="*/ 4 w 27"/>
                <a:gd name="T83" fmla="*/ 22 h 28"/>
                <a:gd name="T84" fmla="*/ 4 w 27"/>
                <a:gd name="T85" fmla="*/ 22 h 28"/>
                <a:gd name="T86" fmla="*/ 27 w 27"/>
                <a:gd name="T87" fmla="*/ 9 h 28"/>
                <a:gd name="T88" fmla="*/ 27 w 27"/>
                <a:gd name="T89" fmla="*/ 5 h 28"/>
                <a:gd name="T90" fmla="*/ 23 w 27"/>
                <a:gd name="T91" fmla="*/ 3 h 28"/>
                <a:gd name="T92" fmla="*/ 25 w 27"/>
                <a:gd name="T93" fmla="*/ 5 h 28"/>
                <a:gd name="T94" fmla="*/ 27 w 27"/>
                <a:gd name="T95" fmla="*/ 9 h 28"/>
                <a:gd name="T96" fmla="*/ 27 w 27"/>
                <a:gd name="T97" fmla="*/ 9 h 28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7"/>
                <a:gd name="T148" fmla="*/ 0 h 28"/>
                <a:gd name="T149" fmla="*/ 27 w 27"/>
                <a:gd name="T150" fmla="*/ 28 h 28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7" h="28">
                  <a:moveTo>
                    <a:pt x="2" y="28"/>
                  </a:moveTo>
                  <a:lnTo>
                    <a:pt x="0" y="28"/>
                  </a:lnTo>
                  <a:lnTo>
                    <a:pt x="0" y="13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4" y="17"/>
                  </a:lnTo>
                  <a:lnTo>
                    <a:pt x="23" y="17"/>
                  </a:lnTo>
                  <a:lnTo>
                    <a:pt x="25" y="17"/>
                  </a:lnTo>
                  <a:lnTo>
                    <a:pt x="27" y="17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7"/>
                  </a:lnTo>
                  <a:lnTo>
                    <a:pt x="23" y="5"/>
                  </a:lnTo>
                  <a:lnTo>
                    <a:pt x="21" y="1"/>
                  </a:lnTo>
                  <a:lnTo>
                    <a:pt x="21" y="0"/>
                  </a:lnTo>
                  <a:lnTo>
                    <a:pt x="27" y="3"/>
                  </a:lnTo>
                  <a:lnTo>
                    <a:pt x="27" y="28"/>
                  </a:lnTo>
                  <a:lnTo>
                    <a:pt x="27" y="24"/>
                  </a:lnTo>
                  <a:lnTo>
                    <a:pt x="25" y="22"/>
                  </a:lnTo>
                  <a:lnTo>
                    <a:pt x="23" y="22"/>
                  </a:lnTo>
                  <a:lnTo>
                    <a:pt x="5" y="22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8"/>
                  </a:lnTo>
                  <a:close/>
                  <a:moveTo>
                    <a:pt x="4" y="22"/>
                  </a:moveTo>
                  <a:lnTo>
                    <a:pt x="23" y="22"/>
                  </a:lnTo>
                  <a:lnTo>
                    <a:pt x="25" y="22"/>
                  </a:lnTo>
                  <a:lnTo>
                    <a:pt x="27" y="24"/>
                  </a:lnTo>
                  <a:lnTo>
                    <a:pt x="27" y="22"/>
                  </a:lnTo>
                  <a:lnTo>
                    <a:pt x="23" y="21"/>
                  </a:lnTo>
                  <a:lnTo>
                    <a:pt x="5" y="21"/>
                  </a:lnTo>
                  <a:lnTo>
                    <a:pt x="2" y="21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2"/>
                  </a:lnTo>
                  <a:lnTo>
                    <a:pt x="4" y="22"/>
                  </a:lnTo>
                  <a:close/>
                  <a:moveTo>
                    <a:pt x="27" y="9"/>
                  </a:moveTo>
                  <a:lnTo>
                    <a:pt x="27" y="5"/>
                  </a:lnTo>
                  <a:lnTo>
                    <a:pt x="23" y="3"/>
                  </a:lnTo>
                  <a:lnTo>
                    <a:pt x="25" y="5"/>
                  </a:lnTo>
                  <a:lnTo>
                    <a:pt x="27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24620" name="Group 49">
            <a:extLst>
              <a:ext uri="{FF2B5EF4-FFF2-40B4-BE49-F238E27FC236}">
                <a16:creationId xmlns:a16="http://schemas.microsoft.com/office/drawing/2014/main" id="{00000000-0008-0000-0600-00008C0E0B00}"/>
              </a:ext>
            </a:extLst>
          </xdr:cNvPr>
          <xdr:cNvGrpSpPr>
            <a:grpSpLocks/>
          </xdr:cNvGrpSpPr>
        </xdr:nvGrpSpPr>
        <xdr:grpSpPr bwMode="auto">
          <a:xfrm>
            <a:off x="37" y="14"/>
            <a:ext cx="120" cy="0"/>
            <a:chOff x="636" y="294"/>
            <a:chExt cx="325" cy="1"/>
          </a:xfrm>
        </xdr:grpSpPr>
        <xdr:sp macro="" textlink="">
          <xdr:nvSpPr>
            <xdr:cNvPr id="724749" name="Line 50">
              <a:extLst>
                <a:ext uri="{FF2B5EF4-FFF2-40B4-BE49-F238E27FC236}">
                  <a16:creationId xmlns:a16="http://schemas.microsoft.com/office/drawing/2014/main" id="{00000000-0008-0000-0600-00000D0F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687" y="243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24750" name="Line 51">
              <a:extLst>
                <a:ext uri="{FF2B5EF4-FFF2-40B4-BE49-F238E27FC236}">
                  <a16:creationId xmlns:a16="http://schemas.microsoft.com/office/drawing/2014/main" id="{00000000-0008-0000-0600-00000E0F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907" y="241"/>
              <a:ext cx="1" cy="107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24751" name="Line 52">
              <a:extLst>
                <a:ext uri="{FF2B5EF4-FFF2-40B4-BE49-F238E27FC236}">
                  <a16:creationId xmlns:a16="http://schemas.microsoft.com/office/drawing/2014/main" id="{00000000-0008-0000-0600-00000F0F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69" y="265"/>
              <a:ext cx="1" cy="6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24752" name="Line 53">
              <a:extLst>
                <a:ext uri="{FF2B5EF4-FFF2-40B4-BE49-F238E27FC236}">
                  <a16:creationId xmlns:a16="http://schemas.microsoft.com/office/drawing/2014/main" id="{00000000-0008-0000-0600-0000100F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26" y="267"/>
              <a:ext cx="1" cy="5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24621" name="Group 55">
            <a:extLst>
              <a:ext uri="{FF2B5EF4-FFF2-40B4-BE49-F238E27FC236}">
                <a16:creationId xmlns:a16="http://schemas.microsoft.com/office/drawing/2014/main" id="{00000000-0008-0000-0600-00008D0E0B00}"/>
              </a:ext>
            </a:extLst>
          </xdr:cNvPr>
          <xdr:cNvGrpSpPr>
            <a:grpSpLocks/>
          </xdr:cNvGrpSpPr>
        </xdr:nvGrpSpPr>
        <xdr:grpSpPr bwMode="auto">
          <a:xfrm>
            <a:off x="22" y="93"/>
            <a:ext cx="175" cy="0"/>
            <a:chOff x="591" y="476"/>
            <a:chExt cx="473" cy="1"/>
          </a:xfrm>
        </xdr:grpSpPr>
        <xdr:sp macro="" textlink="">
          <xdr:nvSpPr>
            <xdr:cNvPr id="724741" name="Line 56">
              <a:extLst>
                <a:ext uri="{FF2B5EF4-FFF2-40B4-BE49-F238E27FC236}">
                  <a16:creationId xmlns:a16="http://schemas.microsoft.com/office/drawing/2014/main" id="{00000000-0008-0000-0600-0000050F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4" y="450"/>
              <a:ext cx="1" cy="54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24742" name="Group 57">
              <a:extLst>
                <a:ext uri="{FF2B5EF4-FFF2-40B4-BE49-F238E27FC236}">
                  <a16:creationId xmlns:a16="http://schemas.microsoft.com/office/drawing/2014/main" id="{00000000-0008-0000-0600-0000060F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91" y="476"/>
              <a:ext cx="473" cy="1"/>
              <a:chOff x="591" y="476"/>
              <a:chExt cx="473" cy="1"/>
            </a:xfrm>
          </xdr:grpSpPr>
          <xdr:sp macro="" textlink="">
            <xdr:nvSpPr>
              <xdr:cNvPr id="724743" name="Line 58">
                <a:extLst>
                  <a:ext uri="{FF2B5EF4-FFF2-40B4-BE49-F238E27FC236}">
                    <a16:creationId xmlns:a16="http://schemas.microsoft.com/office/drawing/2014/main" id="{00000000-0008-0000-0600-0000070F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642" y="425"/>
                <a:ext cx="1" cy="104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24744" name="Line 59">
                <a:extLst>
                  <a:ext uri="{FF2B5EF4-FFF2-40B4-BE49-F238E27FC236}">
                    <a16:creationId xmlns:a16="http://schemas.microsoft.com/office/drawing/2014/main" id="{00000000-0008-0000-0600-0000080F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12" y="425"/>
                <a:ext cx="1" cy="10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24745" name="Line 60">
                <a:extLst>
                  <a:ext uri="{FF2B5EF4-FFF2-40B4-BE49-F238E27FC236}">
                    <a16:creationId xmlns:a16="http://schemas.microsoft.com/office/drawing/2014/main" id="{00000000-0008-0000-0600-0000090F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720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24746" name="Line 61">
                <a:extLst>
                  <a:ext uri="{FF2B5EF4-FFF2-40B4-BE49-F238E27FC236}">
                    <a16:creationId xmlns:a16="http://schemas.microsoft.com/office/drawing/2014/main" id="{00000000-0008-0000-0600-00000A0F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27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24747" name="Line 62">
                <a:extLst>
                  <a:ext uri="{FF2B5EF4-FFF2-40B4-BE49-F238E27FC236}">
                    <a16:creationId xmlns:a16="http://schemas.microsoft.com/office/drawing/2014/main" id="{00000000-0008-0000-0600-00000B0F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82" y="449"/>
                <a:ext cx="1" cy="56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24748" name="Line 63">
                <a:extLst>
                  <a:ext uri="{FF2B5EF4-FFF2-40B4-BE49-F238E27FC236}">
                    <a16:creationId xmlns:a16="http://schemas.microsoft.com/office/drawing/2014/main" id="{00000000-0008-0000-0600-00000C0F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935" y="451"/>
                <a:ext cx="1" cy="51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24622" name="Group 181">
            <a:extLst>
              <a:ext uri="{FF2B5EF4-FFF2-40B4-BE49-F238E27FC236}">
                <a16:creationId xmlns:a16="http://schemas.microsoft.com/office/drawing/2014/main" id="{00000000-0008-0000-0600-00008E0E0B00}"/>
              </a:ext>
            </a:extLst>
          </xdr:cNvPr>
          <xdr:cNvGrpSpPr>
            <a:grpSpLocks/>
          </xdr:cNvGrpSpPr>
        </xdr:nvGrpSpPr>
        <xdr:grpSpPr bwMode="auto">
          <a:xfrm>
            <a:off x="12" y="125"/>
            <a:ext cx="188" cy="0"/>
            <a:chOff x="12" y="125"/>
            <a:chExt cx="188" cy="0"/>
          </a:xfrm>
        </xdr:grpSpPr>
        <xdr:sp macro="" textlink="">
          <xdr:nvSpPr>
            <xdr:cNvPr id="724730" name="Line 54">
              <a:extLst>
                <a:ext uri="{FF2B5EF4-FFF2-40B4-BE49-F238E27FC236}">
                  <a16:creationId xmlns:a16="http://schemas.microsoft.com/office/drawing/2014/main" id="{00000000-0008-0000-0600-0000FA0E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45" y="115"/>
              <a:ext cx="0" cy="2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24731" name="Group 180">
              <a:extLst>
                <a:ext uri="{FF2B5EF4-FFF2-40B4-BE49-F238E27FC236}">
                  <a16:creationId xmlns:a16="http://schemas.microsoft.com/office/drawing/2014/main" id="{00000000-0008-0000-0600-0000FB0E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2" y="125"/>
              <a:ext cx="188" cy="0"/>
              <a:chOff x="12" y="125"/>
              <a:chExt cx="188" cy="0"/>
            </a:xfrm>
          </xdr:grpSpPr>
          <xdr:sp macro="" textlink="">
            <xdr:nvSpPr>
              <xdr:cNvPr id="724732" name="Line 64">
                <a:extLst>
                  <a:ext uri="{FF2B5EF4-FFF2-40B4-BE49-F238E27FC236}">
                    <a16:creationId xmlns:a16="http://schemas.microsoft.com/office/drawing/2014/main" id="{00000000-0008-0000-0600-0000FC0E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6" y="115"/>
                <a:ext cx="0" cy="19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724733" name="Group 65">
                <a:extLst>
                  <a:ext uri="{FF2B5EF4-FFF2-40B4-BE49-F238E27FC236}">
                    <a16:creationId xmlns:a16="http://schemas.microsoft.com/office/drawing/2014/main" id="{00000000-0008-0000-0600-0000FD0E0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2" y="125"/>
                <a:ext cx="188" cy="0"/>
                <a:chOff x="591" y="550"/>
                <a:chExt cx="521" cy="1"/>
              </a:xfrm>
            </xdr:grpSpPr>
            <xdr:sp macro="" textlink="">
              <xdr:nvSpPr>
                <xdr:cNvPr id="724734" name="Line 66">
                  <a:extLst>
                    <a:ext uri="{FF2B5EF4-FFF2-40B4-BE49-F238E27FC236}">
                      <a16:creationId xmlns:a16="http://schemas.microsoft.com/office/drawing/2014/main" id="{00000000-0008-0000-0600-0000FE0E0B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rot="5400000" flipV="1">
                  <a:off x="720" y="524"/>
                  <a:ext cx="1" cy="53"/>
                </a:xfrm>
                <a:prstGeom prst="line">
                  <a:avLst/>
                </a:prstGeom>
                <a:noFill/>
                <a:ln w="38100">
                  <a:solidFill>
                    <a:srgbClr val="FF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grpSp>
              <xdr:nvGrpSpPr>
                <xdr:cNvPr id="724735" name="Group 67">
                  <a:extLst>
                    <a:ext uri="{FF2B5EF4-FFF2-40B4-BE49-F238E27FC236}">
                      <a16:creationId xmlns:a16="http://schemas.microsoft.com/office/drawing/2014/main" id="{00000000-0008-0000-0600-0000FF0E0B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591" y="550"/>
                  <a:ext cx="521" cy="1"/>
                  <a:chOff x="591" y="550"/>
                  <a:chExt cx="521" cy="1"/>
                </a:xfrm>
              </xdr:grpSpPr>
              <xdr:sp macro="" textlink="">
                <xdr:nvSpPr>
                  <xdr:cNvPr id="724736" name="Line 68">
                    <a:extLst>
                      <a:ext uri="{FF2B5EF4-FFF2-40B4-BE49-F238E27FC236}">
                        <a16:creationId xmlns:a16="http://schemas.microsoft.com/office/drawing/2014/main" id="{00000000-0008-0000-0600-0000000F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774" y="524"/>
                    <a:ext cx="1" cy="5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24737" name="Line 69">
                    <a:extLst>
                      <a:ext uri="{FF2B5EF4-FFF2-40B4-BE49-F238E27FC236}">
                        <a16:creationId xmlns:a16="http://schemas.microsoft.com/office/drawing/2014/main" id="{00000000-0008-0000-0600-0000010F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642" y="499"/>
                    <a:ext cx="1" cy="10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24738" name="Line 70">
                    <a:extLst>
                      <a:ext uri="{FF2B5EF4-FFF2-40B4-BE49-F238E27FC236}">
                        <a16:creationId xmlns:a16="http://schemas.microsoft.com/office/drawing/2014/main" id="{00000000-0008-0000-0600-0000020F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1060" y="499"/>
                    <a:ext cx="1" cy="103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24739" name="Line 71">
                    <a:extLst>
                      <a:ext uri="{FF2B5EF4-FFF2-40B4-BE49-F238E27FC236}">
                        <a16:creationId xmlns:a16="http://schemas.microsoft.com/office/drawing/2014/main" id="{00000000-0008-0000-0600-0000030F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882" y="523"/>
                    <a:ext cx="1" cy="5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24740" name="Line 72">
                    <a:extLst>
                      <a:ext uri="{FF2B5EF4-FFF2-40B4-BE49-F238E27FC236}">
                        <a16:creationId xmlns:a16="http://schemas.microsoft.com/office/drawing/2014/main" id="{00000000-0008-0000-0600-0000040F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986" y="528"/>
                    <a:ext cx="1" cy="4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</xdr:grpSp>
      </xdr:grpSp>
      <xdr:grpSp>
        <xdr:nvGrpSpPr>
          <xdr:cNvPr id="724623" name="Group 73">
            <a:extLst>
              <a:ext uri="{FF2B5EF4-FFF2-40B4-BE49-F238E27FC236}">
                <a16:creationId xmlns:a16="http://schemas.microsoft.com/office/drawing/2014/main" id="{00000000-0008-0000-0600-00008F0E0B00}"/>
              </a:ext>
            </a:extLst>
          </xdr:cNvPr>
          <xdr:cNvGrpSpPr>
            <a:grpSpLocks/>
          </xdr:cNvGrpSpPr>
        </xdr:nvGrpSpPr>
        <xdr:grpSpPr bwMode="auto">
          <a:xfrm>
            <a:off x="43" y="56"/>
            <a:ext cx="94" cy="0"/>
            <a:chOff x="650" y="390"/>
            <a:chExt cx="254" cy="1"/>
          </a:xfrm>
        </xdr:grpSpPr>
        <xdr:sp macro="" textlink="">
          <xdr:nvSpPr>
            <xdr:cNvPr id="724727" name="Line 74">
              <a:extLst>
                <a:ext uri="{FF2B5EF4-FFF2-40B4-BE49-F238E27FC236}">
                  <a16:creationId xmlns:a16="http://schemas.microsoft.com/office/drawing/2014/main" id="{00000000-0008-0000-0600-0000F70E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01" y="339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24728" name="Line 75">
              <a:extLst>
                <a:ext uri="{FF2B5EF4-FFF2-40B4-BE49-F238E27FC236}">
                  <a16:creationId xmlns:a16="http://schemas.microsoft.com/office/drawing/2014/main" id="{00000000-0008-0000-0600-0000F80E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51" y="338"/>
              <a:ext cx="1" cy="10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24729" name="Line 76">
              <a:extLst>
                <a:ext uri="{FF2B5EF4-FFF2-40B4-BE49-F238E27FC236}">
                  <a16:creationId xmlns:a16="http://schemas.microsoft.com/office/drawing/2014/main" id="{00000000-0008-0000-0600-0000F90E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6" y="368"/>
              <a:ext cx="1" cy="4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24624" name="Group 77">
            <a:extLst>
              <a:ext uri="{FF2B5EF4-FFF2-40B4-BE49-F238E27FC236}">
                <a16:creationId xmlns:a16="http://schemas.microsoft.com/office/drawing/2014/main" id="{00000000-0008-0000-0600-0000900E0B00}"/>
              </a:ext>
            </a:extLst>
          </xdr:cNvPr>
          <xdr:cNvGrpSpPr>
            <a:grpSpLocks/>
          </xdr:cNvGrpSpPr>
        </xdr:nvGrpSpPr>
        <xdr:grpSpPr bwMode="auto">
          <a:xfrm>
            <a:off x="191" y="17"/>
            <a:ext cx="123" cy="125"/>
            <a:chOff x="357" y="117"/>
            <a:chExt cx="315" cy="267"/>
          </a:xfrm>
        </xdr:grpSpPr>
        <xdr:grpSp>
          <xdr:nvGrpSpPr>
            <xdr:cNvPr id="724625" name="Group 78">
              <a:extLst>
                <a:ext uri="{FF2B5EF4-FFF2-40B4-BE49-F238E27FC236}">
                  <a16:creationId xmlns:a16="http://schemas.microsoft.com/office/drawing/2014/main" id="{00000000-0008-0000-0600-0000910E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57" y="117"/>
              <a:ext cx="315" cy="267"/>
              <a:chOff x="336" y="96"/>
              <a:chExt cx="702" cy="576"/>
            </a:xfrm>
          </xdr:grpSpPr>
          <xdr:sp macro="" textlink="">
            <xdr:nvSpPr>
              <xdr:cNvPr id="111" name="AutoShape 79">
                <a:extLst>
                  <a:ext uri="{FF2B5EF4-FFF2-40B4-BE49-F238E27FC236}">
                    <a16:creationId xmlns:a16="http://schemas.microsoft.com/office/drawing/2014/main" id="{00000000-0008-0000-0600-00006F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36" y="77"/>
                <a:ext cx="606" cy="595"/>
              </a:xfrm>
              <a:prstGeom prst="star5">
                <a:avLst/>
              </a:prstGeom>
              <a:solidFill>
                <a:srgbClr val="3333CC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112" name="AutoShape 80">
                <a:extLst>
                  <a:ext uri="{FF2B5EF4-FFF2-40B4-BE49-F238E27FC236}">
                    <a16:creationId xmlns:a16="http://schemas.microsoft.com/office/drawing/2014/main" id="{00000000-0008-0000-0600-000070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32" y="77"/>
                <a:ext cx="606" cy="595"/>
              </a:xfrm>
              <a:prstGeom prst="star5">
                <a:avLst/>
              </a:prstGeom>
              <a:solidFill>
                <a:srgbClr val="00CC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113" name="AutoShape 81">
                <a:extLst>
                  <a:ext uri="{FF2B5EF4-FFF2-40B4-BE49-F238E27FC236}">
                    <a16:creationId xmlns:a16="http://schemas.microsoft.com/office/drawing/2014/main" id="{00000000-0008-0000-0600-000071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84" y="77"/>
                <a:ext cx="606" cy="595"/>
              </a:xfrm>
              <a:prstGeom prst="star5">
                <a:avLst/>
              </a:prstGeom>
              <a:solidFill>
                <a:srgbClr val="FFFF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</xdr:grpSp>
        <xdr:grpSp>
          <xdr:nvGrpSpPr>
            <xdr:cNvPr id="724626" name="Group 82">
              <a:extLst>
                <a:ext uri="{FF2B5EF4-FFF2-40B4-BE49-F238E27FC236}">
                  <a16:creationId xmlns:a16="http://schemas.microsoft.com/office/drawing/2014/main" id="{00000000-0008-0000-0600-0000920E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29" y="176"/>
              <a:ext cx="202" cy="208"/>
              <a:chOff x="914" y="81"/>
              <a:chExt cx="266" cy="235"/>
            </a:xfrm>
          </xdr:grpSpPr>
          <xdr:sp macro="" textlink="">
            <xdr:nvSpPr>
              <xdr:cNvPr id="724627" name="Freeform 83">
                <a:extLst>
                  <a:ext uri="{FF2B5EF4-FFF2-40B4-BE49-F238E27FC236}">
                    <a16:creationId xmlns:a16="http://schemas.microsoft.com/office/drawing/2014/main" id="{00000000-0008-0000-0600-000093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54"/>
                <a:ext cx="121" cy="119"/>
              </a:xfrm>
              <a:custGeom>
                <a:avLst/>
                <a:gdLst>
                  <a:gd name="T0" fmla="*/ 72 w 121"/>
                  <a:gd name="T1" fmla="*/ 106 h 119"/>
                  <a:gd name="T2" fmla="*/ 76 w 121"/>
                  <a:gd name="T3" fmla="*/ 109 h 119"/>
                  <a:gd name="T4" fmla="*/ 86 w 121"/>
                  <a:gd name="T5" fmla="*/ 114 h 119"/>
                  <a:gd name="T6" fmla="*/ 86 w 121"/>
                  <a:gd name="T7" fmla="*/ 116 h 119"/>
                  <a:gd name="T8" fmla="*/ 86 w 121"/>
                  <a:gd name="T9" fmla="*/ 116 h 119"/>
                  <a:gd name="T10" fmla="*/ 86 w 121"/>
                  <a:gd name="T11" fmla="*/ 116 h 119"/>
                  <a:gd name="T12" fmla="*/ 86 w 121"/>
                  <a:gd name="T13" fmla="*/ 119 h 119"/>
                  <a:gd name="T14" fmla="*/ 91 w 121"/>
                  <a:gd name="T15" fmla="*/ 109 h 119"/>
                  <a:gd name="T16" fmla="*/ 121 w 121"/>
                  <a:gd name="T17" fmla="*/ 119 h 119"/>
                  <a:gd name="T18" fmla="*/ 118 w 121"/>
                  <a:gd name="T19" fmla="*/ 116 h 119"/>
                  <a:gd name="T20" fmla="*/ 116 w 121"/>
                  <a:gd name="T21" fmla="*/ 116 h 119"/>
                  <a:gd name="T22" fmla="*/ 113 w 121"/>
                  <a:gd name="T23" fmla="*/ 114 h 119"/>
                  <a:gd name="T24" fmla="*/ 113 w 121"/>
                  <a:gd name="T25" fmla="*/ 111 h 119"/>
                  <a:gd name="T26" fmla="*/ 113 w 121"/>
                  <a:gd name="T27" fmla="*/ 109 h 119"/>
                  <a:gd name="T28" fmla="*/ 113 w 121"/>
                  <a:gd name="T29" fmla="*/ 106 h 119"/>
                  <a:gd name="T30" fmla="*/ 118 w 121"/>
                  <a:gd name="T31" fmla="*/ 101 h 119"/>
                  <a:gd name="T32" fmla="*/ 118 w 121"/>
                  <a:gd name="T33" fmla="*/ 99 h 119"/>
                  <a:gd name="T34" fmla="*/ 118 w 121"/>
                  <a:gd name="T35" fmla="*/ 99 h 119"/>
                  <a:gd name="T36" fmla="*/ 116 w 121"/>
                  <a:gd name="T37" fmla="*/ 91 h 119"/>
                  <a:gd name="T38" fmla="*/ 116 w 121"/>
                  <a:gd name="T39" fmla="*/ 88 h 119"/>
                  <a:gd name="T40" fmla="*/ 116 w 121"/>
                  <a:gd name="T41" fmla="*/ 86 h 119"/>
                  <a:gd name="T42" fmla="*/ 118 w 121"/>
                  <a:gd name="T43" fmla="*/ 86 h 119"/>
                  <a:gd name="T44" fmla="*/ 116 w 121"/>
                  <a:gd name="T45" fmla="*/ 83 h 119"/>
                  <a:gd name="T46" fmla="*/ 113 w 121"/>
                  <a:gd name="T47" fmla="*/ 81 h 119"/>
                  <a:gd name="T48" fmla="*/ 108 w 121"/>
                  <a:gd name="T49" fmla="*/ 76 h 119"/>
                  <a:gd name="T50" fmla="*/ 108 w 121"/>
                  <a:gd name="T51" fmla="*/ 76 h 119"/>
                  <a:gd name="T52" fmla="*/ 108 w 121"/>
                  <a:gd name="T53" fmla="*/ 73 h 119"/>
                  <a:gd name="T54" fmla="*/ 106 w 121"/>
                  <a:gd name="T55" fmla="*/ 73 h 119"/>
                  <a:gd name="T56" fmla="*/ 94 w 121"/>
                  <a:gd name="T57" fmla="*/ 58 h 119"/>
                  <a:gd name="T58" fmla="*/ 94 w 121"/>
                  <a:gd name="T59" fmla="*/ 56 h 119"/>
                  <a:gd name="T60" fmla="*/ 91 w 121"/>
                  <a:gd name="T61" fmla="*/ 51 h 119"/>
                  <a:gd name="T62" fmla="*/ 89 w 121"/>
                  <a:gd name="T63" fmla="*/ 51 h 119"/>
                  <a:gd name="T64" fmla="*/ 89 w 121"/>
                  <a:gd name="T65" fmla="*/ 48 h 119"/>
                  <a:gd name="T66" fmla="*/ 89 w 121"/>
                  <a:gd name="T67" fmla="*/ 46 h 119"/>
                  <a:gd name="T68" fmla="*/ 89 w 121"/>
                  <a:gd name="T69" fmla="*/ 40 h 119"/>
                  <a:gd name="T70" fmla="*/ 89 w 121"/>
                  <a:gd name="T71" fmla="*/ 40 h 119"/>
                  <a:gd name="T72" fmla="*/ 91 w 121"/>
                  <a:gd name="T73" fmla="*/ 35 h 119"/>
                  <a:gd name="T74" fmla="*/ 91 w 121"/>
                  <a:gd name="T75" fmla="*/ 35 h 119"/>
                  <a:gd name="T76" fmla="*/ 89 w 121"/>
                  <a:gd name="T77" fmla="*/ 23 h 119"/>
                  <a:gd name="T78" fmla="*/ 86 w 121"/>
                  <a:gd name="T79" fmla="*/ 13 h 119"/>
                  <a:gd name="T80" fmla="*/ 84 w 121"/>
                  <a:gd name="T81" fmla="*/ 10 h 119"/>
                  <a:gd name="T82" fmla="*/ 79 w 121"/>
                  <a:gd name="T83" fmla="*/ 5 h 119"/>
                  <a:gd name="T84" fmla="*/ 74 w 121"/>
                  <a:gd name="T85" fmla="*/ 13 h 119"/>
                  <a:gd name="T86" fmla="*/ 59 w 121"/>
                  <a:gd name="T87" fmla="*/ 10 h 119"/>
                  <a:gd name="T88" fmla="*/ 35 w 121"/>
                  <a:gd name="T89" fmla="*/ 0 h 119"/>
                  <a:gd name="T90" fmla="*/ 0 w 121"/>
                  <a:gd name="T91" fmla="*/ 33 h 119"/>
                  <a:gd name="T92" fmla="*/ 72 w 121"/>
                  <a:gd name="T93" fmla="*/ 106 h 119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121"/>
                  <a:gd name="T142" fmla="*/ 0 h 119"/>
                  <a:gd name="T143" fmla="*/ 121 w 121"/>
                  <a:gd name="T144" fmla="*/ 119 h 119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121" h="119">
                    <a:moveTo>
                      <a:pt x="72" y="106"/>
                    </a:moveTo>
                    <a:lnTo>
                      <a:pt x="76" y="109"/>
                    </a:lnTo>
                    <a:lnTo>
                      <a:pt x="86" y="114"/>
                    </a:lnTo>
                    <a:lnTo>
                      <a:pt x="86" y="116"/>
                    </a:lnTo>
                    <a:lnTo>
                      <a:pt x="86" y="119"/>
                    </a:lnTo>
                    <a:lnTo>
                      <a:pt x="91" y="109"/>
                    </a:lnTo>
                    <a:lnTo>
                      <a:pt x="121" y="119"/>
                    </a:lnTo>
                    <a:lnTo>
                      <a:pt x="118" y="116"/>
                    </a:lnTo>
                    <a:lnTo>
                      <a:pt x="116" y="116"/>
                    </a:lnTo>
                    <a:lnTo>
                      <a:pt x="113" y="114"/>
                    </a:lnTo>
                    <a:lnTo>
                      <a:pt x="113" y="111"/>
                    </a:lnTo>
                    <a:lnTo>
                      <a:pt x="113" y="109"/>
                    </a:lnTo>
                    <a:lnTo>
                      <a:pt x="113" y="106"/>
                    </a:lnTo>
                    <a:lnTo>
                      <a:pt x="118" y="101"/>
                    </a:lnTo>
                    <a:lnTo>
                      <a:pt x="118" y="99"/>
                    </a:lnTo>
                    <a:lnTo>
                      <a:pt x="116" y="91"/>
                    </a:lnTo>
                    <a:lnTo>
                      <a:pt x="116" y="88"/>
                    </a:lnTo>
                    <a:lnTo>
                      <a:pt x="116" y="86"/>
                    </a:lnTo>
                    <a:lnTo>
                      <a:pt x="118" y="86"/>
                    </a:lnTo>
                    <a:lnTo>
                      <a:pt x="116" y="83"/>
                    </a:lnTo>
                    <a:lnTo>
                      <a:pt x="113" y="81"/>
                    </a:lnTo>
                    <a:lnTo>
                      <a:pt x="108" y="76"/>
                    </a:lnTo>
                    <a:lnTo>
                      <a:pt x="108" y="73"/>
                    </a:lnTo>
                    <a:lnTo>
                      <a:pt x="106" y="73"/>
                    </a:lnTo>
                    <a:lnTo>
                      <a:pt x="94" y="58"/>
                    </a:lnTo>
                    <a:lnTo>
                      <a:pt x="94" y="56"/>
                    </a:lnTo>
                    <a:lnTo>
                      <a:pt x="91" y="51"/>
                    </a:lnTo>
                    <a:lnTo>
                      <a:pt x="89" y="51"/>
                    </a:lnTo>
                    <a:lnTo>
                      <a:pt x="89" y="48"/>
                    </a:lnTo>
                    <a:lnTo>
                      <a:pt x="89" y="46"/>
                    </a:lnTo>
                    <a:lnTo>
                      <a:pt x="89" y="40"/>
                    </a:lnTo>
                    <a:lnTo>
                      <a:pt x="91" y="35"/>
                    </a:lnTo>
                    <a:lnTo>
                      <a:pt x="89" y="23"/>
                    </a:lnTo>
                    <a:lnTo>
                      <a:pt x="86" y="13"/>
                    </a:lnTo>
                    <a:lnTo>
                      <a:pt x="84" y="10"/>
                    </a:lnTo>
                    <a:lnTo>
                      <a:pt x="79" y="5"/>
                    </a:lnTo>
                    <a:lnTo>
                      <a:pt x="74" y="13"/>
                    </a:lnTo>
                    <a:lnTo>
                      <a:pt x="59" y="10"/>
                    </a:lnTo>
                    <a:lnTo>
                      <a:pt x="35" y="0"/>
                    </a:lnTo>
                    <a:lnTo>
                      <a:pt x="0" y="33"/>
                    </a:lnTo>
                    <a:lnTo>
                      <a:pt x="72" y="106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28" name="Freeform 84">
                <a:extLst>
                  <a:ext uri="{FF2B5EF4-FFF2-40B4-BE49-F238E27FC236}">
                    <a16:creationId xmlns:a16="http://schemas.microsoft.com/office/drawing/2014/main" id="{00000000-0008-0000-0600-000094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26"/>
                <a:ext cx="83" cy="147"/>
              </a:xfrm>
              <a:custGeom>
                <a:avLst/>
                <a:gdLst>
                  <a:gd name="T0" fmla="*/ 83 w 83"/>
                  <a:gd name="T1" fmla="*/ 132 h 147"/>
                  <a:gd name="T2" fmla="*/ 81 w 83"/>
                  <a:gd name="T3" fmla="*/ 127 h 147"/>
                  <a:gd name="T4" fmla="*/ 79 w 83"/>
                  <a:gd name="T5" fmla="*/ 116 h 147"/>
                  <a:gd name="T6" fmla="*/ 71 w 83"/>
                  <a:gd name="T7" fmla="*/ 101 h 147"/>
                  <a:gd name="T8" fmla="*/ 56 w 83"/>
                  <a:gd name="T9" fmla="*/ 74 h 147"/>
                  <a:gd name="T10" fmla="*/ 52 w 83"/>
                  <a:gd name="T11" fmla="*/ 66 h 147"/>
                  <a:gd name="T12" fmla="*/ 47 w 83"/>
                  <a:gd name="T13" fmla="*/ 56 h 147"/>
                  <a:gd name="T14" fmla="*/ 44 w 83"/>
                  <a:gd name="T15" fmla="*/ 46 h 147"/>
                  <a:gd name="T16" fmla="*/ 42 w 83"/>
                  <a:gd name="T17" fmla="*/ 43 h 147"/>
                  <a:gd name="T18" fmla="*/ 42 w 83"/>
                  <a:gd name="T19" fmla="*/ 41 h 147"/>
                  <a:gd name="T20" fmla="*/ 42 w 83"/>
                  <a:gd name="T21" fmla="*/ 38 h 147"/>
                  <a:gd name="T22" fmla="*/ 42 w 83"/>
                  <a:gd name="T23" fmla="*/ 36 h 147"/>
                  <a:gd name="T24" fmla="*/ 42 w 83"/>
                  <a:gd name="T25" fmla="*/ 33 h 147"/>
                  <a:gd name="T26" fmla="*/ 42 w 83"/>
                  <a:gd name="T27" fmla="*/ 28 h 147"/>
                  <a:gd name="T28" fmla="*/ 42 w 83"/>
                  <a:gd name="T29" fmla="*/ 26 h 147"/>
                  <a:gd name="T30" fmla="*/ 42 w 83"/>
                  <a:gd name="T31" fmla="*/ 20 h 147"/>
                  <a:gd name="T32" fmla="*/ 0 w 83"/>
                  <a:gd name="T33" fmla="*/ 0 h 147"/>
                  <a:gd name="T34" fmla="*/ 10 w 83"/>
                  <a:gd name="T35" fmla="*/ 109 h 147"/>
                  <a:gd name="T36" fmla="*/ 25 w 83"/>
                  <a:gd name="T37" fmla="*/ 111 h 147"/>
                  <a:gd name="T38" fmla="*/ 20 w 83"/>
                  <a:gd name="T39" fmla="*/ 129 h 147"/>
                  <a:gd name="T40" fmla="*/ 15 w 83"/>
                  <a:gd name="T41" fmla="*/ 139 h 147"/>
                  <a:gd name="T42" fmla="*/ 15 w 83"/>
                  <a:gd name="T43" fmla="*/ 142 h 147"/>
                  <a:gd name="T44" fmla="*/ 27 w 83"/>
                  <a:gd name="T45" fmla="*/ 147 h 147"/>
                  <a:gd name="T46" fmla="*/ 69 w 83"/>
                  <a:gd name="T47" fmla="*/ 132 h 147"/>
                  <a:gd name="T48" fmla="*/ 79 w 83"/>
                  <a:gd name="T49" fmla="*/ 129 h 147"/>
                  <a:gd name="T50" fmla="*/ 83 w 83"/>
                  <a:gd name="T51" fmla="*/ 132 h 147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w 83"/>
                  <a:gd name="T79" fmla="*/ 0 h 147"/>
                  <a:gd name="T80" fmla="*/ 83 w 83"/>
                  <a:gd name="T81" fmla="*/ 147 h 147"/>
                </a:gdLst>
                <a:ahLst/>
                <a:cxnLst>
                  <a:cxn ang="T52">
                    <a:pos x="T0" y="T1"/>
                  </a:cxn>
                  <a:cxn ang="T53">
                    <a:pos x="T2" y="T3"/>
                  </a:cxn>
                  <a:cxn ang="T54">
                    <a:pos x="T4" y="T5"/>
                  </a:cxn>
                  <a:cxn ang="T55">
                    <a:pos x="T6" y="T7"/>
                  </a:cxn>
                  <a:cxn ang="T56">
                    <a:pos x="T8" y="T9"/>
                  </a:cxn>
                  <a:cxn ang="T57">
                    <a:pos x="T10" y="T11"/>
                  </a:cxn>
                  <a:cxn ang="T58">
                    <a:pos x="T12" y="T13"/>
                  </a:cxn>
                  <a:cxn ang="T59">
                    <a:pos x="T14" y="T15"/>
                  </a:cxn>
                  <a:cxn ang="T60">
                    <a:pos x="T16" y="T17"/>
                  </a:cxn>
                  <a:cxn ang="T61">
                    <a:pos x="T18" y="T19"/>
                  </a:cxn>
                  <a:cxn ang="T62">
                    <a:pos x="T20" y="T21"/>
                  </a:cxn>
                  <a:cxn ang="T63">
                    <a:pos x="T22" y="T23"/>
                  </a:cxn>
                  <a:cxn ang="T64">
                    <a:pos x="T24" y="T25"/>
                  </a:cxn>
                  <a:cxn ang="T65">
                    <a:pos x="T26" y="T27"/>
                  </a:cxn>
                  <a:cxn ang="T66">
                    <a:pos x="T28" y="T29"/>
                  </a:cxn>
                  <a:cxn ang="T67">
                    <a:pos x="T30" y="T31"/>
                  </a:cxn>
                  <a:cxn ang="T68">
                    <a:pos x="T32" y="T33"/>
                  </a:cxn>
                  <a:cxn ang="T69">
                    <a:pos x="T34" y="T35"/>
                  </a:cxn>
                  <a:cxn ang="T70">
                    <a:pos x="T36" y="T37"/>
                  </a:cxn>
                  <a:cxn ang="T71">
                    <a:pos x="T38" y="T39"/>
                  </a:cxn>
                  <a:cxn ang="T72">
                    <a:pos x="T40" y="T41"/>
                  </a:cxn>
                  <a:cxn ang="T73">
                    <a:pos x="T42" y="T43"/>
                  </a:cxn>
                  <a:cxn ang="T74">
                    <a:pos x="T44" y="T45"/>
                  </a:cxn>
                  <a:cxn ang="T75">
                    <a:pos x="T46" y="T47"/>
                  </a:cxn>
                  <a:cxn ang="T76">
                    <a:pos x="T48" y="T49"/>
                  </a:cxn>
                  <a:cxn ang="T77">
                    <a:pos x="T50" y="T51"/>
                  </a:cxn>
                </a:cxnLst>
                <a:rect l="T78" t="T79" r="T80" b="T81"/>
                <a:pathLst>
                  <a:path w="83" h="147">
                    <a:moveTo>
                      <a:pt x="83" y="132"/>
                    </a:moveTo>
                    <a:lnTo>
                      <a:pt x="81" y="127"/>
                    </a:lnTo>
                    <a:lnTo>
                      <a:pt x="79" y="116"/>
                    </a:lnTo>
                    <a:lnTo>
                      <a:pt x="71" y="101"/>
                    </a:lnTo>
                    <a:lnTo>
                      <a:pt x="56" y="74"/>
                    </a:lnTo>
                    <a:lnTo>
                      <a:pt x="52" y="66"/>
                    </a:lnTo>
                    <a:lnTo>
                      <a:pt x="47" y="56"/>
                    </a:lnTo>
                    <a:lnTo>
                      <a:pt x="44" y="46"/>
                    </a:lnTo>
                    <a:lnTo>
                      <a:pt x="42" y="43"/>
                    </a:lnTo>
                    <a:lnTo>
                      <a:pt x="42" y="41"/>
                    </a:lnTo>
                    <a:lnTo>
                      <a:pt x="42" y="38"/>
                    </a:lnTo>
                    <a:lnTo>
                      <a:pt x="42" y="36"/>
                    </a:lnTo>
                    <a:lnTo>
                      <a:pt x="42" y="33"/>
                    </a:lnTo>
                    <a:lnTo>
                      <a:pt x="42" y="28"/>
                    </a:lnTo>
                    <a:lnTo>
                      <a:pt x="42" y="26"/>
                    </a:lnTo>
                    <a:lnTo>
                      <a:pt x="42" y="20"/>
                    </a:lnTo>
                    <a:lnTo>
                      <a:pt x="0" y="0"/>
                    </a:lnTo>
                    <a:lnTo>
                      <a:pt x="10" y="109"/>
                    </a:lnTo>
                    <a:lnTo>
                      <a:pt x="25" y="111"/>
                    </a:lnTo>
                    <a:lnTo>
                      <a:pt x="20" y="129"/>
                    </a:lnTo>
                    <a:lnTo>
                      <a:pt x="15" y="139"/>
                    </a:lnTo>
                    <a:lnTo>
                      <a:pt x="15" y="142"/>
                    </a:lnTo>
                    <a:lnTo>
                      <a:pt x="27" y="147"/>
                    </a:lnTo>
                    <a:lnTo>
                      <a:pt x="69" y="132"/>
                    </a:lnTo>
                    <a:lnTo>
                      <a:pt x="79" y="129"/>
                    </a:lnTo>
                    <a:lnTo>
                      <a:pt x="83" y="132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29" name="Freeform 85">
                <a:extLst>
                  <a:ext uri="{FF2B5EF4-FFF2-40B4-BE49-F238E27FC236}">
                    <a16:creationId xmlns:a16="http://schemas.microsoft.com/office/drawing/2014/main" id="{00000000-0008-0000-0600-000095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44" cy="217"/>
              </a:xfrm>
              <a:custGeom>
                <a:avLst/>
                <a:gdLst>
                  <a:gd name="T0" fmla="*/ 0 w 44"/>
                  <a:gd name="T1" fmla="*/ 0 h 217"/>
                  <a:gd name="T2" fmla="*/ 34 w 44"/>
                  <a:gd name="T3" fmla="*/ 217 h 217"/>
                  <a:gd name="T4" fmla="*/ 44 w 44"/>
                  <a:gd name="T5" fmla="*/ 217 h 217"/>
                  <a:gd name="T6" fmla="*/ 7 w 44"/>
                  <a:gd name="T7" fmla="*/ 0 h 217"/>
                  <a:gd name="T8" fmla="*/ 0 w 44"/>
                  <a:gd name="T9" fmla="*/ 0 h 217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44"/>
                  <a:gd name="T16" fmla="*/ 0 h 217"/>
                  <a:gd name="T17" fmla="*/ 44 w 44"/>
                  <a:gd name="T18" fmla="*/ 217 h 217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44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44" y="217"/>
                    </a:lnTo>
                    <a:lnTo>
                      <a:pt x="7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30" name="Freeform 86">
                <a:extLst>
                  <a:ext uri="{FF2B5EF4-FFF2-40B4-BE49-F238E27FC236}">
                    <a16:creationId xmlns:a16="http://schemas.microsoft.com/office/drawing/2014/main" id="{00000000-0008-0000-0600-000096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39" cy="217"/>
              </a:xfrm>
              <a:custGeom>
                <a:avLst/>
                <a:gdLst>
                  <a:gd name="T0" fmla="*/ 0 w 39"/>
                  <a:gd name="T1" fmla="*/ 0 h 217"/>
                  <a:gd name="T2" fmla="*/ 34 w 39"/>
                  <a:gd name="T3" fmla="*/ 217 h 217"/>
                  <a:gd name="T4" fmla="*/ 37 w 39"/>
                  <a:gd name="T5" fmla="*/ 217 h 217"/>
                  <a:gd name="T6" fmla="*/ 32 w 39"/>
                  <a:gd name="T7" fmla="*/ 194 h 217"/>
                  <a:gd name="T8" fmla="*/ 37 w 39"/>
                  <a:gd name="T9" fmla="*/ 184 h 217"/>
                  <a:gd name="T10" fmla="*/ 39 w 39"/>
                  <a:gd name="T11" fmla="*/ 181 h 217"/>
                  <a:gd name="T12" fmla="*/ 37 w 39"/>
                  <a:gd name="T13" fmla="*/ 174 h 217"/>
                  <a:gd name="T14" fmla="*/ 37 w 39"/>
                  <a:gd name="T15" fmla="*/ 156 h 217"/>
                  <a:gd name="T16" fmla="*/ 27 w 39"/>
                  <a:gd name="T17" fmla="*/ 108 h 217"/>
                  <a:gd name="T18" fmla="*/ 10 w 39"/>
                  <a:gd name="T19" fmla="*/ 17 h 217"/>
                  <a:gd name="T20" fmla="*/ 7 w 39"/>
                  <a:gd name="T21" fmla="*/ 10 h 217"/>
                  <a:gd name="T22" fmla="*/ 2 w 39"/>
                  <a:gd name="T23" fmla="*/ 10 h 217"/>
                  <a:gd name="T24" fmla="*/ 2 w 39"/>
                  <a:gd name="T25" fmla="*/ 0 h 217"/>
                  <a:gd name="T26" fmla="*/ 0 w 39"/>
                  <a:gd name="T27" fmla="*/ 0 h 217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w 39"/>
                  <a:gd name="T43" fmla="*/ 0 h 217"/>
                  <a:gd name="T44" fmla="*/ 39 w 39"/>
                  <a:gd name="T45" fmla="*/ 217 h 217"/>
                </a:gdLst>
                <a:ahLst/>
                <a:cxnLst>
                  <a:cxn ang="T28">
                    <a:pos x="T0" y="T1"/>
                  </a:cxn>
                  <a:cxn ang="T29">
                    <a:pos x="T2" y="T3"/>
                  </a:cxn>
                  <a:cxn ang="T30">
                    <a:pos x="T4" y="T5"/>
                  </a:cxn>
                  <a:cxn ang="T31">
                    <a:pos x="T6" y="T7"/>
                  </a:cxn>
                  <a:cxn ang="T32">
                    <a:pos x="T8" y="T9"/>
                  </a:cxn>
                  <a:cxn ang="T33">
                    <a:pos x="T10" y="T11"/>
                  </a:cxn>
                  <a:cxn ang="T34">
                    <a:pos x="T12" y="T13"/>
                  </a:cxn>
                  <a:cxn ang="T35">
                    <a:pos x="T14" y="T15"/>
                  </a:cxn>
                  <a:cxn ang="T36">
                    <a:pos x="T16" y="T17"/>
                  </a:cxn>
                  <a:cxn ang="T37">
                    <a:pos x="T18" y="T19"/>
                  </a:cxn>
                  <a:cxn ang="T38">
                    <a:pos x="T20" y="T21"/>
                  </a:cxn>
                  <a:cxn ang="T39">
                    <a:pos x="T22" y="T23"/>
                  </a:cxn>
                  <a:cxn ang="T40">
                    <a:pos x="T24" y="T25"/>
                  </a:cxn>
                  <a:cxn ang="T41">
                    <a:pos x="T26" y="T27"/>
                  </a:cxn>
                </a:cxnLst>
                <a:rect l="T42" t="T43" r="T44" b="T45"/>
                <a:pathLst>
                  <a:path w="39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37" y="217"/>
                    </a:lnTo>
                    <a:lnTo>
                      <a:pt x="32" y="194"/>
                    </a:lnTo>
                    <a:lnTo>
                      <a:pt x="37" y="184"/>
                    </a:lnTo>
                    <a:lnTo>
                      <a:pt x="39" y="181"/>
                    </a:lnTo>
                    <a:lnTo>
                      <a:pt x="37" y="174"/>
                    </a:lnTo>
                    <a:lnTo>
                      <a:pt x="37" y="156"/>
                    </a:lnTo>
                    <a:lnTo>
                      <a:pt x="27" y="108"/>
                    </a:lnTo>
                    <a:lnTo>
                      <a:pt x="10" y="17"/>
                    </a:lnTo>
                    <a:lnTo>
                      <a:pt x="7" y="10"/>
                    </a:lnTo>
                    <a:lnTo>
                      <a:pt x="2" y="10"/>
                    </a:lnTo>
                    <a:lnTo>
                      <a:pt x="2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31" name="Freeform 87">
                <a:extLst>
                  <a:ext uri="{FF2B5EF4-FFF2-40B4-BE49-F238E27FC236}">
                    <a16:creationId xmlns:a16="http://schemas.microsoft.com/office/drawing/2014/main" id="{00000000-0008-0000-0600-000097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108"/>
              </a:xfrm>
              <a:custGeom>
                <a:avLst/>
                <a:gdLst>
                  <a:gd name="T0" fmla="*/ 7 w 9"/>
                  <a:gd name="T1" fmla="*/ 108 h 108"/>
                  <a:gd name="T2" fmla="*/ 7 w 9"/>
                  <a:gd name="T3" fmla="*/ 101 h 108"/>
                  <a:gd name="T4" fmla="*/ 7 w 9"/>
                  <a:gd name="T5" fmla="*/ 96 h 108"/>
                  <a:gd name="T6" fmla="*/ 7 w 9"/>
                  <a:gd name="T7" fmla="*/ 88 h 108"/>
                  <a:gd name="T8" fmla="*/ 7 w 9"/>
                  <a:gd name="T9" fmla="*/ 83 h 108"/>
                  <a:gd name="T10" fmla="*/ 7 w 9"/>
                  <a:gd name="T11" fmla="*/ 78 h 108"/>
                  <a:gd name="T12" fmla="*/ 7 w 9"/>
                  <a:gd name="T13" fmla="*/ 73 h 108"/>
                  <a:gd name="T14" fmla="*/ 7 w 9"/>
                  <a:gd name="T15" fmla="*/ 65 h 108"/>
                  <a:gd name="T16" fmla="*/ 7 w 9"/>
                  <a:gd name="T17" fmla="*/ 60 h 108"/>
                  <a:gd name="T18" fmla="*/ 7 w 9"/>
                  <a:gd name="T19" fmla="*/ 53 h 108"/>
                  <a:gd name="T20" fmla="*/ 7 w 9"/>
                  <a:gd name="T21" fmla="*/ 48 h 108"/>
                  <a:gd name="T22" fmla="*/ 5 w 9"/>
                  <a:gd name="T23" fmla="*/ 40 h 108"/>
                  <a:gd name="T24" fmla="*/ 5 w 9"/>
                  <a:gd name="T25" fmla="*/ 35 h 108"/>
                  <a:gd name="T26" fmla="*/ 5 w 9"/>
                  <a:gd name="T27" fmla="*/ 27 h 108"/>
                  <a:gd name="T28" fmla="*/ 2 w 9"/>
                  <a:gd name="T29" fmla="*/ 20 h 108"/>
                  <a:gd name="T30" fmla="*/ 2 w 9"/>
                  <a:gd name="T31" fmla="*/ 10 h 108"/>
                  <a:gd name="T32" fmla="*/ 0 w 9"/>
                  <a:gd name="T33" fmla="*/ 0 h 108"/>
                  <a:gd name="T34" fmla="*/ 5 w 9"/>
                  <a:gd name="T35" fmla="*/ 12 h 108"/>
                  <a:gd name="T36" fmla="*/ 5 w 9"/>
                  <a:gd name="T37" fmla="*/ 15 h 108"/>
                  <a:gd name="T38" fmla="*/ 5 w 9"/>
                  <a:gd name="T39" fmla="*/ 17 h 108"/>
                  <a:gd name="T40" fmla="*/ 5 w 9"/>
                  <a:gd name="T41" fmla="*/ 22 h 108"/>
                  <a:gd name="T42" fmla="*/ 7 w 9"/>
                  <a:gd name="T43" fmla="*/ 30 h 108"/>
                  <a:gd name="T44" fmla="*/ 7 w 9"/>
                  <a:gd name="T45" fmla="*/ 35 h 108"/>
                  <a:gd name="T46" fmla="*/ 7 w 9"/>
                  <a:gd name="T47" fmla="*/ 40 h 108"/>
                  <a:gd name="T48" fmla="*/ 9 w 9"/>
                  <a:gd name="T49" fmla="*/ 48 h 108"/>
                  <a:gd name="T50" fmla="*/ 9 w 9"/>
                  <a:gd name="T51" fmla="*/ 53 h 108"/>
                  <a:gd name="T52" fmla="*/ 9 w 9"/>
                  <a:gd name="T53" fmla="*/ 58 h 108"/>
                  <a:gd name="T54" fmla="*/ 9 w 9"/>
                  <a:gd name="T55" fmla="*/ 65 h 108"/>
                  <a:gd name="T56" fmla="*/ 9 w 9"/>
                  <a:gd name="T57" fmla="*/ 70 h 108"/>
                  <a:gd name="T58" fmla="*/ 9 w 9"/>
                  <a:gd name="T59" fmla="*/ 75 h 108"/>
                  <a:gd name="T60" fmla="*/ 9 w 9"/>
                  <a:gd name="T61" fmla="*/ 81 h 108"/>
                  <a:gd name="T62" fmla="*/ 9 w 9"/>
                  <a:gd name="T63" fmla="*/ 86 h 108"/>
                  <a:gd name="T64" fmla="*/ 9 w 9"/>
                  <a:gd name="T65" fmla="*/ 93 h 108"/>
                  <a:gd name="T66" fmla="*/ 9 w 9"/>
                  <a:gd name="T67" fmla="*/ 98 h 108"/>
                  <a:gd name="T68" fmla="*/ 9 w 9"/>
                  <a:gd name="T69" fmla="*/ 98 h 108"/>
                  <a:gd name="T70" fmla="*/ 9 w 9"/>
                  <a:gd name="T71" fmla="*/ 98 h 108"/>
                  <a:gd name="T72" fmla="*/ 9 w 9"/>
                  <a:gd name="T73" fmla="*/ 98 h 108"/>
                  <a:gd name="T74" fmla="*/ 9 w 9"/>
                  <a:gd name="T75" fmla="*/ 101 h 108"/>
                  <a:gd name="T76" fmla="*/ 9 w 9"/>
                  <a:gd name="T77" fmla="*/ 101 h 108"/>
                  <a:gd name="T78" fmla="*/ 9 w 9"/>
                  <a:gd name="T79" fmla="*/ 101 h 108"/>
                  <a:gd name="T80" fmla="*/ 9 w 9"/>
                  <a:gd name="T81" fmla="*/ 101 h 108"/>
                  <a:gd name="T82" fmla="*/ 9 w 9"/>
                  <a:gd name="T83" fmla="*/ 103 h 108"/>
                  <a:gd name="T84" fmla="*/ 9 w 9"/>
                  <a:gd name="T85" fmla="*/ 103 h 108"/>
                  <a:gd name="T86" fmla="*/ 9 w 9"/>
                  <a:gd name="T87" fmla="*/ 103 h 108"/>
                  <a:gd name="T88" fmla="*/ 9 w 9"/>
                  <a:gd name="T89" fmla="*/ 103 h 108"/>
                  <a:gd name="T90" fmla="*/ 9 w 9"/>
                  <a:gd name="T91" fmla="*/ 106 h 108"/>
                  <a:gd name="T92" fmla="*/ 9 w 9"/>
                  <a:gd name="T93" fmla="*/ 106 h 108"/>
                  <a:gd name="T94" fmla="*/ 9 w 9"/>
                  <a:gd name="T95" fmla="*/ 106 h 108"/>
                  <a:gd name="T96" fmla="*/ 9 w 9"/>
                  <a:gd name="T97" fmla="*/ 108 h 108"/>
                  <a:gd name="T98" fmla="*/ 9 w 9"/>
                  <a:gd name="T99" fmla="*/ 108 h 108"/>
                  <a:gd name="T100" fmla="*/ 9 w 9"/>
                  <a:gd name="T101" fmla="*/ 108 h 108"/>
                  <a:gd name="T102" fmla="*/ 7 w 9"/>
                  <a:gd name="T103" fmla="*/ 108 h 108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9"/>
                  <a:gd name="T157" fmla="*/ 0 h 108"/>
                  <a:gd name="T158" fmla="*/ 9 w 9"/>
                  <a:gd name="T159" fmla="*/ 108 h 108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9" h="108">
                    <a:moveTo>
                      <a:pt x="7" y="108"/>
                    </a:moveTo>
                    <a:lnTo>
                      <a:pt x="7" y="101"/>
                    </a:lnTo>
                    <a:lnTo>
                      <a:pt x="7" y="96"/>
                    </a:lnTo>
                    <a:lnTo>
                      <a:pt x="7" y="88"/>
                    </a:lnTo>
                    <a:lnTo>
                      <a:pt x="7" y="83"/>
                    </a:lnTo>
                    <a:lnTo>
                      <a:pt x="7" y="78"/>
                    </a:lnTo>
                    <a:lnTo>
                      <a:pt x="7" y="73"/>
                    </a:lnTo>
                    <a:lnTo>
                      <a:pt x="7" y="65"/>
                    </a:lnTo>
                    <a:lnTo>
                      <a:pt x="7" y="60"/>
                    </a:lnTo>
                    <a:lnTo>
                      <a:pt x="7" y="53"/>
                    </a:lnTo>
                    <a:lnTo>
                      <a:pt x="7" y="48"/>
                    </a:lnTo>
                    <a:lnTo>
                      <a:pt x="5" y="40"/>
                    </a:lnTo>
                    <a:lnTo>
                      <a:pt x="5" y="35"/>
                    </a:lnTo>
                    <a:lnTo>
                      <a:pt x="5" y="27"/>
                    </a:lnTo>
                    <a:lnTo>
                      <a:pt x="2" y="20"/>
                    </a:lnTo>
                    <a:lnTo>
                      <a:pt x="2" y="10"/>
                    </a:lnTo>
                    <a:lnTo>
                      <a:pt x="0" y="0"/>
                    </a:lnTo>
                    <a:lnTo>
                      <a:pt x="5" y="12"/>
                    </a:lnTo>
                    <a:lnTo>
                      <a:pt x="5" y="15"/>
                    </a:lnTo>
                    <a:lnTo>
                      <a:pt x="5" y="17"/>
                    </a:lnTo>
                    <a:lnTo>
                      <a:pt x="5" y="22"/>
                    </a:lnTo>
                    <a:lnTo>
                      <a:pt x="7" y="30"/>
                    </a:lnTo>
                    <a:lnTo>
                      <a:pt x="7" y="35"/>
                    </a:lnTo>
                    <a:lnTo>
                      <a:pt x="7" y="40"/>
                    </a:lnTo>
                    <a:lnTo>
                      <a:pt x="9" y="48"/>
                    </a:lnTo>
                    <a:lnTo>
                      <a:pt x="9" y="53"/>
                    </a:lnTo>
                    <a:lnTo>
                      <a:pt x="9" y="58"/>
                    </a:lnTo>
                    <a:lnTo>
                      <a:pt x="9" y="65"/>
                    </a:lnTo>
                    <a:lnTo>
                      <a:pt x="9" y="70"/>
                    </a:lnTo>
                    <a:lnTo>
                      <a:pt x="9" y="75"/>
                    </a:lnTo>
                    <a:lnTo>
                      <a:pt x="9" y="81"/>
                    </a:lnTo>
                    <a:lnTo>
                      <a:pt x="9" y="86"/>
                    </a:lnTo>
                    <a:lnTo>
                      <a:pt x="9" y="93"/>
                    </a:lnTo>
                    <a:lnTo>
                      <a:pt x="9" y="98"/>
                    </a:lnTo>
                    <a:lnTo>
                      <a:pt x="9" y="101"/>
                    </a:lnTo>
                    <a:lnTo>
                      <a:pt x="9" y="103"/>
                    </a:lnTo>
                    <a:lnTo>
                      <a:pt x="9" y="106"/>
                    </a:lnTo>
                    <a:lnTo>
                      <a:pt x="9" y="108"/>
                    </a:lnTo>
                    <a:lnTo>
                      <a:pt x="7" y="108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32" name="Freeform 88">
                <a:extLst>
                  <a:ext uri="{FF2B5EF4-FFF2-40B4-BE49-F238E27FC236}">
                    <a16:creationId xmlns:a16="http://schemas.microsoft.com/office/drawing/2014/main" id="{00000000-0008-0000-0600-000098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4" y="121"/>
                <a:ext cx="47" cy="195"/>
              </a:xfrm>
              <a:custGeom>
                <a:avLst/>
                <a:gdLst>
                  <a:gd name="T0" fmla="*/ 10 w 47"/>
                  <a:gd name="T1" fmla="*/ 43 h 195"/>
                  <a:gd name="T2" fmla="*/ 15 w 47"/>
                  <a:gd name="T3" fmla="*/ 86 h 195"/>
                  <a:gd name="T4" fmla="*/ 22 w 47"/>
                  <a:gd name="T5" fmla="*/ 132 h 195"/>
                  <a:gd name="T6" fmla="*/ 22 w 47"/>
                  <a:gd name="T7" fmla="*/ 137 h 195"/>
                  <a:gd name="T8" fmla="*/ 25 w 47"/>
                  <a:gd name="T9" fmla="*/ 144 h 195"/>
                  <a:gd name="T10" fmla="*/ 27 w 47"/>
                  <a:gd name="T11" fmla="*/ 149 h 195"/>
                  <a:gd name="T12" fmla="*/ 30 w 47"/>
                  <a:gd name="T13" fmla="*/ 157 h 195"/>
                  <a:gd name="T14" fmla="*/ 32 w 47"/>
                  <a:gd name="T15" fmla="*/ 162 h 195"/>
                  <a:gd name="T16" fmla="*/ 42 w 47"/>
                  <a:gd name="T17" fmla="*/ 182 h 195"/>
                  <a:gd name="T18" fmla="*/ 44 w 47"/>
                  <a:gd name="T19" fmla="*/ 187 h 195"/>
                  <a:gd name="T20" fmla="*/ 47 w 47"/>
                  <a:gd name="T21" fmla="*/ 195 h 195"/>
                  <a:gd name="T22" fmla="*/ 44 w 47"/>
                  <a:gd name="T23" fmla="*/ 195 h 195"/>
                  <a:gd name="T24" fmla="*/ 42 w 47"/>
                  <a:gd name="T25" fmla="*/ 187 h 195"/>
                  <a:gd name="T26" fmla="*/ 27 w 47"/>
                  <a:gd name="T27" fmla="*/ 154 h 195"/>
                  <a:gd name="T28" fmla="*/ 25 w 47"/>
                  <a:gd name="T29" fmla="*/ 149 h 195"/>
                  <a:gd name="T30" fmla="*/ 22 w 47"/>
                  <a:gd name="T31" fmla="*/ 142 h 195"/>
                  <a:gd name="T32" fmla="*/ 17 w 47"/>
                  <a:gd name="T33" fmla="*/ 124 h 195"/>
                  <a:gd name="T34" fmla="*/ 15 w 47"/>
                  <a:gd name="T35" fmla="*/ 106 h 195"/>
                  <a:gd name="T36" fmla="*/ 10 w 47"/>
                  <a:gd name="T37" fmla="*/ 71 h 195"/>
                  <a:gd name="T38" fmla="*/ 5 w 47"/>
                  <a:gd name="T39" fmla="*/ 18 h 195"/>
                  <a:gd name="T40" fmla="*/ 0 w 47"/>
                  <a:gd name="T41" fmla="*/ 0 h 195"/>
                  <a:gd name="T42" fmla="*/ 10 w 47"/>
                  <a:gd name="T43" fmla="*/ 43 h 195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95"/>
                  <a:gd name="T68" fmla="*/ 47 w 47"/>
                  <a:gd name="T69" fmla="*/ 195 h 195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95">
                    <a:moveTo>
                      <a:pt x="10" y="43"/>
                    </a:moveTo>
                    <a:lnTo>
                      <a:pt x="15" y="86"/>
                    </a:lnTo>
                    <a:lnTo>
                      <a:pt x="22" y="132"/>
                    </a:lnTo>
                    <a:lnTo>
                      <a:pt x="22" y="137"/>
                    </a:lnTo>
                    <a:lnTo>
                      <a:pt x="25" y="144"/>
                    </a:lnTo>
                    <a:lnTo>
                      <a:pt x="27" y="149"/>
                    </a:lnTo>
                    <a:lnTo>
                      <a:pt x="30" y="157"/>
                    </a:lnTo>
                    <a:lnTo>
                      <a:pt x="32" y="162"/>
                    </a:lnTo>
                    <a:lnTo>
                      <a:pt x="42" y="182"/>
                    </a:lnTo>
                    <a:lnTo>
                      <a:pt x="44" y="187"/>
                    </a:lnTo>
                    <a:lnTo>
                      <a:pt x="47" y="195"/>
                    </a:lnTo>
                    <a:lnTo>
                      <a:pt x="44" y="195"/>
                    </a:lnTo>
                    <a:lnTo>
                      <a:pt x="42" y="187"/>
                    </a:lnTo>
                    <a:lnTo>
                      <a:pt x="27" y="154"/>
                    </a:lnTo>
                    <a:lnTo>
                      <a:pt x="25" y="149"/>
                    </a:lnTo>
                    <a:lnTo>
                      <a:pt x="22" y="142"/>
                    </a:lnTo>
                    <a:lnTo>
                      <a:pt x="17" y="124"/>
                    </a:lnTo>
                    <a:lnTo>
                      <a:pt x="15" y="106"/>
                    </a:lnTo>
                    <a:lnTo>
                      <a:pt x="10" y="71"/>
                    </a:lnTo>
                    <a:lnTo>
                      <a:pt x="5" y="18"/>
                    </a:lnTo>
                    <a:lnTo>
                      <a:pt x="0" y="0"/>
                    </a:lnTo>
                    <a:lnTo>
                      <a:pt x="10" y="43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33" name="Freeform 89">
                <a:extLst>
                  <a:ext uri="{FF2B5EF4-FFF2-40B4-BE49-F238E27FC236}">
                    <a16:creationId xmlns:a16="http://schemas.microsoft.com/office/drawing/2014/main" id="{00000000-0008-0000-0600-000099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1"/>
                <a:ext cx="13" cy="18"/>
              </a:xfrm>
              <a:custGeom>
                <a:avLst/>
                <a:gdLst>
                  <a:gd name="T0" fmla="*/ 0 w 13"/>
                  <a:gd name="T1" fmla="*/ 18 h 18"/>
                  <a:gd name="T2" fmla="*/ 0 w 13"/>
                  <a:gd name="T3" fmla="*/ 7 h 18"/>
                  <a:gd name="T4" fmla="*/ 3 w 13"/>
                  <a:gd name="T5" fmla="*/ 2 h 18"/>
                  <a:gd name="T6" fmla="*/ 3 w 13"/>
                  <a:gd name="T7" fmla="*/ 0 h 18"/>
                  <a:gd name="T8" fmla="*/ 3 w 13"/>
                  <a:gd name="T9" fmla="*/ 0 h 18"/>
                  <a:gd name="T10" fmla="*/ 10 w 13"/>
                  <a:gd name="T11" fmla="*/ 10 h 18"/>
                  <a:gd name="T12" fmla="*/ 13 w 13"/>
                  <a:gd name="T13" fmla="*/ 15 h 18"/>
                  <a:gd name="T14" fmla="*/ 0 w 13"/>
                  <a:gd name="T15" fmla="*/ 18 h 18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3"/>
                  <a:gd name="T25" fmla="*/ 0 h 18"/>
                  <a:gd name="T26" fmla="*/ 13 w 13"/>
                  <a:gd name="T27" fmla="*/ 18 h 18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3" h="18">
                    <a:moveTo>
                      <a:pt x="0" y="18"/>
                    </a:moveTo>
                    <a:lnTo>
                      <a:pt x="0" y="7"/>
                    </a:lnTo>
                    <a:lnTo>
                      <a:pt x="3" y="2"/>
                    </a:lnTo>
                    <a:lnTo>
                      <a:pt x="3" y="0"/>
                    </a:lnTo>
                    <a:lnTo>
                      <a:pt x="10" y="10"/>
                    </a:lnTo>
                    <a:lnTo>
                      <a:pt x="13" y="15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34" name="Freeform 90">
                <a:extLst>
                  <a:ext uri="{FF2B5EF4-FFF2-40B4-BE49-F238E27FC236}">
                    <a16:creationId xmlns:a16="http://schemas.microsoft.com/office/drawing/2014/main" id="{00000000-0008-0000-0600-00009A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6"/>
                <a:ext cx="13" cy="13"/>
              </a:xfrm>
              <a:custGeom>
                <a:avLst/>
                <a:gdLst>
                  <a:gd name="T0" fmla="*/ 0 w 13"/>
                  <a:gd name="T1" fmla="*/ 13 h 13"/>
                  <a:gd name="T2" fmla="*/ 0 w 13"/>
                  <a:gd name="T3" fmla="*/ 10 h 13"/>
                  <a:gd name="T4" fmla="*/ 0 w 13"/>
                  <a:gd name="T5" fmla="*/ 0 h 13"/>
                  <a:gd name="T6" fmla="*/ 0 w 13"/>
                  <a:gd name="T7" fmla="*/ 5 h 13"/>
                  <a:gd name="T8" fmla="*/ 3 w 13"/>
                  <a:gd name="T9" fmla="*/ 7 h 13"/>
                  <a:gd name="T10" fmla="*/ 5 w 13"/>
                  <a:gd name="T11" fmla="*/ 10 h 13"/>
                  <a:gd name="T12" fmla="*/ 10 w 13"/>
                  <a:gd name="T13" fmla="*/ 10 h 13"/>
                  <a:gd name="T14" fmla="*/ 13 w 13"/>
                  <a:gd name="T15" fmla="*/ 10 h 13"/>
                  <a:gd name="T16" fmla="*/ 5 w 13"/>
                  <a:gd name="T17" fmla="*/ 13 h 13"/>
                  <a:gd name="T18" fmla="*/ 0 w 13"/>
                  <a:gd name="T19" fmla="*/ 13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13"/>
                  <a:gd name="T31" fmla="*/ 0 h 13"/>
                  <a:gd name="T32" fmla="*/ 13 w 13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13" h="13">
                    <a:moveTo>
                      <a:pt x="0" y="13"/>
                    </a:moveTo>
                    <a:lnTo>
                      <a:pt x="0" y="10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3" y="7"/>
                    </a:lnTo>
                    <a:lnTo>
                      <a:pt x="5" y="10"/>
                    </a:lnTo>
                    <a:lnTo>
                      <a:pt x="10" y="10"/>
                    </a:lnTo>
                    <a:lnTo>
                      <a:pt x="13" y="10"/>
                    </a:lnTo>
                    <a:lnTo>
                      <a:pt x="5" y="13"/>
                    </a:lnTo>
                    <a:lnTo>
                      <a:pt x="0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35" name="Freeform 91">
                <a:extLst>
                  <a:ext uri="{FF2B5EF4-FFF2-40B4-BE49-F238E27FC236}">
                    <a16:creationId xmlns:a16="http://schemas.microsoft.com/office/drawing/2014/main" id="{00000000-0008-0000-0600-00009B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44" cy="81"/>
              </a:xfrm>
              <a:custGeom>
                <a:avLst/>
                <a:gdLst>
                  <a:gd name="T0" fmla="*/ 2 w 44"/>
                  <a:gd name="T1" fmla="*/ 5 h 81"/>
                  <a:gd name="T2" fmla="*/ 0 w 44"/>
                  <a:gd name="T3" fmla="*/ 0 h 81"/>
                  <a:gd name="T4" fmla="*/ 0 w 44"/>
                  <a:gd name="T5" fmla="*/ 2 h 81"/>
                  <a:gd name="T6" fmla="*/ 0 w 44"/>
                  <a:gd name="T7" fmla="*/ 7 h 81"/>
                  <a:gd name="T8" fmla="*/ 0 w 44"/>
                  <a:gd name="T9" fmla="*/ 10 h 81"/>
                  <a:gd name="T10" fmla="*/ 0 w 44"/>
                  <a:gd name="T11" fmla="*/ 12 h 81"/>
                  <a:gd name="T12" fmla="*/ 0 w 44"/>
                  <a:gd name="T13" fmla="*/ 18 h 81"/>
                  <a:gd name="T14" fmla="*/ 2 w 44"/>
                  <a:gd name="T15" fmla="*/ 20 h 81"/>
                  <a:gd name="T16" fmla="*/ 2 w 44"/>
                  <a:gd name="T17" fmla="*/ 23 h 81"/>
                  <a:gd name="T18" fmla="*/ 5 w 44"/>
                  <a:gd name="T19" fmla="*/ 33 h 81"/>
                  <a:gd name="T20" fmla="*/ 7 w 44"/>
                  <a:gd name="T21" fmla="*/ 35 h 81"/>
                  <a:gd name="T22" fmla="*/ 25 w 44"/>
                  <a:gd name="T23" fmla="*/ 58 h 81"/>
                  <a:gd name="T24" fmla="*/ 29 w 44"/>
                  <a:gd name="T25" fmla="*/ 63 h 81"/>
                  <a:gd name="T26" fmla="*/ 39 w 44"/>
                  <a:gd name="T27" fmla="*/ 76 h 81"/>
                  <a:gd name="T28" fmla="*/ 39 w 44"/>
                  <a:gd name="T29" fmla="*/ 78 h 81"/>
                  <a:gd name="T30" fmla="*/ 42 w 44"/>
                  <a:gd name="T31" fmla="*/ 78 h 81"/>
                  <a:gd name="T32" fmla="*/ 42 w 44"/>
                  <a:gd name="T33" fmla="*/ 81 h 81"/>
                  <a:gd name="T34" fmla="*/ 44 w 44"/>
                  <a:gd name="T35" fmla="*/ 81 h 81"/>
                  <a:gd name="T36" fmla="*/ 44 w 44"/>
                  <a:gd name="T37" fmla="*/ 78 h 81"/>
                  <a:gd name="T38" fmla="*/ 42 w 44"/>
                  <a:gd name="T39" fmla="*/ 76 h 81"/>
                  <a:gd name="T40" fmla="*/ 42 w 44"/>
                  <a:gd name="T41" fmla="*/ 73 h 81"/>
                  <a:gd name="T42" fmla="*/ 34 w 44"/>
                  <a:gd name="T43" fmla="*/ 66 h 81"/>
                  <a:gd name="T44" fmla="*/ 22 w 44"/>
                  <a:gd name="T45" fmla="*/ 53 h 81"/>
                  <a:gd name="T46" fmla="*/ 15 w 44"/>
                  <a:gd name="T47" fmla="*/ 43 h 81"/>
                  <a:gd name="T48" fmla="*/ 7 w 44"/>
                  <a:gd name="T49" fmla="*/ 33 h 81"/>
                  <a:gd name="T50" fmla="*/ 2 w 44"/>
                  <a:gd name="T51" fmla="*/ 20 h 81"/>
                  <a:gd name="T52" fmla="*/ 2 w 44"/>
                  <a:gd name="T53" fmla="*/ 5 h 81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w 44"/>
                  <a:gd name="T82" fmla="*/ 0 h 81"/>
                  <a:gd name="T83" fmla="*/ 44 w 44"/>
                  <a:gd name="T84" fmla="*/ 81 h 81"/>
                </a:gdLst>
                <a:ahLst/>
                <a:cxnLst>
                  <a:cxn ang="T54">
                    <a:pos x="T0" y="T1"/>
                  </a:cxn>
                  <a:cxn ang="T55">
                    <a:pos x="T2" y="T3"/>
                  </a:cxn>
                  <a:cxn ang="T56">
                    <a:pos x="T4" y="T5"/>
                  </a:cxn>
                  <a:cxn ang="T57">
                    <a:pos x="T6" y="T7"/>
                  </a:cxn>
                  <a:cxn ang="T58">
                    <a:pos x="T8" y="T9"/>
                  </a:cxn>
                  <a:cxn ang="T59">
                    <a:pos x="T10" y="T11"/>
                  </a:cxn>
                  <a:cxn ang="T60">
                    <a:pos x="T12" y="T13"/>
                  </a:cxn>
                  <a:cxn ang="T61">
                    <a:pos x="T14" y="T15"/>
                  </a:cxn>
                  <a:cxn ang="T62">
                    <a:pos x="T16" y="T17"/>
                  </a:cxn>
                  <a:cxn ang="T63">
                    <a:pos x="T18" y="T19"/>
                  </a:cxn>
                  <a:cxn ang="T64">
                    <a:pos x="T20" y="T21"/>
                  </a:cxn>
                  <a:cxn ang="T65">
                    <a:pos x="T22" y="T23"/>
                  </a:cxn>
                  <a:cxn ang="T66">
                    <a:pos x="T24" y="T25"/>
                  </a:cxn>
                  <a:cxn ang="T67">
                    <a:pos x="T26" y="T27"/>
                  </a:cxn>
                  <a:cxn ang="T68">
                    <a:pos x="T28" y="T29"/>
                  </a:cxn>
                  <a:cxn ang="T69">
                    <a:pos x="T30" y="T31"/>
                  </a:cxn>
                  <a:cxn ang="T70">
                    <a:pos x="T32" y="T33"/>
                  </a:cxn>
                  <a:cxn ang="T71">
                    <a:pos x="T34" y="T35"/>
                  </a:cxn>
                  <a:cxn ang="T72">
                    <a:pos x="T36" y="T37"/>
                  </a:cxn>
                  <a:cxn ang="T73">
                    <a:pos x="T38" y="T39"/>
                  </a:cxn>
                  <a:cxn ang="T74">
                    <a:pos x="T40" y="T41"/>
                  </a:cxn>
                  <a:cxn ang="T75">
                    <a:pos x="T42" y="T43"/>
                  </a:cxn>
                  <a:cxn ang="T76">
                    <a:pos x="T44" y="T45"/>
                  </a:cxn>
                  <a:cxn ang="T77">
                    <a:pos x="T46" y="T47"/>
                  </a:cxn>
                  <a:cxn ang="T78">
                    <a:pos x="T48" y="T49"/>
                  </a:cxn>
                  <a:cxn ang="T79">
                    <a:pos x="T50" y="T51"/>
                  </a:cxn>
                  <a:cxn ang="T80">
                    <a:pos x="T52" y="T53"/>
                  </a:cxn>
                </a:cxnLst>
                <a:rect l="T81" t="T82" r="T83" b="T84"/>
                <a:pathLst>
                  <a:path w="44" h="81">
                    <a:moveTo>
                      <a:pt x="2" y="5"/>
                    </a:moveTo>
                    <a:lnTo>
                      <a:pt x="0" y="0"/>
                    </a:lnTo>
                    <a:lnTo>
                      <a:pt x="0" y="2"/>
                    </a:lnTo>
                    <a:lnTo>
                      <a:pt x="0" y="7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18"/>
                    </a:lnTo>
                    <a:lnTo>
                      <a:pt x="2" y="20"/>
                    </a:lnTo>
                    <a:lnTo>
                      <a:pt x="2" y="23"/>
                    </a:lnTo>
                    <a:lnTo>
                      <a:pt x="5" y="33"/>
                    </a:lnTo>
                    <a:lnTo>
                      <a:pt x="7" y="35"/>
                    </a:lnTo>
                    <a:lnTo>
                      <a:pt x="25" y="58"/>
                    </a:lnTo>
                    <a:lnTo>
                      <a:pt x="29" y="63"/>
                    </a:lnTo>
                    <a:lnTo>
                      <a:pt x="39" y="76"/>
                    </a:lnTo>
                    <a:lnTo>
                      <a:pt x="39" y="78"/>
                    </a:lnTo>
                    <a:lnTo>
                      <a:pt x="42" y="78"/>
                    </a:lnTo>
                    <a:lnTo>
                      <a:pt x="42" y="81"/>
                    </a:lnTo>
                    <a:lnTo>
                      <a:pt x="44" y="81"/>
                    </a:lnTo>
                    <a:lnTo>
                      <a:pt x="44" y="78"/>
                    </a:lnTo>
                    <a:lnTo>
                      <a:pt x="42" y="76"/>
                    </a:lnTo>
                    <a:lnTo>
                      <a:pt x="42" y="73"/>
                    </a:lnTo>
                    <a:lnTo>
                      <a:pt x="34" y="66"/>
                    </a:lnTo>
                    <a:lnTo>
                      <a:pt x="22" y="53"/>
                    </a:lnTo>
                    <a:lnTo>
                      <a:pt x="15" y="43"/>
                    </a:lnTo>
                    <a:lnTo>
                      <a:pt x="7" y="33"/>
                    </a:lnTo>
                    <a:lnTo>
                      <a:pt x="2" y="20"/>
                    </a:lnTo>
                    <a:lnTo>
                      <a:pt x="2" y="5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36" name="Freeform 92">
                <a:extLst>
                  <a:ext uri="{FF2B5EF4-FFF2-40B4-BE49-F238E27FC236}">
                    <a16:creationId xmlns:a16="http://schemas.microsoft.com/office/drawing/2014/main" id="{00000000-0008-0000-0600-00009C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48"/>
              </a:xfrm>
              <a:custGeom>
                <a:avLst/>
                <a:gdLst>
                  <a:gd name="T0" fmla="*/ 0 w 9"/>
                  <a:gd name="T1" fmla="*/ 0 h 48"/>
                  <a:gd name="T2" fmla="*/ 5 w 9"/>
                  <a:gd name="T3" fmla="*/ 7 h 48"/>
                  <a:gd name="T4" fmla="*/ 5 w 9"/>
                  <a:gd name="T5" fmla="*/ 17 h 48"/>
                  <a:gd name="T6" fmla="*/ 5 w 9"/>
                  <a:gd name="T7" fmla="*/ 20 h 48"/>
                  <a:gd name="T8" fmla="*/ 5 w 9"/>
                  <a:gd name="T9" fmla="*/ 20 h 48"/>
                  <a:gd name="T10" fmla="*/ 5 w 9"/>
                  <a:gd name="T11" fmla="*/ 22 h 48"/>
                  <a:gd name="T12" fmla="*/ 7 w 9"/>
                  <a:gd name="T13" fmla="*/ 22 h 48"/>
                  <a:gd name="T14" fmla="*/ 7 w 9"/>
                  <a:gd name="T15" fmla="*/ 25 h 48"/>
                  <a:gd name="T16" fmla="*/ 7 w 9"/>
                  <a:gd name="T17" fmla="*/ 27 h 48"/>
                  <a:gd name="T18" fmla="*/ 7 w 9"/>
                  <a:gd name="T19" fmla="*/ 30 h 48"/>
                  <a:gd name="T20" fmla="*/ 7 w 9"/>
                  <a:gd name="T21" fmla="*/ 33 h 48"/>
                  <a:gd name="T22" fmla="*/ 7 w 9"/>
                  <a:gd name="T23" fmla="*/ 35 h 48"/>
                  <a:gd name="T24" fmla="*/ 7 w 9"/>
                  <a:gd name="T25" fmla="*/ 38 h 48"/>
                  <a:gd name="T26" fmla="*/ 7 w 9"/>
                  <a:gd name="T27" fmla="*/ 40 h 48"/>
                  <a:gd name="T28" fmla="*/ 9 w 9"/>
                  <a:gd name="T29" fmla="*/ 43 h 48"/>
                  <a:gd name="T30" fmla="*/ 9 w 9"/>
                  <a:gd name="T31" fmla="*/ 45 h 48"/>
                  <a:gd name="T32" fmla="*/ 9 w 9"/>
                  <a:gd name="T33" fmla="*/ 48 h 48"/>
                  <a:gd name="T34" fmla="*/ 9 w 9"/>
                  <a:gd name="T35" fmla="*/ 48 h 48"/>
                  <a:gd name="T36" fmla="*/ 9 w 9"/>
                  <a:gd name="T37" fmla="*/ 48 h 48"/>
                  <a:gd name="T38" fmla="*/ 9 w 9"/>
                  <a:gd name="T39" fmla="*/ 48 h 48"/>
                  <a:gd name="T40" fmla="*/ 7 w 9"/>
                  <a:gd name="T41" fmla="*/ 45 h 48"/>
                  <a:gd name="T42" fmla="*/ 7 w 9"/>
                  <a:gd name="T43" fmla="*/ 45 h 48"/>
                  <a:gd name="T44" fmla="*/ 7 w 9"/>
                  <a:gd name="T45" fmla="*/ 43 h 48"/>
                  <a:gd name="T46" fmla="*/ 7 w 9"/>
                  <a:gd name="T47" fmla="*/ 40 h 48"/>
                  <a:gd name="T48" fmla="*/ 7 w 9"/>
                  <a:gd name="T49" fmla="*/ 40 h 48"/>
                  <a:gd name="T50" fmla="*/ 7 w 9"/>
                  <a:gd name="T51" fmla="*/ 38 h 48"/>
                  <a:gd name="T52" fmla="*/ 7 w 9"/>
                  <a:gd name="T53" fmla="*/ 35 h 48"/>
                  <a:gd name="T54" fmla="*/ 7 w 9"/>
                  <a:gd name="T55" fmla="*/ 33 h 48"/>
                  <a:gd name="T56" fmla="*/ 7 w 9"/>
                  <a:gd name="T57" fmla="*/ 30 h 48"/>
                  <a:gd name="T58" fmla="*/ 5 w 9"/>
                  <a:gd name="T59" fmla="*/ 27 h 48"/>
                  <a:gd name="T60" fmla="*/ 5 w 9"/>
                  <a:gd name="T61" fmla="*/ 27 h 48"/>
                  <a:gd name="T62" fmla="*/ 5 w 9"/>
                  <a:gd name="T63" fmla="*/ 25 h 48"/>
                  <a:gd name="T64" fmla="*/ 5 w 9"/>
                  <a:gd name="T65" fmla="*/ 25 h 48"/>
                  <a:gd name="T66" fmla="*/ 5 w 9"/>
                  <a:gd name="T67" fmla="*/ 25 h 48"/>
                  <a:gd name="T68" fmla="*/ 5 w 9"/>
                  <a:gd name="T69" fmla="*/ 25 h 48"/>
                  <a:gd name="T70" fmla="*/ 0 w 9"/>
                  <a:gd name="T71" fmla="*/ 0 h 48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9"/>
                  <a:gd name="T109" fmla="*/ 0 h 48"/>
                  <a:gd name="T110" fmla="*/ 9 w 9"/>
                  <a:gd name="T111" fmla="*/ 48 h 48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9" h="48">
                    <a:moveTo>
                      <a:pt x="0" y="0"/>
                    </a:moveTo>
                    <a:lnTo>
                      <a:pt x="5" y="7"/>
                    </a:lnTo>
                    <a:lnTo>
                      <a:pt x="5" y="17"/>
                    </a:lnTo>
                    <a:lnTo>
                      <a:pt x="5" y="20"/>
                    </a:lnTo>
                    <a:lnTo>
                      <a:pt x="5" y="22"/>
                    </a:lnTo>
                    <a:lnTo>
                      <a:pt x="7" y="22"/>
                    </a:lnTo>
                    <a:lnTo>
                      <a:pt x="7" y="25"/>
                    </a:lnTo>
                    <a:lnTo>
                      <a:pt x="7" y="27"/>
                    </a:lnTo>
                    <a:lnTo>
                      <a:pt x="7" y="30"/>
                    </a:lnTo>
                    <a:lnTo>
                      <a:pt x="7" y="33"/>
                    </a:lnTo>
                    <a:lnTo>
                      <a:pt x="7" y="35"/>
                    </a:lnTo>
                    <a:lnTo>
                      <a:pt x="7" y="38"/>
                    </a:lnTo>
                    <a:lnTo>
                      <a:pt x="7" y="40"/>
                    </a:lnTo>
                    <a:lnTo>
                      <a:pt x="9" y="43"/>
                    </a:lnTo>
                    <a:lnTo>
                      <a:pt x="9" y="45"/>
                    </a:lnTo>
                    <a:lnTo>
                      <a:pt x="9" y="48"/>
                    </a:lnTo>
                    <a:lnTo>
                      <a:pt x="7" y="45"/>
                    </a:lnTo>
                    <a:lnTo>
                      <a:pt x="7" y="43"/>
                    </a:lnTo>
                    <a:lnTo>
                      <a:pt x="7" y="40"/>
                    </a:lnTo>
                    <a:lnTo>
                      <a:pt x="7" y="38"/>
                    </a:lnTo>
                    <a:lnTo>
                      <a:pt x="7" y="35"/>
                    </a:lnTo>
                    <a:lnTo>
                      <a:pt x="7" y="33"/>
                    </a:lnTo>
                    <a:lnTo>
                      <a:pt x="7" y="30"/>
                    </a:lnTo>
                    <a:lnTo>
                      <a:pt x="5" y="27"/>
                    </a:lnTo>
                    <a:lnTo>
                      <a:pt x="5" y="25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37" name="Freeform 93">
                <a:extLst>
                  <a:ext uri="{FF2B5EF4-FFF2-40B4-BE49-F238E27FC236}">
                    <a16:creationId xmlns:a16="http://schemas.microsoft.com/office/drawing/2014/main" id="{00000000-0008-0000-0600-00009D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9" y="83"/>
                <a:ext cx="5" cy="10"/>
              </a:xfrm>
              <a:custGeom>
                <a:avLst/>
                <a:gdLst>
                  <a:gd name="T0" fmla="*/ 5 w 5"/>
                  <a:gd name="T1" fmla="*/ 8 h 10"/>
                  <a:gd name="T2" fmla="*/ 3 w 5"/>
                  <a:gd name="T3" fmla="*/ 8 h 10"/>
                  <a:gd name="T4" fmla="*/ 0 w 5"/>
                  <a:gd name="T5" fmla="*/ 0 h 10"/>
                  <a:gd name="T6" fmla="*/ 0 w 5"/>
                  <a:gd name="T7" fmla="*/ 5 h 10"/>
                  <a:gd name="T8" fmla="*/ 0 w 5"/>
                  <a:gd name="T9" fmla="*/ 8 h 10"/>
                  <a:gd name="T10" fmla="*/ 3 w 5"/>
                  <a:gd name="T11" fmla="*/ 10 h 10"/>
                  <a:gd name="T12" fmla="*/ 5 w 5"/>
                  <a:gd name="T13" fmla="*/ 8 h 10"/>
                  <a:gd name="T14" fmla="*/ 5 w 5"/>
                  <a:gd name="T15" fmla="*/ 8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5"/>
                  <a:gd name="T25" fmla="*/ 0 h 10"/>
                  <a:gd name="T26" fmla="*/ 5 w 5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5" h="10">
                    <a:moveTo>
                      <a:pt x="5" y="8"/>
                    </a:moveTo>
                    <a:lnTo>
                      <a:pt x="3" y="8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0" y="8"/>
                    </a:lnTo>
                    <a:lnTo>
                      <a:pt x="3" y="10"/>
                    </a:lnTo>
                    <a:lnTo>
                      <a:pt x="5" y="8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38" name="Freeform 94">
                <a:extLst>
                  <a:ext uri="{FF2B5EF4-FFF2-40B4-BE49-F238E27FC236}">
                    <a16:creationId xmlns:a16="http://schemas.microsoft.com/office/drawing/2014/main" id="{00000000-0008-0000-0600-00009E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67"/>
                <a:ext cx="143" cy="111"/>
              </a:xfrm>
              <a:custGeom>
                <a:avLst/>
                <a:gdLst>
                  <a:gd name="T0" fmla="*/ 143 w 143"/>
                  <a:gd name="T1" fmla="*/ 70 h 111"/>
                  <a:gd name="T2" fmla="*/ 140 w 143"/>
                  <a:gd name="T3" fmla="*/ 60 h 111"/>
                  <a:gd name="T4" fmla="*/ 140 w 143"/>
                  <a:gd name="T5" fmla="*/ 43 h 111"/>
                  <a:gd name="T6" fmla="*/ 140 w 143"/>
                  <a:gd name="T7" fmla="*/ 40 h 111"/>
                  <a:gd name="T8" fmla="*/ 138 w 143"/>
                  <a:gd name="T9" fmla="*/ 35 h 111"/>
                  <a:gd name="T10" fmla="*/ 138 w 143"/>
                  <a:gd name="T11" fmla="*/ 33 h 111"/>
                  <a:gd name="T12" fmla="*/ 133 w 143"/>
                  <a:gd name="T13" fmla="*/ 25 h 111"/>
                  <a:gd name="T14" fmla="*/ 128 w 143"/>
                  <a:gd name="T15" fmla="*/ 17 h 111"/>
                  <a:gd name="T16" fmla="*/ 116 w 143"/>
                  <a:gd name="T17" fmla="*/ 0 h 111"/>
                  <a:gd name="T18" fmla="*/ 3 w 143"/>
                  <a:gd name="T19" fmla="*/ 7 h 111"/>
                  <a:gd name="T20" fmla="*/ 3 w 143"/>
                  <a:gd name="T21" fmla="*/ 35 h 111"/>
                  <a:gd name="T22" fmla="*/ 5 w 143"/>
                  <a:gd name="T23" fmla="*/ 50 h 111"/>
                  <a:gd name="T24" fmla="*/ 3 w 143"/>
                  <a:gd name="T25" fmla="*/ 63 h 111"/>
                  <a:gd name="T26" fmla="*/ 0 w 143"/>
                  <a:gd name="T27" fmla="*/ 91 h 111"/>
                  <a:gd name="T28" fmla="*/ 0 w 143"/>
                  <a:gd name="T29" fmla="*/ 98 h 111"/>
                  <a:gd name="T30" fmla="*/ 3 w 143"/>
                  <a:gd name="T31" fmla="*/ 111 h 111"/>
                  <a:gd name="T32" fmla="*/ 3 w 143"/>
                  <a:gd name="T33" fmla="*/ 111 h 111"/>
                  <a:gd name="T34" fmla="*/ 10 w 143"/>
                  <a:gd name="T35" fmla="*/ 103 h 111"/>
                  <a:gd name="T36" fmla="*/ 20 w 143"/>
                  <a:gd name="T37" fmla="*/ 98 h 111"/>
                  <a:gd name="T38" fmla="*/ 42 w 143"/>
                  <a:gd name="T39" fmla="*/ 93 h 111"/>
                  <a:gd name="T40" fmla="*/ 81 w 143"/>
                  <a:gd name="T41" fmla="*/ 83 h 111"/>
                  <a:gd name="T42" fmla="*/ 133 w 143"/>
                  <a:gd name="T43" fmla="*/ 60 h 111"/>
                  <a:gd name="T44" fmla="*/ 138 w 143"/>
                  <a:gd name="T45" fmla="*/ 65 h 111"/>
                  <a:gd name="T46" fmla="*/ 143 w 143"/>
                  <a:gd name="T47" fmla="*/ 70 h 111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43"/>
                  <a:gd name="T73" fmla="*/ 0 h 111"/>
                  <a:gd name="T74" fmla="*/ 143 w 143"/>
                  <a:gd name="T75" fmla="*/ 111 h 111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43" h="111">
                    <a:moveTo>
                      <a:pt x="143" y="70"/>
                    </a:moveTo>
                    <a:lnTo>
                      <a:pt x="140" y="60"/>
                    </a:lnTo>
                    <a:lnTo>
                      <a:pt x="140" y="43"/>
                    </a:lnTo>
                    <a:lnTo>
                      <a:pt x="140" y="40"/>
                    </a:lnTo>
                    <a:lnTo>
                      <a:pt x="138" y="35"/>
                    </a:lnTo>
                    <a:lnTo>
                      <a:pt x="138" y="33"/>
                    </a:lnTo>
                    <a:lnTo>
                      <a:pt x="133" y="25"/>
                    </a:lnTo>
                    <a:lnTo>
                      <a:pt x="128" y="17"/>
                    </a:lnTo>
                    <a:lnTo>
                      <a:pt x="116" y="0"/>
                    </a:lnTo>
                    <a:lnTo>
                      <a:pt x="3" y="7"/>
                    </a:lnTo>
                    <a:lnTo>
                      <a:pt x="3" y="35"/>
                    </a:lnTo>
                    <a:lnTo>
                      <a:pt x="5" y="50"/>
                    </a:lnTo>
                    <a:lnTo>
                      <a:pt x="3" y="63"/>
                    </a:lnTo>
                    <a:lnTo>
                      <a:pt x="0" y="91"/>
                    </a:lnTo>
                    <a:lnTo>
                      <a:pt x="0" y="98"/>
                    </a:lnTo>
                    <a:lnTo>
                      <a:pt x="3" y="111"/>
                    </a:lnTo>
                    <a:lnTo>
                      <a:pt x="10" y="103"/>
                    </a:lnTo>
                    <a:lnTo>
                      <a:pt x="20" y="98"/>
                    </a:lnTo>
                    <a:lnTo>
                      <a:pt x="42" y="93"/>
                    </a:lnTo>
                    <a:lnTo>
                      <a:pt x="81" y="83"/>
                    </a:lnTo>
                    <a:lnTo>
                      <a:pt x="133" y="60"/>
                    </a:lnTo>
                    <a:lnTo>
                      <a:pt x="138" y="65"/>
                    </a:lnTo>
                    <a:lnTo>
                      <a:pt x="143" y="7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39" name="Freeform 95">
                <a:extLst>
                  <a:ext uri="{FF2B5EF4-FFF2-40B4-BE49-F238E27FC236}">
                    <a16:creationId xmlns:a16="http://schemas.microsoft.com/office/drawing/2014/main" id="{00000000-0008-0000-0600-00009F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2"/>
                <a:ext cx="54" cy="33"/>
              </a:xfrm>
              <a:custGeom>
                <a:avLst/>
                <a:gdLst>
                  <a:gd name="T0" fmla="*/ 54 w 54"/>
                  <a:gd name="T1" fmla="*/ 33 h 33"/>
                  <a:gd name="T2" fmla="*/ 52 w 54"/>
                  <a:gd name="T3" fmla="*/ 33 h 33"/>
                  <a:gd name="T4" fmla="*/ 52 w 54"/>
                  <a:gd name="T5" fmla="*/ 30 h 33"/>
                  <a:gd name="T6" fmla="*/ 49 w 54"/>
                  <a:gd name="T7" fmla="*/ 28 h 33"/>
                  <a:gd name="T8" fmla="*/ 49 w 54"/>
                  <a:gd name="T9" fmla="*/ 28 h 33"/>
                  <a:gd name="T10" fmla="*/ 47 w 54"/>
                  <a:gd name="T11" fmla="*/ 25 h 33"/>
                  <a:gd name="T12" fmla="*/ 44 w 54"/>
                  <a:gd name="T13" fmla="*/ 22 h 33"/>
                  <a:gd name="T14" fmla="*/ 42 w 54"/>
                  <a:gd name="T15" fmla="*/ 20 h 33"/>
                  <a:gd name="T16" fmla="*/ 37 w 54"/>
                  <a:gd name="T17" fmla="*/ 20 h 33"/>
                  <a:gd name="T18" fmla="*/ 35 w 54"/>
                  <a:gd name="T19" fmla="*/ 17 h 33"/>
                  <a:gd name="T20" fmla="*/ 32 w 54"/>
                  <a:gd name="T21" fmla="*/ 15 h 33"/>
                  <a:gd name="T22" fmla="*/ 27 w 54"/>
                  <a:gd name="T23" fmla="*/ 12 h 33"/>
                  <a:gd name="T24" fmla="*/ 25 w 54"/>
                  <a:gd name="T25" fmla="*/ 10 h 33"/>
                  <a:gd name="T26" fmla="*/ 22 w 54"/>
                  <a:gd name="T27" fmla="*/ 10 h 33"/>
                  <a:gd name="T28" fmla="*/ 17 w 54"/>
                  <a:gd name="T29" fmla="*/ 7 h 33"/>
                  <a:gd name="T30" fmla="*/ 15 w 54"/>
                  <a:gd name="T31" fmla="*/ 5 h 33"/>
                  <a:gd name="T32" fmla="*/ 12 w 54"/>
                  <a:gd name="T33" fmla="*/ 2 h 33"/>
                  <a:gd name="T34" fmla="*/ 10 w 54"/>
                  <a:gd name="T35" fmla="*/ 2 h 33"/>
                  <a:gd name="T36" fmla="*/ 10 w 54"/>
                  <a:gd name="T37" fmla="*/ 2 h 33"/>
                  <a:gd name="T38" fmla="*/ 8 w 54"/>
                  <a:gd name="T39" fmla="*/ 2 h 33"/>
                  <a:gd name="T40" fmla="*/ 8 w 54"/>
                  <a:gd name="T41" fmla="*/ 0 h 33"/>
                  <a:gd name="T42" fmla="*/ 8 w 54"/>
                  <a:gd name="T43" fmla="*/ 0 h 33"/>
                  <a:gd name="T44" fmla="*/ 5 w 54"/>
                  <a:gd name="T45" fmla="*/ 0 h 33"/>
                  <a:gd name="T46" fmla="*/ 5 w 54"/>
                  <a:gd name="T47" fmla="*/ 0 h 33"/>
                  <a:gd name="T48" fmla="*/ 5 w 54"/>
                  <a:gd name="T49" fmla="*/ 0 h 33"/>
                  <a:gd name="T50" fmla="*/ 3 w 54"/>
                  <a:gd name="T51" fmla="*/ 0 h 33"/>
                  <a:gd name="T52" fmla="*/ 3 w 54"/>
                  <a:gd name="T53" fmla="*/ 0 h 33"/>
                  <a:gd name="T54" fmla="*/ 3 w 54"/>
                  <a:gd name="T55" fmla="*/ 0 h 33"/>
                  <a:gd name="T56" fmla="*/ 3 w 54"/>
                  <a:gd name="T57" fmla="*/ 0 h 33"/>
                  <a:gd name="T58" fmla="*/ 0 w 54"/>
                  <a:gd name="T59" fmla="*/ 0 h 33"/>
                  <a:gd name="T60" fmla="*/ 0 w 54"/>
                  <a:gd name="T61" fmla="*/ 0 h 33"/>
                  <a:gd name="T62" fmla="*/ 0 w 54"/>
                  <a:gd name="T63" fmla="*/ 0 h 33"/>
                  <a:gd name="T64" fmla="*/ 0 w 54"/>
                  <a:gd name="T65" fmla="*/ 0 h 33"/>
                  <a:gd name="T66" fmla="*/ 0 w 54"/>
                  <a:gd name="T67" fmla="*/ 0 h 33"/>
                  <a:gd name="T68" fmla="*/ 0 w 54"/>
                  <a:gd name="T69" fmla="*/ 0 h 33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54"/>
                  <a:gd name="T106" fmla="*/ 0 h 33"/>
                  <a:gd name="T107" fmla="*/ 54 w 54"/>
                  <a:gd name="T108" fmla="*/ 33 h 33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54" h="33">
                    <a:moveTo>
                      <a:pt x="54" y="33"/>
                    </a:moveTo>
                    <a:lnTo>
                      <a:pt x="52" y="33"/>
                    </a:lnTo>
                    <a:lnTo>
                      <a:pt x="52" y="30"/>
                    </a:lnTo>
                    <a:lnTo>
                      <a:pt x="49" y="28"/>
                    </a:lnTo>
                    <a:lnTo>
                      <a:pt x="47" y="25"/>
                    </a:lnTo>
                    <a:lnTo>
                      <a:pt x="44" y="22"/>
                    </a:lnTo>
                    <a:lnTo>
                      <a:pt x="42" y="20"/>
                    </a:lnTo>
                    <a:lnTo>
                      <a:pt x="37" y="20"/>
                    </a:lnTo>
                    <a:lnTo>
                      <a:pt x="35" y="17"/>
                    </a:lnTo>
                    <a:lnTo>
                      <a:pt x="32" y="15"/>
                    </a:lnTo>
                    <a:lnTo>
                      <a:pt x="27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17" y="7"/>
                    </a:lnTo>
                    <a:lnTo>
                      <a:pt x="15" y="5"/>
                    </a:lnTo>
                    <a:lnTo>
                      <a:pt x="12" y="2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8" y="0"/>
                    </a:lnTo>
                    <a:lnTo>
                      <a:pt x="5" y="0"/>
                    </a:lnTo>
                    <a:lnTo>
                      <a:pt x="3" y="0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24640" name="Freeform 96">
                <a:extLst>
                  <a:ext uri="{FF2B5EF4-FFF2-40B4-BE49-F238E27FC236}">
                    <a16:creationId xmlns:a16="http://schemas.microsoft.com/office/drawing/2014/main" id="{00000000-0008-0000-0600-0000A0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70"/>
                <a:ext cx="10" cy="25"/>
              </a:xfrm>
              <a:custGeom>
                <a:avLst/>
                <a:gdLst>
                  <a:gd name="T0" fmla="*/ 3 w 10"/>
                  <a:gd name="T1" fmla="*/ 13 h 25"/>
                  <a:gd name="T2" fmla="*/ 3 w 10"/>
                  <a:gd name="T3" fmla="*/ 13 h 25"/>
                  <a:gd name="T4" fmla="*/ 3 w 10"/>
                  <a:gd name="T5" fmla="*/ 10 h 25"/>
                  <a:gd name="T6" fmla="*/ 3 w 10"/>
                  <a:gd name="T7" fmla="*/ 8 h 25"/>
                  <a:gd name="T8" fmla="*/ 0 w 10"/>
                  <a:gd name="T9" fmla="*/ 8 h 25"/>
                  <a:gd name="T10" fmla="*/ 0 w 10"/>
                  <a:gd name="T11" fmla="*/ 5 h 25"/>
                  <a:gd name="T12" fmla="*/ 0 w 10"/>
                  <a:gd name="T13" fmla="*/ 5 h 25"/>
                  <a:gd name="T14" fmla="*/ 0 w 10"/>
                  <a:gd name="T15" fmla="*/ 5 h 25"/>
                  <a:gd name="T16" fmla="*/ 3 w 10"/>
                  <a:gd name="T17" fmla="*/ 5 h 25"/>
                  <a:gd name="T18" fmla="*/ 0 w 10"/>
                  <a:gd name="T19" fmla="*/ 5 h 25"/>
                  <a:gd name="T20" fmla="*/ 0 w 10"/>
                  <a:gd name="T21" fmla="*/ 5 h 25"/>
                  <a:gd name="T22" fmla="*/ 0 w 10"/>
                  <a:gd name="T23" fmla="*/ 3 h 25"/>
                  <a:gd name="T24" fmla="*/ 0 w 10"/>
                  <a:gd name="T25" fmla="*/ 3 h 25"/>
                  <a:gd name="T26" fmla="*/ 0 w 10"/>
                  <a:gd name="T27" fmla="*/ 0 h 25"/>
                  <a:gd name="T28" fmla="*/ 0 w 10"/>
                  <a:gd name="T29" fmla="*/ 0 h 25"/>
                  <a:gd name="T30" fmla="*/ 0 w 10"/>
                  <a:gd name="T31" fmla="*/ 0 h 25"/>
                  <a:gd name="T32" fmla="*/ 3 w 10"/>
                  <a:gd name="T33" fmla="*/ 3 h 25"/>
                  <a:gd name="T34" fmla="*/ 5 w 10"/>
                  <a:gd name="T35" fmla="*/ 10 h 25"/>
                  <a:gd name="T36" fmla="*/ 10 w 10"/>
                  <a:gd name="T37" fmla="*/ 15 h 25"/>
                  <a:gd name="T38" fmla="*/ 10 w 10"/>
                  <a:gd name="T39" fmla="*/ 15 h 25"/>
                  <a:gd name="T40" fmla="*/ 8 w 10"/>
                  <a:gd name="T41" fmla="*/ 15 h 25"/>
                  <a:gd name="T42" fmla="*/ 8 w 10"/>
                  <a:gd name="T43" fmla="*/ 13 h 25"/>
                  <a:gd name="T44" fmla="*/ 8 w 10"/>
                  <a:gd name="T45" fmla="*/ 13 h 25"/>
                  <a:gd name="T46" fmla="*/ 8 w 10"/>
                  <a:gd name="T47" fmla="*/ 15 h 25"/>
                  <a:gd name="T48" fmla="*/ 8 w 10"/>
                  <a:gd name="T49" fmla="*/ 15 h 25"/>
                  <a:gd name="T50" fmla="*/ 8 w 10"/>
                  <a:gd name="T51" fmla="*/ 18 h 25"/>
                  <a:gd name="T52" fmla="*/ 5 w 10"/>
                  <a:gd name="T53" fmla="*/ 15 h 25"/>
                  <a:gd name="T54" fmla="*/ 10 w 10"/>
                  <a:gd name="T55" fmla="*/ 25 h 25"/>
                  <a:gd name="T56" fmla="*/ 10 w 10"/>
                  <a:gd name="T57" fmla="*/ 23 h 25"/>
                  <a:gd name="T58" fmla="*/ 8 w 10"/>
                  <a:gd name="T59" fmla="*/ 23 h 25"/>
                  <a:gd name="T60" fmla="*/ 8 w 10"/>
                  <a:gd name="T61" fmla="*/ 20 h 25"/>
                  <a:gd name="T62" fmla="*/ 5 w 10"/>
                  <a:gd name="T63" fmla="*/ 18 h 25"/>
                  <a:gd name="T64" fmla="*/ 5 w 10"/>
                  <a:gd name="T65" fmla="*/ 15 h 25"/>
                  <a:gd name="T66" fmla="*/ 5 w 10"/>
                  <a:gd name="T67" fmla="*/ 15 h 25"/>
                  <a:gd name="T68" fmla="*/ 3 w 10"/>
                  <a:gd name="T69" fmla="*/ 15 h 25"/>
                  <a:gd name="T70" fmla="*/ 3 w 10"/>
                  <a:gd name="T71" fmla="*/ 15 h 25"/>
                  <a:gd name="T72" fmla="*/ 3 w 10"/>
                  <a:gd name="T73" fmla="*/ 15 h 25"/>
                  <a:gd name="T74" fmla="*/ 3 w 10"/>
                  <a:gd name="T75" fmla="*/ 13 h 25"/>
                  <a:gd name="T76" fmla="*/ 3 w 10"/>
                  <a:gd name="T77" fmla="*/ 13 h 25"/>
                  <a:gd name="T78" fmla="*/ 3 w 10"/>
                  <a:gd name="T79" fmla="*/ 13 h 25"/>
                  <a:gd name="T80" fmla="*/ 3 w 10"/>
                  <a:gd name="T81" fmla="*/ 13 h 25"/>
                  <a:gd name="T82" fmla="*/ 0 w 10"/>
                  <a:gd name="T83" fmla="*/ 10 h 25"/>
                  <a:gd name="T84" fmla="*/ 0 w 10"/>
                  <a:gd name="T85" fmla="*/ 10 h 25"/>
                  <a:gd name="T86" fmla="*/ 0 w 10"/>
                  <a:gd name="T87" fmla="*/ 8 h 25"/>
                  <a:gd name="T88" fmla="*/ 3 w 10"/>
                  <a:gd name="T89" fmla="*/ 13 h 25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0"/>
                  <a:gd name="T136" fmla="*/ 0 h 25"/>
                  <a:gd name="T137" fmla="*/ 10 w 10"/>
                  <a:gd name="T138" fmla="*/ 25 h 25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0" h="25">
                    <a:moveTo>
                      <a:pt x="3" y="13"/>
                    </a:moveTo>
                    <a:lnTo>
                      <a:pt x="3" y="13"/>
                    </a:lnTo>
                    <a:lnTo>
                      <a:pt x="3" y="10"/>
                    </a:lnTo>
                    <a:lnTo>
                      <a:pt x="3" y="8"/>
                    </a:lnTo>
                    <a:lnTo>
                      <a:pt x="0" y="8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0" y="5"/>
                    </a:lnTo>
                    <a:lnTo>
                      <a:pt x="0" y="3"/>
                    </a:lnTo>
                    <a:lnTo>
                      <a:pt x="0" y="0"/>
                    </a:lnTo>
                    <a:lnTo>
                      <a:pt x="3" y="0"/>
                    </a:lnTo>
                    <a:lnTo>
                      <a:pt x="3" y="3"/>
                    </a:lnTo>
                    <a:lnTo>
                      <a:pt x="3" y="8"/>
                    </a:lnTo>
                    <a:lnTo>
                      <a:pt x="5" y="10"/>
                    </a:lnTo>
                    <a:lnTo>
                      <a:pt x="10" y="15"/>
                    </a:lnTo>
                    <a:lnTo>
                      <a:pt x="8" y="15"/>
                    </a:lnTo>
                    <a:lnTo>
                      <a:pt x="8" y="13"/>
                    </a:lnTo>
                    <a:lnTo>
                      <a:pt x="8" y="15"/>
                    </a:lnTo>
                    <a:lnTo>
                      <a:pt x="8" y="18"/>
                    </a:lnTo>
                    <a:lnTo>
                      <a:pt x="5" y="15"/>
                    </a:lnTo>
                    <a:lnTo>
                      <a:pt x="10" y="25"/>
                    </a:lnTo>
                    <a:lnTo>
                      <a:pt x="10" y="23"/>
                    </a:lnTo>
                    <a:lnTo>
                      <a:pt x="8" y="23"/>
                    </a:lnTo>
                    <a:lnTo>
                      <a:pt x="8" y="20"/>
                    </a:lnTo>
                    <a:lnTo>
                      <a:pt x="5" y="18"/>
                    </a:lnTo>
                    <a:lnTo>
                      <a:pt x="5" y="15"/>
                    </a:lnTo>
                    <a:lnTo>
                      <a:pt x="3" y="15"/>
                    </a:lnTo>
                    <a:lnTo>
                      <a:pt x="3" y="13"/>
                    </a:lnTo>
                    <a:lnTo>
                      <a:pt x="0" y="10"/>
                    </a:lnTo>
                    <a:lnTo>
                      <a:pt x="0" y="8"/>
                    </a:lnTo>
                    <a:lnTo>
                      <a:pt x="3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41" name="Freeform 97">
                <a:extLst>
                  <a:ext uri="{FF2B5EF4-FFF2-40B4-BE49-F238E27FC236}">
                    <a16:creationId xmlns:a16="http://schemas.microsoft.com/office/drawing/2014/main" id="{00000000-0008-0000-0600-0000A1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2" cy="20"/>
              </a:xfrm>
              <a:custGeom>
                <a:avLst/>
                <a:gdLst>
                  <a:gd name="T0" fmla="*/ 0 w 2"/>
                  <a:gd name="T1" fmla="*/ 0 h 20"/>
                  <a:gd name="T2" fmla="*/ 2 w 2"/>
                  <a:gd name="T3" fmla="*/ 5 h 20"/>
                  <a:gd name="T4" fmla="*/ 2 w 2"/>
                  <a:gd name="T5" fmla="*/ 20 h 20"/>
                  <a:gd name="T6" fmla="*/ 2 w 2"/>
                  <a:gd name="T7" fmla="*/ 20 h 20"/>
                  <a:gd name="T8" fmla="*/ 2 w 2"/>
                  <a:gd name="T9" fmla="*/ 20 h 20"/>
                  <a:gd name="T10" fmla="*/ 2 w 2"/>
                  <a:gd name="T11" fmla="*/ 18 h 20"/>
                  <a:gd name="T12" fmla="*/ 2 w 2"/>
                  <a:gd name="T13" fmla="*/ 18 h 20"/>
                  <a:gd name="T14" fmla="*/ 2 w 2"/>
                  <a:gd name="T15" fmla="*/ 15 h 20"/>
                  <a:gd name="T16" fmla="*/ 2 w 2"/>
                  <a:gd name="T17" fmla="*/ 15 h 20"/>
                  <a:gd name="T18" fmla="*/ 2 w 2"/>
                  <a:gd name="T19" fmla="*/ 15 h 20"/>
                  <a:gd name="T20" fmla="*/ 2 w 2"/>
                  <a:gd name="T21" fmla="*/ 12 h 20"/>
                  <a:gd name="T22" fmla="*/ 2 w 2"/>
                  <a:gd name="T23" fmla="*/ 12 h 20"/>
                  <a:gd name="T24" fmla="*/ 0 w 2"/>
                  <a:gd name="T25" fmla="*/ 10 h 20"/>
                  <a:gd name="T26" fmla="*/ 0 w 2"/>
                  <a:gd name="T27" fmla="*/ 10 h 20"/>
                  <a:gd name="T28" fmla="*/ 0 w 2"/>
                  <a:gd name="T29" fmla="*/ 10 h 20"/>
                  <a:gd name="T30" fmla="*/ 0 w 2"/>
                  <a:gd name="T31" fmla="*/ 10 h 20"/>
                  <a:gd name="T32" fmla="*/ 0 w 2"/>
                  <a:gd name="T33" fmla="*/ 10 h 20"/>
                  <a:gd name="T34" fmla="*/ 0 w 2"/>
                  <a:gd name="T35" fmla="*/ 10 h 20"/>
                  <a:gd name="T36" fmla="*/ 0 w 2"/>
                  <a:gd name="T37" fmla="*/ 10 h 20"/>
                  <a:gd name="T38" fmla="*/ 0 w 2"/>
                  <a:gd name="T39" fmla="*/ 10 h 20"/>
                  <a:gd name="T40" fmla="*/ 0 w 2"/>
                  <a:gd name="T41" fmla="*/ 10 h 20"/>
                  <a:gd name="T42" fmla="*/ 0 w 2"/>
                  <a:gd name="T43" fmla="*/ 10 h 20"/>
                  <a:gd name="T44" fmla="*/ 0 w 2"/>
                  <a:gd name="T45" fmla="*/ 7 h 20"/>
                  <a:gd name="T46" fmla="*/ 0 w 2"/>
                  <a:gd name="T47" fmla="*/ 7 h 20"/>
                  <a:gd name="T48" fmla="*/ 0 w 2"/>
                  <a:gd name="T49" fmla="*/ 7 h 20"/>
                  <a:gd name="T50" fmla="*/ 0 w 2"/>
                  <a:gd name="T51" fmla="*/ 7 h 20"/>
                  <a:gd name="T52" fmla="*/ 0 w 2"/>
                  <a:gd name="T53" fmla="*/ 5 h 20"/>
                  <a:gd name="T54" fmla="*/ 0 w 2"/>
                  <a:gd name="T55" fmla="*/ 5 h 20"/>
                  <a:gd name="T56" fmla="*/ 0 w 2"/>
                  <a:gd name="T57" fmla="*/ 5 h 20"/>
                  <a:gd name="T58" fmla="*/ 0 w 2"/>
                  <a:gd name="T59" fmla="*/ 2 h 20"/>
                  <a:gd name="T60" fmla="*/ 0 w 2"/>
                  <a:gd name="T61" fmla="*/ 2 h 20"/>
                  <a:gd name="T62" fmla="*/ 0 w 2"/>
                  <a:gd name="T63" fmla="*/ 2 h 20"/>
                  <a:gd name="T64" fmla="*/ 0 w 2"/>
                  <a:gd name="T65" fmla="*/ 0 h 20"/>
                  <a:gd name="T66" fmla="*/ 0 w 2"/>
                  <a:gd name="T67" fmla="*/ 0 h 20"/>
                  <a:gd name="T68" fmla="*/ 0 w 2"/>
                  <a:gd name="T69" fmla="*/ 0 h 20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2"/>
                  <a:gd name="T106" fmla="*/ 0 h 20"/>
                  <a:gd name="T107" fmla="*/ 2 w 2"/>
                  <a:gd name="T108" fmla="*/ 20 h 20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2" h="20">
                    <a:moveTo>
                      <a:pt x="0" y="0"/>
                    </a:moveTo>
                    <a:lnTo>
                      <a:pt x="2" y="5"/>
                    </a:lnTo>
                    <a:lnTo>
                      <a:pt x="2" y="20"/>
                    </a:lnTo>
                    <a:lnTo>
                      <a:pt x="2" y="18"/>
                    </a:lnTo>
                    <a:lnTo>
                      <a:pt x="2" y="15"/>
                    </a:lnTo>
                    <a:lnTo>
                      <a:pt x="2" y="12"/>
                    </a:lnTo>
                    <a:lnTo>
                      <a:pt x="0" y="10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0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42" name="Freeform 98">
                <a:extLst>
                  <a:ext uri="{FF2B5EF4-FFF2-40B4-BE49-F238E27FC236}">
                    <a16:creationId xmlns:a16="http://schemas.microsoft.com/office/drawing/2014/main" id="{00000000-0008-0000-0600-0000A2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47"/>
                <a:ext cx="12" cy="11"/>
              </a:xfrm>
              <a:custGeom>
                <a:avLst/>
                <a:gdLst>
                  <a:gd name="T0" fmla="*/ 12 w 12"/>
                  <a:gd name="T1" fmla="*/ 11 h 11"/>
                  <a:gd name="T2" fmla="*/ 10 w 12"/>
                  <a:gd name="T3" fmla="*/ 8 h 11"/>
                  <a:gd name="T4" fmla="*/ 7 w 12"/>
                  <a:gd name="T5" fmla="*/ 6 h 11"/>
                  <a:gd name="T6" fmla="*/ 5 w 12"/>
                  <a:gd name="T7" fmla="*/ 6 h 11"/>
                  <a:gd name="T8" fmla="*/ 2 w 12"/>
                  <a:gd name="T9" fmla="*/ 3 h 11"/>
                  <a:gd name="T10" fmla="*/ 0 w 12"/>
                  <a:gd name="T11" fmla="*/ 0 h 11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11"/>
                  <a:gd name="T20" fmla="*/ 12 w 12"/>
                  <a:gd name="T21" fmla="*/ 11 h 11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11">
                    <a:moveTo>
                      <a:pt x="12" y="11"/>
                    </a:moveTo>
                    <a:lnTo>
                      <a:pt x="10" y="8"/>
                    </a:lnTo>
                    <a:lnTo>
                      <a:pt x="7" y="6"/>
                    </a:lnTo>
                    <a:lnTo>
                      <a:pt x="5" y="6"/>
                    </a:lnTo>
                    <a:lnTo>
                      <a:pt x="2" y="3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24643" name="Freeform 99">
                <a:extLst>
                  <a:ext uri="{FF2B5EF4-FFF2-40B4-BE49-F238E27FC236}">
                    <a16:creationId xmlns:a16="http://schemas.microsoft.com/office/drawing/2014/main" id="{00000000-0008-0000-0600-0000A3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6" y="260"/>
                <a:ext cx="17" cy="10"/>
              </a:xfrm>
              <a:custGeom>
                <a:avLst/>
                <a:gdLst>
                  <a:gd name="T0" fmla="*/ 0 w 17"/>
                  <a:gd name="T1" fmla="*/ 3 h 10"/>
                  <a:gd name="T2" fmla="*/ 2 w 17"/>
                  <a:gd name="T3" fmla="*/ 0 h 10"/>
                  <a:gd name="T4" fmla="*/ 7 w 17"/>
                  <a:gd name="T5" fmla="*/ 0 h 10"/>
                  <a:gd name="T6" fmla="*/ 14 w 17"/>
                  <a:gd name="T7" fmla="*/ 3 h 10"/>
                  <a:gd name="T8" fmla="*/ 17 w 17"/>
                  <a:gd name="T9" fmla="*/ 3 h 10"/>
                  <a:gd name="T10" fmla="*/ 12 w 17"/>
                  <a:gd name="T11" fmla="*/ 10 h 10"/>
                  <a:gd name="T12" fmla="*/ 2 w 17"/>
                  <a:gd name="T13" fmla="*/ 5 h 10"/>
                  <a:gd name="T14" fmla="*/ 0 w 17"/>
                  <a:gd name="T15" fmla="*/ 3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7"/>
                  <a:gd name="T25" fmla="*/ 0 h 10"/>
                  <a:gd name="T26" fmla="*/ 17 w 17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7" h="10">
                    <a:moveTo>
                      <a:pt x="0" y="3"/>
                    </a:moveTo>
                    <a:lnTo>
                      <a:pt x="2" y="0"/>
                    </a:lnTo>
                    <a:lnTo>
                      <a:pt x="7" y="0"/>
                    </a:lnTo>
                    <a:lnTo>
                      <a:pt x="14" y="3"/>
                    </a:lnTo>
                    <a:lnTo>
                      <a:pt x="17" y="3"/>
                    </a:lnTo>
                    <a:lnTo>
                      <a:pt x="12" y="10"/>
                    </a:lnTo>
                    <a:lnTo>
                      <a:pt x="2" y="5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44" name="Freeform 100">
                <a:extLst>
                  <a:ext uri="{FF2B5EF4-FFF2-40B4-BE49-F238E27FC236}">
                    <a16:creationId xmlns:a16="http://schemas.microsoft.com/office/drawing/2014/main" id="{00000000-0008-0000-0600-0000A4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8" y="268"/>
                <a:ext cx="5" cy="5"/>
              </a:xfrm>
              <a:custGeom>
                <a:avLst/>
                <a:gdLst>
                  <a:gd name="T0" fmla="*/ 0 w 5"/>
                  <a:gd name="T1" fmla="*/ 0 h 5"/>
                  <a:gd name="T2" fmla="*/ 2 w 5"/>
                  <a:gd name="T3" fmla="*/ 5 h 5"/>
                  <a:gd name="T4" fmla="*/ 2 w 5"/>
                  <a:gd name="T5" fmla="*/ 5 h 5"/>
                  <a:gd name="T6" fmla="*/ 5 w 5"/>
                  <a:gd name="T7" fmla="*/ 0 h 5"/>
                  <a:gd name="T8" fmla="*/ 0 w 5"/>
                  <a:gd name="T9" fmla="*/ 0 h 5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5"/>
                  <a:gd name="T16" fmla="*/ 0 h 5"/>
                  <a:gd name="T17" fmla="*/ 5 w 5"/>
                  <a:gd name="T18" fmla="*/ 5 h 5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5" h="5">
                    <a:moveTo>
                      <a:pt x="0" y="0"/>
                    </a:moveTo>
                    <a:lnTo>
                      <a:pt x="2" y="5"/>
                    </a:lnTo>
                    <a:lnTo>
                      <a:pt x="5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45" name="Line 101">
                <a:extLst>
                  <a:ext uri="{FF2B5EF4-FFF2-40B4-BE49-F238E27FC236}">
                    <a16:creationId xmlns:a16="http://schemas.microsoft.com/office/drawing/2014/main" id="{00000000-0008-0000-0600-0000A50E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 flipV="1">
                <a:off x="1130" y="255"/>
                <a:ext cx="3" cy="3"/>
              </a:xfrm>
              <a:prstGeom prst="line">
                <a:avLst/>
              </a:pr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24646" name="Freeform 102">
                <a:extLst>
                  <a:ext uri="{FF2B5EF4-FFF2-40B4-BE49-F238E27FC236}">
                    <a16:creationId xmlns:a16="http://schemas.microsoft.com/office/drawing/2014/main" id="{00000000-0008-0000-0600-0000A6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8" y="265"/>
                <a:ext cx="12" cy="8"/>
              </a:xfrm>
              <a:custGeom>
                <a:avLst/>
                <a:gdLst>
                  <a:gd name="T0" fmla="*/ 7 w 12"/>
                  <a:gd name="T1" fmla="*/ 3 h 8"/>
                  <a:gd name="T2" fmla="*/ 12 w 12"/>
                  <a:gd name="T3" fmla="*/ 8 h 8"/>
                  <a:gd name="T4" fmla="*/ 9 w 12"/>
                  <a:gd name="T5" fmla="*/ 5 h 8"/>
                  <a:gd name="T6" fmla="*/ 0 w 12"/>
                  <a:gd name="T7" fmla="*/ 0 h 8"/>
                  <a:gd name="T8" fmla="*/ 5 w 12"/>
                  <a:gd name="T9" fmla="*/ 0 h 8"/>
                  <a:gd name="T10" fmla="*/ 7 w 12"/>
                  <a:gd name="T11" fmla="*/ 3 h 8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8"/>
                  <a:gd name="T20" fmla="*/ 12 w 12"/>
                  <a:gd name="T21" fmla="*/ 8 h 8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8">
                    <a:moveTo>
                      <a:pt x="7" y="3"/>
                    </a:moveTo>
                    <a:lnTo>
                      <a:pt x="12" y="8"/>
                    </a:lnTo>
                    <a:lnTo>
                      <a:pt x="9" y="5"/>
                    </a:lnTo>
                    <a:lnTo>
                      <a:pt x="0" y="0"/>
                    </a:lnTo>
                    <a:lnTo>
                      <a:pt x="5" y="0"/>
                    </a:lnTo>
                    <a:lnTo>
                      <a:pt x="7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47" name="Freeform 103">
                <a:extLst>
                  <a:ext uri="{FF2B5EF4-FFF2-40B4-BE49-F238E27FC236}">
                    <a16:creationId xmlns:a16="http://schemas.microsoft.com/office/drawing/2014/main" id="{00000000-0008-0000-0600-0000A7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11"/>
                <a:ext cx="7" cy="25"/>
              </a:xfrm>
              <a:custGeom>
                <a:avLst/>
                <a:gdLst>
                  <a:gd name="T0" fmla="*/ 5 w 7"/>
                  <a:gd name="T1" fmla="*/ 25 h 25"/>
                  <a:gd name="T2" fmla="*/ 2 w 7"/>
                  <a:gd name="T3" fmla="*/ 20 h 25"/>
                  <a:gd name="T4" fmla="*/ 0 w 7"/>
                  <a:gd name="T5" fmla="*/ 3 h 25"/>
                  <a:gd name="T6" fmla="*/ 5 w 7"/>
                  <a:gd name="T7" fmla="*/ 0 h 25"/>
                  <a:gd name="T8" fmla="*/ 7 w 7"/>
                  <a:gd name="T9" fmla="*/ 8 h 25"/>
                  <a:gd name="T10" fmla="*/ 5 w 7"/>
                  <a:gd name="T11" fmla="*/ 18 h 25"/>
                  <a:gd name="T12" fmla="*/ 5 w 7"/>
                  <a:gd name="T13" fmla="*/ 25 h 25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7"/>
                  <a:gd name="T22" fmla="*/ 0 h 25"/>
                  <a:gd name="T23" fmla="*/ 7 w 7"/>
                  <a:gd name="T24" fmla="*/ 25 h 25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7" h="25">
                    <a:moveTo>
                      <a:pt x="5" y="25"/>
                    </a:moveTo>
                    <a:lnTo>
                      <a:pt x="2" y="20"/>
                    </a:lnTo>
                    <a:lnTo>
                      <a:pt x="0" y="3"/>
                    </a:lnTo>
                    <a:lnTo>
                      <a:pt x="5" y="0"/>
                    </a:lnTo>
                    <a:lnTo>
                      <a:pt x="7" y="8"/>
                    </a:lnTo>
                    <a:lnTo>
                      <a:pt x="5" y="18"/>
                    </a:lnTo>
                    <a:lnTo>
                      <a:pt x="5" y="25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48" name="Freeform 104">
                <a:extLst>
                  <a:ext uri="{FF2B5EF4-FFF2-40B4-BE49-F238E27FC236}">
                    <a16:creationId xmlns:a16="http://schemas.microsoft.com/office/drawing/2014/main" id="{00000000-0008-0000-0600-0000A8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184"/>
                <a:ext cx="135" cy="33"/>
              </a:xfrm>
              <a:custGeom>
                <a:avLst/>
                <a:gdLst>
                  <a:gd name="T0" fmla="*/ 0 w 135"/>
                  <a:gd name="T1" fmla="*/ 18 h 33"/>
                  <a:gd name="T2" fmla="*/ 14 w 135"/>
                  <a:gd name="T3" fmla="*/ 16 h 33"/>
                  <a:gd name="T4" fmla="*/ 22 w 135"/>
                  <a:gd name="T5" fmla="*/ 13 h 33"/>
                  <a:gd name="T6" fmla="*/ 37 w 135"/>
                  <a:gd name="T7" fmla="*/ 16 h 33"/>
                  <a:gd name="T8" fmla="*/ 44 w 135"/>
                  <a:gd name="T9" fmla="*/ 16 h 33"/>
                  <a:gd name="T10" fmla="*/ 54 w 135"/>
                  <a:gd name="T11" fmla="*/ 21 h 33"/>
                  <a:gd name="T12" fmla="*/ 68 w 135"/>
                  <a:gd name="T13" fmla="*/ 21 h 33"/>
                  <a:gd name="T14" fmla="*/ 71 w 135"/>
                  <a:gd name="T15" fmla="*/ 21 h 33"/>
                  <a:gd name="T16" fmla="*/ 73 w 135"/>
                  <a:gd name="T17" fmla="*/ 21 h 33"/>
                  <a:gd name="T18" fmla="*/ 76 w 135"/>
                  <a:gd name="T19" fmla="*/ 18 h 33"/>
                  <a:gd name="T20" fmla="*/ 86 w 135"/>
                  <a:gd name="T21" fmla="*/ 13 h 33"/>
                  <a:gd name="T22" fmla="*/ 93 w 135"/>
                  <a:gd name="T23" fmla="*/ 5 h 33"/>
                  <a:gd name="T24" fmla="*/ 95 w 135"/>
                  <a:gd name="T25" fmla="*/ 3 h 33"/>
                  <a:gd name="T26" fmla="*/ 98 w 135"/>
                  <a:gd name="T27" fmla="*/ 3 h 33"/>
                  <a:gd name="T28" fmla="*/ 115 w 135"/>
                  <a:gd name="T29" fmla="*/ 0 h 33"/>
                  <a:gd name="T30" fmla="*/ 118 w 135"/>
                  <a:gd name="T31" fmla="*/ 0 h 33"/>
                  <a:gd name="T32" fmla="*/ 120 w 135"/>
                  <a:gd name="T33" fmla="*/ 0 h 33"/>
                  <a:gd name="T34" fmla="*/ 127 w 135"/>
                  <a:gd name="T35" fmla="*/ 3 h 33"/>
                  <a:gd name="T36" fmla="*/ 127 w 135"/>
                  <a:gd name="T37" fmla="*/ 5 h 33"/>
                  <a:gd name="T38" fmla="*/ 130 w 135"/>
                  <a:gd name="T39" fmla="*/ 8 h 33"/>
                  <a:gd name="T40" fmla="*/ 135 w 135"/>
                  <a:gd name="T41" fmla="*/ 16 h 33"/>
                  <a:gd name="T42" fmla="*/ 135 w 135"/>
                  <a:gd name="T43" fmla="*/ 18 h 33"/>
                  <a:gd name="T44" fmla="*/ 135 w 135"/>
                  <a:gd name="T45" fmla="*/ 18 h 33"/>
                  <a:gd name="T46" fmla="*/ 135 w 135"/>
                  <a:gd name="T47" fmla="*/ 18 h 33"/>
                  <a:gd name="T48" fmla="*/ 135 w 135"/>
                  <a:gd name="T49" fmla="*/ 16 h 33"/>
                  <a:gd name="T50" fmla="*/ 132 w 135"/>
                  <a:gd name="T51" fmla="*/ 16 h 33"/>
                  <a:gd name="T52" fmla="*/ 130 w 135"/>
                  <a:gd name="T53" fmla="*/ 13 h 33"/>
                  <a:gd name="T54" fmla="*/ 130 w 135"/>
                  <a:gd name="T55" fmla="*/ 13 h 33"/>
                  <a:gd name="T56" fmla="*/ 127 w 135"/>
                  <a:gd name="T57" fmla="*/ 13 h 33"/>
                  <a:gd name="T58" fmla="*/ 125 w 135"/>
                  <a:gd name="T59" fmla="*/ 10 h 33"/>
                  <a:gd name="T60" fmla="*/ 122 w 135"/>
                  <a:gd name="T61" fmla="*/ 10 h 33"/>
                  <a:gd name="T62" fmla="*/ 120 w 135"/>
                  <a:gd name="T63" fmla="*/ 10 h 33"/>
                  <a:gd name="T64" fmla="*/ 105 w 135"/>
                  <a:gd name="T65" fmla="*/ 10 h 33"/>
                  <a:gd name="T66" fmla="*/ 103 w 135"/>
                  <a:gd name="T67" fmla="*/ 13 h 33"/>
                  <a:gd name="T68" fmla="*/ 100 w 135"/>
                  <a:gd name="T69" fmla="*/ 13 h 33"/>
                  <a:gd name="T70" fmla="*/ 93 w 135"/>
                  <a:gd name="T71" fmla="*/ 16 h 33"/>
                  <a:gd name="T72" fmla="*/ 88 w 135"/>
                  <a:gd name="T73" fmla="*/ 21 h 33"/>
                  <a:gd name="T74" fmla="*/ 73 w 135"/>
                  <a:gd name="T75" fmla="*/ 31 h 33"/>
                  <a:gd name="T76" fmla="*/ 73 w 135"/>
                  <a:gd name="T77" fmla="*/ 33 h 33"/>
                  <a:gd name="T78" fmla="*/ 71 w 135"/>
                  <a:gd name="T79" fmla="*/ 33 h 33"/>
                  <a:gd name="T80" fmla="*/ 56 w 135"/>
                  <a:gd name="T81" fmla="*/ 33 h 33"/>
                  <a:gd name="T82" fmla="*/ 49 w 135"/>
                  <a:gd name="T83" fmla="*/ 31 h 33"/>
                  <a:gd name="T84" fmla="*/ 29 w 135"/>
                  <a:gd name="T85" fmla="*/ 28 h 33"/>
                  <a:gd name="T86" fmla="*/ 19 w 135"/>
                  <a:gd name="T87" fmla="*/ 28 h 33"/>
                  <a:gd name="T88" fmla="*/ 10 w 135"/>
                  <a:gd name="T89" fmla="*/ 31 h 33"/>
                  <a:gd name="T90" fmla="*/ 10 w 135"/>
                  <a:gd name="T91" fmla="*/ 31 h 33"/>
                  <a:gd name="T92" fmla="*/ 0 w 135"/>
                  <a:gd name="T93" fmla="*/ 33 h 33"/>
                  <a:gd name="T94" fmla="*/ 0 w 135"/>
                  <a:gd name="T95" fmla="*/ 18 h 33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135"/>
                  <a:gd name="T145" fmla="*/ 0 h 33"/>
                  <a:gd name="T146" fmla="*/ 135 w 135"/>
                  <a:gd name="T147" fmla="*/ 33 h 33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135" h="33">
                    <a:moveTo>
                      <a:pt x="0" y="18"/>
                    </a:moveTo>
                    <a:lnTo>
                      <a:pt x="14" y="16"/>
                    </a:lnTo>
                    <a:lnTo>
                      <a:pt x="22" y="13"/>
                    </a:lnTo>
                    <a:lnTo>
                      <a:pt x="37" y="16"/>
                    </a:lnTo>
                    <a:lnTo>
                      <a:pt x="44" y="16"/>
                    </a:lnTo>
                    <a:lnTo>
                      <a:pt x="54" y="21"/>
                    </a:lnTo>
                    <a:lnTo>
                      <a:pt x="68" y="21"/>
                    </a:lnTo>
                    <a:lnTo>
                      <a:pt x="71" y="21"/>
                    </a:lnTo>
                    <a:lnTo>
                      <a:pt x="73" y="21"/>
                    </a:lnTo>
                    <a:lnTo>
                      <a:pt x="76" y="18"/>
                    </a:lnTo>
                    <a:lnTo>
                      <a:pt x="86" y="13"/>
                    </a:lnTo>
                    <a:lnTo>
                      <a:pt x="93" y="5"/>
                    </a:lnTo>
                    <a:lnTo>
                      <a:pt x="95" y="3"/>
                    </a:lnTo>
                    <a:lnTo>
                      <a:pt x="98" y="3"/>
                    </a:lnTo>
                    <a:lnTo>
                      <a:pt x="115" y="0"/>
                    </a:lnTo>
                    <a:lnTo>
                      <a:pt x="118" y="0"/>
                    </a:lnTo>
                    <a:lnTo>
                      <a:pt x="120" y="0"/>
                    </a:lnTo>
                    <a:lnTo>
                      <a:pt x="127" y="3"/>
                    </a:lnTo>
                    <a:lnTo>
                      <a:pt x="127" y="5"/>
                    </a:lnTo>
                    <a:lnTo>
                      <a:pt x="130" y="8"/>
                    </a:lnTo>
                    <a:lnTo>
                      <a:pt x="135" y="16"/>
                    </a:lnTo>
                    <a:lnTo>
                      <a:pt x="135" y="18"/>
                    </a:lnTo>
                    <a:lnTo>
                      <a:pt x="135" y="16"/>
                    </a:lnTo>
                    <a:lnTo>
                      <a:pt x="132" y="16"/>
                    </a:lnTo>
                    <a:lnTo>
                      <a:pt x="130" y="13"/>
                    </a:lnTo>
                    <a:lnTo>
                      <a:pt x="127" y="13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20" y="10"/>
                    </a:lnTo>
                    <a:lnTo>
                      <a:pt x="105" y="10"/>
                    </a:lnTo>
                    <a:lnTo>
                      <a:pt x="103" y="13"/>
                    </a:lnTo>
                    <a:lnTo>
                      <a:pt x="100" y="13"/>
                    </a:lnTo>
                    <a:lnTo>
                      <a:pt x="93" y="16"/>
                    </a:lnTo>
                    <a:lnTo>
                      <a:pt x="88" y="21"/>
                    </a:lnTo>
                    <a:lnTo>
                      <a:pt x="73" y="31"/>
                    </a:lnTo>
                    <a:lnTo>
                      <a:pt x="73" y="33"/>
                    </a:lnTo>
                    <a:lnTo>
                      <a:pt x="71" y="33"/>
                    </a:lnTo>
                    <a:lnTo>
                      <a:pt x="56" y="33"/>
                    </a:lnTo>
                    <a:lnTo>
                      <a:pt x="49" y="31"/>
                    </a:lnTo>
                    <a:lnTo>
                      <a:pt x="29" y="28"/>
                    </a:lnTo>
                    <a:lnTo>
                      <a:pt x="19" y="28"/>
                    </a:lnTo>
                    <a:lnTo>
                      <a:pt x="10" y="31"/>
                    </a:lnTo>
                    <a:lnTo>
                      <a:pt x="0" y="33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49" name="Freeform 105">
                <a:extLst>
                  <a:ext uri="{FF2B5EF4-FFF2-40B4-BE49-F238E27FC236}">
                    <a16:creationId xmlns:a16="http://schemas.microsoft.com/office/drawing/2014/main" id="{00000000-0008-0000-0600-0000A9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205"/>
                <a:ext cx="137" cy="42"/>
              </a:xfrm>
              <a:custGeom>
                <a:avLst/>
                <a:gdLst>
                  <a:gd name="T0" fmla="*/ 0 w 137"/>
                  <a:gd name="T1" fmla="*/ 27 h 42"/>
                  <a:gd name="T2" fmla="*/ 10 w 137"/>
                  <a:gd name="T3" fmla="*/ 22 h 42"/>
                  <a:gd name="T4" fmla="*/ 14 w 137"/>
                  <a:gd name="T5" fmla="*/ 22 h 42"/>
                  <a:gd name="T6" fmla="*/ 29 w 137"/>
                  <a:gd name="T7" fmla="*/ 20 h 42"/>
                  <a:gd name="T8" fmla="*/ 44 w 137"/>
                  <a:gd name="T9" fmla="*/ 22 h 42"/>
                  <a:gd name="T10" fmla="*/ 49 w 137"/>
                  <a:gd name="T11" fmla="*/ 22 h 42"/>
                  <a:gd name="T12" fmla="*/ 68 w 137"/>
                  <a:gd name="T13" fmla="*/ 22 h 42"/>
                  <a:gd name="T14" fmla="*/ 76 w 137"/>
                  <a:gd name="T15" fmla="*/ 20 h 42"/>
                  <a:gd name="T16" fmla="*/ 83 w 137"/>
                  <a:gd name="T17" fmla="*/ 15 h 42"/>
                  <a:gd name="T18" fmla="*/ 91 w 137"/>
                  <a:gd name="T19" fmla="*/ 7 h 42"/>
                  <a:gd name="T20" fmla="*/ 93 w 137"/>
                  <a:gd name="T21" fmla="*/ 7 h 42"/>
                  <a:gd name="T22" fmla="*/ 95 w 137"/>
                  <a:gd name="T23" fmla="*/ 5 h 42"/>
                  <a:gd name="T24" fmla="*/ 95 w 137"/>
                  <a:gd name="T25" fmla="*/ 5 h 42"/>
                  <a:gd name="T26" fmla="*/ 100 w 137"/>
                  <a:gd name="T27" fmla="*/ 2 h 42"/>
                  <a:gd name="T28" fmla="*/ 103 w 137"/>
                  <a:gd name="T29" fmla="*/ 2 h 42"/>
                  <a:gd name="T30" fmla="*/ 110 w 137"/>
                  <a:gd name="T31" fmla="*/ 0 h 42"/>
                  <a:gd name="T32" fmla="*/ 120 w 137"/>
                  <a:gd name="T33" fmla="*/ 0 h 42"/>
                  <a:gd name="T34" fmla="*/ 122 w 137"/>
                  <a:gd name="T35" fmla="*/ 0 h 42"/>
                  <a:gd name="T36" fmla="*/ 130 w 137"/>
                  <a:gd name="T37" fmla="*/ 0 h 42"/>
                  <a:gd name="T38" fmla="*/ 130 w 137"/>
                  <a:gd name="T39" fmla="*/ 0 h 42"/>
                  <a:gd name="T40" fmla="*/ 132 w 137"/>
                  <a:gd name="T41" fmla="*/ 0 h 42"/>
                  <a:gd name="T42" fmla="*/ 137 w 137"/>
                  <a:gd name="T43" fmla="*/ 5 h 42"/>
                  <a:gd name="T44" fmla="*/ 137 w 137"/>
                  <a:gd name="T45" fmla="*/ 15 h 42"/>
                  <a:gd name="T46" fmla="*/ 137 w 137"/>
                  <a:gd name="T47" fmla="*/ 15 h 42"/>
                  <a:gd name="T48" fmla="*/ 137 w 137"/>
                  <a:gd name="T49" fmla="*/ 12 h 42"/>
                  <a:gd name="T50" fmla="*/ 135 w 137"/>
                  <a:gd name="T51" fmla="*/ 12 h 42"/>
                  <a:gd name="T52" fmla="*/ 132 w 137"/>
                  <a:gd name="T53" fmla="*/ 10 h 42"/>
                  <a:gd name="T54" fmla="*/ 132 w 137"/>
                  <a:gd name="T55" fmla="*/ 10 h 42"/>
                  <a:gd name="T56" fmla="*/ 130 w 137"/>
                  <a:gd name="T57" fmla="*/ 10 h 42"/>
                  <a:gd name="T58" fmla="*/ 127 w 137"/>
                  <a:gd name="T59" fmla="*/ 10 h 42"/>
                  <a:gd name="T60" fmla="*/ 125 w 137"/>
                  <a:gd name="T61" fmla="*/ 10 h 42"/>
                  <a:gd name="T62" fmla="*/ 122 w 137"/>
                  <a:gd name="T63" fmla="*/ 10 h 42"/>
                  <a:gd name="T64" fmla="*/ 113 w 137"/>
                  <a:gd name="T65" fmla="*/ 10 h 42"/>
                  <a:gd name="T66" fmla="*/ 100 w 137"/>
                  <a:gd name="T67" fmla="*/ 12 h 42"/>
                  <a:gd name="T68" fmla="*/ 95 w 137"/>
                  <a:gd name="T69" fmla="*/ 17 h 42"/>
                  <a:gd name="T70" fmla="*/ 71 w 137"/>
                  <a:gd name="T71" fmla="*/ 32 h 42"/>
                  <a:gd name="T72" fmla="*/ 68 w 137"/>
                  <a:gd name="T73" fmla="*/ 35 h 42"/>
                  <a:gd name="T74" fmla="*/ 56 w 137"/>
                  <a:gd name="T75" fmla="*/ 35 h 42"/>
                  <a:gd name="T76" fmla="*/ 39 w 137"/>
                  <a:gd name="T77" fmla="*/ 32 h 42"/>
                  <a:gd name="T78" fmla="*/ 14 w 137"/>
                  <a:gd name="T79" fmla="*/ 35 h 42"/>
                  <a:gd name="T80" fmla="*/ 2 w 137"/>
                  <a:gd name="T81" fmla="*/ 40 h 42"/>
                  <a:gd name="T82" fmla="*/ 0 w 137"/>
                  <a:gd name="T83" fmla="*/ 42 h 42"/>
                  <a:gd name="T84" fmla="*/ 0 w 137"/>
                  <a:gd name="T85" fmla="*/ 42 h 42"/>
                  <a:gd name="T86" fmla="*/ 0 w 137"/>
                  <a:gd name="T87" fmla="*/ 35 h 42"/>
                  <a:gd name="T88" fmla="*/ 0 w 137"/>
                  <a:gd name="T89" fmla="*/ 27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37"/>
                  <a:gd name="T136" fmla="*/ 0 h 42"/>
                  <a:gd name="T137" fmla="*/ 137 w 137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37" h="42">
                    <a:moveTo>
                      <a:pt x="0" y="27"/>
                    </a:moveTo>
                    <a:lnTo>
                      <a:pt x="10" y="22"/>
                    </a:lnTo>
                    <a:lnTo>
                      <a:pt x="14" y="22"/>
                    </a:lnTo>
                    <a:lnTo>
                      <a:pt x="29" y="20"/>
                    </a:lnTo>
                    <a:lnTo>
                      <a:pt x="44" y="22"/>
                    </a:lnTo>
                    <a:lnTo>
                      <a:pt x="49" y="22"/>
                    </a:lnTo>
                    <a:lnTo>
                      <a:pt x="68" y="22"/>
                    </a:lnTo>
                    <a:lnTo>
                      <a:pt x="76" y="20"/>
                    </a:lnTo>
                    <a:lnTo>
                      <a:pt x="83" y="15"/>
                    </a:lnTo>
                    <a:lnTo>
                      <a:pt x="91" y="7"/>
                    </a:lnTo>
                    <a:lnTo>
                      <a:pt x="93" y="7"/>
                    </a:lnTo>
                    <a:lnTo>
                      <a:pt x="95" y="5"/>
                    </a:lnTo>
                    <a:lnTo>
                      <a:pt x="100" y="2"/>
                    </a:lnTo>
                    <a:lnTo>
                      <a:pt x="103" y="2"/>
                    </a:lnTo>
                    <a:lnTo>
                      <a:pt x="110" y="0"/>
                    </a:lnTo>
                    <a:lnTo>
                      <a:pt x="120" y="0"/>
                    </a:lnTo>
                    <a:lnTo>
                      <a:pt x="122" y="0"/>
                    </a:lnTo>
                    <a:lnTo>
                      <a:pt x="130" y="0"/>
                    </a:lnTo>
                    <a:lnTo>
                      <a:pt x="132" y="0"/>
                    </a:lnTo>
                    <a:lnTo>
                      <a:pt x="137" y="5"/>
                    </a:lnTo>
                    <a:lnTo>
                      <a:pt x="137" y="15"/>
                    </a:lnTo>
                    <a:lnTo>
                      <a:pt x="137" y="12"/>
                    </a:lnTo>
                    <a:lnTo>
                      <a:pt x="135" y="12"/>
                    </a:lnTo>
                    <a:lnTo>
                      <a:pt x="132" y="10"/>
                    </a:lnTo>
                    <a:lnTo>
                      <a:pt x="130" y="10"/>
                    </a:lnTo>
                    <a:lnTo>
                      <a:pt x="127" y="10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13" y="10"/>
                    </a:lnTo>
                    <a:lnTo>
                      <a:pt x="100" y="12"/>
                    </a:lnTo>
                    <a:lnTo>
                      <a:pt x="95" y="17"/>
                    </a:lnTo>
                    <a:lnTo>
                      <a:pt x="71" y="32"/>
                    </a:lnTo>
                    <a:lnTo>
                      <a:pt x="68" y="35"/>
                    </a:lnTo>
                    <a:lnTo>
                      <a:pt x="56" y="35"/>
                    </a:lnTo>
                    <a:lnTo>
                      <a:pt x="39" y="32"/>
                    </a:lnTo>
                    <a:lnTo>
                      <a:pt x="14" y="35"/>
                    </a:lnTo>
                    <a:lnTo>
                      <a:pt x="2" y="40"/>
                    </a:lnTo>
                    <a:lnTo>
                      <a:pt x="0" y="42"/>
                    </a:lnTo>
                    <a:lnTo>
                      <a:pt x="0" y="35"/>
                    </a:lnTo>
                    <a:lnTo>
                      <a:pt x="0" y="2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50" name="Freeform 106">
                <a:extLst>
                  <a:ext uri="{FF2B5EF4-FFF2-40B4-BE49-F238E27FC236}">
                    <a16:creationId xmlns:a16="http://schemas.microsoft.com/office/drawing/2014/main" id="{00000000-0008-0000-0600-0000AA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22"/>
                <a:ext cx="145" cy="56"/>
              </a:xfrm>
              <a:custGeom>
                <a:avLst/>
                <a:gdLst>
                  <a:gd name="T0" fmla="*/ 0 w 145"/>
                  <a:gd name="T1" fmla="*/ 41 h 56"/>
                  <a:gd name="T2" fmla="*/ 8 w 145"/>
                  <a:gd name="T3" fmla="*/ 38 h 56"/>
                  <a:gd name="T4" fmla="*/ 25 w 145"/>
                  <a:gd name="T5" fmla="*/ 31 h 56"/>
                  <a:gd name="T6" fmla="*/ 35 w 145"/>
                  <a:gd name="T7" fmla="*/ 28 h 56"/>
                  <a:gd name="T8" fmla="*/ 42 w 145"/>
                  <a:gd name="T9" fmla="*/ 28 h 56"/>
                  <a:gd name="T10" fmla="*/ 59 w 145"/>
                  <a:gd name="T11" fmla="*/ 28 h 56"/>
                  <a:gd name="T12" fmla="*/ 67 w 145"/>
                  <a:gd name="T13" fmla="*/ 28 h 56"/>
                  <a:gd name="T14" fmla="*/ 86 w 145"/>
                  <a:gd name="T15" fmla="*/ 20 h 56"/>
                  <a:gd name="T16" fmla="*/ 96 w 145"/>
                  <a:gd name="T17" fmla="*/ 13 h 56"/>
                  <a:gd name="T18" fmla="*/ 101 w 145"/>
                  <a:gd name="T19" fmla="*/ 8 h 56"/>
                  <a:gd name="T20" fmla="*/ 113 w 145"/>
                  <a:gd name="T21" fmla="*/ 3 h 56"/>
                  <a:gd name="T22" fmla="*/ 125 w 145"/>
                  <a:gd name="T23" fmla="*/ 0 h 56"/>
                  <a:gd name="T24" fmla="*/ 128 w 145"/>
                  <a:gd name="T25" fmla="*/ 0 h 56"/>
                  <a:gd name="T26" fmla="*/ 130 w 145"/>
                  <a:gd name="T27" fmla="*/ 0 h 56"/>
                  <a:gd name="T28" fmla="*/ 133 w 145"/>
                  <a:gd name="T29" fmla="*/ 3 h 56"/>
                  <a:gd name="T30" fmla="*/ 135 w 145"/>
                  <a:gd name="T31" fmla="*/ 3 h 56"/>
                  <a:gd name="T32" fmla="*/ 138 w 145"/>
                  <a:gd name="T33" fmla="*/ 3 h 56"/>
                  <a:gd name="T34" fmla="*/ 140 w 145"/>
                  <a:gd name="T35" fmla="*/ 5 h 56"/>
                  <a:gd name="T36" fmla="*/ 140 w 145"/>
                  <a:gd name="T37" fmla="*/ 10 h 56"/>
                  <a:gd name="T38" fmla="*/ 145 w 145"/>
                  <a:gd name="T39" fmla="*/ 15 h 56"/>
                  <a:gd name="T40" fmla="*/ 145 w 145"/>
                  <a:gd name="T41" fmla="*/ 15 h 56"/>
                  <a:gd name="T42" fmla="*/ 143 w 145"/>
                  <a:gd name="T43" fmla="*/ 15 h 56"/>
                  <a:gd name="T44" fmla="*/ 140 w 145"/>
                  <a:gd name="T45" fmla="*/ 15 h 56"/>
                  <a:gd name="T46" fmla="*/ 138 w 145"/>
                  <a:gd name="T47" fmla="*/ 13 h 56"/>
                  <a:gd name="T48" fmla="*/ 138 w 145"/>
                  <a:gd name="T49" fmla="*/ 13 h 56"/>
                  <a:gd name="T50" fmla="*/ 135 w 145"/>
                  <a:gd name="T51" fmla="*/ 13 h 56"/>
                  <a:gd name="T52" fmla="*/ 133 w 145"/>
                  <a:gd name="T53" fmla="*/ 13 h 56"/>
                  <a:gd name="T54" fmla="*/ 113 w 145"/>
                  <a:gd name="T55" fmla="*/ 18 h 56"/>
                  <a:gd name="T56" fmla="*/ 103 w 145"/>
                  <a:gd name="T57" fmla="*/ 20 h 56"/>
                  <a:gd name="T58" fmla="*/ 96 w 145"/>
                  <a:gd name="T59" fmla="*/ 28 h 56"/>
                  <a:gd name="T60" fmla="*/ 81 w 145"/>
                  <a:gd name="T61" fmla="*/ 36 h 56"/>
                  <a:gd name="T62" fmla="*/ 71 w 145"/>
                  <a:gd name="T63" fmla="*/ 38 h 56"/>
                  <a:gd name="T64" fmla="*/ 59 w 145"/>
                  <a:gd name="T65" fmla="*/ 41 h 56"/>
                  <a:gd name="T66" fmla="*/ 32 w 145"/>
                  <a:gd name="T67" fmla="*/ 43 h 56"/>
                  <a:gd name="T68" fmla="*/ 15 w 145"/>
                  <a:gd name="T69" fmla="*/ 51 h 56"/>
                  <a:gd name="T70" fmla="*/ 8 w 145"/>
                  <a:gd name="T71" fmla="*/ 56 h 56"/>
                  <a:gd name="T72" fmla="*/ 5 w 145"/>
                  <a:gd name="T73" fmla="*/ 56 h 56"/>
                  <a:gd name="T74" fmla="*/ 3 w 145"/>
                  <a:gd name="T75" fmla="*/ 56 h 56"/>
                  <a:gd name="T76" fmla="*/ 3 w 145"/>
                  <a:gd name="T77" fmla="*/ 48 h 56"/>
                  <a:gd name="T78" fmla="*/ 0 w 145"/>
                  <a:gd name="T79" fmla="*/ 41 h 5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145"/>
                  <a:gd name="T121" fmla="*/ 0 h 56"/>
                  <a:gd name="T122" fmla="*/ 145 w 145"/>
                  <a:gd name="T123" fmla="*/ 56 h 56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145" h="56">
                    <a:moveTo>
                      <a:pt x="0" y="41"/>
                    </a:moveTo>
                    <a:lnTo>
                      <a:pt x="8" y="38"/>
                    </a:lnTo>
                    <a:lnTo>
                      <a:pt x="25" y="31"/>
                    </a:lnTo>
                    <a:lnTo>
                      <a:pt x="35" y="28"/>
                    </a:lnTo>
                    <a:lnTo>
                      <a:pt x="42" y="28"/>
                    </a:lnTo>
                    <a:lnTo>
                      <a:pt x="59" y="28"/>
                    </a:lnTo>
                    <a:lnTo>
                      <a:pt x="67" y="28"/>
                    </a:lnTo>
                    <a:lnTo>
                      <a:pt x="86" y="20"/>
                    </a:lnTo>
                    <a:lnTo>
                      <a:pt x="96" y="13"/>
                    </a:lnTo>
                    <a:lnTo>
                      <a:pt x="101" y="8"/>
                    </a:lnTo>
                    <a:lnTo>
                      <a:pt x="113" y="3"/>
                    </a:lnTo>
                    <a:lnTo>
                      <a:pt x="125" y="0"/>
                    </a:lnTo>
                    <a:lnTo>
                      <a:pt x="128" y="0"/>
                    </a:lnTo>
                    <a:lnTo>
                      <a:pt x="130" y="0"/>
                    </a:lnTo>
                    <a:lnTo>
                      <a:pt x="133" y="3"/>
                    </a:lnTo>
                    <a:lnTo>
                      <a:pt x="135" y="3"/>
                    </a:lnTo>
                    <a:lnTo>
                      <a:pt x="138" y="3"/>
                    </a:lnTo>
                    <a:lnTo>
                      <a:pt x="140" y="5"/>
                    </a:lnTo>
                    <a:lnTo>
                      <a:pt x="140" y="10"/>
                    </a:lnTo>
                    <a:lnTo>
                      <a:pt x="145" y="15"/>
                    </a:lnTo>
                    <a:lnTo>
                      <a:pt x="143" y="15"/>
                    </a:lnTo>
                    <a:lnTo>
                      <a:pt x="140" y="15"/>
                    </a:lnTo>
                    <a:lnTo>
                      <a:pt x="138" y="13"/>
                    </a:lnTo>
                    <a:lnTo>
                      <a:pt x="135" y="13"/>
                    </a:lnTo>
                    <a:lnTo>
                      <a:pt x="133" y="13"/>
                    </a:lnTo>
                    <a:lnTo>
                      <a:pt x="113" y="18"/>
                    </a:lnTo>
                    <a:lnTo>
                      <a:pt x="103" y="20"/>
                    </a:lnTo>
                    <a:lnTo>
                      <a:pt x="96" y="28"/>
                    </a:lnTo>
                    <a:lnTo>
                      <a:pt x="81" y="36"/>
                    </a:lnTo>
                    <a:lnTo>
                      <a:pt x="71" y="38"/>
                    </a:lnTo>
                    <a:lnTo>
                      <a:pt x="59" y="41"/>
                    </a:lnTo>
                    <a:lnTo>
                      <a:pt x="32" y="43"/>
                    </a:lnTo>
                    <a:lnTo>
                      <a:pt x="15" y="51"/>
                    </a:lnTo>
                    <a:lnTo>
                      <a:pt x="8" y="56"/>
                    </a:lnTo>
                    <a:lnTo>
                      <a:pt x="5" y="56"/>
                    </a:lnTo>
                    <a:lnTo>
                      <a:pt x="3" y="56"/>
                    </a:lnTo>
                    <a:lnTo>
                      <a:pt x="3" y="48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51" name="Freeform 107">
                <a:extLst>
                  <a:ext uri="{FF2B5EF4-FFF2-40B4-BE49-F238E27FC236}">
                    <a16:creationId xmlns:a16="http://schemas.microsoft.com/office/drawing/2014/main" id="{00000000-0008-0000-0600-0000AB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99"/>
                <a:ext cx="7" cy="27"/>
              </a:xfrm>
              <a:custGeom>
                <a:avLst/>
                <a:gdLst>
                  <a:gd name="T0" fmla="*/ 0 w 7"/>
                  <a:gd name="T1" fmla="*/ 0 h 27"/>
                  <a:gd name="T2" fmla="*/ 0 w 7"/>
                  <a:gd name="T3" fmla="*/ 12 h 27"/>
                  <a:gd name="T4" fmla="*/ 0 w 7"/>
                  <a:gd name="T5" fmla="*/ 15 h 27"/>
                  <a:gd name="T6" fmla="*/ 2 w 7"/>
                  <a:gd name="T7" fmla="*/ 17 h 27"/>
                  <a:gd name="T8" fmla="*/ 5 w 7"/>
                  <a:gd name="T9" fmla="*/ 22 h 27"/>
                  <a:gd name="T10" fmla="*/ 5 w 7"/>
                  <a:gd name="T11" fmla="*/ 27 h 27"/>
                  <a:gd name="T12" fmla="*/ 7 w 7"/>
                  <a:gd name="T13" fmla="*/ 15 h 27"/>
                  <a:gd name="T14" fmla="*/ 7 w 7"/>
                  <a:gd name="T15" fmla="*/ 10 h 27"/>
                  <a:gd name="T16" fmla="*/ 7 w 7"/>
                  <a:gd name="T17" fmla="*/ 10 h 27"/>
                  <a:gd name="T18" fmla="*/ 5 w 7"/>
                  <a:gd name="T19" fmla="*/ 2 h 27"/>
                  <a:gd name="T20" fmla="*/ 0 w 7"/>
                  <a:gd name="T21" fmla="*/ 0 h 2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27"/>
                  <a:gd name="T35" fmla="*/ 7 w 7"/>
                  <a:gd name="T36" fmla="*/ 27 h 2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27">
                    <a:moveTo>
                      <a:pt x="0" y="0"/>
                    </a:moveTo>
                    <a:lnTo>
                      <a:pt x="0" y="12"/>
                    </a:lnTo>
                    <a:lnTo>
                      <a:pt x="0" y="15"/>
                    </a:lnTo>
                    <a:lnTo>
                      <a:pt x="2" y="17"/>
                    </a:lnTo>
                    <a:lnTo>
                      <a:pt x="5" y="22"/>
                    </a:lnTo>
                    <a:lnTo>
                      <a:pt x="5" y="27"/>
                    </a:lnTo>
                    <a:lnTo>
                      <a:pt x="7" y="15"/>
                    </a:lnTo>
                    <a:lnTo>
                      <a:pt x="7" y="10"/>
                    </a:lnTo>
                    <a:lnTo>
                      <a:pt x="5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52" name="Freeform 108">
                <a:extLst>
                  <a:ext uri="{FF2B5EF4-FFF2-40B4-BE49-F238E27FC236}">
                    <a16:creationId xmlns:a16="http://schemas.microsoft.com/office/drawing/2014/main" id="{00000000-0008-0000-0600-0000AC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2" y="116"/>
                <a:ext cx="39" cy="38"/>
              </a:xfrm>
              <a:custGeom>
                <a:avLst/>
                <a:gdLst>
                  <a:gd name="T0" fmla="*/ 0 w 39"/>
                  <a:gd name="T1" fmla="*/ 15 h 38"/>
                  <a:gd name="T2" fmla="*/ 5 w 39"/>
                  <a:gd name="T3" fmla="*/ 20 h 38"/>
                  <a:gd name="T4" fmla="*/ 12 w 39"/>
                  <a:gd name="T5" fmla="*/ 25 h 38"/>
                  <a:gd name="T6" fmla="*/ 22 w 39"/>
                  <a:gd name="T7" fmla="*/ 28 h 38"/>
                  <a:gd name="T8" fmla="*/ 34 w 39"/>
                  <a:gd name="T9" fmla="*/ 33 h 38"/>
                  <a:gd name="T10" fmla="*/ 37 w 39"/>
                  <a:gd name="T11" fmla="*/ 36 h 38"/>
                  <a:gd name="T12" fmla="*/ 37 w 39"/>
                  <a:gd name="T13" fmla="*/ 36 h 38"/>
                  <a:gd name="T14" fmla="*/ 37 w 39"/>
                  <a:gd name="T15" fmla="*/ 38 h 38"/>
                  <a:gd name="T16" fmla="*/ 37 w 39"/>
                  <a:gd name="T17" fmla="*/ 38 h 38"/>
                  <a:gd name="T18" fmla="*/ 39 w 39"/>
                  <a:gd name="T19" fmla="*/ 25 h 38"/>
                  <a:gd name="T20" fmla="*/ 39 w 39"/>
                  <a:gd name="T21" fmla="*/ 18 h 38"/>
                  <a:gd name="T22" fmla="*/ 37 w 39"/>
                  <a:gd name="T23" fmla="*/ 18 h 38"/>
                  <a:gd name="T24" fmla="*/ 37 w 39"/>
                  <a:gd name="T25" fmla="*/ 15 h 38"/>
                  <a:gd name="T26" fmla="*/ 32 w 39"/>
                  <a:gd name="T27" fmla="*/ 13 h 38"/>
                  <a:gd name="T28" fmla="*/ 24 w 39"/>
                  <a:gd name="T29" fmla="*/ 13 h 38"/>
                  <a:gd name="T30" fmla="*/ 17 w 39"/>
                  <a:gd name="T31" fmla="*/ 10 h 38"/>
                  <a:gd name="T32" fmla="*/ 5 w 39"/>
                  <a:gd name="T33" fmla="*/ 5 h 38"/>
                  <a:gd name="T34" fmla="*/ 5 w 39"/>
                  <a:gd name="T35" fmla="*/ 5 h 38"/>
                  <a:gd name="T36" fmla="*/ 5 w 39"/>
                  <a:gd name="T37" fmla="*/ 3 h 38"/>
                  <a:gd name="T38" fmla="*/ 2 w 39"/>
                  <a:gd name="T39" fmla="*/ 3 h 38"/>
                  <a:gd name="T40" fmla="*/ 2 w 39"/>
                  <a:gd name="T41" fmla="*/ 0 h 38"/>
                  <a:gd name="T42" fmla="*/ 0 w 39"/>
                  <a:gd name="T43" fmla="*/ 15 h 38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39"/>
                  <a:gd name="T67" fmla="*/ 0 h 38"/>
                  <a:gd name="T68" fmla="*/ 39 w 39"/>
                  <a:gd name="T69" fmla="*/ 38 h 38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39" h="38">
                    <a:moveTo>
                      <a:pt x="0" y="15"/>
                    </a:moveTo>
                    <a:lnTo>
                      <a:pt x="5" y="20"/>
                    </a:lnTo>
                    <a:lnTo>
                      <a:pt x="12" y="25"/>
                    </a:lnTo>
                    <a:lnTo>
                      <a:pt x="22" y="28"/>
                    </a:lnTo>
                    <a:lnTo>
                      <a:pt x="34" y="33"/>
                    </a:lnTo>
                    <a:lnTo>
                      <a:pt x="37" y="36"/>
                    </a:lnTo>
                    <a:lnTo>
                      <a:pt x="37" y="38"/>
                    </a:lnTo>
                    <a:lnTo>
                      <a:pt x="39" y="25"/>
                    </a:lnTo>
                    <a:lnTo>
                      <a:pt x="39" y="18"/>
                    </a:lnTo>
                    <a:lnTo>
                      <a:pt x="37" y="18"/>
                    </a:lnTo>
                    <a:lnTo>
                      <a:pt x="37" y="15"/>
                    </a:lnTo>
                    <a:lnTo>
                      <a:pt x="32" y="13"/>
                    </a:lnTo>
                    <a:lnTo>
                      <a:pt x="24" y="13"/>
                    </a:lnTo>
                    <a:lnTo>
                      <a:pt x="17" y="10"/>
                    </a:lnTo>
                    <a:lnTo>
                      <a:pt x="5" y="5"/>
                    </a:lnTo>
                    <a:lnTo>
                      <a:pt x="5" y="3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53" name="Freeform 109">
                <a:extLst>
                  <a:ext uri="{FF2B5EF4-FFF2-40B4-BE49-F238E27FC236}">
                    <a16:creationId xmlns:a16="http://schemas.microsoft.com/office/drawing/2014/main" id="{00000000-0008-0000-0600-0000AD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46"/>
                <a:ext cx="37" cy="31"/>
              </a:xfrm>
              <a:custGeom>
                <a:avLst/>
                <a:gdLst>
                  <a:gd name="T0" fmla="*/ 0 w 37"/>
                  <a:gd name="T1" fmla="*/ 0 h 31"/>
                  <a:gd name="T2" fmla="*/ 13 w 37"/>
                  <a:gd name="T3" fmla="*/ 16 h 31"/>
                  <a:gd name="T4" fmla="*/ 20 w 37"/>
                  <a:gd name="T5" fmla="*/ 21 h 31"/>
                  <a:gd name="T6" fmla="*/ 32 w 37"/>
                  <a:gd name="T7" fmla="*/ 26 h 31"/>
                  <a:gd name="T8" fmla="*/ 35 w 37"/>
                  <a:gd name="T9" fmla="*/ 26 h 31"/>
                  <a:gd name="T10" fmla="*/ 37 w 37"/>
                  <a:gd name="T11" fmla="*/ 31 h 31"/>
                  <a:gd name="T12" fmla="*/ 35 w 37"/>
                  <a:gd name="T13" fmla="*/ 23 h 31"/>
                  <a:gd name="T14" fmla="*/ 35 w 37"/>
                  <a:gd name="T15" fmla="*/ 21 h 31"/>
                  <a:gd name="T16" fmla="*/ 35 w 37"/>
                  <a:gd name="T17" fmla="*/ 18 h 31"/>
                  <a:gd name="T18" fmla="*/ 35 w 37"/>
                  <a:gd name="T19" fmla="*/ 16 h 31"/>
                  <a:gd name="T20" fmla="*/ 32 w 37"/>
                  <a:gd name="T21" fmla="*/ 13 h 31"/>
                  <a:gd name="T22" fmla="*/ 30 w 37"/>
                  <a:gd name="T23" fmla="*/ 11 h 31"/>
                  <a:gd name="T24" fmla="*/ 30 w 37"/>
                  <a:gd name="T25" fmla="*/ 11 h 31"/>
                  <a:gd name="T26" fmla="*/ 22 w 37"/>
                  <a:gd name="T27" fmla="*/ 8 h 31"/>
                  <a:gd name="T28" fmla="*/ 10 w 37"/>
                  <a:gd name="T29" fmla="*/ 6 h 31"/>
                  <a:gd name="T30" fmla="*/ 8 w 37"/>
                  <a:gd name="T31" fmla="*/ 3 h 31"/>
                  <a:gd name="T32" fmla="*/ 5 w 37"/>
                  <a:gd name="T33" fmla="*/ 3 h 31"/>
                  <a:gd name="T34" fmla="*/ 3 w 37"/>
                  <a:gd name="T35" fmla="*/ 0 h 31"/>
                  <a:gd name="T36" fmla="*/ 0 w 37"/>
                  <a:gd name="T37" fmla="*/ 0 h 31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7"/>
                  <a:gd name="T58" fmla="*/ 0 h 31"/>
                  <a:gd name="T59" fmla="*/ 37 w 37"/>
                  <a:gd name="T60" fmla="*/ 31 h 31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7" h="31">
                    <a:moveTo>
                      <a:pt x="0" y="0"/>
                    </a:moveTo>
                    <a:lnTo>
                      <a:pt x="13" y="16"/>
                    </a:lnTo>
                    <a:lnTo>
                      <a:pt x="20" y="21"/>
                    </a:lnTo>
                    <a:lnTo>
                      <a:pt x="32" y="26"/>
                    </a:lnTo>
                    <a:lnTo>
                      <a:pt x="35" y="26"/>
                    </a:lnTo>
                    <a:lnTo>
                      <a:pt x="37" y="31"/>
                    </a:lnTo>
                    <a:lnTo>
                      <a:pt x="35" y="23"/>
                    </a:lnTo>
                    <a:lnTo>
                      <a:pt x="35" y="21"/>
                    </a:lnTo>
                    <a:lnTo>
                      <a:pt x="35" y="18"/>
                    </a:lnTo>
                    <a:lnTo>
                      <a:pt x="35" y="16"/>
                    </a:lnTo>
                    <a:lnTo>
                      <a:pt x="32" y="13"/>
                    </a:lnTo>
                    <a:lnTo>
                      <a:pt x="30" y="11"/>
                    </a:lnTo>
                    <a:lnTo>
                      <a:pt x="22" y="8"/>
                    </a:lnTo>
                    <a:lnTo>
                      <a:pt x="10" y="6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54" name="Freeform 110">
                <a:extLst>
                  <a:ext uri="{FF2B5EF4-FFF2-40B4-BE49-F238E27FC236}">
                    <a16:creationId xmlns:a16="http://schemas.microsoft.com/office/drawing/2014/main" id="{00000000-0008-0000-0600-0000AE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4" y="174"/>
                <a:ext cx="25" cy="20"/>
              </a:xfrm>
              <a:custGeom>
                <a:avLst/>
                <a:gdLst>
                  <a:gd name="T0" fmla="*/ 7 w 25"/>
                  <a:gd name="T1" fmla="*/ 13 h 20"/>
                  <a:gd name="T2" fmla="*/ 10 w 25"/>
                  <a:gd name="T3" fmla="*/ 15 h 20"/>
                  <a:gd name="T4" fmla="*/ 20 w 25"/>
                  <a:gd name="T5" fmla="*/ 15 h 20"/>
                  <a:gd name="T6" fmla="*/ 25 w 25"/>
                  <a:gd name="T7" fmla="*/ 20 h 20"/>
                  <a:gd name="T8" fmla="*/ 20 w 25"/>
                  <a:gd name="T9" fmla="*/ 10 h 20"/>
                  <a:gd name="T10" fmla="*/ 20 w 25"/>
                  <a:gd name="T11" fmla="*/ 10 h 20"/>
                  <a:gd name="T12" fmla="*/ 12 w 25"/>
                  <a:gd name="T13" fmla="*/ 5 h 20"/>
                  <a:gd name="T14" fmla="*/ 2 w 25"/>
                  <a:gd name="T15" fmla="*/ 3 h 20"/>
                  <a:gd name="T16" fmla="*/ 2 w 25"/>
                  <a:gd name="T17" fmla="*/ 3 h 20"/>
                  <a:gd name="T18" fmla="*/ 0 w 25"/>
                  <a:gd name="T19" fmla="*/ 0 h 20"/>
                  <a:gd name="T20" fmla="*/ 5 w 25"/>
                  <a:gd name="T21" fmla="*/ 8 h 20"/>
                  <a:gd name="T22" fmla="*/ 7 w 25"/>
                  <a:gd name="T23" fmla="*/ 13 h 2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25"/>
                  <a:gd name="T37" fmla="*/ 0 h 20"/>
                  <a:gd name="T38" fmla="*/ 25 w 25"/>
                  <a:gd name="T39" fmla="*/ 20 h 20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25" h="20">
                    <a:moveTo>
                      <a:pt x="7" y="13"/>
                    </a:moveTo>
                    <a:lnTo>
                      <a:pt x="10" y="15"/>
                    </a:lnTo>
                    <a:lnTo>
                      <a:pt x="20" y="15"/>
                    </a:lnTo>
                    <a:lnTo>
                      <a:pt x="25" y="20"/>
                    </a:lnTo>
                    <a:lnTo>
                      <a:pt x="20" y="10"/>
                    </a:lnTo>
                    <a:lnTo>
                      <a:pt x="12" y="5"/>
                    </a:lnTo>
                    <a:lnTo>
                      <a:pt x="2" y="3"/>
                    </a:lnTo>
                    <a:lnTo>
                      <a:pt x="0" y="0"/>
                    </a:lnTo>
                    <a:lnTo>
                      <a:pt x="5" y="8"/>
                    </a:lnTo>
                    <a:lnTo>
                      <a:pt x="7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55" name="Freeform 111">
                <a:extLst>
                  <a:ext uri="{FF2B5EF4-FFF2-40B4-BE49-F238E27FC236}">
                    <a16:creationId xmlns:a16="http://schemas.microsoft.com/office/drawing/2014/main" id="{00000000-0008-0000-0600-0000AF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200"/>
                <a:ext cx="22" cy="12"/>
              </a:xfrm>
              <a:custGeom>
                <a:avLst/>
                <a:gdLst>
                  <a:gd name="T0" fmla="*/ 2 w 22"/>
                  <a:gd name="T1" fmla="*/ 7 h 12"/>
                  <a:gd name="T2" fmla="*/ 14 w 22"/>
                  <a:gd name="T3" fmla="*/ 7 h 12"/>
                  <a:gd name="T4" fmla="*/ 19 w 22"/>
                  <a:gd name="T5" fmla="*/ 10 h 12"/>
                  <a:gd name="T6" fmla="*/ 22 w 22"/>
                  <a:gd name="T7" fmla="*/ 12 h 12"/>
                  <a:gd name="T8" fmla="*/ 14 w 22"/>
                  <a:gd name="T9" fmla="*/ 2 h 12"/>
                  <a:gd name="T10" fmla="*/ 10 w 22"/>
                  <a:gd name="T11" fmla="*/ 0 h 12"/>
                  <a:gd name="T12" fmla="*/ 0 w 22"/>
                  <a:gd name="T13" fmla="*/ 0 h 12"/>
                  <a:gd name="T14" fmla="*/ 0 w 22"/>
                  <a:gd name="T15" fmla="*/ 0 h 12"/>
                  <a:gd name="T16" fmla="*/ 2 w 22"/>
                  <a:gd name="T17" fmla="*/ 7 h 12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22"/>
                  <a:gd name="T28" fmla="*/ 0 h 12"/>
                  <a:gd name="T29" fmla="*/ 22 w 22"/>
                  <a:gd name="T30" fmla="*/ 12 h 12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22" h="12">
                    <a:moveTo>
                      <a:pt x="2" y="7"/>
                    </a:moveTo>
                    <a:lnTo>
                      <a:pt x="14" y="7"/>
                    </a:lnTo>
                    <a:lnTo>
                      <a:pt x="19" y="10"/>
                    </a:lnTo>
                    <a:lnTo>
                      <a:pt x="22" y="12"/>
                    </a:lnTo>
                    <a:lnTo>
                      <a:pt x="14" y="2"/>
                    </a:lnTo>
                    <a:lnTo>
                      <a:pt x="10" y="0"/>
                    </a:lnTo>
                    <a:lnTo>
                      <a:pt x="0" y="0"/>
                    </a:lnTo>
                    <a:lnTo>
                      <a:pt x="2" y="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56" name="Freeform 112">
                <a:extLst>
                  <a:ext uri="{FF2B5EF4-FFF2-40B4-BE49-F238E27FC236}">
                    <a16:creationId xmlns:a16="http://schemas.microsoft.com/office/drawing/2014/main" id="{00000000-0008-0000-0600-0000B0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215"/>
                <a:ext cx="30" cy="15"/>
              </a:xfrm>
              <a:custGeom>
                <a:avLst/>
                <a:gdLst>
                  <a:gd name="T0" fmla="*/ 0 w 30"/>
                  <a:gd name="T1" fmla="*/ 2 h 15"/>
                  <a:gd name="T2" fmla="*/ 8 w 30"/>
                  <a:gd name="T3" fmla="*/ 2 h 15"/>
                  <a:gd name="T4" fmla="*/ 15 w 30"/>
                  <a:gd name="T5" fmla="*/ 0 h 15"/>
                  <a:gd name="T6" fmla="*/ 17 w 30"/>
                  <a:gd name="T7" fmla="*/ 0 h 15"/>
                  <a:gd name="T8" fmla="*/ 22 w 30"/>
                  <a:gd name="T9" fmla="*/ 2 h 15"/>
                  <a:gd name="T10" fmla="*/ 22 w 30"/>
                  <a:gd name="T11" fmla="*/ 2 h 15"/>
                  <a:gd name="T12" fmla="*/ 25 w 30"/>
                  <a:gd name="T13" fmla="*/ 5 h 15"/>
                  <a:gd name="T14" fmla="*/ 30 w 30"/>
                  <a:gd name="T15" fmla="*/ 15 h 15"/>
                  <a:gd name="T16" fmla="*/ 30 w 30"/>
                  <a:gd name="T17" fmla="*/ 15 h 15"/>
                  <a:gd name="T18" fmla="*/ 27 w 30"/>
                  <a:gd name="T19" fmla="*/ 12 h 15"/>
                  <a:gd name="T20" fmla="*/ 25 w 30"/>
                  <a:gd name="T21" fmla="*/ 12 h 15"/>
                  <a:gd name="T22" fmla="*/ 25 w 30"/>
                  <a:gd name="T23" fmla="*/ 10 h 15"/>
                  <a:gd name="T24" fmla="*/ 22 w 30"/>
                  <a:gd name="T25" fmla="*/ 10 h 15"/>
                  <a:gd name="T26" fmla="*/ 20 w 30"/>
                  <a:gd name="T27" fmla="*/ 10 h 15"/>
                  <a:gd name="T28" fmla="*/ 17 w 30"/>
                  <a:gd name="T29" fmla="*/ 10 h 15"/>
                  <a:gd name="T30" fmla="*/ 10 w 30"/>
                  <a:gd name="T31" fmla="*/ 10 h 15"/>
                  <a:gd name="T32" fmla="*/ 0 w 30"/>
                  <a:gd name="T33" fmla="*/ 15 h 15"/>
                  <a:gd name="T34" fmla="*/ 0 w 30"/>
                  <a:gd name="T35" fmla="*/ 5 h 15"/>
                  <a:gd name="T36" fmla="*/ 0 w 30"/>
                  <a:gd name="T37" fmla="*/ 2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0"/>
                  <a:gd name="T58" fmla="*/ 0 h 15"/>
                  <a:gd name="T59" fmla="*/ 30 w 30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0" h="15">
                    <a:moveTo>
                      <a:pt x="0" y="2"/>
                    </a:moveTo>
                    <a:lnTo>
                      <a:pt x="8" y="2"/>
                    </a:lnTo>
                    <a:lnTo>
                      <a:pt x="15" y="0"/>
                    </a:lnTo>
                    <a:lnTo>
                      <a:pt x="17" y="0"/>
                    </a:lnTo>
                    <a:lnTo>
                      <a:pt x="22" y="2"/>
                    </a:lnTo>
                    <a:lnTo>
                      <a:pt x="25" y="5"/>
                    </a:lnTo>
                    <a:lnTo>
                      <a:pt x="30" y="15"/>
                    </a:lnTo>
                    <a:lnTo>
                      <a:pt x="27" y="12"/>
                    </a:lnTo>
                    <a:lnTo>
                      <a:pt x="25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20" y="10"/>
                    </a:lnTo>
                    <a:lnTo>
                      <a:pt x="17" y="10"/>
                    </a:lnTo>
                    <a:lnTo>
                      <a:pt x="10" y="10"/>
                    </a:lnTo>
                    <a:lnTo>
                      <a:pt x="0" y="15"/>
                    </a:lnTo>
                    <a:lnTo>
                      <a:pt x="0" y="5"/>
                    </a:lnTo>
                    <a:lnTo>
                      <a:pt x="0" y="2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57" name="Freeform 113">
                <a:extLst>
                  <a:ext uri="{FF2B5EF4-FFF2-40B4-BE49-F238E27FC236}">
                    <a16:creationId xmlns:a16="http://schemas.microsoft.com/office/drawing/2014/main" id="{00000000-0008-0000-0600-0000B1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2" y="232"/>
                <a:ext cx="54" cy="23"/>
              </a:xfrm>
              <a:custGeom>
                <a:avLst/>
                <a:gdLst>
                  <a:gd name="T0" fmla="*/ 24 w 54"/>
                  <a:gd name="T1" fmla="*/ 5 h 23"/>
                  <a:gd name="T2" fmla="*/ 39 w 54"/>
                  <a:gd name="T3" fmla="*/ 0 h 23"/>
                  <a:gd name="T4" fmla="*/ 41 w 54"/>
                  <a:gd name="T5" fmla="*/ 0 h 23"/>
                  <a:gd name="T6" fmla="*/ 44 w 54"/>
                  <a:gd name="T7" fmla="*/ 0 h 23"/>
                  <a:gd name="T8" fmla="*/ 46 w 54"/>
                  <a:gd name="T9" fmla="*/ 0 h 23"/>
                  <a:gd name="T10" fmla="*/ 46 w 54"/>
                  <a:gd name="T11" fmla="*/ 0 h 23"/>
                  <a:gd name="T12" fmla="*/ 49 w 54"/>
                  <a:gd name="T13" fmla="*/ 3 h 23"/>
                  <a:gd name="T14" fmla="*/ 51 w 54"/>
                  <a:gd name="T15" fmla="*/ 3 h 23"/>
                  <a:gd name="T16" fmla="*/ 51 w 54"/>
                  <a:gd name="T17" fmla="*/ 5 h 23"/>
                  <a:gd name="T18" fmla="*/ 54 w 54"/>
                  <a:gd name="T19" fmla="*/ 15 h 23"/>
                  <a:gd name="T20" fmla="*/ 54 w 54"/>
                  <a:gd name="T21" fmla="*/ 13 h 23"/>
                  <a:gd name="T22" fmla="*/ 51 w 54"/>
                  <a:gd name="T23" fmla="*/ 13 h 23"/>
                  <a:gd name="T24" fmla="*/ 51 w 54"/>
                  <a:gd name="T25" fmla="*/ 10 h 23"/>
                  <a:gd name="T26" fmla="*/ 49 w 54"/>
                  <a:gd name="T27" fmla="*/ 10 h 23"/>
                  <a:gd name="T28" fmla="*/ 46 w 54"/>
                  <a:gd name="T29" fmla="*/ 8 h 23"/>
                  <a:gd name="T30" fmla="*/ 46 w 54"/>
                  <a:gd name="T31" fmla="*/ 8 h 23"/>
                  <a:gd name="T32" fmla="*/ 44 w 54"/>
                  <a:gd name="T33" fmla="*/ 8 h 23"/>
                  <a:gd name="T34" fmla="*/ 36 w 54"/>
                  <a:gd name="T35" fmla="*/ 10 h 23"/>
                  <a:gd name="T36" fmla="*/ 9 w 54"/>
                  <a:gd name="T37" fmla="*/ 23 h 23"/>
                  <a:gd name="T38" fmla="*/ 2 w 54"/>
                  <a:gd name="T39" fmla="*/ 23 h 23"/>
                  <a:gd name="T40" fmla="*/ 0 w 54"/>
                  <a:gd name="T41" fmla="*/ 23 h 23"/>
                  <a:gd name="T42" fmla="*/ 24 w 54"/>
                  <a:gd name="T43" fmla="*/ 5 h 23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54"/>
                  <a:gd name="T67" fmla="*/ 0 h 23"/>
                  <a:gd name="T68" fmla="*/ 54 w 54"/>
                  <a:gd name="T69" fmla="*/ 23 h 23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54" h="23">
                    <a:moveTo>
                      <a:pt x="24" y="5"/>
                    </a:moveTo>
                    <a:lnTo>
                      <a:pt x="39" y="0"/>
                    </a:lnTo>
                    <a:lnTo>
                      <a:pt x="41" y="0"/>
                    </a:lnTo>
                    <a:lnTo>
                      <a:pt x="44" y="0"/>
                    </a:lnTo>
                    <a:lnTo>
                      <a:pt x="46" y="0"/>
                    </a:lnTo>
                    <a:lnTo>
                      <a:pt x="49" y="3"/>
                    </a:lnTo>
                    <a:lnTo>
                      <a:pt x="51" y="3"/>
                    </a:lnTo>
                    <a:lnTo>
                      <a:pt x="51" y="5"/>
                    </a:lnTo>
                    <a:lnTo>
                      <a:pt x="54" y="15"/>
                    </a:lnTo>
                    <a:lnTo>
                      <a:pt x="54" y="13"/>
                    </a:lnTo>
                    <a:lnTo>
                      <a:pt x="51" y="13"/>
                    </a:lnTo>
                    <a:lnTo>
                      <a:pt x="51" y="10"/>
                    </a:lnTo>
                    <a:lnTo>
                      <a:pt x="49" y="10"/>
                    </a:lnTo>
                    <a:lnTo>
                      <a:pt x="46" y="8"/>
                    </a:lnTo>
                    <a:lnTo>
                      <a:pt x="44" y="8"/>
                    </a:lnTo>
                    <a:lnTo>
                      <a:pt x="36" y="10"/>
                    </a:lnTo>
                    <a:lnTo>
                      <a:pt x="9" y="23"/>
                    </a:lnTo>
                    <a:lnTo>
                      <a:pt x="2" y="23"/>
                    </a:lnTo>
                    <a:lnTo>
                      <a:pt x="0" y="23"/>
                    </a:lnTo>
                    <a:lnTo>
                      <a:pt x="24" y="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58" name="Freeform 114">
                <a:extLst>
                  <a:ext uri="{FF2B5EF4-FFF2-40B4-BE49-F238E27FC236}">
                    <a16:creationId xmlns:a16="http://schemas.microsoft.com/office/drawing/2014/main" id="{00000000-0008-0000-0600-0000B2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50"/>
                <a:ext cx="71" cy="28"/>
              </a:xfrm>
              <a:custGeom>
                <a:avLst/>
                <a:gdLst>
                  <a:gd name="T0" fmla="*/ 71 w 71"/>
                  <a:gd name="T1" fmla="*/ 13 h 28"/>
                  <a:gd name="T2" fmla="*/ 68 w 71"/>
                  <a:gd name="T3" fmla="*/ 5 h 28"/>
                  <a:gd name="T4" fmla="*/ 68 w 71"/>
                  <a:gd name="T5" fmla="*/ 5 h 28"/>
                  <a:gd name="T6" fmla="*/ 66 w 71"/>
                  <a:gd name="T7" fmla="*/ 3 h 28"/>
                  <a:gd name="T8" fmla="*/ 66 w 71"/>
                  <a:gd name="T9" fmla="*/ 3 h 28"/>
                  <a:gd name="T10" fmla="*/ 64 w 71"/>
                  <a:gd name="T11" fmla="*/ 0 h 28"/>
                  <a:gd name="T12" fmla="*/ 61 w 71"/>
                  <a:gd name="T13" fmla="*/ 0 h 28"/>
                  <a:gd name="T14" fmla="*/ 59 w 71"/>
                  <a:gd name="T15" fmla="*/ 0 h 28"/>
                  <a:gd name="T16" fmla="*/ 59 w 71"/>
                  <a:gd name="T17" fmla="*/ 0 h 28"/>
                  <a:gd name="T18" fmla="*/ 56 w 71"/>
                  <a:gd name="T19" fmla="*/ 0 h 28"/>
                  <a:gd name="T20" fmla="*/ 54 w 71"/>
                  <a:gd name="T21" fmla="*/ 0 h 28"/>
                  <a:gd name="T22" fmla="*/ 46 w 71"/>
                  <a:gd name="T23" fmla="*/ 3 h 28"/>
                  <a:gd name="T24" fmla="*/ 39 w 71"/>
                  <a:gd name="T25" fmla="*/ 5 h 28"/>
                  <a:gd name="T26" fmla="*/ 29 w 71"/>
                  <a:gd name="T27" fmla="*/ 13 h 28"/>
                  <a:gd name="T28" fmla="*/ 27 w 71"/>
                  <a:gd name="T29" fmla="*/ 13 h 28"/>
                  <a:gd name="T30" fmla="*/ 17 w 71"/>
                  <a:gd name="T31" fmla="*/ 18 h 28"/>
                  <a:gd name="T32" fmla="*/ 14 w 71"/>
                  <a:gd name="T33" fmla="*/ 18 h 28"/>
                  <a:gd name="T34" fmla="*/ 12 w 71"/>
                  <a:gd name="T35" fmla="*/ 18 h 28"/>
                  <a:gd name="T36" fmla="*/ 10 w 71"/>
                  <a:gd name="T37" fmla="*/ 18 h 28"/>
                  <a:gd name="T38" fmla="*/ 7 w 71"/>
                  <a:gd name="T39" fmla="*/ 18 h 28"/>
                  <a:gd name="T40" fmla="*/ 7 w 71"/>
                  <a:gd name="T41" fmla="*/ 15 h 28"/>
                  <a:gd name="T42" fmla="*/ 5 w 71"/>
                  <a:gd name="T43" fmla="*/ 15 h 28"/>
                  <a:gd name="T44" fmla="*/ 2 w 71"/>
                  <a:gd name="T45" fmla="*/ 15 h 28"/>
                  <a:gd name="T46" fmla="*/ 2 w 71"/>
                  <a:gd name="T47" fmla="*/ 15 h 28"/>
                  <a:gd name="T48" fmla="*/ 0 w 71"/>
                  <a:gd name="T49" fmla="*/ 18 h 28"/>
                  <a:gd name="T50" fmla="*/ 0 w 71"/>
                  <a:gd name="T51" fmla="*/ 23 h 28"/>
                  <a:gd name="T52" fmla="*/ 7 w 71"/>
                  <a:gd name="T53" fmla="*/ 28 h 28"/>
                  <a:gd name="T54" fmla="*/ 10 w 71"/>
                  <a:gd name="T55" fmla="*/ 28 h 28"/>
                  <a:gd name="T56" fmla="*/ 12 w 71"/>
                  <a:gd name="T57" fmla="*/ 28 h 28"/>
                  <a:gd name="T58" fmla="*/ 14 w 71"/>
                  <a:gd name="T59" fmla="*/ 28 h 28"/>
                  <a:gd name="T60" fmla="*/ 22 w 71"/>
                  <a:gd name="T61" fmla="*/ 25 h 28"/>
                  <a:gd name="T62" fmla="*/ 39 w 71"/>
                  <a:gd name="T63" fmla="*/ 20 h 28"/>
                  <a:gd name="T64" fmla="*/ 51 w 71"/>
                  <a:gd name="T65" fmla="*/ 13 h 28"/>
                  <a:gd name="T66" fmla="*/ 59 w 71"/>
                  <a:gd name="T67" fmla="*/ 10 h 28"/>
                  <a:gd name="T68" fmla="*/ 59 w 71"/>
                  <a:gd name="T69" fmla="*/ 10 h 28"/>
                  <a:gd name="T70" fmla="*/ 61 w 71"/>
                  <a:gd name="T71" fmla="*/ 10 h 28"/>
                  <a:gd name="T72" fmla="*/ 66 w 71"/>
                  <a:gd name="T73" fmla="*/ 10 h 28"/>
                  <a:gd name="T74" fmla="*/ 68 w 71"/>
                  <a:gd name="T75" fmla="*/ 13 h 28"/>
                  <a:gd name="T76" fmla="*/ 71 w 71"/>
                  <a:gd name="T77" fmla="*/ 13 h 28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w 71"/>
                  <a:gd name="T118" fmla="*/ 0 h 28"/>
                  <a:gd name="T119" fmla="*/ 71 w 71"/>
                  <a:gd name="T120" fmla="*/ 28 h 28"/>
                </a:gdLst>
                <a:ahLst/>
                <a:cxnLst>
                  <a:cxn ang="T78">
                    <a:pos x="T0" y="T1"/>
                  </a:cxn>
                  <a:cxn ang="T79">
                    <a:pos x="T2" y="T3"/>
                  </a:cxn>
                  <a:cxn ang="T80">
                    <a:pos x="T4" y="T5"/>
                  </a:cxn>
                  <a:cxn ang="T81">
                    <a:pos x="T6" y="T7"/>
                  </a:cxn>
                  <a:cxn ang="T82">
                    <a:pos x="T8" y="T9"/>
                  </a:cxn>
                  <a:cxn ang="T83">
                    <a:pos x="T10" y="T11"/>
                  </a:cxn>
                  <a:cxn ang="T84">
                    <a:pos x="T12" y="T13"/>
                  </a:cxn>
                  <a:cxn ang="T85">
                    <a:pos x="T14" y="T15"/>
                  </a:cxn>
                  <a:cxn ang="T86">
                    <a:pos x="T16" y="T17"/>
                  </a:cxn>
                  <a:cxn ang="T87">
                    <a:pos x="T18" y="T19"/>
                  </a:cxn>
                  <a:cxn ang="T88">
                    <a:pos x="T20" y="T21"/>
                  </a:cxn>
                  <a:cxn ang="T89">
                    <a:pos x="T22" y="T23"/>
                  </a:cxn>
                  <a:cxn ang="T90">
                    <a:pos x="T24" y="T25"/>
                  </a:cxn>
                  <a:cxn ang="T91">
                    <a:pos x="T26" y="T27"/>
                  </a:cxn>
                  <a:cxn ang="T92">
                    <a:pos x="T28" y="T29"/>
                  </a:cxn>
                  <a:cxn ang="T93">
                    <a:pos x="T30" y="T31"/>
                  </a:cxn>
                  <a:cxn ang="T94">
                    <a:pos x="T32" y="T33"/>
                  </a:cxn>
                  <a:cxn ang="T95">
                    <a:pos x="T34" y="T35"/>
                  </a:cxn>
                  <a:cxn ang="T96">
                    <a:pos x="T36" y="T37"/>
                  </a:cxn>
                  <a:cxn ang="T97">
                    <a:pos x="T38" y="T39"/>
                  </a:cxn>
                  <a:cxn ang="T98">
                    <a:pos x="T40" y="T41"/>
                  </a:cxn>
                  <a:cxn ang="T99">
                    <a:pos x="T42" y="T43"/>
                  </a:cxn>
                  <a:cxn ang="T100">
                    <a:pos x="T44" y="T45"/>
                  </a:cxn>
                  <a:cxn ang="T101">
                    <a:pos x="T46" y="T47"/>
                  </a:cxn>
                  <a:cxn ang="T102">
                    <a:pos x="T48" y="T49"/>
                  </a:cxn>
                  <a:cxn ang="T103">
                    <a:pos x="T50" y="T51"/>
                  </a:cxn>
                  <a:cxn ang="T104">
                    <a:pos x="T52" y="T53"/>
                  </a:cxn>
                  <a:cxn ang="T105">
                    <a:pos x="T54" y="T55"/>
                  </a:cxn>
                  <a:cxn ang="T106">
                    <a:pos x="T56" y="T57"/>
                  </a:cxn>
                  <a:cxn ang="T107">
                    <a:pos x="T58" y="T59"/>
                  </a:cxn>
                  <a:cxn ang="T108">
                    <a:pos x="T60" y="T61"/>
                  </a:cxn>
                  <a:cxn ang="T109">
                    <a:pos x="T62" y="T63"/>
                  </a:cxn>
                  <a:cxn ang="T110">
                    <a:pos x="T64" y="T65"/>
                  </a:cxn>
                  <a:cxn ang="T111">
                    <a:pos x="T66" y="T67"/>
                  </a:cxn>
                  <a:cxn ang="T112">
                    <a:pos x="T68" y="T69"/>
                  </a:cxn>
                  <a:cxn ang="T113">
                    <a:pos x="T70" y="T71"/>
                  </a:cxn>
                  <a:cxn ang="T114">
                    <a:pos x="T72" y="T73"/>
                  </a:cxn>
                  <a:cxn ang="T115">
                    <a:pos x="T74" y="T75"/>
                  </a:cxn>
                  <a:cxn ang="T116">
                    <a:pos x="T76" y="T77"/>
                  </a:cxn>
                </a:cxnLst>
                <a:rect l="T117" t="T118" r="T119" b="T120"/>
                <a:pathLst>
                  <a:path w="71" h="28">
                    <a:moveTo>
                      <a:pt x="71" y="13"/>
                    </a:moveTo>
                    <a:lnTo>
                      <a:pt x="68" y="5"/>
                    </a:lnTo>
                    <a:lnTo>
                      <a:pt x="66" y="3"/>
                    </a:lnTo>
                    <a:lnTo>
                      <a:pt x="64" y="0"/>
                    </a:lnTo>
                    <a:lnTo>
                      <a:pt x="61" y="0"/>
                    </a:lnTo>
                    <a:lnTo>
                      <a:pt x="59" y="0"/>
                    </a:lnTo>
                    <a:lnTo>
                      <a:pt x="56" y="0"/>
                    </a:lnTo>
                    <a:lnTo>
                      <a:pt x="54" y="0"/>
                    </a:lnTo>
                    <a:lnTo>
                      <a:pt x="46" y="3"/>
                    </a:lnTo>
                    <a:lnTo>
                      <a:pt x="39" y="5"/>
                    </a:lnTo>
                    <a:lnTo>
                      <a:pt x="29" y="13"/>
                    </a:lnTo>
                    <a:lnTo>
                      <a:pt x="27" y="13"/>
                    </a:lnTo>
                    <a:lnTo>
                      <a:pt x="17" y="18"/>
                    </a:lnTo>
                    <a:lnTo>
                      <a:pt x="14" y="18"/>
                    </a:lnTo>
                    <a:lnTo>
                      <a:pt x="12" y="18"/>
                    </a:lnTo>
                    <a:lnTo>
                      <a:pt x="10" y="18"/>
                    </a:lnTo>
                    <a:lnTo>
                      <a:pt x="7" y="18"/>
                    </a:lnTo>
                    <a:lnTo>
                      <a:pt x="7" y="15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8"/>
                    </a:lnTo>
                    <a:lnTo>
                      <a:pt x="0" y="23"/>
                    </a:lnTo>
                    <a:lnTo>
                      <a:pt x="7" y="28"/>
                    </a:lnTo>
                    <a:lnTo>
                      <a:pt x="10" y="28"/>
                    </a:lnTo>
                    <a:lnTo>
                      <a:pt x="12" y="28"/>
                    </a:lnTo>
                    <a:lnTo>
                      <a:pt x="14" y="28"/>
                    </a:lnTo>
                    <a:lnTo>
                      <a:pt x="22" y="25"/>
                    </a:lnTo>
                    <a:lnTo>
                      <a:pt x="39" y="20"/>
                    </a:lnTo>
                    <a:lnTo>
                      <a:pt x="51" y="13"/>
                    </a:lnTo>
                    <a:lnTo>
                      <a:pt x="59" y="10"/>
                    </a:lnTo>
                    <a:lnTo>
                      <a:pt x="61" y="10"/>
                    </a:lnTo>
                    <a:lnTo>
                      <a:pt x="66" y="10"/>
                    </a:lnTo>
                    <a:lnTo>
                      <a:pt x="68" y="13"/>
                    </a:lnTo>
                    <a:lnTo>
                      <a:pt x="71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59" name="Freeform 115">
                <a:extLst>
                  <a:ext uri="{FF2B5EF4-FFF2-40B4-BE49-F238E27FC236}">
                    <a16:creationId xmlns:a16="http://schemas.microsoft.com/office/drawing/2014/main" id="{00000000-0008-0000-0600-0000B3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35"/>
                <a:ext cx="34" cy="30"/>
              </a:xfrm>
              <a:custGeom>
                <a:avLst/>
                <a:gdLst>
                  <a:gd name="T0" fmla="*/ 0 w 34"/>
                  <a:gd name="T1" fmla="*/ 30 h 30"/>
                  <a:gd name="T2" fmla="*/ 2 w 34"/>
                  <a:gd name="T3" fmla="*/ 28 h 30"/>
                  <a:gd name="T4" fmla="*/ 5 w 34"/>
                  <a:gd name="T5" fmla="*/ 25 h 30"/>
                  <a:gd name="T6" fmla="*/ 5 w 34"/>
                  <a:gd name="T7" fmla="*/ 23 h 30"/>
                  <a:gd name="T8" fmla="*/ 7 w 34"/>
                  <a:gd name="T9" fmla="*/ 23 h 30"/>
                  <a:gd name="T10" fmla="*/ 10 w 34"/>
                  <a:gd name="T11" fmla="*/ 20 h 30"/>
                  <a:gd name="T12" fmla="*/ 17 w 34"/>
                  <a:gd name="T13" fmla="*/ 15 h 30"/>
                  <a:gd name="T14" fmla="*/ 32 w 34"/>
                  <a:gd name="T15" fmla="*/ 10 h 30"/>
                  <a:gd name="T16" fmla="*/ 34 w 34"/>
                  <a:gd name="T17" fmla="*/ 10 h 30"/>
                  <a:gd name="T18" fmla="*/ 34 w 34"/>
                  <a:gd name="T19" fmla="*/ 7 h 30"/>
                  <a:gd name="T20" fmla="*/ 34 w 34"/>
                  <a:gd name="T21" fmla="*/ 7 h 30"/>
                  <a:gd name="T22" fmla="*/ 34 w 34"/>
                  <a:gd name="T23" fmla="*/ 5 h 30"/>
                  <a:gd name="T24" fmla="*/ 32 w 34"/>
                  <a:gd name="T25" fmla="*/ 2 h 30"/>
                  <a:gd name="T26" fmla="*/ 27 w 34"/>
                  <a:gd name="T27" fmla="*/ 0 h 30"/>
                  <a:gd name="T28" fmla="*/ 14 w 34"/>
                  <a:gd name="T29" fmla="*/ 2 h 30"/>
                  <a:gd name="T30" fmla="*/ 5 w 34"/>
                  <a:gd name="T31" fmla="*/ 7 h 30"/>
                  <a:gd name="T32" fmla="*/ 5 w 34"/>
                  <a:gd name="T33" fmla="*/ 12 h 30"/>
                  <a:gd name="T34" fmla="*/ 2 w 34"/>
                  <a:gd name="T35" fmla="*/ 23 h 30"/>
                  <a:gd name="T36" fmla="*/ 0 w 34"/>
                  <a:gd name="T37" fmla="*/ 30 h 30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4"/>
                  <a:gd name="T58" fmla="*/ 0 h 30"/>
                  <a:gd name="T59" fmla="*/ 34 w 34"/>
                  <a:gd name="T60" fmla="*/ 30 h 30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4" h="30">
                    <a:moveTo>
                      <a:pt x="0" y="30"/>
                    </a:moveTo>
                    <a:lnTo>
                      <a:pt x="2" y="28"/>
                    </a:lnTo>
                    <a:lnTo>
                      <a:pt x="5" y="25"/>
                    </a:lnTo>
                    <a:lnTo>
                      <a:pt x="5" y="23"/>
                    </a:lnTo>
                    <a:lnTo>
                      <a:pt x="7" y="23"/>
                    </a:lnTo>
                    <a:lnTo>
                      <a:pt x="10" y="20"/>
                    </a:lnTo>
                    <a:lnTo>
                      <a:pt x="17" y="15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4" y="7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27" y="0"/>
                    </a:lnTo>
                    <a:lnTo>
                      <a:pt x="14" y="2"/>
                    </a:lnTo>
                    <a:lnTo>
                      <a:pt x="5" y="7"/>
                    </a:lnTo>
                    <a:lnTo>
                      <a:pt x="5" y="12"/>
                    </a:lnTo>
                    <a:lnTo>
                      <a:pt x="2" y="23"/>
                    </a:lnTo>
                    <a:lnTo>
                      <a:pt x="0" y="3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60" name="Freeform 116">
                <a:extLst>
                  <a:ext uri="{FF2B5EF4-FFF2-40B4-BE49-F238E27FC236}">
                    <a16:creationId xmlns:a16="http://schemas.microsoft.com/office/drawing/2014/main" id="{00000000-0008-0000-0600-0000B4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7" y="235"/>
                <a:ext cx="22" cy="12"/>
              </a:xfrm>
              <a:custGeom>
                <a:avLst/>
                <a:gdLst>
                  <a:gd name="T0" fmla="*/ 22 w 22"/>
                  <a:gd name="T1" fmla="*/ 0 h 12"/>
                  <a:gd name="T2" fmla="*/ 19 w 22"/>
                  <a:gd name="T3" fmla="*/ 2 h 12"/>
                  <a:gd name="T4" fmla="*/ 2 w 22"/>
                  <a:gd name="T5" fmla="*/ 7 h 12"/>
                  <a:gd name="T6" fmla="*/ 2 w 22"/>
                  <a:gd name="T7" fmla="*/ 10 h 12"/>
                  <a:gd name="T8" fmla="*/ 0 w 22"/>
                  <a:gd name="T9" fmla="*/ 10 h 12"/>
                  <a:gd name="T10" fmla="*/ 0 w 22"/>
                  <a:gd name="T11" fmla="*/ 12 h 12"/>
                  <a:gd name="T12" fmla="*/ 0 w 22"/>
                  <a:gd name="T13" fmla="*/ 7 h 12"/>
                  <a:gd name="T14" fmla="*/ 0 w 22"/>
                  <a:gd name="T15" fmla="*/ 5 h 12"/>
                  <a:gd name="T16" fmla="*/ 7 w 22"/>
                  <a:gd name="T17" fmla="*/ 2 h 12"/>
                  <a:gd name="T18" fmla="*/ 22 w 22"/>
                  <a:gd name="T19" fmla="*/ 0 h 12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22"/>
                  <a:gd name="T31" fmla="*/ 0 h 12"/>
                  <a:gd name="T32" fmla="*/ 22 w 22"/>
                  <a:gd name="T33" fmla="*/ 12 h 12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22" h="12">
                    <a:moveTo>
                      <a:pt x="22" y="0"/>
                    </a:moveTo>
                    <a:lnTo>
                      <a:pt x="19" y="2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7" y="2"/>
                    </a:lnTo>
                    <a:lnTo>
                      <a:pt x="2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61" name="Freeform 117">
                <a:extLst>
                  <a:ext uri="{FF2B5EF4-FFF2-40B4-BE49-F238E27FC236}">
                    <a16:creationId xmlns:a16="http://schemas.microsoft.com/office/drawing/2014/main" id="{00000000-0008-0000-0600-0000B5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154"/>
                <a:ext cx="49" cy="15"/>
              </a:xfrm>
              <a:custGeom>
                <a:avLst/>
                <a:gdLst>
                  <a:gd name="T0" fmla="*/ 0 w 49"/>
                  <a:gd name="T1" fmla="*/ 0 h 15"/>
                  <a:gd name="T2" fmla="*/ 2 w 49"/>
                  <a:gd name="T3" fmla="*/ 0 h 15"/>
                  <a:gd name="T4" fmla="*/ 5 w 49"/>
                  <a:gd name="T5" fmla="*/ 0 h 15"/>
                  <a:gd name="T6" fmla="*/ 7 w 49"/>
                  <a:gd name="T7" fmla="*/ 0 h 15"/>
                  <a:gd name="T8" fmla="*/ 19 w 49"/>
                  <a:gd name="T9" fmla="*/ 3 h 15"/>
                  <a:gd name="T10" fmla="*/ 27 w 49"/>
                  <a:gd name="T11" fmla="*/ 8 h 15"/>
                  <a:gd name="T12" fmla="*/ 29 w 49"/>
                  <a:gd name="T13" fmla="*/ 10 h 15"/>
                  <a:gd name="T14" fmla="*/ 37 w 49"/>
                  <a:gd name="T15" fmla="*/ 10 h 15"/>
                  <a:gd name="T16" fmla="*/ 44 w 49"/>
                  <a:gd name="T17" fmla="*/ 5 h 15"/>
                  <a:gd name="T18" fmla="*/ 49 w 49"/>
                  <a:gd name="T19" fmla="*/ 10 h 15"/>
                  <a:gd name="T20" fmla="*/ 49 w 49"/>
                  <a:gd name="T21" fmla="*/ 10 h 15"/>
                  <a:gd name="T22" fmla="*/ 49 w 49"/>
                  <a:gd name="T23" fmla="*/ 13 h 15"/>
                  <a:gd name="T24" fmla="*/ 46 w 49"/>
                  <a:gd name="T25" fmla="*/ 15 h 15"/>
                  <a:gd name="T26" fmla="*/ 39 w 49"/>
                  <a:gd name="T27" fmla="*/ 15 h 15"/>
                  <a:gd name="T28" fmla="*/ 29 w 49"/>
                  <a:gd name="T29" fmla="*/ 13 h 15"/>
                  <a:gd name="T30" fmla="*/ 22 w 49"/>
                  <a:gd name="T31" fmla="*/ 10 h 15"/>
                  <a:gd name="T32" fmla="*/ 7 w 49"/>
                  <a:gd name="T33" fmla="*/ 10 h 15"/>
                  <a:gd name="T34" fmla="*/ 0 w 49"/>
                  <a:gd name="T35" fmla="*/ 10 h 15"/>
                  <a:gd name="T36" fmla="*/ 0 w 49"/>
                  <a:gd name="T37" fmla="*/ 0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9"/>
                  <a:gd name="T58" fmla="*/ 0 h 15"/>
                  <a:gd name="T59" fmla="*/ 49 w 49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9" h="15">
                    <a:moveTo>
                      <a:pt x="0" y="0"/>
                    </a:move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9" y="3"/>
                    </a:lnTo>
                    <a:lnTo>
                      <a:pt x="27" y="8"/>
                    </a:lnTo>
                    <a:lnTo>
                      <a:pt x="29" y="10"/>
                    </a:lnTo>
                    <a:lnTo>
                      <a:pt x="37" y="10"/>
                    </a:lnTo>
                    <a:lnTo>
                      <a:pt x="44" y="5"/>
                    </a:lnTo>
                    <a:lnTo>
                      <a:pt x="49" y="10"/>
                    </a:lnTo>
                    <a:lnTo>
                      <a:pt x="49" y="13"/>
                    </a:lnTo>
                    <a:lnTo>
                      <a:pt x="46" y="15"/>
                    </a:lnTo>
                    <a:lnTo>
                      <a:pt x="39" y="15"/>
                    </a:lnTo>
                    <a:lnTo>
                      <a:pt x="29" y="13"/>
                    </a:lnTo>
                    <a:lnTo>
                      <a:pt x="22" y="10"/>
                    </a:lnTo>
                    <a:lnTo>
                      <a:pt x="7" y="10"/>
                    </a:lnTo>
                    <a:lnTo>
                      <a:pt x="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62" name="Freeform 118">
                <a:extLst>
                  <a:ext uri="{FF2B5EF4-FFF2-40B4-BE49-F238E27FC236}">
                    <a16:creationId xmlns:a16="http://schemas.microsoft.com/office/drawing/2014/main" id="{00000000-0008-0000-0600-0000B6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6" y="172"/>
                <a:ext cx="47" cy="12"/>
              </a:xfrm>
              <a:custGeom>
                <a:avLst/>
                <a:gdLst>
                  <a:gd name="T0" fmla="*/ 0 w 47"/>
                  <a:gd name="T1" fmla="*/ 0 h 12"/>
                  <a:gd name="T2" fmla="*/ 3 w 47"/>
                  <a:gd name="T3" fmla="*/ 0 h 12"/>
                  <a:gd name="T4" fmla="*/ 5 w 47"/>
                  <a:gd name="T5" fmla="*/ 0 h 12"/>
                  <a:gd name="T6" fmla="*/ 7 w 47"/>
                  <a:gd name="T7" fmla="*/ 0 h 12"/>
                  <a:gd name="T8" fmla="*/ 10 w 47"/>
                  <a:gd name="T9" fmla="*/ 0 h 12"/>
                  <a:gd name="T10" fmla="*/ 17 w 47"/>
                  <a:gd name="T11" fmla="*/ 0 h 12"/>
                  <a:gd name="T12" fmla="*/ 30 w 47"/>
                  <a:gd name="T13" fmla="*/ 5 h 12"/>
                  <a:gd name="T14" fmla="*/ 30 w 47"/>
                  <a:gd name="T15" fmla="*/ 5 h 12"/>
                  <a:gd name="T16" fmla="*/ 37 w 47"/>
                  <a:gd name="T17" fmla="*/ 5 h 12"/>
                  <a:gd name="T18" fmla="*/ 47 w 47"/>
                  <a:gd name="T19" fmla="*/ 0 h 12"/>
                  <a:gd name="T20" fmla="*/ 47 w 47"/>
                  <a:gd name="T21" fmla="*/ 10 h 12"/>
                  <a:gd name="T22" fmla="*/ 47 w 47"/>
                  <a:gd name="T23" fmla="*/ 10 h 12"/>
                  <a:gd name="T24" fmla="*/ 47 w 47"/>
                  <a:gd name="T25" fmla="*/ 12 h 12"/>
                  <a:gd name="T26" fmla="*/ 44 w 47"/>
                  <a:gd name="T27" fmla="*/ 12 h 12"/>
                  <a:gd name="T28" fmla="*/ 42 w 47"/>
                  <a:gd name="T29" fmla="*/ 12 h 12"/>
                  <a:gd name="T30" fmla="*/ 39 w 47"/>
                  <a:gd name="T31" fmla="*/ 12 h 12"/>
                  <a:gd name="T32" fmla="*/ 30 w 47"/>
                  <a:gd name="T33" fmla="*/ 10 h 12"/>
                  <a:gd name="T34" fmla="*/ 27 w 47"/>
                  <a:gd name="T35" fmla="*/ 10 h 12"/>
                  <a:gd name="T36" fmla="*/ 25 w 47"/>
                  <a:gd name="T37" fmla="*/ 10 h 12"/>
                  <a:gd name="T38" fmla="*/ 20 w 47"/>
                  <a:gd name="T39" fmla="*/ 10 h 12"/>
                  <a:gd name="T40" fmla="*/ 20 w 47"/>
                  <a:gd name="T41" fmla="*/ 10 h 12"/>
                  <a:gd name="T42" fmla="*/ 0 w 47"/>
                  <a:gd name="T43" fmla="*/ 0 h 12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2"/>
                  <a:gd name="T68" fmla="*/ 47 w 47"/>
                  <a:gd name="T69" fmla="*/ 12 h 12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2">
                    <a:moveTo>
                      <a:pt x="0" y="0"/>
                    </a:moveTo>
                    <a:lnTo>
                      <a:pt x="3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7" y="0"/>
                    </a:lnTo>
                    <a:lnTo>
                      <a:pt x="30" y="5"/>
                    </a:lnTo>
                    <a:lnTo>
                      <a:pt x="37" y="5"/>
                    </a:lnTo>
                    <a:lnTo>
                      <a:pt x="47" y="0"/>
                    </a:lnTo>
                    <a:lnTo>
                      <a:pt x="47" y="10"/>
                    </a:lnTo>
                    <a:lnTo>
                      <a:pt x="47" y="12"/>
                    </a:lnTo>
                    <a:lnTo>
                      <a:pt x="44" y="12"/>
                    </a:lnTo>
                    <a:lnTo>
                      <a:pt x="42" y="12"/>
                    </a:lnTo>
                    <a:lnTo>
                      <a:pt x="39" y="12"/>
                    </a:lnTo>
                    <a:lnTo>
                      <a:pt x="30" y="10"/>
                    </a:lnTo>
                    <a:lnTo>
                      <a:pt x="27" y="10"/>
                    </a:lnTo>
                    <a:lnTo>
                      <a:pt x="25" y="10"/>
                    </a:lnTo>
                    <a:lnTo>
                      <a:pt x="2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63" name="Freeform 119">
                <a:extLst>
                  <a:ext uri="{FF2B5EF4-FFF2-40B4-BE49-F238E27FC236}">
                    <a16:creationId xmlns:a16="http://schemas.microsoft.com/office/drawing/2014/main" id="{00000000-0008-0000-0600-0000B7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7"/>
                <a:ext cx="47" cy="23"/>
              </a:xfrm>
              <a:custGeom>
                <a:avLst/>
                <a:gdLst>
                  <a:gd name="T0" fmla="*/ 47 w 47"/>
                  <a:gd name="T1" fmla="*/ 23 h 23"/>
                  <a:gd name="T2" fmla="*/ 42 w 47"/>
                  <a:gd name="T3" fmla="*/ 17 h 23"/>
                  <a:gd name="T4" fmla="*/ 37 w 47"/>
                  <a:gd name="T5" fmla="*/ 15 h 23"/>
                  <a:gd name="T6" fmla="*/ 32 w 47"/>
                  <a:gd name="T7" fmla="*/ 12 h 23"/>
                  <a:gd name="T8" fmla="*/ 30 w 47"/>
                  <a:gd name="T9" fmla="*/ 12 h 23"/>
                  <a:gd name="T10" fmla="*/ 25 w 47"/>
                  <a:gd name="T11" fmla="*/ 10 h 23"/>
                  <a:gd name="T12" fmla="*/ 12 w 47"/>
                  <a:gd name="T13" fmla="*/ 7 h 23"/>
                  <a:gd name="T14" fmla="*/ 5 w 47"/>
                  <a:gd name="T15" fmla="*/ 10 h 23"/>
                  <a:gd name="T16" fmla="*/ 5 w 47"/>
                  <a:gd name="T17" fmla="*/ 10 h 23"/>
                  <a:gd name="T18" fmla="*/ 0 w 47"/>
                  <a:gd name="T19" fmla="*/ 2 h 23"/>
                  <a:gd name="T20" fmla="*/ 3 w 47"/>
                  <a:gd name="T21" fmla="*/ 0 h 23"/>
                  <a:gd name="T22" fmla="*/ 10 w 47"/>
                  <a:gd name="T23" fmla="*/ 0 h 23"/>
                  <a:gd name="T24" fmla="*/ 12 w 47"/>
                  <a:gd name="T25" fmla="*/ 2 h 23"/>
                  <a:gd name="T26" fmla="*/ 20 w 47"/>
                  <a:gd name="T27" fmla="*/ 2 h 23"/>
                  <a:gd name="T28" fmla="*/ 22 w 47"/>
                  <a:gd name="T29" fmla="*/ 5 h 23"/>
                  <a:gd name="T30" fmla="*/ 27 w 47"/>
                  <a:gd name="T31" fmla="*/ 7 h 23"/>
                  <a:gd name="T32" fmla="*/ 32 w 47"/>
                  <a:gd name="T33" fmla="*/ 10 h 23"/>
                  <a:gd name="T34" fmla="*/ 35 w 47"/>
                  <a:gd name="T35" fmla="*/ 12 h 23"/>
                  <a:gd name="T36" fmla="*/ 47 w 47"/>
                  <a:gd name="T37" fmla="*/ 23 h 23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7"/>
                  <a:gd name="T58" fmla="*/ 0 h 23"/>
                  <a:gd name="T59" fmla="*/ 47 w 47"/>
                  <a:gd name="T60" fmla="*/ 23 h 23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7" h="23">
                    <a:moveTo>
                      <a:pt x="47" y="23"/>
                    </a:moveTo>
                    <a:lnTo>
                      <a:pt x="42" y="17"/>
                    </a:lnTo>
                    <a:lnTo>
                      <a:pt x="37" y="15"/>
                    </a:lnTo>
                    <a:lnTo>
                      <a:pt x="32" y="12"/>
                    </a:lnTo>
                    <a:lnTo>
                      <a:pt x="30" y="12"/>
                    </a:lnTo>
                    <a:lnTo>
                      <a:pt x="25" y="10"/>
                    </a:lnTo>
                    <a:lnTo>
                      <a:pt x="12" y="7"/>
                    </a:lnTo>
                    <a:lnTo>
                      <a:pt x="5" y="10"/>
                    </a:lnTo>
                    <a:lnTo>
                      <a:pt x="0" y="2"/>
                    </a:lnTo>
                    <a:lnTo>
                      <a:pt x="3" y="0"/>
                    </a:lnTo>
                    <a:lnTo>
                      <a:pt x="10" y="0"/>
                    </a:lnTo>
                    <a:lnTo>
                      <a:pt x="12" y="2"/>
                    </a:lnTo>
                    <a:lnTo>
                      <a:pt x="20" y="2"/>
                    </a:lnTo>
                    <a:lnTo>
                      <a:pt x="22" y="5"/>
                    </a:lnTo>
                    <a:lnTo>
                      <a:pt x="27" y="7"/>
                    </a:lnTo>
                    <a:lnTo>
                      <a:pt x="32" y="10"/>
                    </a:lnTo>
                    <a:lnTo>
                      <a:pt x="35" y="12"/>
                    </a:lnTo>
                    <a:lnTo>
                      <a:pt x="47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64" name="Freeform 120">
                <a:extLst>
                  <a:ext uri="{FF2B5EF4-FFF2-40B4-BE49-F238E27FC236}">
                    <a16:creationId xmlns:a16="http://schemas.microsoft.com/office/drawing/2014/main" id="{00000000-0008-0000-0600-0000B8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189"/>
                <a:ext cx="17" cy="16"/>
              </a:xfrm>
              <a:custGeom>
                <a:avLst/>
                <a:gdLst>
                  <a:gd name="T0" fmla="*/ 0 w 17"/>
                  <a:gd name="T1" fmla="*/ 0 h 16"/>
                  <a:gd name="T2" fmla="*/ 2 w 17"/>
                  <a:gd name="T3" fmla="*/ 3 h 16"/>
                  <a:gd name="T4" fmla="*/ 15 w 17"/>
                  <a:gd name="T5" fmla="*/ 5 h 16"/>
                  <a:gd name="T6" fmla="*/ 17 w 17"/>
                  <a:gd name="T7" fmla="*/ 0 h 16"/>
                  <a:gd name="T8" fmla="*/ 15 w 17"/>
                  <a:gd name="T9" fmla="*/ 13 h 16"/>
                  <a:gd name="T10" fmla="*/ 17 w 17"/>
                  <a:gd name="T11" fmla="*/ 16 h 16"/>
                  <a:gd name="T12" fmla="*/ 15 w 17"/>
                  <a:gd name="T13" fmla="*/ 13 h 16"/>
                  <a:gd name="T14" fmla="*/ 7 w 17"/>
                  <a:gd name="T15" fmla="*/ 8 h 16"/>
                  <a:gd name="T16" fmla="*/ 0 w 17"/>
                  <a:gd name="T17" fmla="*/ 0 h 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7"/>
                  <a:gd name="T28" fmla="*/ 0 h 16"/>
                  <a:gd name="T29" fmla="*/ 17 w 17"/>
                  <a:gd name="T30" fmla="*/ 16 h 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7" h="16">
                    <a:moveTo>
                      <a:pt x="0" y="0"/>
                    </a:moveTo>
                    <a:lnTo>
                      <a:pt x="2" y="3"/>
                    </a:lnTo>
                    <a:lnTo>
                      <a:pt x="15" y="5"/>
                    </a:lnTo>
                    <a:lnTo>
                      <a:pt x="17" y="0"/>
                    </a:lnTo>
                    <a:lnTo>
                      <a:pt x="15" y="13"/>
                    </a:lnTo>
                    <a:lnTo>
                      <a:pt x="17" y="16"/>
                    </a:lnTo>
                    <a:lnTo>
                      <a:pt x="15" y="13"/>
                    </a:lnTo>
                    <a:lnTo>
                      <a:pt x="7" y="8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65" name="Freeform 121">
                <a:extLst>
                  <a:ext uri="{FF2B5EF4-FFF2-40B4-BE49-F238E27FC236}">
                    <a16:creationId xmlns:a16="http://schemas.microsoft.com/office/drawing/2014/main" id="{00000000-0008-0000-0600-0000B9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9" y="194"/>
                <a:ext cx="51" cy="23"/>
              </a:xfrm>
              <a:custGeom>
                <a:avLst/>
                <a:gdLst>
                  <a:gd name="T0" fmla="*/ 51 w 51"/>
                  <a:gd name="T1" fmla="*/ 23 h 23"/>
                  <a:gd name="T2" fmla="*/ 44 w 51"/>
                  <a:gd name="T3" fmla="*/ 18 h 23"/>
                  <a:gd name="T4" fmla="*/ 27 w 51"/>
                  <a:gd name="T5" fmla="*/ 11 h 23"/>
                  <a:gd name="T6" fmla="*/ 22 w 51"/>
                  <a:gd name="T7" fmla="*/ 8 h 23"/>
                  <a:gd name="T8" fmla="*/ 14 w 51"/>
                  <a:gd name="T9" fmla="*/ 8 h 23"/>
                  <a:gd name="T10" fmla="*/ 12 w 51"/>
                  <a:gd name="T11" fmla="*/ 8 h 23"/>
                  <a:gd name="T12" fmla="*/ 9 w 51"/>
                  <a:gd name="T13" fmla="*/ 8 h 23"/>
                  <a:gd name="T14" fmla="*/ 7 w 51"/>
                  <a:gd name="T15" fmla="*/ 8 h 23"/>
                  <a:gd name="T16" fmla="*/ 0 w 51"/>
                  <a:gd name="T17" fmla="*/ 0 h 23"/>
                  <a:gd name="T18" fmla="*/ 4 w 51"/>
                  <a:gd name="T19" fmla="*/ 0 h 23"/>
                  <a:gd name="T20" fmla="*/ 17 w 51"/>
                  <a:gd name="T21" fmla="*/ 0 h 23"/>
                  <a:gd name="T22" fmla="*/ 19 w 51"/>
                  <a:gd name="T23" fmla="*/ 3 h 23"/>
                  <a:gd name="T24" fmla="*/ 24 w 51"/>
                  <a:gd name="T25" fmla="*/ 3 h 23"/>
                  <a:gd name="T26" fmla="*/ 27 w 51"/>
                  <a:gd name="T27" fmla="*/ 3 h 23"/>
                  <a:gd name="T28" fmla="*/ 29 w 51"/>
                  <a:gd name="T29" fmla="*/ 6 h 23"/>
                  <a:gd name="T30" fmla="*/ 39 w 51"/>
                  <a:gd name="T31" fmla="*/ 8 h 23"/>
                  <a:gd name="T32" fmla="*/ 44 w 51"/>
                  <a:gd name="T33" fmla="*/ 13 h 23"/>
                  <a:gd name="T34" fmla="*/ 46 w 51"/>
                  <a:gd name="T35" fmla="*/ 13 h 23"/>
                  <a:gd name="T36" fmla="*/ 49 w 51"/>
                  <a:gd name="T37" fmla="*/ 16 h 23"/>
                  <a:gd name="T38" fmla="*/ 51 w 51"/>
                  <a:gd name="T39" fmla="*/ 23 h 23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51"/>
                  <a:gd name="T61" fmla="*/ 0 h 23"/>
                  <a:gd name="T62" fmla="*/ 51 w 51"/>
                  <a:gd name="T63" fmla="*/ 23 h 23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51" h="23">
                    <a:moveTo>
                      <a:pt x="51" y="23"/>
                    </a:moveTo>
                    <a:lnTo>
                      <a:pt x="44" y="18"/>
                    </a:lnTo>
                    <a:lnTo>
                      <a:pt x="27" y="11"/>
                    </a:lnTo>
                    <a:lnTo>
                      <a:pt x="22" y="8"/>
                    </a:lnTo>
                    <a:lnTo>
                      <a:pt x="14" y="8"/>
                    </a:lnTo>
                    <a:lnTo>
                      <a:pt x="12" y="8"/>
                    </a:lnTo>
                    <a:lnTo>
                      <a:pt x="9" y="8"/>
                    </a:lnTo>
                    <a:lnTo>
                      <a:pt x="7" y="8"/>
                    </a:lnTo>
                    <a:lnTo>
                      <a:pt x="0" y="0"/>
                    </a:lnTo>
                    <a:lnTo>
                      <a:pt x="4" y="0"/>
                    </a:lnTo>
                    <a:lnTo>
                      <a:pt x="17" y="0"/>
                    </a:lnTo>
                    <a:lnTo>
                      <a:pt x="19" y="3"/>
                    </a:lnTo>
                    <a:lnTo>
                      <a:pt x="24" y="3"/>
                    </a:lnTo>
                    <a:lnTo>
                      <a:pt x="27" y="3"/>
                    </a:lnTo>
                    <a:lnTo>
                      <a:pt x="29" y="6"/>
                    </a:lnTo>
                    <a:lnTo>
                      <a:pt x="39" y="8"/>
                    </a:lnTo>
                    <a:lnTo>
                      <a:pt x="44" y="13"/>
                    </a:lnTo>
                    <a:lnTo>
                      <a:pt x="46" y="13"/>
                    </a:lnTo>
                    <a:lnTo>
                      <a:pt x="49" y="16"/>
                    </a:lnTo>
                    <a:lnTo>
                      <a:pt x="51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66" name="Freeform 122">
                <a:extLst>
                  <a:ext uri="{FF2B5EF4-FFF2-40B4-BE49-F238E27FC236}">
                    <a16:creationId xmlns:a16="http://schemas.microsoft.com/office/drawing/2014/main" id="{00000000-0008-0000-0600-0000BA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1" y="210"/>
                <a:ext cx="49" cy="17"/>
              </a:xfrm>
              <a:custGeom>
                <a:avLst/>
                <a:gdLst>
                  <a:gd name="T0" fmla="*/ 49 w 49"/>
                  <a:gd name="T1" fmla="*/ 17 h 17"/>
                  <a:gd name="T2" fmla="*/ 44 w 49"/>
                  <a:gd name="T3" fmla="*/ 15 h 17"/>
                  <a:gd name="T4" fmla="*/ 37 w 49"/>
                  <a:gd name="T5" fmla="*/ 15 h 17"/>
                  <a:gd name="T6" fmla="*/ 32 w 49"/>
                  <a:gd name="T7" fmla="*/ 15 h 17"/>
                  <a:gd name="T8" fmla="*/ 29 w 49"/>
                  <a:gd name="T9" fmla="*/ 12 h 17"/>
                  <a:gd name="T10" fmla="*/ 24 w 49"/>
                  <a:gd name="T11" fmla="*/ 12 h 17"/>
                  <a:gd name="T12" fmla="*/ 19 w 49"/>
                  <a:gd name="T13" fmla="*/ 12 h 17"/>
                  <a:gd name="T14" fmla="*/ 7 w 49"/>
                  <a:gd name="T15" fmla="*/ 12 h 17"/>
                  <a:gd name="T16" fmla="*/ 5 w 49"/>
                  <a:gd name="T17" fmla="*/ 12 h 17"/>
                  <a:gd name="T18" fmla="*/ 0 w 49"/>
                  <a:gd name="T19" fmla="*/ 2 h 17"/>
                  <a:gd name="T20" fmla="*/ 2 w 49"/>
                  <a:gd name="T21" fmla="*/ 0 h 17"/>
                  <a:gd name="T22" fmla="*/ 5 w 49"/>
                  <a:gd name="T23" fmla="*/ 0 h 17"/>
                  <a:gd name="T24" fmla="*/ 7 w 49"/>
                  <a:gd name="T25" fmla="*/ 0 h 17"/>
                  <a:gd name="T26" fmla="*/ 10 w 49"/>
                  <a:gd name="T27" fmla="*/ 0 h 17"/>
                  <a:gd name="T28" fmla="*/ 12 w 49"/>
                  <a:gd name="T29" fmla="*/ 0 h 17"/>
                  <a:gd name="T30" fmla="*/ 24 w 49"/>
                  <a:gd name="T31" fmla="*/ 5 h 17"/>
                  <a:gd name="T32" fmla="*/ 37 w 49"/>
                  <a:gd name="T33" fmla="*/ 10 h 17"/>
                  <a:gd name="T34" fmla="*/ 44 w 49"/>
                  <a:gd name="T35" fmla="*/ 12 h 17"/>
                  <a:gd name="T36" fmla="*/ 46 w 49"/>
                  <a:gd name="T37" fmla="*/ 17 h 17"/>
                  <a:gd name="T38" fmla="*/ 49 w 49"/>
                  <a:gd name="T39" fmla="*/ 17 h 17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49"/>
                  <a:gd name="T61" fmla="*/ 0 h 17"/>
                  <a:gd name="T62" fmla="*/ 49 w 49"/>
                  <a:gd name="T63" fmla="*/ 17 h 17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49" h="17">
                    <a:moveTo>
                      <a:pt x="49" y="17"/>
                    </a:moveTo>
                    <a:lnTo>
                      <a:pt x="44" y="15"/>
                    </a:lnTo>
                    <a:lnTo>
                      <a:pt x="37" y="15"/>
                    </a:lnTo>
                    <a:lnTo>
                      <a:pt x="32" y="15"/>
                    </a:lnTo>
                    <a:lnTo>
                      <a:pt x="29" y="12"/>
                    </a:lnTo>
                    <a:lnTo>
                      <a:pt x="24" y="12"/>
                    </a:lnTo>
                    <a:lnTo>
                      <a:pt x="19" y="12"/>
                    </a:lnTo>
                    <a:lnTo>
                      <a:pt x="7" y="12"/>
                    </a:lnTo>
                    <a:lnTo>
                      <a:pt x="5" y="12"/>
                    </a:lnTo>
                    <a:lnTo>
                      <a:pt x="0" y="2"/>
                    </a:ln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0"/>
                    </a:lnTo>
                    <a:lnTo>
                      <a:pt x="24" y="5"/>
                    </a:lnTo>
                    <a:lnTo>
                      <a:pt x="37" y="10"/>
                    </a:lnTo>
                    <a:lnTo>
                      <a:pt x="44" y="12"/>
                    </a:lnTo>
                    <a:lnTo>
                      <a:pt x="46" y="17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67" name="Freeform 123">
                <a:extLst>
                  <a:ext uri="{FF2B5EF4-FFF2-40B4-BE49-F238E27FC236}">
                    <a16:creationId xmlns:a16="http://schemas.microsoft.com/office/drawing/2014/main" id="{00000000-0008-0000-0600-0000BB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1" y="230"/>
                <a:ext cx="51" cy="17"/>
              </a:xfrm>
              <a:custGeom>
                <a:avLst/>
                <a:gdLst>
                  <a:gd name="T0" fmla="*/ 49 w 51"/>
                  <a:gd name="T1" fmla="*/ 17 h 17"/>
                  <a:gd name="T2" fmla="*/ 49 w 51"/>
                  <a:gd name="T3" fmla="*/ 17 h 17"/>
                  <a:gd name="T4" fmla="*/ 46 w 51"/>
                  <a:gd name="T5" fmla="*/ 15 h 17"/>
                  <a:gd name="T6" fmla="*/ 44 w 51"/>
                  <a:gd name="T7" fmla="*/ 12 h 17"/>
                  <a:gd name="T8" fmla="*/ 41 w 51"/>
                  <a:gd name="T9" fmla="*/ 12 h 17"/>
                  <a:gd name="T10" fmla="*/ 39 w 51"/>
                  <a:gd name="T11" fmla="*/ 10 h 17"/>
                  <a:gd name="T12" fmla="*/ 36 w 51"/>
                  <a:gd name="T13" fmla="*/ 10 h 17"/>
                  <a:gd name="T14" fmla="*/ 34 w 51"/>
                  <a:gd name="T15" fmla="*/ 10 h 17"/>
                  <a:gd name="T16" fmla="*/ 32 w 51"/>
                  <a:gd name="T17" fmla="*/ 10 h 17"/>
                  <a:gd name="T18" fmla="*/ 27 w 51"/>
                  <a:gd name="T19" fmla="*/ 10 h 17"/>
                  <a:gd name="T20" fmla="*/ 24 w 51"/>
                  <a:gd name="T21" fmla="*/ 10 h 17"/>
                  <a:gd name="T22" fmla="*/ 2 w 51"/>
                  <a:gd name="T23" fmla="*/ 7 h 17"/>
                  <a:gd name="T24" fmla="*/ 0 w 51"/>
                  <a:gd name="T25" fmla="*/ 2 h 17"/>
                  <a:gd name="T26" fmla="*/ 0 w 51"/>
                  <a:gd name="T27" fmla="*/ 0 h 17"/>
                  <a:gd name="T28" fmla="*/ 2 w 51"/>
                  <a:gd name="T29" fmla="*/ 0 h 17"/>
                  <a:gd name="T30" fmla="*/ 14 w 51"/>
                  <a:gd name="T31" fmla="*/ 2 h 17"/>
                  <a:gd name="T32" fmla="*/ 19 w 51"/>
                  <a:gd name="T33" fmla="*/ 2 h 17"/>
                  <a:gd name="T34" fmla="*/ 24 w 51"/>
                  <a:gd name="T35" fmla="*/ 2 h 17"/>
                  <a:gd name="T36" fmla="*/ 27 w 51"/>
                  <a:gd name="T37" fmla="*/ 2 h 17"/>
                  <a:gd name="T38" fmla="*/ 29 w 51"/>
                  <a:gd name="T39" fmla="*/ 0 h 17"/>
                  <a:gd name="T40" fmla="*/ 34 w 51"/>
                  <a:gd name="T41" fmla="*/ 0 h 17"/>
                  <a:gd name="T42" fmla="*/ 36 w 51"/>
                  <a:gd name="T43" fmla="*/ 0 h 17"/>
                  <a:gd name="T44" fmla="*/ 39 w 51"/>
                  <a:gd name="T45" fmla="*/ 0 h 17"/>
                  <a:gd name="T46" fmla="*/ 41 w 51"/>
                  <a:gd name="T47" fmla="*/ 2 h 17"/>
                  <a:gd name="T48" fmla="*/ 44 w 51"/>
                  <a:gd name="T49" fmla="*/ 2 h 17"/>
                  <a:gd name="T50" fmla="*/ 46 w 51"/>
                  <a:gd name="T51" fmla="*/ 5 h 17"/>
                  <a:gd name="T52" fmla="*/ 49 w 51"/>
                  <a:gd name="T53" fmla="*/ 7 h 17"/>
                  <a:gd name="T54" fmla="*/ 51 w 51"/>
                  <a:gd name="T55" fmla="*/ 7 h 17"/>
                  <a:gd name="T56" fmla="*/ 51 w 51"/>
                  <a:gd name="T57" fmla="*/ 10 h 17"/>
                  <a:gd name="T58" fmla="*/ 51 w 51"/>
                  <a:gd name="T59" fmla="*/ 15 h 17"/>
                  <a:gd name="T60" fmla="*/ 49 w 51"/>
                  <a:gd name="T61" fmla="*/ 17 h 17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w 51"/>
                  <a:gd name="T94" fmla="*/ 0 h 17"/>
                  <a:gd name="T95" fmla="*/ 51 w 51"/>
                  <a:gd name="T96" fmla="*/ 17 h 17"/>
                </a:gdLst>
                <a:ahLst/>
                <a:cxnLst>
                  <a:cxn ang="T62">
                    <a:pos x="T0" y="T1"/>
                  </a:cxn>
                  <a:cxn ang="T63">
                    <a:pos x="T2" y="T3"/>
                  </a:cxn>
                  <a:cxn ang="T64">
                    <a:pos x="T4" y="T5"/>
                  </a:cxn>
                  <a:cxn ang="T65">
                    <a:pos x="T6" y="T7"/>
                  </a:cxn>
                  <a:cxn ang="T66">
                    <a:pos x="T8" y="T9"/>
                  </a:cxn>
                  <a:cxn ang="T67">
                    <a:pos x="T10" y="T11"/>
                  </a:cxn>
                  <a:cxn ang="T68">
                    <a:pos x="T12" y="T13"/>
                  </a:cxn>
                  <a:cxn ang="T69">
                    <a:pos x="T14" y="T15"/>
                  </a:cxn>
                  <a:cxn ang="T70">
                    <a:pos x="T16" y="T17"/>
                  </a:cxn>
                  <a:cxn ang="T71">
                    <a:pos x="T18" y="T19"/>
                  </a:cxn>
                  <a:cxn ang="T72">
                    <a:pos x="T20" y="T21"/>
                  </a:cxn>
                  <a:cxn ang="T73">
                    <a:pos x="T22" y="T23"/>
                  </a:cxn>
                  <a:cxn ang="T74">
                    <a:pos x="T24" y="T25"/>
                  </a:cxn>
                  <a:cxn ang="T75">
                    <a:pos x="T26" y="T27"/>
                  </a:cxn>
                  <a:cxn ang="T76">
                    <a:pos x="T28" y="T29"/>
                  </a:cxn>
                  <a:cxn ang="T77">
                    <a:pos x="T30" y="T31"/>
                  </a:cxn>
                  <a:cxn ang="T78">
                    <a:pos x="T32" y="T33"/>
                  </a:cxn>
                  <a:cxn ang="T79">
                    <a:pos x="T34" y="T35"/>
                  </a:cxn>
                  <a:cxn ang="T80">
                    <a:pos x="T36" y="T37"/>
                  </a:cxn>
                  <a:cxn ang="T81">
                    <a:pos x="T38" y="T39"/>
                  </a:cxn>
                  <a:cxn ang="T82">
                    <a:pos x="T40" y="T41"/>
                  </a:cxn>
                  <a:cxn ang="T83">
                    <a:pos x="T42" y="T43"/>
                  </a:cxn>
                  <a:cxn ang="T84">
                    <a:pos x="T44" y="T45"/>
                  </a:cxn>
                  <a:cxn ang="T85">
                    <a:pos x="T46" y="T47"/>
                  </a:cxn>
                  <a:cxn ang="T86">
                    <a:pos x="T48" y="T49"/>
                  </a:cxn>
                  <a:cxn ang="T87">
                    <a:pos x="T50" y="T51"/>
                  </a:cxn>
                  <a:cxn ang="T88">
                    <a:pos x="T52" y="T53"/>
                  </a:cxn>
                  <a:cxn ang="T89">
                    <a:pos x="T54" y="T55"/>
                  </a:cxn>
                  <a:cxn ang="T90">
                    <a:pos x="T56" y="T57"/>
                  </a:cxn>
                  <a:cxn ang="T91">
                    <a:pos x="T58" y="T59"/>
                  </a:cxn>
                  <a:cxn ang="T92">
                    <a:pos x="T60" y="T61"/>
                  </a:cxn>
                </a:cxnLst>
                <a:rect l="T93" t="T94" r="T95" b="T96"/>
                <a:pathLst>
                  <a:path w="51" h="17">
                    <a:moveTo>
                      <a:pt x="49" y="17"/>
                    </a:moveTo>
                    <a:lnTo>
                      <a:pt x="49" y="17"/>
                    </a:lnTo>
                    <a:lnTo>
                      <a:pt x="46" y="15"/>
                    </a:lnTo>
                    <a:lnTo>
                      <a:pt x="44" y="12"/>
                    </a:lnTo>
                    <a:lnTo>
                      <a:pt x="41" y="12"/>
                    </a:lnTo>
                    <a:lnTo>
                      <a:pt x="39" y="10"/>
                    </a:lnTo>
                    <a:lnTo>
                      <a:pt x="36" y="10"/>
                    </a:lnTo>
                    <a:lnTo>
                      <a:pt x="34" y="10"/>
                    </a:lnTo>
                    <a:lnTo>
                      <a:pt x="32" y="10"/>
                    </a:lnTo>
                    <a:lnTo>
                      <a:pt x="27" y="10"/>
                    </a:lnTo>
                    <a:lnTo>
                      <a:pt x="24" y="10"/>
                    </a:lnTo>
                    <a:lnTo>
                      <a:pt x="2" y="7"/>
                    </a:lnTo>
                    <a:lnTo>
                      <a:pt x="0" y="2"/>
                    </a:lnTo>
                    <a:lnTo>
                      <a:pt x="0" y="0"/>
                    </a:lnTo>
                    <a:lnTo>
                      <a:pt x="2" y="0"/>
                    </a:lnTo>
                    <a:lnTo>
                      <a:pt x="14" y="2"/>
                    </a:lnTo>
                    <a:lnTo>
                      <a:pt x="19" y="2"/>
                    </a:lnTo>
                    <a:lnTo>
                      <a:pt x="24" y="2"/>
                    </a:lnTo>
                    <a:lnTo>
                      <a:pt x="27" y="2"/>
                    </a:lnTo>
                    <a:lnTo>
                      <a:pt x="29" y="0"/>
                    </a:lnTo>
                    <a:lnTo>
                      <a:pt x="34" y="0"/>
                    </a:lnTo>
                    <a:lnTo>
                      <a:pt x="36" y="0"/>
                    </a:lnTo>
                    <a:lnTo>
                      <a:pt x="39" y="0"/>
                    </a:lnTo>
                    <a:lnTo>
                      <a:pt x="41" y="2"/>
                    </a:lnTo>
                    <a:lnTo>
                      <a:pt x="44" y="2"/>
                    </a:lnTo>
                    <a:lnTo>
                      <a:pt x="46" y="5"/>
                    </a:lnTo>
                    <a:lnTo>
                      <a:pt x="49" y="7"/>
                    </a:lnTo>
                    <a:lnTo>
                      <a:pt x="51" y="7"/>
                    </a:lnTo>
                    <a:lnTo>
                      <a:pt x="51" y="10"/>
                    </a:lnTo>
                    <a:lnTo>
                      <a:pt x="51" y="15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68" name="Freeform 124">
                <a:extLst>
                  <a:ext uri="{FF2B5EF4-FFF2-40B4-BE49-F238E27FC236}">
                    <a16:creationId xmlns:a16="http://schemas.microsoft.com/office/drawing/2014/main" id="{00000000-0008-0000-0600-0000BC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3" y="240"/>
                <a:ext cx="47" cy="25"/>
              </a:xfrm>
              <a:custGeom>
                <a:avLst/>
                <a:gdLst>
                  <a:gd name="T0" fmla="*/ 44 w 47"/>
                  <a:gd name="T1" fmla="*/ 25 h 25"/>
                  <a:gd name="T2" fmla="*/ 15 w 47"/>
                  <a:gd name="T3" fmla="*/ 13 h 25"/>
                  <a:gd name="T4" fmla="*/ 10 w 47"/>
                  <a:gd name="T5" fmla="*/ 7 h 25"/>
                  <a:gd name="T6" fmla="*/ 3 w 47"/>
                  <a:gd name="T7" fmla="*/ 2 h 25"/>
                  <a:gd name="T8" fmla="*/ 0 w 47"/>
                  <a:gd name="T9" fmla="*/ 0 h 25"/>
                  <a:gd name="T10" fmla="*/ 10 w 47"/>
                  <a:gd name="T11" fmla="*/ 5 h 25"/>
                  <a:gd name="T12" fmla="*/ 12 w 47"/>
                  <a:gd name="T13" fmla="*/ 7 h 25"/>
                  <a:gd name="T14" fmla="*/ 17 w 47"/>
                  <a:gd name="T15" fmla="*/ 7 h 25"/>
                  <a:gd name="T16" fmla="*/ 20 w 47"/>
                  <a:gd name="T17" fmla="*/ 7 h 25"/>
                  <a:gd name="T18" fmla="*/ 32 w 47"/>
                  <a:gd name="T19" fmla="*/ 10 h 25"/>
                  <a:gd name="T20" fmla="*/ 34 w 47"/>
                  <a:gd name="T21" fmla="*/ 10 h 25"/>
                  <a:gd name="T22" fmla="*/ 37 w 47"/>
                  <a:gd name="T23" fmla="*/ 10 h 25"/>
                  <a:gd name="T24" fmla="*/ 47 w 47"/>
                  <a:gd name="T25" fmla="*/ 15 h 25"/>
                  <a:gd name="T26" fmla="*/ 44 w 47"/>
                  <a:gd name="T27" fmla="*/ 23 h 25"/>
                  <a:gd name="T28" fmla="*/ 44 w 47"/>
                  <a:gd name="T29" fmla="*/ 23 h 25"/>
                  <a:gd name="T30" fmla="*/ 44 w 47"/>
                  <a:gd name="T31" fmla="*/ 25 h 25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w 47"/>
                  <a:gd name="T49" fmla="*/ 0 h 25"/>
                  <a:gd name="T50" fmla="*/ 47 w 47"/>
                  <a:gd name="T51" fmla="*/ 25 h 25"/>
                </a:gdLst>
                <a:ahLst/>
                <a:cxnLst>
                  <a:cxn ang="T32">
                    <a:pos x="T0" y="T1"/>
                  </a:cxn>
                  <a:cxn ang="T33">
                    <a:pos x="T2" y="T3"/>
                  </a:cxn>
                  <a:cxn ang="T34">
                    <a:pos x="T4" y="T5"/>
                  </a:cxn>
                  <a:cxn ang="T35">
                    <a:pos x="T6" y="T7"/>
                  </a:cxn>
                  <a:cxn ang="T36">
                    <a:pos x="T8" y="T9"/>
                  </a:cxn>
                  <a:cxn ang="T37">
                    <a:pos x="T10" y="T11"/>
                  </a:cxn>
                  <a:cxn ang="T38">
                    <a:pos x="T12" y="T13"/>
                  </a:cxn>
                  <a:cxn ang="T39">
                    <a:pos x="T14" y="T15"/>
                  </a:cxn>
                  <a:cxn ang="T40">
                    <a:pos x="T16" y="T17"/>
                  </a:cxn>
                  <a:cxn ang="T41">
                    <a:pos x="T18" y="T19"/>
                  </a:cxn>
                  <a:cxn ang="T42">
                    <a:pos x="T20" y="T21"/>
                  </a:cxn>
                  <a:cxn ang="T43">
                    <a:pos x="T22" y="T23"/>
                  </a:cxn>
                  <a:cxn ang="T44">
                    <a:pos x="T24" y="T25"/>
                  </a:cxn>
                  <a:cxn ang="T45">
                    <a:pos x="T26" y="T27"/>
                  </a:cxn>
                  <a:cxn ang="T46">
                    <a:pos x="T28" y="T29"/>
                  </a:cxn>
                  <a:cxn ang="T47">
                    <a:pos x="T30" y="T31"/>
                  </a:cxn>
                </a:cxnLst>
                <a:rect l="T48" t="T49" r="T50" b="T51"/>
                <a:pathLst>
                  <a:path w="47" h="25">
                    <a:moveTo>
                      <a:pt x="44" y="25"/>
                    </a:moveTo>
                    <a:lnTo>
                      <a:pt x="15" y="13"/>
                    </a:lnTo>
                    <a:lnTo>
                      <a:pt x="10" y="7"/>
                    </a:lnTo>
                    <a:lnTo>
                      <a:pt x="3" y="2"/>
                    </a:lnTo>
                    <a:lnTo>
                      <a:pt x="0" y="0"/>
                    </a:lnTo>
                    <a:lnTo>
                      <a:pt x="10" y="5"/>
                    </a:lnTo>
                    <a:lnTo>
                      <a:pt x="12" y="7"/>
                    </a:lnTo>
                    <a:lnTo>
                      <a:pt x="17" y="7"/>
                    </a:lnTo>
                    <a:lnTo>
                      <a:pt x="20" y="7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7" y="10"/>
                    </a:lnTo>
                    <a:lnTo>
                      <a:pt x="47" y="15"/>
                    </a:lnTo>
                    <a:lnTo>
                      <a:pt x="44" y="23"/>
                    </a:lnTo>
                    <a:lnTo>
                      <a:pt x="44" y="2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69" name="Freeform 125">
                <a:extLst>
                  <a:ext uri="{FF2B5EF4-FFF2-40B4-BE49-F238E27FC236}">
                    <a16:creationId xmlns:a16="http://schemas.microsoft.com/office/drawing/2014/main" id="{00000000-0008-0000-0600-0000BD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6" y="242"/>
                <a:ext cx="7" cy="11"/>
              </a:xfrm>
              <a:custGeom>
                <a:avLst/>
                <a:gdLst>
                  <a:gd name="T0" fmla="*/ 2 w 7"/>
                  <a:gd name="T1" fmla="*/ 11 h 11"/>
                  <a:gd name="T2" fmla="*/ 2 w 7"/>
                  <a:gd name="T3" fmla="*/ 8 h 11"/>
                  <a:gd name="T4" fmla="*/ 2 w 7"/>
                  <a:gd name="T5" fmla="*/ 8 h 11"/>
                  <a:gd name="T6" fmla="*/ 2 w 7"/>
                  <a:gd name="T7" fmla="*/ 8 h 11"/>
                  <a:gd name="T8" fmla="*/ 2 w 7"/>
                  <a:gd name="T9" fmla="*/ 8 h 11"/>
                  <a:gd name="T10" fmla="*/ 2 w 7"/>
                  <a:gd name="T11" fmla="*/ 8 h 11"/>
                  <a:gd name="T12" fmla="*/ 2 w 7"/>
                  <a:gd name="T13" fmla="*/ 8 h 11"/>
                  <a:gd name="T14" fmla="*/ 2 w 7"/>
                  <a:gd name="T15" fmla="*/ 8 h 11"/>
                  <a:gd name="T16" fmla="*/ 2 w 7"/>
                  <a:gd name="T17" fmla="*/ 5 h 11"/>
                  <a:gd name="T18" fmla="*/ 4 w 7"/>
                  <a:gd name="T19" fmla="*/ 5 h 11"/>
                  <a:gd name="T20" fmla="*/ 4 w 7"/>
                  <a:gd name="T21" fmla="*/ 5 h 11"/>
                  <a:gd name="T22" fmla="*/ 4 w 7"/>
                  <a:gd name="T23" fmla="*/ 5 h 11"/>
                  <a:gd name="T24" fmla="*/ 4 w 7"/>
                  <a:gd name="T25" fmla="*/ 5 h 11"/>
                  <a:gd name="T26" fmla="*/ 4 w 7"/>
                  <a:gd name="T27" fmla="*/ 5 h 11"/>
                  <a:gd name="T28" fmla="*/ 7 w 7"/>
                  <a:gd name="T29" fmla="*/ 5 h 11"/>
                  <a:gd name="T30" fmla="*/ 7 w 7"/>
                  <a:gd name="T31" fmla="*/ 5 h 11"/>
                  <a:gd name="T32" fmla="*/ 7 w 7"/>
                  <a:gd name="T33" fmla="*/ 5 h 11"/>
                  <a:gd name="T34" fmla="*/ 7 w 7"/>
                  <a:gd name="T35" fmla="*/ 5 h 11"/>
                  <a:gd name="T36" fmla="*/ 0 w 7"/>
                  <a:gd name="T37" fmla="*/ 0 h 11"/>
                  <a:gd name="T38" fmla="*/ 2 w 7"/>
                  <a:gd name="T39" fmla="*/ 11 h 11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7"/>
                  <a:gd name="T61" fmla="*/ 0 h 11"/>
                  <a:gd name="T62" fmla="*/ 7 w 7"/>
                  <a:gd name="T63" fmla="*/ 11 h 11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7" h="11">
                    <a:moveTo>
                      <a:pt x="2" y="11"/>
                    </a:moveTo>
                    <a:lnTo>
                      <a:pt x="2" y="8"/>
                    </a:lnTo>
                    <a:lnTo>
                      <a:pt x="2" y="5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0" y="0"/>
                    </a:lnTo>
                    <a:lnTo>
                      <a:pt x="2" y="1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70" name="Freeform 126">
                <a:extLst>
                  <a:ext uri="{FF2B5EF4-FFF2-40B4-BE49-F238E27FC236}">
                    <a16:creationId xmlns:a16="http://schemas.microsoft.com/office/drawing/2014/main" id="{00000000-0008-0000-0600-0000BE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5" y="260"/>
                <a:ext cx="35" cy="13"/>
              </a:xfrm>
              <a:custGeom>
                <a:avLst/>
                <a:gdLst>
                  <a:gd name="T0" fmla="*/ 0 w 35"/>
                  <a:gd name="T1" fmla="*/ 0 h 13"/>
                  <a:gd name="T2" fmla="*/ 15 w 35"/>
                  <a:gd name="T3" fmla="*/ 5 h 13"/>
                  <a:gd name="T4" fmla="*/ 25 w 35"/>
                  <a:gd name="T5" fmla="*/ 8 h 13"/>
                  <a:gd name="T6" fmla="*/ 27 w 35"/>
                  <a:gd name="T7" fmla="*/ 10 h 13"/>
                  <a:gd name="T8" fmla="*/ 32 w 35"/>
                  <a:gd name="T9" fmla="*/ 13 h 13"/>
                  <a:gd name="T10" fmla="*/ 35 w 35"/>
                  <a:gd name="T11" fmla="*/ 13 h 13"/>
                  <a:gd name="T12" fmla="*/ 22 w 35"/>
                  <a:gd name="T13" fmla="*/ 13 h 13"/>
                  <a:gd name="T14" fmla="*/ 15 w 35"/>
                  <a:gd name="T15" fmla="*/ 13 h 13"/>
                  <a:gd name="T16" fmla="*/ 5 w 35"/>
                  <a:gd name="T17" fmla="*/ 3 h 13"/>
                  <a:gd name="T18" fmla="*/ 0 w 35"/>
                  <a:gd name="T19" fmla="*/ 0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35"/>
                  <a:gd name="T31" fmla="*/ 0 h 13"/>
                  <a:gd name="T32" fmla="*/ 35 w 35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35" h="13">
                    <a:moveTo>
                      <a:pt x="0" y="0"/>
                    </a:moveTo>
                    <a:lnTo>
                      <a:pt x="15" y="5"/>
                    </a:lnTo>
                    <a:lnTo>
                      <a:pt x="25" y="8"/>
                    </a:lnTo>
                    <a:lnTo>
                      <a:pt x="27" y="10"/>
                    </a:lnTo>
                    <a:lnTo>
                      <a:pt x="32" y="13"/>
                    </a:lnTo>
                    <a:lnTo>
                      <a:pt x="35" y="13"/>
                    </a:lnTo>
                    <a:lnTo>
                      <a:pt x="22" y="13"/>
                    </a:lnTo>
                    <a:lnTo>
                      <a:pt x="15" y="13"/>
                    </a:lnTo>
                    <a:lnTo>
                      <a:pt x="5" y="3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71" name="Freeform 127">
                <a:extLst>
                  <a:ext uri="{FF2B5EF4-FFF2-40B4-BE49-F238E27FC236}">
                    <a16:creationId xmlns:a16="http://schemas.microsoft.com/office/drawing/2014/main" id="{00000000-0008-0000-0600-0000BF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255"/>
                <a:ext cx="12" cy="15"/>
              </a:xfrm>
              <a:custGeom>
                <a:avLst/>
                <a:gdLst>
                  <a:gd name="T0" fmla="*/ 0 w 12"/>
                  <a:gd name="T1" fmla="*/ 15 h 15"/>
                  <a:gd name="T2" fmla="*/ 0 w 12"/>
                  <a:gd name="T3" fmla="*/ 15 h 15"/>
                  <a:gd name="T4" fmla="*/ 0 w 12"/>
                  <a:gd name="T5" fmla="*/ 15 h 15"/>
                  <a:gd name="T6" fmla="*/ 0 w 12"/>
                  <a:gd name="T7" fmla="*/ 13 h 15"/>
                  <a:gd name="T8" fmla="*/ 2 w 12"/>
                  <a:gd name="T9" fmla="*/ 13 h 15"/>
                  <a:gd name="T10" fmla="*/ 2 w 12"/>
                  <a:gd name="T11" fmla="*/ 13 h 15"/>
                  <a:gd name="T12" fmla="*/ 2 w 12"/>
                  <a:gd name="T13" fmla="*/ 13 h 15"/>
                  <a:gd name="T14" fmla="*/ 2 w 12"/>
                  <a:gd name="T15" fmla="*/ 10 h 15"/>
                  <a:gd name="T16" fmla="*/ 2 w 12"/>
                  <a:gd name="T17" fmla="*/ 10 h 15"/>
                  <a:gd name="T18" fmla="*/ 2 w 12"/>
                  <a:gd name="T19" fmla="*/ 10 h 15"/>
                  <a:gd name="T20" fmla="*/ 5 w 12"/>
                  <a:gd name="T21" fmla="*/ 8 h 15"/>
                  <a:gd name="T22" fmla="*/ 5 w 12"/>
                  <a:gd name="T23" fmla="*/ 8 h 15"/>
                  <a:gd name="T24" fmla="*/ 5 w 12"/>
                  <a:gd name="T25" fmla="*/ 8 h 15"/>
                  <a:gd name="T26" fmla="*/ 2 w 12"/>
                  <a:gd name="T27" fmla="*/ 5 h 15"/>
                  <a:gd name="T28" fmla="*/ 2 w 12"/>
                  <a:gd name="T29" fmla="*/ 5 h 15"/>
                  <a:gd name="T30" fmla="*/ 2 w 12"/>
                  <a:gd name="T31" fmla="*/ 3 h 15"/>
                  <a:gd name="T32" fmla="*/ 2 w 12"/>
                  <a:gd name="T33" fmla="*/ 3 h 15"/>
                  <a:gd name="T34" fmla="*/ 2 w 12"/>
                  <a:gd name="T35" fmla="*/ 0 h 15"/>
                  <a:gd name="T36" fmla="*/ 2 w 12"/>
                  <a:gd name="T37" fmla="*/ 3 h 15"/>
                  <a:gd name="T38" fmla="*/ 2 w 12"/>
                  <a:gd name="T39" fmla="*/ 3 h 15"/>
                  <a:gd name="T40" fmla="*/ 2 w 12"/>
                  <a:gd name="T41" fmla="*/ 3 h 15"/>
                  <a:gd name="T42" fmla="*/ 2 w 12"/>
                  <a:gd name="T43" fmla="*/ 3 h 15"/>
                  <a:gd name="T44" fmla="*/ 2 w 12"/>
                  <a:gd name="T45" fmla="*/ 3 h 15"/>
                  <a:gd name="T46" fmla="*/ 5 w 12"/>
                  <a:gd name="T47" fmla="*/ 3 h 15"/>
                  <a:gd name="T48" fmla="*/ 5 w 12"/>
                  <a:gd name="T49" fmla="*/ 3 h 15"/>
                  <a:gd name="T50" fmla="*/ 5 w 12"/>
                  <a:gd name="T51" fmla="*/ 3 h 15"/>
                  <a:gd name="T52" fmla="*/ 5 w 12"/>
                  <a:gd name="T53" fmla="*/ 3 h 15"/>
                  <a:gd name="T54" fmla="*/ 5 w 12"/>
                  <a:gd name="T55" fmla="*/ 3 h 15"/>
                  <a:gd name="T56" fmla="*/ 5 w 12"/>
                  <a:gd name="T57" fmla="*/ 5 h 15"/>
                  <a:gd name="T58" fmla="*/ 7 w 12"/>
                  <a:gd name="T59" fmla="*/ 5 h 15"/>
                  <a:gd name="T60" fmla="*/ 7 w 12"/>
                  <a:gd name="T61" fmla="*/ 5 h 15"/>
                  <a:gd name="T62" fmla="*/ 7 w 12"/>
                  <a:gd name="T63" fmla="*/ 5 h 15"/>
                  <a:gd name="T64" fmla="*/ 7 w 12"/>
                  <a:gd name="T65" fmla="*/ 8 h 15"/>
                  <a:gd name="T66" fmla="*/ 10 w 12"/>
                  <a:gd name="T67" fmla="*/ 8 h 15"/>
                  <a:gd name="T68" fmla="*/ 10 w 12"/>
                  <a:gd name="T69" fmla="*/ 8 h 15"/>
                  <a:gd name="T70" fmla="*/ 10 w 12"/>
                  <a:gd name="T71" fmla="*/ 8 h 15"/>
                  <a:gd name="T72" fmla="*/ 10 w 12"/>
                  <a:gd name="T73" fmla="*/ 10 h 15"/>
                  <a:gd name="T74" fmla="*/ 12 w 12"/>
                  <a:gd name="T75" fmla="*/ 10 h 15"/>
                  <a:gd name="T76" fmla="*/ 12 w 12"/>
                  <a:gd name="T77" fmla="*/ 10 h 15"/>
                  <a:gd name="T78" fmla="*/ 12 w 12"/>
                  <a:gd name="T79" fmla="*/ 13 h 15"/>
                  <a:gd name="T80" fmla="*/ 12 w 12"/>
                  <a:gd name="T81" fmla="*/ 13 h 15"/>
                  <a:gd name="T82" fmla="*/ 12 w 12"/>
                  <a:gd name="T83" fmla="*/ 13 h 15"/>
                  <a:gd name="T84" fmla="*/ 12 w 12"/>
                  <a:gd name="T85" fmla="*/ 13 h 15"/>
                  <a:gd name="T86" fmla="*/ 12 w 12"/>
                  <a:gd name="T87" fmla="*/ 13 h 15"/>
                  <a:gd name="T88" fmla="*/ 12 w 12"/>
                  <a:gd name="T89" fmla="*/ 13 h 15"/>
                  <a:gd name="T90" fmla="*/ 10 w 12"/>
                  <a:gd name="T91" fmla="*/ 13 h 15"/>
                  <a:gd name="T92" fmla="*/ 10 w 12"/>
                  <a:gd name="T93" fmla="*/ 13 h 15"/>
                  <a:gd name="T94" fmla="*/ 10 w 12"/>
                  <a:gd name="T95" fmla="*/ 13 h 15"/>
                  <a:gd name="T96" fmla="*/ 7 w 12"/>
                  <a:gd name="T97" fmla="*/ 13 h 15"/>
                  <a:gd name="T98" fmla="*/ 7 w 12"/>
                  <a:gd name="T99" fmla="*/ 13 h 15"/>
                  <a:gd name="T100" fmla="*/ 7 w 12"/>
                  <a:gd name="T101" fmla="*/ 13 h 15"/>
                  <a:gd name="T102" fmla="*/ 5 w 12"/>
                  <a:gd name="T103" fmla="*/ 15 h 15"/>
                  <a:gd name="T104" fmla="*/ 5 w 12"/>
                  <a:gd name="T105" fmla="*/ 15 h 15"/>
                  <a:gd name="T106" fmla="*/ 2 w 12"/>
                  <a:gd name="T107" fmla="*/ 15 h 15"/>
                  <a:gd name="T108" fmla="*/ 2 w 12"/>
                  <a:gd name="T109" fmla="*/ 15 h 15"/>
                  <a:gd name="T110" fmla="*/ 2 w 12"/>
                  <a:gd name="T111" fmla="*/ 15 h 15"/>
                  <a:gd name="T112" fmla="*/ 0 w 12"/>
                  <a:gd name="T113" fmla="*/ 15 h 15"/>
                  <a:gd name="T114" fmla="*/ 0 w 12"/>
                  <a:gd name="T115" fmla="*/ 15 h 15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w 12"/>
                  <a:gd name="T175" fmla="*/ 0 h 15"/>
                  <a:gd name="T176" fmla="*/ 12 w 12"/>
                  <a:gd name="T177" fmla="*/ 15 h 15"/>
                </a:gdLst>
                <a:ahLst/>
                <a:cxnLst>
                  <a:cxn ang="T116">
                    <a:pos x="T0" y="T1"/>
                  </a:cxn>
                  <a:cxn ang="T117">
                    <a:pos x="T2" y="T3"/>
                  </a:cxn>
                  <a:cxn ang="T118">
                    <a:pos x="T4" y="T5"/>
                  </a:cxn>
                  <a:cxn ang="T119">
                    <a:pos x="T6" y="T7"/>
                  </a:cxn>
                  <a:cxn ang="T120">
                    <a:pos x="T8" y="T9"/>
                  </a:cxn>
                  <a:cxn ang="T121">
                    <a:pos x="T10" y="T11"/>
                  </a:cxn>
                  <a:cxn ang="T122">
                    <a:pos x="T12" y="T13"/>
                  </a:cxn>
                  <a:cxn ang="T123">
                    <a:pos x="T14" y="T15"/>
                  </a:cxn>
                  <a:cxn ang="T124">
                    <a:pos x="T16" y="T17"/>
                  </a:cxn>
                  <a:cxn ang="T125">
                    <a:pos x="T18" y="T19"/>
                  </a:cxn>
                  <a:cxn ang="T126">
                    <a:pos x="T20" y="T21"/>
                  </a:cxn>
                  <a:cxn ang="T127">
                    <a:pos x="T22" y="T23"/>
                  </a:cxn>
                  <a:cxn ang="T128">
                    <a:pos x="T24" y="T25"/>
                  </a:cxn>
                  <a:cxn ang="T129">
                    <a:pos x="T26" y="T27"/>
                  </a:cxn>
                  <a:cxn ang="T130">
                    <a:pos x="T28" y="T29"/>
                  </a:cxn>
                  <a:cxn ang="T131">
                    <a:pos x="T30" y="T31"/>
                  </a:cxn>
                  <a:cxn ang="T132">
                    <a:pos x="T32" y="T33"/>
                  </a:cxn>
                  <a:cxn ang="T133">
                    <a:pos x="T34" y="T35"/>
                  </a:cxn>
                  <a:cxn ang="T134">
                    <a:pos x="T36" y="T37"/>
                  </a:cxn>
                  <a:cxn ang="T135">
                    <a:pos x="T38" y="T39"/>
                  </a:cxn>
                  <a:cxn ang="T136">
                    <a:pos x="T40" y="T41"/>
                  </a:cxn>
                  <a:cxn ang="T137">
                    <a:pos x="T42" y="T43"/>
                  </a:cxn>
                  <a:cxn ang="T138">
                    <a:pos x="T44" y="T45"/>
                  </a:cxn>
                  <a:cxn ang="T139">
                    <a:pos x="T46" y="T47"/>
                  </a:cxn>
                  <a:cxn ang="T140">
                    <a:pos x="T48" y="T49"/>
                  </a:cxn>
                  <a:cxn ang="T141">
                    <a:pos x="T50" y="T51"/>
                  </a:cxn>
                  <a:cxn ang="T142">
                    <a:pos x="T52" y="T53"/>
                  </a:cxn>
                  <a:cxn ang="T143">
                    <a:pos x="T54" y="T55"/>
                  </a:cxn>
                  <a:cxn ang="T144">
                    <a:pos x="T56" y="T57"/>
                  </a:cxn>
                  <a:cxn ang="T145">
                    <a:pos x="T58" y="T59"/>
                  </a:cxn>
                  <a:cxn ang="T146">
                    <a:pos x="T60" y="T61"/>
                  </a:cxn>
                  <a:cxn ang="T147">
                    <a:pos x="T62" y="T63"/>
                  </a:cxn>
                  <a:cxn ang="T148">
                    <a:pos x="T64" y="T65"/>
                  </a:cxn>
                  <a:cxn ang="T149">
                    <a:pos x="T66" y="T67"/>
                  </a:cxn>
                  <a:cxn ang="T150">
                    <a:pos x="T68" y="T69"/>
                  </a:cxn>
                  <a:cxn ang="T151">
                    <a:pos x="T70" y="T71"/>
                  </a:cxn>
                  <a:cxn ang="T152">
                    <a:pos x="T72" y="T73"/>
                  </a:cxn>
                  <a:cxn ang="T153">
                    <a:pos x="T74" y="T75"/>
                  </a:cxn>
                  <a:cxn ang="T154">
                    <a:pos x="T76" y="T77"/>
                  </a:cxn>
                  <a:cxn ang="T155">
                    <a:pos x="T78" y="T79"/>
                  </a:cxn>
                  <a:cxn ang="T156">
                    <a:pos x="T80" y="T81"/>
                  </a:cxn>
                  <a:cxn ang="T157">
                    <a:pos x="T82" y="T83"/>
                  </a:cxn>
                  <a:cxn ang="T158">
                    <a:pos x="T84" y="T85"/>
                  </a:cxn>
                  <a:cxn ang="T159">
                    <a:pos x="T86" y="T87"/>
                  </a:cxn>
                  <a:cxn ang="T160">
                    <a:pos x="T88" y="T89"/>
                  </a:cxn>
                  <a:cxn ang="T161">
                    <a:pos x="T90" y="T91"/>
                  </a:cxn>
                  <a:cxn ang="T162">
                    <a:pos x="T92" y="T93"/>
                  </a:cxn>
                  <a:cxn ang="T163">
                    <a:pos x="T94" y="T95"/>
                  </a:cxn>
                  <a:cxn ang="T164">
                    <a:pos x="T96" y="T97"/>
                  </a:cxn>
                  <a:cxn ang="T165">
                    <a:pos x="T98" y="T99"/>
                  </a:cxn>
                  <a:cxn ang="T166">
                    <a:pos x="T100" y="T101"/>
                  </a:cxn>
                  <a:cxn ang="T167">
                    <a:pos x="T102" y="T103"/>
                  </a:cxn>
                  <a:cxn ang="T168">
                    <a:pos x="T104" y="T105"/>
                  </a:cxn>
                  <a:cxn ang="T169">
                    <a:pos x="T106" y="T107"/>
                  </a:cxn>
                  <a:cxn ang="T170">
                    <a:pos x="T108" y="T109"/>
                  </a:cxn>
                  <a:cxn ang="T171">
                    <a:pos x="T110" y="T111"/>
                  </a:cxn>
                  <a:cxn ang="T172">
                    <a:pos x="T112" y="T113"/>
                  </a:cxn>
                  <a:cxn ang="T173">
                    <a:pos x="T114" y="T115"/>
                  </a:cxn>
                </a:cxnLst>
                <a:rect l="T174" t="T175" r="T176" b="T177"/>
                <a:pathLst>
                  <a:path w="12" h="15">
                    <a:moveTo>
                      <a:pt x="0" y="15"/>
                    </a:moveTo>
                    <a:lnTo>
                      <a:pt x="0" y="15"/>
                    </a:lnTo>
                    <a:lnTo>
                      <a:pt x="0" y="13"/>
                    </a:lnTo>
                    <a:lnTo>
                      <a:pt x="2" y="13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2" y="5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2" y="3"/>
                    </a:lnTo>
                    <a:lnTo>
                      <a:pt x="5" y="3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7" y="8"/>
                    </a:lnTo>
                    <a:lnTo>
                      <a:pt x="10" y="8"/>
                    </a:lnTo>
                    <a:lnTo>
                      <a:pt x="10" y="10"/>
                    </a:lnTo>
                    <a:lnTo>
                      <a:pt x="12" y="10"/>
                    </a:lnTo>
                    <a:lnTo>
                      <a:pt x="12" y="13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72" name="Freeform 128">
                <a:extLst>
                  <a:ext uri="{FF2B5EF4-FFF2-40B4-BE49-F238E27FC236}">
                    <a16:creationId xmlns:a16="http://schemas.microsoft.com/office/drawing/2014/main" id="{00000000-0008-0000-0600-0000C0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55"/>
                <a:ext cx="20" cy="18"/>
              </a:xfrm>
              <a:custGeom>
                <a:avLst/>
                <a:gdLst>
                  <a:gd name="T0" fmla="*/ 10 w 20"/>
                  <a:gd name="T1" fmla="*/ 18 h 18"/>
                  <a:gd name="T2" fmla="*/ 7 w 20"/>
                  <a:gd name="T3" fmla="*/ 18 h 18"/>
                  <a:gd name="T4" fmla="*/ 10 w 20"/>
                  <a:gd name="T5" fmla="*/ 13 h 18"/>
                  <a:gd name="T6" fmla="*/ 7 w 20"/>
                  <a:gd name="T7" fmla="*/ 13 h 18"/>
                  <a:gd name="T8" fmla="*/ 7 w 20"/>
                  <a:gd name="T9" fmla="*/ 13 h 18"/>
                  <a:gd name="T10" fmla="*/ 0 w 20"/>
                  <a:gd name="T11" fmla="*/ 3 h 18"/>
                  <a:gd name="T12" fmla="*/ 7 w 20"/>
                  <a:gd name="T13" fmla="*/ 0 h 18"/>
                  <a:gd name="T14" fmla="*/ 10 w 20"/>
                  <a:gd name="T15" fmla="*/ 0 h 18"/>
                  <a:gd name="T16" fmla="*/ 12 w 20"/>
                  <a:gd name="T17" fmla="*/ 3 h 18"/>
                  <a:gd name="T18" fmla="*/ 17 w 20"/>
                  <a:gd name="T19" fmla="*/ 10 h 18"/>
                  <a:gd name="T20" fmla="*/ 20 w 20"/>
                  <a:gd name="T21" fmla="*/ 10 h 18"/>
                  <a:gd name="T22" fmla="*/ 15 w 20"/>
                  <a:gd name="T23" fmla="*/ 10 h 18"/>
                  <a:gd name="T24" fmla="*/ 10 w 20"/>
                  <a:gd name="T25" fmla="*/ 18 h 1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20"/>
                  <a:gd name="T40" fmla="*/ 0 h 18"/>
                  <a:gd name="T41" fmla="*/ 20 w 20"/>
                  <a:gd name="T42" fmla="*/ 18 h 1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20" h="18">
                    <a:moveTo>
                      <a:pt x="10" y="18"/>
                    </a:moveTo>
                    <a:lnTo>
                      <a:pt x="7" y="18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0" y="3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3"/>
                    </a:lnTo>
                    <a:lnTo>
                      <a:pt x="17" y="10"/>
                    </a:lnTo>
                    <a:lnTo>
                      <a:pt x="20" y="10"/>
                    </a:lnTo>
                    <a:lnTo>
                      <a:pt x="15" y="10"/>
                    </a:lnTo>
                    <a:lnTo>
                      <a:pt x="1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73" name="Freeform 129">
                <a:extLst>
                  <a:ext uri="{FF2B5EF4-FFF2-40B4-BE49-F238E27FC236}">
                    <a16:creationId xmlns:a16="http://schemas.microsoft.com/office/drawing/2014/main" id="{00000000-0008-0000-0600-0000C1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2" y="96"/>
                <a:ext cx="162" cy="98"/>
              </a:xfrm>
              <a:custGeom>
                <a:avLst/>
                <a:gdLst>
                  <a:gd name="T0" fmla="*/ 7 w 162"/>
                  <a:gd name="T1" fmla="*/ 23 h 98"/>
                  <a:gd name="T2" fmla="*/ 19 w 162"/>
                  <a:gd name="T3" fmla="*/ 50 h 98"/>
                  <a:gd name="T4" fmla="*/ 32 w 162"/>
                  <a:gd name="T5" fmla="*/ 91 h 98"/>
                  <a:gd name="T6" fmla="*/ 37 w 162"/>
                  <a:gd name="T7" fmla="*/ 91 h 98"/>
                  <a:gd name="T8" fmla="*/ 42 w 162"/>
                  <a:gd name="T9" fmla="*/ 88 h 98"/>
                  <a:gd name="T10" fmla="*/ 54 w 162"/>
                  <a:gd name="T11" fmla="*/ 86 h 98"/>
                  <a:gd name="T12" fmla="*/ 69 w 162"/>
                  <a:gd name="T13" fmla="*/ 86 h 98"/>
                  <a:gd name="T14" fmla="*/ 76 w 162"/>
                  <a:gd name="T15" fmla="*/ 88 h 98"/>
                  <a:gd name="T16" fmla="*/ 81 w 162"/>
                  <a:gd name="T17" fmla="*/ 93 h 98"/>
                  <a:gd name="T18" fmla="*/ 86 w 162"/>
                  <a:gd name="T19" fmla="*/ 96 h 98"/>
                  <a:gd name="T20" fmla="*/ 91 w 162"/>
                  <a:gd name="T21" fmla="*/ 96 h 98"/>
                  <a:gd name="T22" fmla="*/ 96 w 162"/>
                  <a:gd name="T23" fmla="*/ 96 h 98"/>
                  <a:gd name="T24" fmla="*/ 103 w 162"/>
                  <a:gd name="T25" fmla="*/ 96 h 98"/>
                  <a:gd name="T26" fmla="*/ 110 w 162"/>
                  <a:gd name="T27" fmla="*/ 93 h 98"/>
                  <a:gd name="T28" fmla="*/ 125 w 162"/>
                  <a:gd name="T29" fmla="*/ 83 h 98"/>
                  <a:gd name="T30" fmla="*/ 132 w 162"/>
                  <a:gd name="T31" fmla="*/ 81 h 98"/>
                  <a:gd name="T32" fmla="*/ 142 w 162"/>
                  <a:gd name="T33" fmla="*/ 78 h 98"/>
                  <a:gd name="T34" fmla="*/ 150 w 162"/>
                  <a:gd name="T35" fmla="*/ 81 h 98"/>
                  <a:gd name="T36" fmla="*/ 162 w 162"/>
                  <a:gd name="T37" fmla="*/ 96 h 98"/>
                  <a:gd name="T38" fmla="*/ 132 w 162"/>
                  <a:gd name="T39" fmla="*/ 50 h 98"/>
                  <a:gd name="T40" fmla="*/ 125 w 162"/>
                  <a:gd name="T41" fmla="*/ 23 h 98"/>
                  <a:gd name="T42" fmla="*/ 125 w 162"/>
                  <a:gd name="T43" fmla="*/ 10 h 98"/>
                  <a:gd name="T44" fmla="*/ 125 w 162"/>
                  <a:gd name="T45" fmla="*/ 3 h 98"/>
                  <a:gd name="T46" fmla="*/ 115 w 162"/>
                  <a:gd name="T47" fmla="*/ 0 h 98"/>
                  <a:gd name="T48" fmla="*/ 108 w 162"/>
                  <a:gd name="T49" fmla="*/ 3 h 98"/>
                  <a:gd name="T50" fmla="*/ 96 w 162"/>
                  <a:gd name="T51" fmla="*/ 5 h 98"/>
                  <a:gd name="T52" fmla="*/ 78 w 162"/>
                  <a:gd name="T53" fmla="*/ 10 h 98"/>
                  <a:gd name="T54" fmla="*/ 76 w 162"/>
                  <a:gd name="T55" fmla="*/ 13 h 98"/>
                  <a:gd name="T56" fmla="*/ 59 w 162"/>
                  <a:gd name="T57" fmla="*/ 5 h 98"/>
                  <a:gd name="T58" fmla="*/ 49 w 162"/>
                  <a:gd name="T59" fmla="*/ 5 h 98"/>
                  <a:gd name="T60" fmla="*/ 42 w 162"/>
                  <a:gd name="T61" fmla="*/ 3 h 98"/>
                  <a:gd name="T62" fmla="*/ 29 w 162"/>
                  <a:gd name="T63" fmla="*/ 3 h 98"/>
                  <a:gd name="T64" fmla="*/ 17 w 162"/>
                  <a:gd name="T65" fmla="*/ 5 h 98"/>
                  <a:gd name="T66" fmla="*/ 0 w 162"/>
                  <a:gd name="T67" fmla="*/ 10 h 98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62"/>
                  <a:gd name="T103" fmla="*/ 0 h 98"/>
                  <a:gd name="T104" fmla="*/ 162 w 162"/>
                  <a:gd name="T105" fmla="*/ 98 h 98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62" h="98">
                    <a:moveTo>
                      <a:pt x="0" y="10"/>
                    </a:moveTo>
                    <a:lnTo>
                      <a:pt x="7" y="23"/>
                    </a:lnTo>
                    <a:lnTo>
                      <a:pt x="10" y="28"/>
                    </a:lnTo>
                    <a:lnTo>
                      <a:pt x="19" y="50"/>
                    </a:lnTo>
                    <a:lnTo>
                      <a:pt x="27" y="73"/>
                    </a:lnTo>
                    <a:lnTo>
                      <a:pt x="32" y="91"/>
                    </a:lnTo>
                    <a:lnTo>
                      <a:pt x="32" y="96"/>
                    </a:lnTo>
                    <a:lnTo>
                      <a:pt x="37" y="91"/>
                    </a:lnTo>
                    <a:lnTo>
                      <a:pt x="39" y="88"/>
                    </a:lnTo>
                    <a:lnTo>
                      <a:pt x="42" y="88"/>
                    </a:lnTo>
                    <a:lnTo>
                      <a:pt x="44" y="88"/>
                    </a:lnTo>
                    <a:lnTo>
                      <a:pt x="54" y="86"/>
                    </a:lnTo>
                    <a:lnTo>
                      <a:pt x="61" y="86"/>
                    </a:lnTo>
                    <a:lnTo>
                      <a:pt x="69" y="86"/>
                    </a:lnTo>
                    <a:lnTo>
                      <a:pt x="73" y="88"/>
                    </a:lnTo>
                    <a:lnTo>
                      <a:pt x="76" y="88"/>
                    </a:lnTo>
                    <a:lnTo>
                      <a:pt x="78" y="91"/>
                    </a:lnTo>
                    <a:lnTo>
                      <a:pt x="81" y="93"/>
                    </a:lnTo>
                    <a:lnTo>
                      <a:pt x="83" y="93"/>
                    </a:lnTo>
                    <a:lnTo>
                      <a:pt x="86" y="96"/>
                    </a:lnTo>
                    <a:lnTo>
                      <a:pt x="88" y="96"/>
                    </a:lnTo>
                    <a:lnTo>
                      <a:pt x="91" y="96"/>
                    </a:lnTo>
                    <a:lnTo>
                      <a:pt x="93" y="98"/>
                    </a:lnTo>
                    <a:lnTo>
                      <a:pt x="96" y="96"/>
                    </a:lnTo>
                    <a:lnTo>
                      <a:pt x="100" y="96"/>
                    </a:lnTo>
                    <a:lnTo>
                      <a:pt x="103" y="96"/>
                    </a:lnTo>
                    <a:lnTo>
                      <a:pt x="108" y="93"/>
                    </a:lnTo>
                    <a:lnTo>
                      <a:pt x="110" y="93"/>
                    </a:lnTo>
                    <a:lnTo>
                      <a:pt x="123" y="86"/>
                    </a:lnTo>
                    <a:lnTo>
                      <a:pt x="125" y="83"/>
                    </a:lnTo>
                    <a:lnTo>
                      <a:pt x="127" y="81"/>
                    </a:lnTo>
                    <a:lnTo>
                      <a:pt x="132" y="81"/>
                    </a:lnTo>
                    <a:lnTo>
                      <a:pt x="137" y="78"/>
                    </a:lnTo>
                    <a:lnTo>
                      <a:pt x="142" y="78"/>
                    </a:lnTo>
                    <a:lnTo>
                      <a:pt x="142" y="81"/>
                    </a:lnTo>
                    <a:lnTo>
                      <a:pt x="150" y="81"/>
                    </a:lnTo>
                    <a:lnTo>
                      <a:pt x="157" y="86"/>
                    </a:lnTo>
                    <a:lnTo>
                      <a:pt x="162" y="96"/>
                    </a:lnTo>
                    <a:lnTo>
                      <a:pt x="145" y="68"/>
                    </a:lnTo>
                    <a:lnTo>
                      <a:pt x="132" y="50"/>
                    </a:lnTo>
                    <a:lnTo>
                      <a:pt x="132" y="45"/>
                    </a:lnTo>
                    <a:lnTo>
                      <a:pt x="125" y="23"/>
                    </a:lnTo>
                    <a:lnTo>
                      <a:pt x="125" y="18"/>
                    </a:lnTo>
                    <a:lnTo>
                      <a:pt x="125" y="10"/>
                    </a:lnTo>
                    <a:lnTo>
                      <a:pt x="123" y="8"/>
                    </a:lnTo>
                    <a:lnTo>
                      <a:pt x="125" y="3"/>
                    </a:lnTo>
                    <a:lnTo>
                      <a:pt x="120" y="3"/>
                    </a:lnTo>
                    <a:lnTo>
                      <a:pt x="115" y="0"/>
                    </a:lnTo>
                    <a:lnTo>
                      <a:pt x="113" y="0"/>
                    </a:lnTo>
                    <a:lnTo>
                      <a:pt x="108" y="3"/>
                    </a:lnTo>
                    <a:lnTo>
                      <a:pt x="105" y="3"/>
                    </a:lnTo>
                    <a:lnTo>
                      <a:pt x="96" y="5"/>
                    </a:lnTo>
                    <a:lnTo>
                      <a:pt x="81" y="10"/>
                    </a:lnTo>
                    <a:lnTo>
                      <a:pt x="78" y="10"/>
                    </a:lnTo>
                    <a:lnTo>
                      <a:pt x="76" y="13"/>
                    </a:lnTo>
                    <a:lnTo>
                      <a:pt x="73" y="10"/>
                    </a:lnTo>
                    <a:lnTo>
                      <a:pt x="59" y="5"/>
                    </a:lnTo>
                    <a:lnTo>
                      <a:pt x="54" y="5"/>
                    </a:lnTo>
                    <a:lnTo>
                      <a:pt x="49" y="5"/>
                    </a:lnTo>
                    <a:lnTo>
                      <a:pt x="46" y="3"/>
                    </a:lnTo>
                    <a:lnTo>
                      <a:pt x="42" y="3"/>
                    </a:lnTo>
                    <a:lnTo>
                      <a:pt x="34" y="3"/>
                    </a:lnTo>
                    <a:lnTo>
                      <a:pt x="29" y="3"/>
                    </a:lnTo>
                    <a:lnTo>
                      <a:pt x="22" y="5"/>
                    </a:lnTo>
                    <a:lnTo>
                      <a:pt x="17" y="5"/>
                    </a:lnTo>
                    <a:lnTo>
                      <a:pt x="10" y="8"/>
                    </a:lnTo>
                    <a:lnTo>
                      <a:pt x="0" y="10"/>
                    </a:lnTo>
                    <a:close/>
                  </a:path>
                </a:pathLst>
              </a:custGeom>
              <a:solidFill>
                <a:srgbClr val="0000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74" name="Freeform 130">
                <a:extLst>
                  <a:ext uri="{FF2B5EF4-FFF2-40B4-BE49-F238E27FC236}">
                    <a16:creationId xmlns:a16="http://schemas.microsoft.com/office/drawing/2014/main" id="{00000000-0008-0000-0600-0000C2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1" y="106"/>
                <a:ext cx="10" cy="8"/>
              </a:xfrm>
              <a:custGeom>
                <a:avLst/>
                <a:gdLst>
                  <a:gd name="T0" fmla="*/ 3 w 10"/>
                  <a:gd name="T1" fmla="*/ 0 h 8"/>
                  <a:gd name="T2" fmla="*/ 3 w 10"/>
                  <a:gd name="T3" fmla="*/ 3 h 8"/>
                  <a:gd name="T4" fmla="*/ 0 w 10"/>
                  <a:gd name="T5" fmla="*/ 3 h 8"/>
                  <a:gd name="T6" fmla="*/ 3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0 h 8"/>
                  <a:gd name="T18" fmla="*/ 5 w 10"/>
                  <a:gd name="T19" fmla="*/ 3 h 8"/>
                  <a:gd name="T20" fmla="*/ 3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75" name="Freeform 131">
                <a:extLst>
                  <a:ext uri="{FF2B5EF4-FFF2-40B4-BE49-F238E27FC236}">
                    <a16:creationId xmlns:a16="http://schemas.microsoft.com/office/drawing/2014/main" id="{00000000-0008-0000-0600-0000C3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6" y="121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76" name="Freeform 132">
                <a:extLst>
                  <a:ext uri="{FF2B5EF4-FFF2-40B4-BE49-F238E27FC236}">
                    <a16:creationId xmlns:a16="http://schemas.microsoft.com/office/drawing/2014/main" id="{00000000-0008-0000-0600-0000C4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3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3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5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77" name="Freeform 133">
                <a:extLst>
                  <a:ext uri="{FF2B5EF4-FFF2-40B4-BE49-F238E27FC236}">
                    <a16:creationId xmlns:a16="http://schemas.microsoft.com/office/drawing/2014/main" id="{00000000-0008-0000-0600-0000C5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6" y="154"/>
                <a:ext cx="8" cy="8"/>
              </a:xfrm>
              <a:custGeom>
                <a:avLst/>
                <a:gdLst>
                  <a:gd name="T0" fmla="*/ 3 w 8"/>
                  <a:gd name="T1" fmla="*/ 0 h 8"/>
                  <a:gd name="T2" fmla="*/ 3 w 8"/>
                  <a:gd name="T3" fmla="*/ 3 h 8"/>
                  <a:gd name="T4" fmla="*/ 0 w 8"/>
                  <a:gd name="T5" fmla="*/ 3 h 8"/>
                  <a:gd name="T6" fmla="*/ 3 w 8"/>
                  <a:gd name="T7" fmla="*/ 5 h 8"/>
                  <a:gd name="T8" fmla="*/ 3 w 8"/>
                  <a:gd name="T9" fmla="*/ 8 h 8"/>
                  <a:gd name="T10" fmla="*/ 5 w 8"/>
                  <a:gd name="T11" fmla="*/ 5 h 8"/>
                  <a:gd name="T12" fmla="*/ 8 w 8"/>
                  <a:gd name="T13" fmla="*/ 8 h 8"/>
                  <a:gd name="T14" fmla="*/ 8 w 8"/>
                  <a:gd name="T15" fmla="*/ 3 h 8"/>
                  <a:gd name="T16" fmla="*/ 8 w 8"/>
                  <a:gd name="T17" fmla="*/ 0 h 8"/>
                  <a:gd name="T18" fmla="*/ 5 w 8"/>
                  <a:gd name="T19" fmla="*/ 3 h 8"/>
                  <a:gd name="T20" fmla="*/ 3 w 8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8"/>
                  <a:gd name="T35" fmla="*/ 8 w 8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3"/>
                    </a:lnTo>
                    <a:lnTo>
                      <a:pt x="8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78" name="Freeform 134">
                <a:extLst>
                  <a:ext uri="{FF2B5EF4-FFF2-40B4-BE49-F238E27FC236}">
                    <a16:creationId xmlns:a16="http://schemas.microsoft.com/office/drawing/2014/main" id="{00000000-0008-0000-0600-0000C6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69"/>
                <a:ext cx="9" cy="8"/>
              </a:xfrm>
              <a:custGeom>
                <a:avLst/>
                <a:gdLst>
                  <a:gd name="T0" fmla="*/ 5 w 9"/>
                  <a:gd name="T1" fmla="*/ 0 h 8"/>
                  <a:gd name="T2" fmla="*/ 5 w 9"/>
                  <a:gd name="T3" fmla="*/ 3 h 8"/>
                  <a:gd name="T4" fmla="*/ 0 w 9"/>
                  <a:gd name="T5" fmla="*/ 3 h 8"/>
                  <a:gd name="T6" fmla="*/ 5 w 9"/>
                  <a:gd name="T7" fmla="*/ 5 h 8"/>
                  <a:gd name="T8" fmla="*/ 5 w 9"/>
                  <a:gd name="T9" fmla="*/ 8 h 8"/>
                  <a:gd name="T10" fmla="*/ 7 w 9"/>
                  <a:gd name="T11" fmla="*/ 5 h 8"/>
                  <a:gd name="T12" fmla="*/ 9 w 9"/>
                  <a:gd name="T13" fmla="*/ 8 h 8"/>
                  <a:gd name="T14" fmla="*/ 7 w 9"/>
                  <a:gd name="T15" fmla="*/ 3 h 8"/>
                  <a:gd name="T16" fmla="*/ 9 w 9"/>
                  <a:gd name="T17" fmla="*/ 0 h 8"/>
                  <a:gd name="T18" fmla="*/ 7 w 9"/>
                  <a:gd name="T19" fmla="*/ 3 h 8"/>
                  <a:gd name="T20" fmla="*/ 5 w 9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8"/>
                  <a:gd name="T35" fmla="*/ 9 w 9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9" y="8"/>
                    </a:lnTo>
                    <a:lnTo>
                      <a:pt x="7" y="3"/>
                    </a:lnTo>
                    <a:lnTo>
                      <a:pt x="9" y="0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79" name="Freeform 135">
                <a:extLst>
                  <a:ext uri="{FF2B5EF4-FFF2-40B4-BE49-F238E27FC236}">
                    <a16:creationId xmlns:a16="http://schemas.microsoft.com/office/drawing/2014/main" id="{00000000-0008-0000-0600-0000C7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0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7 h 10"/>
                  <a:gd name="T16" fmla="*/ 7 w 7"/>
                  <a:gd name="T17" fmla="*/ 5 h 10"/>
                  <a:gd name="T18" fmla="*/ 5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80" name="Freeform 136">
                <a:extLst>
                  <a:ext uri="{FF2B5EF4-FFF2-40B4-BE49-F238E27FC236}">
                    <a16:creationId xmlns:a16="http://schemas.microsoft.com/office/drawing/2014/main" id="{00000000-0008-0000-0600-0000C8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1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3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81" name="Freeform 137">
                <a:extLst>
                  <a:ext uri="{FF2B5EF4-FFF2-40B4-BE49-F238E27FC236}">
                    <a16:creationId xmlns:a16="http://schemas.microsoft.com/office/drawing/2014/main" id="{00000000-0008-0000-0600-0000C9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4" y="11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4 w 7"/>
                  <a:gd name="T11" fmla="*/ 7 h 10"/>
                  <a:gd name="T12" fmla="*/ 7 w 7"/>
                  <a:gd name="T13" fmla="*/ 10 h 10"/>
                  <a:gd name="T14" fmla="*/ 4 w 7"/>
                  <a:gd name="T15" fmla="*/ 7 h 10"/>
                  <a:gd name="T16" fmla="*/ 7 w 7"/>
                  <a:gd name="T17" fmla="*/ 5 h 10"/>
                  <a:gd name="T18" fmla="*/ 4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4" y="7"/>
                    </a:lnTo>
                    <a:lnTo>
                      <a:pt x="7" y="10"/>
                    </a:lnTo>
                    <a:lnTo>
                      <a:pt x="4" y="7"/>
                    </a:lnTo>
                    <a:lnTo>
                      <a:pt x="7" y="5"/>
                    </a:lnTo>
                    <a:lnTo>
                      <a:pt x="4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82" name="Freeform 138">
                <a:extLst>
                  <a:ext uri="{FF2B5EF4-FFF2-40B4-BE49-F238E27FC236}">
                    <a16:creationId xmlns:a16="http://schemas.microsoft.com/office/drawing/2014/main" id="{00000000-0008-0000-0600-0000CA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26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83" name="Freeform 139">
                <a:extLst>
                  <a:ext uri="{FF2B5EF4-FFF2-40B4-BE49-F238E27FC236}">
                    <a16:creationId xmlns:a16="http://schemas.microsoft.com/office/drawing/2014/main" id="{00000000-0008-0000-0600-0000CB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34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2 h 10"/>
                  <a:gd name="T4" fmla="*/ 0 w 8"/>
                  <a:gd name="T5" fmla="*/ 2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7 h 10"/>
                  <a:gd name="T12" fmla="*/ 8 w 8"/>
                  <a:gd name="T13" fmla="*/ 10 h 10"/>
                  <a:gd name="T14" fmla="*/ 5 w 8"/>
                  <a:gd name="T15" fmla="*/ 5 h 10"/>
                  <a:gd name="T16" fmla="*/ 8 w 8"/>
                  <a:gd name="T17" fmla="*/ 2 h 10"/>
                  <a:gd name="T18" fmla="*/ 5 w 8"/>
                  <a:gd name="T19" fmla="*/ 2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7"/>
                    </a:lnTo>
                    <a:lnTo>
                      <a:pt x="8" y="10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84" name="Freeform 140">
                <a:extLst>
                  <a:ext uri="{FF2B5EF4-FFF2-40B4-BE49-F238E27FC236}">
                    <a16:creationId xmlns:a16="http://schemas.microsoft.com/office/drawing/2014/main" id="{00000000-0008-0000-0600-0000CC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1" y="144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2 h 8"/>
                  <a:gd name="T4" fmla="*/ 0 w 10"/>
                  <a:gd name="T5" fmla="*/ 2 h 8"/>
                  <a:gd name="T6" fmla="*/ 5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2 h 8"/>
                  <a:gd name="T18" fmla="*/ 5 w 10"/>
                  <a:gd name="T19" fmla="*/ 2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85" name="Freeform 141">
                <a:extLst>
                  <a:ext uri="{FF2B5EF4-FFF2-40B4-BE49-F238E27FC236}">
                    <a16:creationId xmlns:a16="http://schemas.microsoft.com/office/drawing/2014/main" id="{00000000-0008-0000-0600-0000CD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52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2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86" name="Freeform 142">
                <a:extLst>
                  <a:ext uri="{FF2B5EF4-FFF2-40B4-BE49-F238E27FC236}">
                    <a16:creationId xmlns:a16="http://schemas.microsoft.com/office/drawing/2014/main" id="{00000000-0008-0000-0600-0000CE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6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7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3 h 8"/>
                  <a:gd name="T18" fmla="*/ 7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87" name="Freeform 143">
                <a:extLst>
                  <a:ext uri="{FF2B5EF4-FFF2-40B4-BE49-F238E27FC236}">
                    <a16:creationId xmlns:a16="http://schemas.microsoft.com/office/drawing/2014/main" id="{00000000-0008-0000-0600-0000CF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67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7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2 h 7"/>
                  <a:gd name="T18" fmla="*/ 7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88" name="Freeform 144">
                <a:extLst>
                  <a:ext uri="{FF2B5EF4-FFF2-40B4-BE49-F238E27FC236}">
                    <a16:creationId xmlns:a16="http://schemas.microsoft.com/office/drawing/2014/main" id="{00000000-0008-0000-0600-0000D0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0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10 h 10"/>
                  <a:gd name="T14" fmla="*/ 7 w 10"/>
                  <a:gd name="T15" fmla="*/ 7 h 10"/>
                  <a:gd name="T16" fmla="*/ 10 w 10"/>
                  <a:gd name="T17" fmla="*/ 5 h 10"/>
                  <a:gd name="T18" fmla="*/ 5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10"/>
                    </a:lnTo>
                    <a:lnTo>
                      <a:pt x="7" y="7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89" name="Freeform 145">
                <a:extLst>
                  <a:ext uri="{FF2B5EF4-FFF2-40B4-BE49-F238E27FC236}">
                    <a16:creationId xmlns:a16="http://schemas.microsoft.com/office/drawing/2014/main" id="{00000000-0008-0000-0600-0000D1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1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90" name="Freeform 146">
                <a:extLst>
                  <a:ext uri="{FF2B5EF4-FFF2-40B4-BE49-F238E27FC236}">
                    <a16:creationId xmlns:a16="http://schemas.microsoft.com/office/drawing/2014/main" id="{00000000-0008-0000-0600-0000D2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1" y="12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7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5 h 10"/>
                  <a:gd name="T16" fmla="*/ 7 w 7"/>
                  <a:gd name="T17" fmla="*/ 5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91" name="Freeform 147">
                <a:extLst>
                  <a:ext uri="{FF2B5EF4-FFF2-40B4-BE49-F238E27FC236}">
                    <a16:creationId xmlns:a16="http://schemas.microsoft.com/office/drawing/2014/main" id="{00000000-0008-0000-0600-0000D3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2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2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92" name="Freeform 148">
                <a:extLst>
                  <a:ext uri="{FF2B5EF4-FFF2-40B4-BE49-F238E27FC236}">
                    <a16:creationId xmlns:a16="http://schemas.microsoft.com/office/drawing/2014/main" id="{00000000-0008-0000-0600-0000D4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36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3 h 10"/>
                  <a:gd name="T4" fmla="*/ 0 w 10"/>
                  <a:gd name="T5" fmla="*/ 3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8 h 10"/>
                  <a:gd name="T16" fmla="*/ 10 w 10"/>
                  <a:gd name="T17" fmla="*/ 5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8"/>
                    </a:lnTo>
                    <a:lnTo>
                      <a:pt x="10" y="5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93" name="Freeform 149">
                <a:extLst>
                  <a:ext uri="{FF2B5EF4-FFF2-40B4-BE49-F238E27FC236}">
                    <a16:creationId xmlns:a16="http://schemas.microsoft.com/office/drawing/2014/main" id="{00000000-0008-0000-0600-0000D5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8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94" name="Freeform 150">
                <a:extLst>
                  <a:ext uri="{FF2B5EF4-FFF2-40B4-BE49-F238E27FC236}">
                    <a16:creationId xmlns:a16="http://schemas.microsoft.com/office/drawing/2014/main" id="{00000000-0008-0000-0600-0000D6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5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8 h 10"/>
                  <a:gd name="T10" fmla="*/ 4 w 7"/>
                  <a:gd name="T11" fmla="*/ 8 h 10"/>
                  <a:gd name="T12" fmla="*/ 7 w 7"/>
                  <a:gd name="T13" fmla="*/ 10 h 10"/>
                  <a:gd name="T14" fmla="*/ 4 w 7"/>
                  <a:gd name="T15" fmla="*/ 5 h 10"/>
                  <a:gd name="T16" fmla="*/ 7 w 7"/>
                  <a:gd name="T17" fmla="*/ 5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4" y="8"/>
                    </a:lnTo>
                    <a:lnTo>
                      <a:pt x="7" y="10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95" name="Freeform 151">
                <a:extLst>
                  <a:ext uri="{FF2B5EF4-FFF2-40B4-BE49-F238E27FC236}">
                    <a16:creationId xmlns:a16="http://schemas.microsoft.com/office/drawing/2014/main" id="{00000000-0008-0000-0600-0000D7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3 h 8"/>
                  <a:gd name="T18" fmla="*/ 5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96" name="Freeform 152">
                <a:extLst>
                  <a:ext uri="{FF2B5EF4-FFF2-40B4-BE49-F238E27FC236}">
                    <a16:creationId xmlns:a16="http://schemas.microsoft.com/office/drawing/2014/main" id="{00000000-0008-0000-0600-0000D8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69"/>
                <a:ext cx="10" cy="13"/>
              </a:xfrm>
              <a:custGeom>
                <a:avLst/>
                <a:gdLst>
                  <a:gd name="T0" fmla="*/ 5 w 10"/>
                  <a:gd name="T1" fmla="*/ 0 h 13"/>
                  <a:gd name="T2" fmla="*/ 5 w 10"/>
                  <a:gd name="T3" fmla="*/ 3 h 13"/>
                  <a:gd name="T4" fmla="*/ 0 w 10"/>
                  <a:gd name="T5" fmla="*/ 3 h 13"/>
                  <a:gd name="T6" fmla="*/ 5 w 10"/>
                  <a:gd name="T7" fmla="*/ 5 h 13"/>
                  <a:gd name="T8" fmla="*/ 5 w 10"/>
                  <a:gd name="T9" fmla="*/ 10 h 13"/>
                  <a:gd name="T10" fmla="*/ 7 w 10"/>
                  <a:gd name="T11" fmla="*/ 8 h 13"/>
                  <a:gd name="T12" fmla="*/ 10 w 10"/>
                  <a:gd name="T13" fmla="*/ 13 h 13"/>
                  <a:gd name="T14" fmla="*/ 7 w 10"/>
                  <a:gd name="T15" fmla="*/ 8 h 13"/>
                  <a:gd name="T16" fmla="*/ 10 w 10"/>
                  <a:gd name="T17" fmla="*/ 5 h 13"/>
                  <a:gd name="T18" fmla="*/ 7 w 10"/>
                  <a:gd name="T19" fmla="*/ 5 h 13"/>
                  <a:gd name="T20" fmla="*/ 5 w 10"/>
                  <a:gd name="T21" fmla="*/ 0 h 13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3"/>
                  <a:gd name="T35" fmla="*/ 10 w 10"/>
                  <a:gd name="T36" fmla="*/ 13 h 13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3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3"/>
                    </a:lnTo>
                    <a:lnTo>
                      <a:pt x="7" y="8"/>
                    </a:lnTo>
                    <a:lnTo>
                      <a:pt x="10" y="5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97" name="Freeform 153">
                <a:extLst>
                  <a:ext uri="{FF2B5EF4-FFF2-40B4-BE49-F238E27FC236}">
                    <a16:creationId xmlns:a16="http://schemas.microsoft.com/office/drawing/2014/main" id="{00000000-0008-0000-0600-0000D9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11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98" name="Freeform 154">
                <a:extLst>
                  <a:ext uri="{FF2B5EF4-FFF2-40B4-BE49-F238E27FC236}">
                    <a16:creationId xmlns:a16="http://schemas.microsoft.com/office/drawing/2014/main" id="{00000000-0008-0000-0600-0000DA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6" y="119"/>
                <a:ext cx="9" cy="10"/>
              </a:xfrm>
              <a:custGeom>
                <a:avLst/>
                <a:gdLst>
                  <a:gd name="T0" fmla="*/ 5 w 9"/>
                  <a:gd name="T1" fmla="*/ 0 h 10"/>
                  <a:gd name="T2" fmla="*/ 5 w 9"/>
                  <a:gd name="T3" fmla="*/ 2 h 10"/>
                  <a:gd name="T4" fmla="*/ 0 w 9"/>
                  <a:gd name="T5" fmla="*/ 0 h 10"/>
                  <a:gd name="T6" fmla="*/ 5 w 9"/>
                  <a:gd name="T7" fmla="*/ 5 h 10"/>
                  <a:gd name="T8" fmla="*/ 5 w 9"/>
                  <a:gd name="T9" fmla="*/ 7 h 10"/>
                  <a:gd name="T10" fmla="*/ 7 w 9"/>
                  <a:gd name="T11" fmla="*/ 7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2 h 10"/>
                  <a:gd name="T18" fmla="*/ 7 w 9"/>
                  <a:gd name="T19" fmla="*/ 2 h 10"/>
                  <a:gd name="T20" fmla="*/ 5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7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699" name="Freeform 155">
                <a:extLst>
                  <a:ext uri="{FF2B5EF4-FFF2-40B4-BE49-F238E27FC236}">
                    <a16:creationId xmlns:a16="http://schemas.microsoft.com/office/drawing/2014/main" id="{00000000-0008-0000-0600-0000DB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2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5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10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5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5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10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5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00" name="Freeform 156">
                <a:extLst>
                  <a:ext uri="{FF2B5EF4-FFF2-40B4-BE49-F238E27FC236}">
                    <a16:creationId xmlns:a16="http://schemas.microsoft.com/office/drawing/2014/main" id="{00000000-0008-0000-0600-0000DC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31"/>
                <a:ext cx="9" cy="10"/>
              </a:xfrm>
              <a:custGeom>
                <a:avLst/>
                <a:gdLst>
                  <a:gd name="T0" fmla="*/ 2 w 9"/>
                  <a:gd name="T1" fmla="*/ 0 h 10"/>
                  <a:gd name="T2" fmla="*/ 2 w 9"/>
                  <a:gd name="T3" fmla="*/ 3 h 10"/>
                  <a:gd name="T4" fmla="*/ 0 w 9"/>
                  <a:gd name="T5" fmla="*/ 5 h 10"/>
                  <a:gd name="T6" fmla="*/ 2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2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01" name="Freeform 157">
                <a:extLst>
                  <a:ext uri="{FF2B5EF4-FFF2-40B4-BE49-F238E27FC236}">
                    <a16:creationId xmlns:a16="http://schemas.microsoft.com/office/drawing/2014/main" id="{00000000-0008-0000-0600-0000DD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3" y="141"/>
                <a:ext cx="10" cy="11"/>
              </a:xfrm>
              <a:custGeom>
                <a:avLst/>
                <a:gdLst>
                  <a:gd name="T0" fmla="*/ 2 w 10"/>
                  <a:gd name="T1" fmla="*/ 0 h 11"/>
                  <a:gd name="T2" fmla="*/ 2 w 10"/>
                  <a:gd name="T3" fmla="*/ 3 h 11"/>
                  <a:gd name="T4" fmla="*/ 0 w 10"/>
                  <a:gd name="T5" fmla="*/ 3 h 11"/>
                  <a:gd name="T6" fmla="*/ 2 w 10"/>
                  <a:gd name="T7" fmla="*/ 5 h 11"/>
                  <a:gd name="T8" fmla="*/ 2 w 10"/>
                  <a:gd name="T9" fmla="*/ 11 h 11"/>
                  <a:gd name="T10" fmla="*/ 5 w 10"/>
                  <a:gd name="T11" fmla="*/ 8 h 11"/>
                  <a:gd name="T12" fmla="*/ 10 w 10"/>
                  <a:gd name="T13" fmla="*/ 11 h 11"/>
                  <a:gd name="T14" fmla="*/ 7 w 10"/>
                  <a:gd name="T15" fmla="*/ 5 h 11"/>
                  <a:gd name="T16" fmla="*/ 10 w 10"/>
                  <a:gd name="T17" fmla="*/ 5 h 11"/>
                  <a:gd name="T18" fmla="*/ 5 w 10"/>
                  <a:gd name="T19" fmla="*/ 3 h 11"/>
                  <a:gd name="T20" fmla="*/ 2 w 10"/>
                  <a:gd name="T21" fmla="*/ 0 h 11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1"/>
                  <a:gd name="T35" fmla="*/ 10 w 10"/>
                  <a:gd name="T36" fmla="*/ 11 h 11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1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1"/>
                    </a:lnTo>
                    <a:lnTo>
                      <a:pt x="5" y="8"/>
                    </a:lnTo>
                    <a:lnTo>
                      <a:pt x="10" y="11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02" name="Freeform 158">
                <a:extLst>
                  <a:ext uri="{FF2B5EF4-FFF2-40B4-BE49-F238E27FC236}">
                    <a16:creationId xmlns:a16="http://schemas.microsoft.com/office/drawing/2014/main" id="{00000000-0008-0000-0600-0000DE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8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3 h 10"/>
                  <a:gd name="T6" fmla="*/ 2 w 7"/>
                  <a:gd name="T7" fmla="*/ 5 h 10"/>
                  <a:gd name="T8" fmla="*/ 2 w 7"/>
                  <a:gd name="T9" fmla="*/ 8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8 h 10"/>
                  <a:gd name="T16" fmla="*/ 7 w 7"/>
                  <a:gd name="T17" fmla="*/ 5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03" name="Freeform 159">
                <a:extLst>
                  <a:ext uri="{FF2B5EF4-FFF2-40B4-BE49-F238E27FC236}">
                    <a16:creationId xmlns:a16="http://schemas.microsoft.com/office/drawing/2014/main" id="{00000000-0008-0000-0600-0000DF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3 h 10"/>
                  <a:gd name="T4" fmla="*/ 0 w 10"/>
                  <a:gd name="T5" fmla="*/ 3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5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04" name="Freeform 160">
                <a:extLst>
                  <a:ext uri="{FF2B5EF4-FFF2-40B4-BE49-F238E27FC236}">
                    <a16:creationId xmlns:a16="http://schemas.microsoft.com/office/drawing/2014/main" id="{00000000-0008-0000-0600-0000E0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6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3 w 10"/>
                  <a:gd name="T3" fmla="*/ 3 h 10"/>
                  <a:gd name="T4" fmla="*/ 0 w 10"/>
                  <a:gd name="T5" fmla="*/ 0 h 10"/>
                  <a:gd name="T6" fmla="*/ 5 w 10"/>
                  <a:gd name="T7" fmla="*/ 5 h 10"/>
                  <a:gd name="T8" fmla="*/ 3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3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3" y="3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05" name="Freeform 161">
                <a:extLst>
                  <a:ext uri="{FF2B5EF4-FFF2-40B4-BE49-F238E27FC236}">
                    <a16:creationId xmlns:a16="http://schemas.microsoft.com/office/drawing/2014/main" id="{00000000-0008-0000-0600-0000E1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3" y="177"/>
                <a:ext cx="9" cy="7"/>
              </a:xfrm>
              <a:custGeom>
                <a:avLst/>
                <a:gdLst>
                  <a:gd name="T0" fmla="*/ 5 w 9"/>
                  <a:gd name="T1" fmla="*/ 0 h 7"/>
                  <a:gd name="T2" fmla="*/ 5 w 9"/>
                  <a:gd name="T3" fmla="*/ 2 h 7"/>
                  <a:gd name="T4" fmla="*/ 0 w 9"/>
                  <a:gd name="T5" fmla="*/ 2 h 7"/>
                  <a:gd name="T6" fmla="*/ 5 w 9"/>
                  <a:gd name="T7" fmla="*/ 5 h 7"/>
                  <a:gd name="T8" fmla="*/ 5 w 9"/>
                  <a:gd name="T9" fmla="*/ 7 h 7"/>
                  <a:gd name="T10" fmla="*/ 5 w 9"/>
                  <a:gd name="T11" fmla="*/ 5 h 7"/>
                  <a:gd name="T12" fmla="*/ 9 w 9"/>
                  <a:gd name="T13" fmla="*/ 7 h 7"/>
                  <a:gd name="T14" fmla="*/ 7 w 9"/>
                  <a:gd name="T15" fmla="*/ 5 h 7"/>
                  <a:gd name="T16" fmla="*/ 9 w 9"/>
                  <a:gd name="T17" fmla="*/ 2 h 7"/>
                  <a:gd name="T18" fmla="*/ 5 w 9"/>
                  <a:gd name="T19" fmla="*/ 2 h 7"/>
                  <a:gd name="T20" fmla="*/ 5 w 9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7"/>
                  <a:gd name="T35" fmla="*/ 9 w 9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9" y="7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06" name="Freeform 162">
                <a:extLst>
                  <a:ext uri="{FF2B5EF4-FFF2-40B4-BE49-F238E27FC236}">
                    <a16:creationId xmlns:a16="http://schemas.microsoft.com/office/drawing/2014/main" id="{00000000-0008-0000-0600-0000E2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0" y="10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5 h 7"/>
                  <a:gd name="T14" fmla="*/ 5 w 8"/>
                  <a:gd name="T15" fmla="*/ 2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5"/>
                    </a:lnTo>
                    <a:lnTo>
                      <a:pt x="5" y="2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07" name="Freeform 163">
                <a:extLst>
                  <a:ext uri="{FF2B5EF4-FFF2-40B4-BE49-F238E27FC236}">
                    <a16:creationId xmlns:a16="http://schemas.microsoft.com/office/drawing/2014/main" id="{00000000-0008-0000-0600-0000E3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5" y="11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08" name="Freeform 164">
                <a:extLst>
                  <a:ext uri="{FF2B5EF4-FFF2-40B4-BE49-F238E27FC236}">
                    <a16:creationId xmlns:a16="http://schemas.microsoft.com/office/drawing/2014/main" id="{00000000-0008-0000-0600-0000E4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24"/>
                <a:ext cx="7" cy="10"/>
              </a:xfrm>
              <a:custGeom>
                <a:avLst/>
                <a:gdLst>
                  <a:gd name="T0" fmla="*/ 3 w 7"/>
                  <a:gd name="T1" fmla="*/ 0 h 10"/>
                  <a:gd name="T2" fmla="*/ 3 w 7"/>
                  <a:gd name="T3" fmla="*/ 2 h 10"/>
                  <a:gd name="T4" fmla="*/ 0 w 7"/>
                  <a:gd name="T5" fmla="*/ 5 h 10"/>
                  <a:gd name="T6" fmla="*/ 3 w 7"/>
                  <a:gd name="T7" fmla="*/ 5 h 10"/>
                  <a:gd name="T8" fmla="*/ 3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0 h 10"/>
                  <a:gd name="T18" fmla="*/ 5 w 7"/>
                  <a:gd name="T19" fmla="*/ 2 h 10"/>
                  <a:gd name="T20" fmla="*/ 3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09" name="Freeform 165">
                <a:extLst>
                  <a:ext uri="{FF2B5EF4-FFF2-40B4-BE49-F238E27FC236}">
                    <a16:creationId xmlns:a16="http://schemas.microsoft.com/office/drawing/2014/main" id="{00000000-0008-0000-0600-0000E5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3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5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10" name="Freeform 166">
                <a:extLst>
                  <a:ext uri="{FF2B5EF4-FFF2-40B4-BE49-F238E27FC236}">
                    <a16:creationId xmlns:a16="http://schemas.microsoft.com/office/drawing/2014/main" id="{00000000-0008-0000-0600-0000E6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3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2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2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11" name="Freeform 167">
                <a:extLst>
                  <a:ext uri="{FF2B5EF4-FFF2-40B4-BE49-F238E27FC236}">
                    <a16:creationId xmlns:a16="http://schemas.microsoft.com/office/drawing/2014/main" id="{00000000-0008-0000-0600-0000E7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52"/>
                <a:ext cx="7" cy="7"/>
              </a:xfrm>
              <a:custGeom>
                <a:avLst/>
                <a:gdLst>
                  <a:gd name="T0" fmla="*/ 3 w 7"/>
                  <a:gd name="T1" fmla="*/ 0 h 7"/>
                  <a:gd name="T2" fmla="*/ 3 w 7"/>
                  <a:gd name="T3" fmla="*/ 2 h 7"/>
                  <a:gd name="T4" fmla="*/ 0 w 7"/>
                  <a:gd name="T5" fmla="*/ 2 h 7"/>
                  <a:gd name="T6" fmla="*/ 3 w 7"/>
                  <a:gd name="T7" fmla="*/ 5 h 7"/>
                  <a:gd name="T8" fmla="*/ 3 w 7"/>
                  <a:gd name="T9" fmla="*/ 7 h 7"/>
                  <a:gd name="T10" fmla="*/ 5 w 7"/>
                  <a:gd name="T11" fmla="*/ 5 h 7"/>
                  <a:gd name="T12" fmla="*/ 7 w 7"/>
                  <a:gd name="T13" fmla="*/ 7 h 7"/>
                  <a:gd name="T14" fmla="*/ 5 w 7"/>
                  <a:gd name="T15" fmla="*/ 5 h 7"/>
                  <a:gd name="T16" fmla="*/ 7 w 7"/>
                  <a:gd name="T17" fmla="*/ 0 h 7"/>
                  <a:gd name="T18" fmla="*/ 5 w 7"/>
                  <a:gd name="T19" fmla="*/ 2 h 7"/>
                  <a:gd name="T20" fmla="*/ 3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5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12" name="Freeform 168">
                <a:extLst>
                  <a:ext uri="{FF2B5EF4-FFF2-40B4-BE49-F238E27FC236}">
                    <a16:creationId xmlns:a16="http://schemas.microsoft.com/office/drawing/2014/main" id="{00000000-0008-0000-0600-0000E8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57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13" name="Freeform 169">
                <a:extLst>
                  <a:ext uri="{FF2B5EF4-FFF2-40B4-BE49-F238E27FC236}">
                    <a16:creationId xmlns:a16="http://schemas.microsoft.com/office/drawing/2014/main" id="{00000000-0008-0000-0600-0000E9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8" y="164"/>
                <a:ext cx="9" cy="10"/>
              </a:xfrm>
              <a:custGeom>
                <a:avLst/>
                <a:gdLst>
                  <a:gd name="T0" fmla="*/ 4 w 9"/>
                  <a:gd name="T1" fmla="*/ 0 h 10"/>
                  <a:gd name="T2" fmla="*/ 4 w 9"/>
                  <a:gd name="T3" fmla="*/ 3 h 10"/>
                  <a:gd name="T4" fmla="*/ 0 w 9"/>
                  <a:gd name="T5" fmla="*/ 5 h 10"/>
                  <a:gd name="T6" fmla="*/ 4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4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4" y="0"/>
                    </a:moveTo>
                    <a:lnTo>
                      <a:pt x="4" y="3"/>
                    </a:lnTo>
                    <a:lnTo>
                      <a:pt x="0" y="5"/>
                    </a:lnTo>
                    <a:lnTo>
                      <a:pt x="4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4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14" name="Freeform 170">
                <a:extLst>
                  <a:ext uri="{FF2B5EF4-FFF2-40B4-BE49-F238E27FC236}">
                    <a16:creationId xmlns:a16="http://schemas.microsoft.com/office/drawing/2014/main" id="{00000000-0008-0000-0600-0000EA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72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15" name="Freeform 171">
                <a:extLst>
                  <a:ext uri="{FF2B5EF4-FFF2-40B4-BE49-F238E27FC236}">
                    <a16:creationId xmlns:a16="http://schemas.microsoft.com/office/drawing/2014/main" id="{00000000-0008-0000-0600-0000EB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0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8 h 10"/>
                  <a:gd name="T8" fmla="*/ 5 w 10"/>
                  <a:gd name="T9" fmla="*/ 10 h 10"/>
                  <a:gd name="T10" fmla="*/ 7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7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8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16" name="Freeform 172">
                <a:extLst>
                  <a:ext uri="{FF2B5EF4-FFF2-40B4-BE49-F238E27FC236}">
                    <a16:creationId xmlns:a16="http://schemas.microsoft.com/office/drawing/2014/main" id="{00000000-0008-0000-0600-0000EC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1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17" name="Freeform 173">
                <a:extLst>
                  <a:ext uri="{FF2B5EF4-FFF2-40B4-BE49-F238E27FC236}">
                    <a16:creationId xmlns:a16="http://schemas.microsoft.com/office/drawing/2014/main" id="{00000000-0008-0000-0600-0000ED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1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7 w 10"/>
                  <a:gd name="T11" fmla="*/ 5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7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18" name="Freeform 174">
                <a:extLst>
                  <a:ext uri="{FF2B5EF4-FFF2-40B4-BE49-F238E27FC236}">
                    <a16:creationId xmlns:a16="http://schemas.microsoft.com/office/drawing/2014/main" id="{00000000-0008-0000-0600-0000EE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29"/>
                <a:ext cx="10" cy="7"/>
              </a:xfrm>
              <a:custGeom>
                <a:avLst/>
                <a:gdLst>
                  <a:gd name="T0" fmla="*/ 2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2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19" name="Freeform 175">
                <a:extLst>
                  <a:ext uri="{FF2B5EF4-FFF2-40B4-BE49-F238E27FC236}">
                    <a16:creationId xmlns:a16="http://schemas.microsoft.com/office/drawing/2014/main" id="{00000000-0008-0000-0600-0000EF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3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20" name="Freeform 176">
                <a:extLst>
                  <a:ext uri="{FF2B5EF4-FFF2-40B4-BE49-F238E27FC236}">
                    <a16:creationId xmlns:a16="http://schemas.microsoft.com/office/drawing/2014/main" id="{00000000-0008-0000-0600-0000F0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8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21" name="Freeform 177">
                <a:extLst>
                  <a:ext uri="{FF2B5EF4-FFF2-40B4-BE49-F238E27FC236}">
                    <a16:creationId xmlns:a16="http://schemas.microsoft.com/office/drawing/2014/main" id="{00000000-0008-0000-0600-0000F1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0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8 h 10"/>
                  <a:gd name="T14" fmla="*/ 7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22" name="Freeform 178">
                <a:extLst>
                  <a:ext uri="{FF2B5EF4-FFF2-40B4-BE49-F238E27FC236}">
                    <a16:creationId xmlns:a16="http://schemas.microsoft.com/office/drawing/2014/main" id="{00000000-0008-0000-0600-0000F2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7 w 10"/>
                  <a:gd name="T13" fmla="*/ 8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3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4723" name="Freeform 179">
                <a:extLst>
                  <a:ext uri="{FF2B5EF4-FFF2-40B4-BE49-F238E27FC236}">
                    <a16:creationId xmlns:a16="http://schemas.microsoft.com/office/drawing/2014/main" id="{00000000-0008-0000-0600-0000F30E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5" y="16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4 w 7"/>
                  <a:gd name="T11" fmla="*/ 8 h 10"/>
                  <a:gd name="T12" fmla="*/ 7 w 7"/>
                  <a:gd name="T13" fmla="*/ 8 h 10"/>
                  <a:gd name="T14" fmla="*/ 4 w 7"/>
                  <a:gd name="T15" fmla="*/ 5 h 10"/>
                  <a:gd name="T16" fmla="*/ 7 w 7"/>
                  <a:gd name="T17" fmla="*/ 3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7" y="8"/>
                    </a:lnTo>
                    <a:lnTo>
                      <a:pt x="4" y="5"/>
                    </a:lnTo>
                    <a:lnTo>
                      <a:pt x="7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</xdr:grpSp>
      </xdr:grp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266700</xdr:rowOff>
    </xdr:from>
    <xdr:to>
      <xdr:col>1</xdr:col>
      <xdr:colOff>114300</xdr:colOff>
      <xdr:row>4</xdr:row>
      <xdr:rowOff>161925</xdr:rowOff>
    </xdr:to>
    <xdr:grpSp>
      <xdr:nvGrpSpPr>
        <xdr:cNvPr id="725640" name="Group 182">
          <a:extLst>
            <a:ext uri="{FF2B5EF4-FFF2-40B4-BE49-F238E27FC236}">
              <a16:creationId xmlns:a16="http://schemas.microsoft.com/office/drawing/2014/main" id="{00000000-0008-0000-0700-000088120B00}"/>
            </a:ext>
          </a:extLst>
        </xdr:cNvPr>
        <xdr:cNvGrpSpPr>
          <a:grpSpLocks/>
        </xdr:cNvGrpSpPr>
      </xdr:nvGrpSpPr>
      <xdr:grpSpPr bwMode="auto">
        <a:xfrm>
          <a:off x="209550" y="520700"/>
          <a:ext cx="3159125" cy="895350"/>
          <a:chOff x="16" y="14"/>
          <a:chExt cx="298" cy="128"/>
        </a:xfrm>
      </xdr:grpSpPr>
      <xdr:grpSp>
        <xdr:nvGrpSpPr>
          <xdr:cNvPr id="725641" name="Group 8">
            <a:extLst>
              <a:ext uri="{FF2B5EF4-FFF2-40B4-BE49-F238E27FC236}">
                <a16:creationId xmlns:a16="http://schemas.microsoft.com/office/drawing/2014/main" id="{00000000-0008-0000-0700-000089120B00}"/>
              </a:ext>
            </a:extLst>
          </xdr:cNvPr>
          <xdr:cNvGrpSpPr>
            <a:grpSpLocks/>
          </xdr:cNvGrpSpPr>
        </xdr:nvGrpSpPr>
        <xdr:grpSpPr bwMode="auto">
          <a:xfrm>
            <a:off x="16" y="20"/>
            <a:ext cx="121" cy="25"/>
            <a:chOff x="101" y="149"/>
            <a:chExt cx="334" cy="58"/>
          </a:xfrm>
        </xdr:grpSpPr>
        <xdr:sp macro="" textlink="">
          <xdr:nvSpPr>
            <xdr:cNvPr id="725807" name="Freeform 9">
              <a:extLst>
                <a:ext uri="{FF2B5EF4-FFF2-40B4-BE49-F238E27FC236}">
                  <a16:creationId xmlns:a16="http://schemas.microsoft.com/office/drawing/2014/main" id="{00000000-0008-0000-0700-00002F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3" y="157"/>
              <a:ext cx="58" cy="42"/>
            </a:xfrm>
            <a:custGeom>
              <a:avLst/>
              <a:gdLst>
                <a:gd name="T0" fmla="*/ 37 w 58"/>
                <a:gd name="T1" fmla="*/ 39 h 42"/>
                <a:gd name="T2" fmla="*/ 46 w 58"/>
                <a:gd name="T3" fmla="*/ 35 h 42"/>
                <a:gd name="T4" fmla="*/ 52 w 58"/>
                <a:gd name="T5" fmla="*/ 27 h 42"/>
                <a:gd name="T6" fmla="*/ 56 w 58"/>
                <a:gd name="T7" fmla="*/ 20 h 42"/>
                <a:gd name="T8" fmla="*/ 52 w 58"/>
                <a:gd name="T9" fmla="*/ 10 h 42"/>
                <a:gd name="T10" fmla="*/ 44 w 58"/>
                <a:gd name="T11" fmla="*/ 6 h 42"/>
                <a:gd name="T12" fmla="*/ 37 w 58"/>
                <a:gd name="T13" fmla="*/ 10 h 42"/>
                <a:gd name="T14" fmla="*/ 33 w 58"/>
                <a:gd name="T15" fmla="*/ 25 h 42"/>
                <a:gd name="T16" fmla="*/ 27 w 58"/>
                <a:gd name="T17" fmla="*/ 37 h 42"/>
                <a:gd name="T18" fmla="*/ 16 w 58"/>
                <a:gd name="T19" fmla="*/ 42 h 42"/>
                <a:gd name="T20" fmla="*/ 6 w 58"/>
                <a:gd name="T21" fmla="*/ 39 h 42"/>
                <a:gd name="T22" fmla="*/ 0 w 58"/>
                <a:gd name="T23" fmla="*/ 27 h 42"/>
                <a:gd name="T24" fmla="*/ 2 w 58"/>
                <a:gd name="T25" fmla="*/ 14 h 42"/>
                <a:gd name="T26" fmla="*/ 0 w 58"/>
                <a:gd name="T27" fmla="*/ 8 h 42"/>
                <a:gd name="T28" fmla="*/ 17 w 58"/>
                <a:gd name="T29" fmla="*/ 8 h 42"/>
                <a:gd name="T30" fmla="*/ 6 w 58"/>
                <a:gd name="T31" fmla="*/ 18 h 42"/>
                <a:gd name="T32" fmla="*/ 2 w 58"/>
                <a:gd name="T33" fmla="*/ 27 h 42"/>
                <a:gd name="T34" fmla="*/ 8 w 58"/>
                <a:gd name="T35" fmla="*/ 37 h 42"/>
                <a:gd name="T36" fmla="*/ 16 w 58"/>
                <a:gd name="T37" fmla="*/ 37 h 42"/>
                <a:gd name="T38" fmla="*/ 21 w 58"/>
                <a:gd name="T39" fmla="*/ 27 h 42"/>
                <a:gd name="T40" fmla="*/ 25 w 58"/>
                <a:gd name="T41" fmla="*/ 10 h 42"/>
                <a:gd name="T42" fmla="*/ 31 w 58"/>
                <a:gd name="T43" fmla="*/ 4 h 42"/>
                <a:gd name="T44" fmla="*/ 40 w 58"/>
                <a:gd name="T45" fmla="*/ 0 h 42"/>
                <a:gd name="T46" fmla="*/ 48 w 58"/>
                <a:gd name="T47" fmla="*/ 4 h 42"/>
                <a:gd name="T48" fmla="*/ 54 w 58"/>
                <a:gd name="T49" fmla="*/ 10 h 42"/>
                <a:gd name="T50" fmla="*/ 58 w 58"/>
                <a:gd name="T51" fmla="*/ 20 h 42"/>
                <a:gd name="T52" fmla="*/ 56 w 58"/>
                <a:gd name="T53" fmla="*/ 29 h 42"/>
                <a:gd name="T54" fmla="*/ 56 w 58"/>
                <a:gd name="T55" fmla="*/ 41 h 42"/>
                <a:gd name="T56" fmla="*/ 37 w 58"/>
                <a:gd name="T57" fmla="*/ 42 h 42"/>
                <a:gd name="T58" fmla="*/ 4 w 58"/>
                <a:gd name="T59" fmla="*/ 12 h 42"/>
                <a:gd name="T60" fmla="*/ 4 w 58"/>
                <a:gd name="T61" fmla="*/ 18 h 42"/>
                <a:gd name="T62" fmla="*/ 10 w 58"/>
                <a:gd name="T63" fmla="*/ 12 h 42"/>
                <a:gd name="T64" fmla="*/ 12 w 58"/>
                <a:gd name="T65" fmla="*/ 10 h 42"/>
                <a:gd name="T66" fmla="*/ 54 w 58"/>
                <a:gd name="T67" fmla="*/ 41 h 42"/>
                <a:gd name="T68" fmla="*/ 52 w 58"/>
                <a:gd name="T69" fmla="*/ 35 h 42"/>
                <a:gd name="T70" fmla="*/ 48 w 58"/>
                <a:gd name="T71" fmla="*/ 39 h 42"/>
                <a:gd name="T72" fmla="*/ 44 w 58"/>
                <a:gd name="T73" fmla="*/ 41 h 42"/>
                <a:gd name="T74" fmla="*/ 16 w 58"/>
                <a:gd name="T75" fmla="*/ 41 h 42"/>
                <a:gd name="T76" fmla="*/ 25 w 58"/>
                <a:gd name="T77" fmla="*/ 39 h 42"/>
                <a:gd name="T78" fmla="*/ 31 w 58"/>
                <a:gd name="T79" fmla="*/ 31 h 42"/>
                <a:gd name="T80" fmla="*/ 33 w 58"/>
                <a:gd name="T81" fmla="*/ 14 h 42"/>
                <a:gd name="T82" fmla="*/ 37 w 58"/>
                <a:gd name="T83" fmla="*/ 8 h 42"/>
                <a:gd name="T84" fmla="*/ 44 w 58"/>
                <a:gd name="T85" fmla="*/ 6 h 42"/>
                <a:gd name="T86" fmla="*/ 46 w 58"/>
                <a:gd name="T87" fmla="*/ 4 h 42"/>
                <a:gd name="T88" fmla="*/ 39 w 58"/>
                <a:gd name="T89" fmla="*/ 4 h 42"/>
                <a:gd name="T90" fmla="*/ 31 w 58"/>
                <a:gd name="T91" fmla="*/ 14 h 42"/>
                <a:gd name="T92" fmla="*/ 27 w 58"/>
                <a:gd name="T93" fmla="*/ 29 h 42"/>
                <a:gd name="T94" fmla="*/ 21 w 58"/>
                <a:gd name="T95" fmla="*/ 37 h 42"/>
                <a:gd name="T96" fmla="*/ 14 w 58"/>
                <a:gd name="T97" fmla="*/ 41 h 42"/>
                <a:gd name="T98" fmla="*/ 12 w 58"/>
                <a:gd name="T99" fmla="*/ 41 h 42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8"/>
                <a:gd name="T151" fmla="*/ 0 h 42"/>
                <a:gd name="T152" fmla="*/ 58 w 58"/>
                <a:gd name="T153" fmla="*/ 42 h 42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8" h="42">
                  <a:moveTo>
                    <a:pt x="37" y="42"/>
                  </a:moveTo>
                  <a:lnTo>
                    <a:pt x="37" y="39"/>
                  </a:lnTo>
                  <a:lnTo>
                    <a:pt x="42" y="37"/>
                  </a:lnTo>
                  <a:lnTo>
                    <a:pt x="46" y="35"/>
                  </a:lnTo>
                  <a:lnTo>
                    <a:pt x="50" y="31"/>
                  </a:lnTo>
                  <a:lnTo>
                    <a:pt x="52" y="27"/>
                  </a:lnTo>
                  <a:lnTo>
                    <a:pt x="54" y="23"/>
                  </a:lnTo>
                  <a:lnTo>
                    <a:pt x="56" y="20"/>
                  </a:lnTo>
                  <a:lnTo>
                    <a:pt x="54" y="14"/>
                  </a:lnTo>
                  <a:lnTo>
                    <a:pt x="52" y="10"/>
                  </a:lnTo>
                  <a:lnTo>
                    <a:pt x="48" y="8"/>
                  </a:lnTo>
                  <a:lnTo>
                    <a:pt x="44" y="6"/>
                  </a:lnTo>
                  <a:lnTo>
                    <a:pt x="40" y="8"/>
                  </a:lnTo>
                  <a:lnTo>
                    <a:pt x="37" y="10"/>
                  </a:lnTo>
                  <a:lnTo>
                    <a:pt x="35" y="16"/>
                  </a:lnTo>
                  <a:lnTo>
                    <a:pt x="33" y="25"/>
                  </a:lnTo>
                  <a:lnTo>
                    <a:pt x="31" y="33"/>
                  </a:lnTo>
                  <a:lnTo>
                    <a:pt x="27" y="37"/>
                  </a:lnTo>
                  <a:lnTo>
                    <a:pt x="23" y="41"/>
                  </a:lnTo>
                  <a:lnTo>
                    <a:pt x="16" y="42"/>
                  </a:lnTo>
                  <a:lnTo>
                    <a:pt x="10" y="42"/>
                  </a:lnTo>
                  <a:lnTo>
                    <a:pt x="6" y="39"/>
                  </a:lnTo>
                  <a:lnTo>
                    <a:pt x="2" y="33"/>
                  </a:lnTo>
                  <a:lnTo>
                    <a:pt x="0" y="27"/>
                  </a:lnTo>
                  <a:lnTo>
                    <a:pt x="0" y="20"/>
                  </a:lnTo>
                  <a:lnTo>
                    <a:pt x="2" y="14"/>
                  </a:lnTo>
                  <a:lnTo>
                    <a:pt x="0" y="10"/>
                  </a:lnTo>
                  <a:lnTo>
                    <a:pt x="0" y="8"/>
                  </a:lnTo>
                  <a:lnTo>
                    <a:pt x="17" y="6"/>
                  </a:lnTo>
                  <a:lnTo>
                    <a:pt x="17" y="8"/>
                  </a:lnTo>
                  <a:lnTo>
                    <a:pt x="10" y="12"/>
                  </a:lnTo>
                  <a:lnTo>
                    <a:pt x="6" y="18"/>
                  </a:lnTo>
                  <a:lnTo>
                    <a:pt x="2" y="21"/>
                  </a:lnTo>
                  <a:lnTo>
                    <a:pt x="2" y="27"/>
                  </a:lnTo>
                  <a:lnTo>
                    <a:pt x="4" y="33"/>
                  </a:lnTo>
                  <a:lnTo>
                    <a:pt x="8" y="37"/>
                  </a:lnTo>
                  <a:lnTo>
                    <a:pt x="12" y="39"/>
                  </a:lnTo>
                  <a:lnTo>
                    <a:pt x="16" y="37"/>
                  </a:lnTo>
                  <a:lnTo>
                    <a:pt x="17" y="35"/>
                  </a:lnTo>
                  <a:lnTo>
                    <a:pt x="21" y="27"/>
                  </a:lnTo>
                  <a:lnTo>
                    <a:pt x="23" y="18"/>
                  </a:lnTo>
                  <a:lnTo>
                    <a:pt x="25" y="10"/>
                  </a:lnTo>
                  <a:lnTo>
                    <a:pt x="27" y="6"/>
                  </a:lnTo>
                  <a:lnTo>
                    <a:pt x="31" y="4"/>
                  </a:lnTo>
                  <a:lnTo>
                    <a:pt x="35" y="2"/>
                  </a:lnTo>
                  <a:lnTo>
                    <a:pt x="40" y="0"/>
                  </a:lnTo>
                  <a:lnTo>
                    <a:pt x="44" y="2"/>
                  </a:lnTo>
                  <a:lnTo>
                    <a:pt x="48" y="4"/>
                  </a:lnTo>
                  <a:lnTo>
                    <a:pt x="52" y="6"/>
                  </a:lnTo>
                  <a:lnTo>
                    <a:pt x="54" y="10"/>
                  </a:lnTo>
                  <a:lnTo>
                    <a:pt x="56" y="16"/>
                  </a:lnTo>
                  <a:lnTo>
                    <a:pt x="58" y="20"/>
                  </a:lnTo>
                  <a:lnTo>
                    <a:pt x="56" y="25"/>
                  </a:lnTo>
                  <a:lnTo>
                    <a:pt x="56" y="29"/>
                  </a:lnTo>
                  <a:lnTo>
                    <a:pt x="54" y="35"/>
                  </a:lnTo>
                  <a:lnTo>
                    <a:pt x="56" y="41"/>
                  </a:lnTo>
                  <a:lnTo>
                    <a:pt x="56" y="42"/>
                  </a:lnTo>
                  <a:lnTo>
                    <a:pt x="37" y="42"/>
                  </a:lnTo>
                  <a:close/>
                  <a:moveTo>
                    <a:pt x="12" y="10"/>
                  </a:moveTo>
                  <a:lnTo>
                    <a:pt x="4" y="12"/>
                  </a:lnTo>
                  <a:lnTo>
                    <a:pt x="4" y="14"/>
                  </a:lnTo>
                  <a:lnTo>
                    <a:pt x="4" y="18"/>
                  </a:lnTo>
                  <a:lnTo>
                    <a:pt x="6" y="14"/>
                  </a:lnTo>
                  <a:lnTo>
                    <a:pt x="10" y="12"/>
                  </a:lnTo>
                  <a:lnTo>
                    <a:pt x="12" y="10"/>
                  </a:lnTo>
                  <a:close/>
                  <a:moveTo>
                    <a:pt x="44" y="41"/>
                  </a:moveTo>
                  <a:lnTo>
                    <a:pt x="54" y="41"/>
                  </a:lnTo>
                  <a:lnTo>
                    <a:pt x="52" y="39"/>
                  </a:lnTo>
                  <a:lnTo>
                    <a:pt x="52" y="35"/>
                  </a:lnTo>
                  <a:lnTo>
                    <a:pt x="50" y="37"/>
                  </a:lnTo>
                  <a:lnTo>
                    <a:pt x="48" y="39"/>
                  </a:lnTo>
                  <a:lnTo>
                    <a:pt x="44" y="41"/>
                  </a:lnTo>
                  <a:close/>
                  <a:moveTo>
                    <a:pt x="12" y="41"/>
                  </a:moveTo>
                  <a:lnTo>
                    <a:pt x="16" y="41"/>
                  </a:lnTo>
                  <a:lnTo>
                    <a:pt x="21" y="41"/>
                  </a:lnTo>
                  <a:lnTo>
                    <a:pt x="25" y="39"/>
                  </a:lnTo>
                  <a:lnTo>
                    <a:pt x="27" y="35"/>
                  </a:lnTo>
                  <a:lnTo>
                    <a:pt x="31" y="31"/>
                  </a:lnTo>
                  <a:lnTo>
                    <a:pt x="31" y="21"/>
                  </a:lnTo>
                  <a:lnTo>
                    <a:pt x="33" y="14"/>
                  </a:lnTo>
                  <a:lnTo>
                    <a:pt x="35" y="10"/>
                  </a:lnTo>
                  <a:lnTo>
                    <a:pt x="37" y="8"/>
                  </a:lnTo>
                  <a:lnTo>
                    <a:pt x="40" y="6"/>
                  </a:lnTo>
                  <a:lnTo>
                    <a:pt x="44" y="6"/>
                  </a:lnTo>
                  <a:lnTo>
                    <a:pt x="50" y="8"/>
                  </a:lnTo>
                  <a:lnTo>
                    <a:pt x="46" y="4"/>
                  </a:lnTo>
                  <a:lnTo>
                    <a:pt x="42" y="4"/>
                  </a:lnTo>
                  <a:lnTo>
                    <a:pt x="39" y="4"/>
                  </a:lnTo>
                  <a:lnTo>
                    <a:pt x="35" y="6"/>
                  </a:lnTo>
                  <a:lnTo>
                    <a:pt x="31" y="14"/>
                  </a:lnTo>
                  <a:lnTo>
                    <a:pt x="29" y="23"/>
                  </a:lnTo>
                  <a:lnTo>
                    <a:pt x="27" y="29"/>
                  </a:lnTo>
                  <a:lnTo>
                    <a:pt x="25" y="35"/>
                  </a:lnTo>
                  <a:lnTo>
                    <a:pt x="21" y="37"/>
                  </a:lnTo>
                  <a:lnTo>
                    <a:pt x="17" y="41"/>
                  </a:lnTo>
                  <a:lnTo>
                    <a:pt x="14" y="41"/>
                  </a:lnTo>
                  <a:lnTo>
                    <a:pt x="12" y="4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808" name="Freeform 10">
              <a:extLst>
                <a:ext uri="{FF2B5EF4-FFF2-40B4-BE49-F238E27FC236}">
                  <a16:creationId xmlns:a16="http://schemas.microsoft.com/office/drawing/2014/main" id="{00000000-0008-0000-0700-000030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39" y="154"/>
              <a:ext cx="56" cy="46"/>
            </a:xfrm>
            <a:custGeom>
              <a:avLst/>
              <a:gdLst>
                <a:gd name="T0" fmla="*/ 56 w 56"/>
                <a:gd name="T1" fmla="*/ 0 h 46"/>
                <a:gd name="T2" fmla="*/ 54 w 56"/>
                <a:gd name="T3" fmla="*/ 19 h 46"/>
                <a:gd name="T4" fmla="*/ 54 w 56"/>
                <a:gd name="T5" fmla="*/ 15 h 46"/>
                <a:gd name="T6" fmla="*/ 50 w 56"/>
                <a:gd name="T7" fmla="*/ 15 h 46"/>
                <a:gd name="T8" fmla="*/ 27 w 56"/>
                <a:gd name="T9" fmla="*/ 17 h 46"/>
                <a:gd name="T10" fmla="*/ 27 w 56"/>
                <a:gd name="T11" fmla="*/ 24 h 46"/>
                <a:gd name="T12" fmla="*/ 50 w 56"/>
                <a:gd name="T13" fmla="*/ 30 h 46"/>
                <a:gd name="T14" fmla="*/ 54 w 56"/>
                <a:gd name="T15" fmla="*/ 24 h 46"/>
                <a:gd name="T16" fmla="*/ 56 w 56"/>
                <a:gd name="T17" fmla="*/ 44 h 46"/>
                <a:gd name="T18" fmla="*/ 54 w 56"/>
                <a:gd name="T19" fmla="*/ 40 h 46"/>
                <a:gd name="T20" fmla="*/ 14 w 56"/>
                <a:gd name="T21" fmla="*/ 38 h 46"/>
                <a:gd name="T22" fmla="*/ 6 w 56"/>
                <a:gd name="T23" fmla="*/ 46 h 46"/>
                <a:gd name="T24" fmla="*/ 0 w 56"/>
                <a:gd name="T25" fmla="*/ 32 h 46"/>
                <a:gd name="T26" fmla="*/ 27 w 56"/>
                <a:gd name="T27" fmla="*/ 30 h 46"/>
                <a:gd name="T28" fmla="*/ 21 w 56"/>
                <a:gd name="T29" fmla="*/ 17 h 46"/>
                <a:gd name="T30" fmla="*/ 27 w 56"/>
                <a:gd name="T31" fmla="*/ 7 h 46"/>
                <a:gd name="T32" fmla="*/ 48 w 56"/>
                <a:gd name="T33" fmla="*/ 5 h 46"/>
                <a:gd name="T34" fmla="*/ 54 w 56"/>
                <a:gd name="T35" fmla="*/ 3 h 46"/>
                <a:gd name="T36" fmla="*/ 54 w 56"/>
                <a:gd name="T37" fmla="*/ 0 h 46"/>
                <a:gd name="T38" fmla="*/ 50 w 56"/>
                <a:gd name="T39" fmla="*/ 13 h 46"/>
                <a:gd name="T40" fmla="*/ 54 w 56"/>
                <a:gd name="T41" fmla="*/ 15 h 46"/>
                <a:gd name="T42" fmla="*/ 50 w 56"/>
                <a:gd name="T43" fmla="*/ 9 h 46"/>
                <a:gd name="T44" fmla="*/ 29 w 56"/>
                <a:gd name="T45" fmla="*/ 11 h 46"/>
                <a:gd name="T46" fmla="*/ 23 w 56"/>
                <a:gd name="T47" fmla="*/ 17 h 46"/>
                <a:gd name="T48" fmla="*/ 31 w 56"/>
                <a:gd name="T49" fmla="*/ 13 h 46"/>
                <a:gd name="T50" fmla="*/ 14 w 56"/>
                <a:gd name="T51" fmla="*/ 38 h 46"/>
                <a:gd name="T52" fmla="*/ 52 w 56"/>
                <a:gd name="T53" fmla="*/ 38 h 46"/>
                <a:gd name="T54" fmla="*/ 54 w 56"/>
                <a:gd name="T55" fmla="*/ 38 h 46"/>
                <a:gd name="T56" fmla="*/ 50 w 56"/>
                <a:gd name="T57" fmla="*/ 34 h 46"/>
                <a:gd name="T58" fmla="*/ 10 w 56"/>
                <a:gd name="T59" fmla="*/ 36 h 46"/>
                <a:gd name="T60" fmla="*/ 6 w 56"/>
                <a:gd name="T61" fmla="*/ 40 h 46"/>
                <a:gd name="T62" fmla="*/ 10 w 56"/>
                <a:gd name="T63" fmla="*/ 38 h 46"/>
                <a:gd name="T64" fmla="*/ 14 w 56"/>
                <a:gd name="T65" fmla="*/ 38 h 4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56"/>
                <a:gd name="T100" fmla="*/ 0 h 46"/>
                <a:gd name="T101" fmla="*/ 56 w 56"/>
                <a:gd name="T102" fmla="*/ 46 h 46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56" h="46">
                  <a:moveTo>
                    <a:pt x="54" y="0"/>
                  </a:moveTo>
                  <a:lnTo>
                    <a:pt x="56" y="0"/>
                  </a:lnTo>
                  <a:lnTo>
                    <a:pt x="56" y="19"/>
                  </a:lnTo>
                  <a:lnTo>
                    <a:pt x="54" y="19"/>
                  </a:lnTo>
                  <a:lnTo>
                    <a:pt x="54" y="17"/>
                  </a:lnTo>
                  <a:lnTo>
                    <a:pt x="54" y="15"/>
                  </a:lnTo>
                  <a:lnTo>
                    <a:pt x="52" y="15"/>
                  </a:lnTo>
                  <a:lnTo>
                    <a:pt x="50" y="15"/>
                  </a:lnTo>
                  <a:lnTo>
                    <a:pt x="33" y="15"/>
                  </a:lnTo>
                  <a:lnTo>
                    <a:pt x="27" y="17"/>
                  </a:lnTo>
                  <a:lnTo>
                    <a:pt x="25" y="21"/>
                  </a:lnTo>
                  <a:lnTo>
                    <a:pt x="27" y="24"/>
                  </a:lnTo>
                  <a:lnTo>
                    <a:pt x="31" y="30"/>
                  </a:lnTo>
                  <a:lnTo>
                    <a:pt x="50" y="30"/>
                  </a:lnTo>
                  <a:lnTo>
                    <a:pt x="54" y="28"/>
                  </a:lnTo>
                  <a:lnTo>
                    <a:pt x="54" y="24"/>
                  </a:lnTo>
                  <a:lnTo>
                    <a:pt x="56" y="24"/>
                  </a:lnTo>
                  <a:lnTo>
                    <a:pt x="56" y="44"/>
                  </a:lnTo>
                  <a:lnTo>
                    <a:pt x="54" y="44"/>
                  </a:lnTo>
                  <a:lnTo>
                    <a:pt x="54" y="40"/>
                  </a:lnTo>
                  <a:lnTo>
                    <a:pt x="50" y="38"/>
                  </a:lnTo>
                  <a:lnTo>
                    <a:pt x="14" y="38"/>
                  </a:lnTo>
                  <a:lnTo>
                    <a:pt x="10" y="40"/>
                  </a:lnTo>
                  <a:lnTo>
                    <a:pt x="6" y="46"/>
                  </a:lnTo>
                  <a:lnTo>
                    <a:pt x="0" y="32"/>
                  </a:lnTo>
                  <a:lnTo>
                    <a:pt x="0" y="30"/>
                  </a:lnTo>
                  <a:lnTo>
                    <a:pt x="27" y="30"/>
                  </a:lnTo>
                  <a:lnTo>
                    <a:pt x="23" y="23"/>
                  </a:lnTo>
                  <a:lnTo>
                    <a:pt x="21" y="17"/>
                  </a:lnTo>
                  <a:lnTo>
                    <a:pt x="23" y="11"/>
                  </a:lnTo>
                  <a:lnTo>
                    <a:pt x="27" y="7"/>
                  </a:lnTo>
                  <a:lnTo>
                    <a:pt x="33" y="5"/>
                  </a:lnTo>
                  <a:lnTo>
                    <a:pt x="48" y="5"/>
                  </a:lnTo>
                  <a:lnTo>
                    <a:pt x="52" y="5"/>
                  </a:lnTo>
                  <a:lnTo>
                    <a:pt x="54" y="3"/>
                  </a:lnTo>
                  <a:lnTo>
                    <a:pt x="54" y="2"/>
                  </a:lnTo>
                  <a:lnTo>
                    <a:pt x="54" y="0"/>
                  </a:lnTo>
                  <a:close/>
                  <a:moveTo>
                    <a:pt x="31" y="13"/>
                  </a:moveTo>
                  <a:lnTo>
                    <a:pt x="50" y="13"/>
                  </a:lnTo>
                  <a:lnTo>
                    <a:pt x="52" y="13"/>
                  </a:lnTo>
                  <a:lnTo>
                    <a:pt x="54" y="15"/>
                  </a:lnTo>
                  <a:lnTo>
                    <a:pt x="52" y="11"/>
                  </a:lnTo>
                  <a:lnTo>
                    <a:pt x="50" y="9"/>
                  </a:lnTo>
                  <a:lnTo>
                    <a:pt x="33" y="9"/>
                  </a:lnTo>
                  <a:lnTo>
                    <a:pt x="29" y="11"/>
                  </a:lnTo>
                  <a:lnTo>
                    <a:pt x="25" y="13"/>
                  </a:lnTo>
                  <a:lnTo>
                    <a:pt x="23" y="17"/>
                  </a:lnTo>
                  <a:lnTo>
                    <a:pt x="27" y="15"/>
                  </a:lnTo>
                  <a:lnTo>
                    <a:pt x="31" y="13"/>
                  </a:lnTo>
                  <a:close/>
                  <a:moveTo>
                    <a:pt x="14" y="38"/>
                  </a:moveTo>
                  <a:lnTo>
                    <a:pt x="50" y="38"/>
                  </a:lnTo>
                  <a:lnTo>
                    <a:pt x="52" y="38"/>
                  </a:lnTo>
                  <a:lnTo>
                    <a:pt x="54" y="38"/>
                  </a:lnTo>
                  <a:lnTo>
                    <a:pt x="54" y="36"/>
                  </a:lnTo>
                  <a:lnTo>
                    <a:pt x="50" y="34"/>
                  </a:lnTo>
                  <a:lnTo>
                    <a:pt x="14" y="34"/>
                  </a:lnTo>
                  <a:lnTo>
                    <a:pt x="10" y="36"/>
                  </a:lnTo>
                  <a:lnTo>
                    <a:pt x="6" y="38"/>
                  </a:lnTo>
                  <a:lnTo>
                    <a:pt x="6" y="40"/>
                  </a:lnTo>
                  <a:lnTo>
                    <a:pt x="6" y="44"/>
                  </a:lnTo>
                  <a:lnTo>
                    <a:pt x="10" y="38"/>
                  </a:lnTo>
                  <a:lnTo>
                    <a:pt x="14" y="3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809" name="Freeform 11">
              <a:extLst>
                <a:ext uri="{FF2B5EF4-FFF2-40B4-BE49-F238E27FC236}">
                  <a16:creationId xmlns:a16="http://schemas.microsoft.com/office/drawing/2014/main" id="{00000000-0008-0000-0700-000031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91" y="170"/>
              <a:ext cx="37" cy="37"/>
            </a:xfrm>
            <a:custGeom>
              <a:avLst/>
              <a:gdLst>
                <a:gd name="T0" fmla="*/ 14 w 37"/>
                <a:gd name="T1" fmla="*/ 35 h 37"/>
                <a:gd name="T2" fmla="*/ 6 w 37"/>
                <a:gd name="T3" fmla="*/ 31 h 37"/>
                <a:gd name="T4" fmla="*/ 2 w 37"/>
                <a:gd name="T5" fmla="*/ 23 h 37"/>
                <a:gd name="T6" fmla="*/ 2 w 37"/>
                <a:gd name="T7" fmla="*/ 14 h 37"/>
                <a:gd name="T8" fmla="*/ 6 w 37"/>
                <a:gd name="T9" fmla="*/ 6 h 37"/>
                <a:gd name="T10" fmla="*/ 14 w 37"/>
                <a:gd name="T11" fmla="*/ 0 h 37"/>
                <a:gd name="T12" fmla="*/ 25 w 37"/>
                <a:gd name="T13" fmla="*/ 2 h 37"/>
                <a:gd name="T14" fmla="*/ 35 w 37"/>
                <a:gd name="T15" fmla="*/ 12 h 37"/>
                <a:gd name="T16" fmla="*/ 35 w 37"/>
                <a:gd name="T17" fmla="*/ 23 h 37"/>
                <a:gd name="T18" fmla="*/ 31 w 37"/>
                <a:gd name="T19" fmla="*/ 31 h 37"/>
                <a:gd name="T20" fmla="*/ 23 w 37"/>
                <a:gd name="T21" fmla="*/ 35 h 37"/>
                <a:gd name="T22" fmla="*/ 19 w 37"/>
                <a:gd name="T23" fmla="*/ 37 h 37"/>
                <a:gd name="T24" fmla="*/ 31 w 37"/>
                <a:gd name="T25" fmla="*/ 27 h 37"/>
                <a:gd name="T26" fmla="*/ 23 w 37"/>
                <a:gd name="T27" fmla="*/ 31 h 37"/>
                <a:gd name="T28" fmla="*/ 12 w 37"/>
                <a:gd name="T29" fmla="*/ 31 h 37"/>
                <a:gd name="T30" fmla="*/ 2 w 37"/>
                <a:gd name="T31" fmla="*/ 23 h 37"/>
                <a:gd name="T32" fmla="*/ 12 w 37"/>
                <a:gd name="T33" fmla="*/ 33 h 37"/>
                <a:gd name="T34" fmla="*/ 23 w 37"/>
                <a:gd name="T35" fmla="*/ 35 h 37"/>
                <a:gd name="T36" fmla="*/ 33 w 37"/>
                <a:gd name="T37" fmla="*/ 27 h 37"/>
                <a:gd name="T38" fmla="*/ 35 w 37"/>
                <a:gd name="T39" fmla="*/ 21 h 37"/>
                <a:gd name="T40" fmla="*/ 23 w 37"/>
                <a:gd name="T41" fmla="*/ 25 h 37"/>
                <a:gd name="T42" fmla="*/ 33 w 37"/>
                <a:gd name="T43" fmla="*/ 21 h 37"/>
                <a:gd name="T44" fmla="*/ 33 w 37"/>
                <a:gd name="T45" fmla="*/ 14 h 37"/>
                <a:gd name="T46" fmla="*/ 19 w 37"/>
                <a:gd name="T47" fmla="*/ 10 h 37"/>
                <a:gd name="T48" fmla="*/ 8 w 37"/>
                <a:gd name="T49" fmla="*/ 12 h 37"/>
                <a:gd name="T50" fmla="*/ 2 w 37"/>
                <a:gd name="T51" fmla="*/ 18 h 37"/>
                <a:gd name="T52" fmla="*/ 6 w 37"/>
                <a:gd name="T53" fmla="*/ 23 h 37"/>
                <a:gd name="T54" fmla="*/ 16 w 37"/>
                <a:gd name="T55" fmla="*/ 25 h 37"/>
                <a:gd name="T56" fmla="*/ 33 w 37"/>
                <a:gd name="T57" fmla="*/ 12 h 37"/>
                <a:gd name="T58" fmla="*/ 27 w 37"/>
                <a:gd name="T59" fmla="*/ 8 h 37"/>
                <a:gd name="T60" fmla="*/ 19 w 37"/>
                <a:gd name="T61" fmla="*/ 6 h 37"/>
                <a:gd name="T62" fmla="*/ 10 w 37"/>
                <a:gd name="T63" fmla="*/ 8 h 37"/>
                <a:gd name="T64" fmla="*/ 2 w 37"/>
                <a:gd name="T65" fmla="*/ 14 h 37"/>
                <a:gd name="T66" fmla="*/ 10 w 37"/>
                <a:gd name="T67" fmla="*/ 10 h 37"/>
                <a:gd name="T68" fmla="*/ 21 w 37"/>
                <a:gd name="T69" fmla="*/ 8 h 37"/>
                <a:gd name="T70" fmla="*/ 33 w 37"/>
                <a:gd name="T71" fmla="*/ 12 h 37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37"/>
                <a:gd name="T109" fmla="*/ 0 h 37"/>
                <a:gd name="T110" fmla="*/ 37 w 37"/>
                <a:gd name="T111" fmla="*/ 37 h 37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37" h="37">
                  <a:moveTo>
                    <a:pt x="19" y="37"/>
                  </a:moveTo>
                  <a:lnTo>
                    <a:pt x="14" y="35"/>
                  </a:lnTo>
                  <a:lnTo>
                    <a:pt x="10" y="33"/>
                  </a:lnTo>
                  <a:lnTo>
                    <a:pt x="6" y="31"/>
                  </a:lnTo>
                  <a:lnTo>
                    <a:pt x="2" y="27"/>
                  </a:lnTo>
                  <a:lnTo>
                    <a:pt x="2" y="23"/>
                  </a:lnTo>
                  <a:lnTo>
                    <a:pt x="0" y="18"/>
                  </a:lnTo>
                  <a:lnTo>
                    <a:pt x="2" y="14"/>
                  </a:lnTo>
                  <a:lnTo>
                    <a:pt x="2" y="10"/>
                  </a:lnTo>
                  <a:lnTo>
                    <a:pt x="6" y="6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8" y="0"/>
                  </a:lnTo>
                  <a:lnTo>
                    <a:pt x="25" y="2"/>
                  </a:lnTo>
                  <a:lnTo>
                    <a:pt x="31" y="6"/>
                  </a:lnTo>
                  <a:lnTo>
                    <a:pt x="35" y="12"/>
                  </a:lnTo>
                  <a:lnTo>
                    <a:pt x="37" y="18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7"/>
                  </a:lnTo>
                  <a:close/>
                  <a:moveTo>
                    <a:pt x="35" y="21"/>
                  </a:moveTo>
                  <a:lnTo>
                    <a:pt x="31" y="27"/>
                  </a:lnTo>
                  <a:lnTo>
                    <a:pt x="27" y="29"/>
                  </a:lnTo>
                  <a:lnTo>
                    <a:pt x="23" y="31"/>
                  </a:lnTo>
                  <a:lnTo>
                    <a:pt x="18" y="33"/>
                  </a:lnTo>
                  <a:lnTo>
                    <a:pt x="12" y="31"/>
                  </a:lnTo>
                  <a:lnTo>
                    <a:pt x="8" y="27"/>
                  </a:lnTo>
                  <a:lnTo>
                    <a:pt x="2" y="23"/>
                  </a:lnTo>
                  <a:lnTo>
                    <a:pt x="6" y="29"/>
                  </a:lnTo>
                  <a:lnTo>
                    <a:pt x="12" y="33"/>
                  </a:lnTo>
                  <a:lnTo>
                    <a:pt x="19" y="35"/>
                  </a:lnTo>
                  <a:lnTo>
                    <a:pt x="23" y="35"/>
                  </a:lnTo>
                  <a:lnTo>
                    <a:pt x="29" y="31"/>
                  </a:lnTo>
                  <a:lnTo>
                    <a:pt x="33" y="27"/>
                  </a:lnTo>
                  <a:lnTo>
                    <a:pt x="35" y="21"/>
                  </a:lnTo>
                  <a:close/>
                  <a:moveTo>
                    <a:pt x="16" y="25"/>
                  </a:moveTo>
                  <a:lnTo>
                    <a:pt x="23" y="25"/>
                  </a:lnTo>
                  <a:lnTo>
                    <a:pt x="29" y="23"/>
                  </a:lnTo>
                  <a:lnTo>
                    <a:pt x="33" y="21"/>
                  </a:lnTo>
                  <a:lnTo>
                    <a:pt x="35" y="18"/>
                  </a:lnTo>
                  <a:lnTo>
                    <a:pt x="33" y="14"/>
                  </a:lnTo>
                  <a:lnTo>
                    <a:pt x="27" y="10"/>
                  </a:lnTo>
                  <a:lnTo>
                    <a:pt x="19" y="10"/>
                  </a:lnTo>
                  <a:lnTo>
                    <a:pt x="14" y="10"/>
                  </a:lnTo>
                  <a:lnTo>
                    <a:pt x="8" y="12"/>
                  </a:lnTo>
                  <a:lnTo>
                    <a:pt x="4" y="16"/>
                  </a:lnTo>
                  <a:lnTo>
                    <a:pt x="2" y="18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0" y="25"/>
                  </a:lnTo>
                  <a:lnTo>
                    <a:pt x="16" y="25"/>
                  </a:lnTo>
                  <a:close/>
                  <a:moveTo>
                    <a:pt x="33" y="12"/>
                  </a:moveTo>
                  <a:lnTo>
                    <a:pt x="31" y="10"/>
                  </a:lnTo>
                  <a:lnTo>
                    <a:pt x="27" y="8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4" y="6"/>
                  </a:lnTo>
                  <a:lnTo>
                    <a:pt x="10" y="8"/>
                  </a:lnTo>
                  <a:lnTo>
                    <a:pt x="6" y="10"/>
                  </a:lnTo>
                  <a:lnTo>
                    <a:pt x="2" y="14"/>
                  </a:lnTo>
                  <a:lnTo>
                    <a:pt x="6" y="12"/>
                  </a:lnTo>
                  <a:lnTo>
                    <a:pt x="10" y="10"/>
                  </a:lnTo>
                  <a:lnTo>
                    <a:pt x="14" y="8"/>
                  </a:lnTo>
                  <a:lnTo>
                    <a:pt x="21" y="8"/>
                  </a:lnTo>
                  <a:lnTo>
                    <a:pt x="27" y="10"/>
                  </a:lnTo>
                  <a:lnTo>
                    <a:pt x="33" y="12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810" name="Freeform 12">
              <a:extLst>
                <a:ext uri="{FF2B5EF4-FFF2-40B4-BE49-F238E27FC236}">
                  <a16:creationId xmlns:a16="http://schemas.microsoft.com/office/drawing/2014/main" id="{00000000-0008-0000-0700-000032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5" y="159"/>
              <a:ext cx="35" cy="62"/>
            </a:xfrm>
            <a:custGeom>
              <a:avLst/>
              <a:gdLst>
                <a:gd name="T0" fmla="*/ 35 w 35"/>
                <a:gd name="T1" fmla="*/ 20 h 62"/>
                <a:gd name="T2" fmla="*/ 16 w 35"/>
                <a:gd name="T3" fmla="*/ 31 h 62"/>
                <a:gd name="T4" fmla="*/ 35 w 35"/>
                <a:gd name="T5" fmla="*/ 42 h 62"/>
                <a:gd name="T6" fmla="*/ 4 w 35"/>
                <a:gd name="T7" fmla="*/ 60 h 62"/>
                <a:gd name="T8" fmla="*/ 0 w 35"/>
                <a:gd name="T9" fmla="*/ 62 h 62"/>
                <a:gd name="T10" fmla="*/ 2 w 35"/>
                <a:gd name="T11" fmla="*/ 44 h 62"/>
                <a:gd name="T12" fmla="*/ 6 w 35"/>
                <a:gd name="T13" fmla="*/ 46 h 62"/>
                <a:gd name="T14" fmla="*/ 8 w 35"/>
                <a:gd name="T15" fmla="*/ 44 h 62"/>
                <a:gd name="T16" fmla="*/ 14 w 35"/>
                <a:gd name="T17" fmla="*/ 33 h 62"/>
                <a:gd name="T18" fmla="*/ 4 w 35"/>
                <a:gd name="T19" fmla="*/ 39 h 62"/>
                <a:gd name="T20" fmla="*/ 0 w 35"/>
                <a:gd name="T21" fmla="*/ 41 h 62"/>
                <a:gd name="T22" fmla="*/ 2 w 35"/>
                <a:gd name="T23" fmla="*/ 21 h 62"/>
                <a:gd name="T24" fmla="*/ 4 w 35"/>
                <a:gd name="T25" fmla="*/ 25 h 62"/>
                <a:gd name="T26" fmla="*/ 10 w 35"/>
                <a:gd name="T27" fmla="*/ 23 h 62"/>
                <a:gd name="T28" fmla="*/ 14 w 35"/>
                <a:gd name="T29" fmla="*/ 14 h 62"/>
                <a:gd name="T30" fmla="*/ 10 w 35"/>
                <a:gd name="T31" fmla="*/ 12 h 62"/>
                <a:gd name="T32" fmla="*/ 4 w 35"/>
                <a:gd name="T33" fmla="*/ 12 h 62"/>
                <a:gd name="T34" fmla="*/ 0 w 35"/>
                <a:gd name="T35" fmla="*/ 16 h 62"/>
                <a:gd name="T36" fmla="*/ 2 w 35"/>
                <a:gd name="T37" fmla="*/ 0 h 62"/>
                <a:gd name="T38" fmla="*/ 12 w 35"/>
                <a:gd name="T39" fmla="*/ 10 h 62"/>
                <a:gd name="T40" fmla="*/ 2 w 35"/>
                <a:gd name="T41" fmla="*/ 6 h 62"/>
                <a:gd name="T42" fmla="*/ 4 w 35"/>
                <a:gd name="T43" fmla="*/ 10 h 62"/>
                <a:gd name="T44" fmla="*/ 4 w 35"/>
                <a:gd name="T45" fmla="*/ 8 h 62"/>
                <a:gd name="T46" fmla="*/ 2 w 35"/>
                <a:gd name="T47" fmla="*/ 6 h 62"/>
                <a:gd name="T48" fmla="*/ 33 w 35"/>
                <a:gd name="T49" fmla="*/ 21 h 62"/>
                <a:gd name="T50" fmla="*/ 31 w 35"/>
                <a:gd name="T51" fmla="*/ 21 h 62"/>
                <a:gd name="T52" fmla="*/ 25 w 35"/>
                <a:gd name="T53" fmla="*/ 21 h 62"/>
                <a:gd name="T54" fmla="*/ 4 w 35"/>
                <a:gd name="T55" fmla="*/ 33 h 62"/>
                <a:gd name="T56" fmla="*/ 2 w 35"/>
                <a:gd name="T57" fmla="*/ 39 h 62"/>
                <a:gd name="T58" fmla="*/ 8 w 35"/>
                <a:gd name="T59" fmla="*/ 35 h 62"/>
                <a:gd name="T60" fmla="*/ 10 w 35"/>
                <a:gd name="T61" fmla="*/ 54 h 62"/>
                <a:gd name="T62" fmla="*/ 33 w 35"/>
                <a:gd name="T63" fmla="*/ 42 h 62"/>
                <a:gd name="T64" fmla="*/ 25 w 35"/>
                <a:gd name="T65" fmla="*/ 44 h 62"/>
                <a:gd name="T66" fmla="*/ 4 w 35"/>
                <a:gd name="T67" fmla="*/ 54 h 62"/>
                <a:gd name="T68" fmla="*/ 2 w 35"/>
                <a:gd name="T69" fmla="*/ 58 h 62"/>
                <a:gd name="T70" fmla="*/ 6 w 35"/>
                <a:gd name="T71" fmla="*/ 56 h 62"/>
                <a:gd name="T72" fmla="*/ 10 w 35"/>
                <a:gd name="T73" fmla="*/ 54 h 62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35"/>
                <a:gd name="T112" fmla="*/ 0 h 62"/>
                <a:gd name="T113" fmla="*/ 35 w 35"/>
                <a:gd name="T114" fmla="*/ 62 h 62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35" h="62">
                  <a:moveTo>
                    <a:pt x="12" y="10"/>
                  </a:moveTo>
                  <a:lnTo>
                    <a:pt x="35" y="20"/>
                  </a:lnTo>
                  <a:lnTo>
                    <a:pt x="35" y="23"/>
                  </a:lnTo>
                  <a:lnTo>
                    <a:pt x="16" y="31"/>
                  </a:lnTo>
                  <a:lnTo>
                    <a:pt x="35" y="41"/>
                  </a:lnTo>
                  <a:lnTo>
                    <a:pt x="35" y="42"/>
                  </a:lnTo>
                  <a:lnTo>
                    <a:pt x="8" y="56"/>
                  </a:lnTo>
                  <a:lnTo>
                    <a:pt x="4" y="60"/>
                  </a:lnTo>
                  <a:lnTo>
                    <a:pt x="2" y="62"/>
                  </a:lnTo>
                  <a:lnTo>
                    <a:pt x="0" y="62"/>
                  </a:lnTo>
                  <a:lnTo>
                    <a:pt x="0" y="44"/>
                  </a:lnTo>
                  <a:lnTo>
                    <a:pt x="2" y="44"/>
                  </a:lnTo>
                  <a:lnTo>
                    <a:pt x="4" y="46"/>
                  </a:lnTo>
                  <a:lnTo>
                    <a:pt x="6" y="46"/>
                  </a:lnTo>
                  <a:lnTo>
                    <a:pt x="8" y="46"/>
                  </a:lnTo>
                  <a:lnTo>
                    <a:pt x="8" y="44"/>
                  </a:lnTo>
                  <a:lnTo>
                    <a:pt x="23" y="39"/>
                  </a:lnTo>
                  <a:lnTo>
                    <a:pt x="14" y="33"/>
                  </a:lnTo>
                  <a:lnTo>
                    <a:pt x="8" y="35"/>
                  </a:lnTo>
                  <a:lnTo>
                    <a:pt x="4" y="39"/>
                  </a:lnTo>
                  <a:lnTo>
                    <a:pt x="2" y="41"/>
                  </a:lnTo>
                  <a:lnTo>
                    <a:pt x="0" y="41"/>
                  </a:lnTo>
                  <a:lnTo>
                    <a:pt x="0" y="21"/>
                  </a:lnTo>
                  <a:lnTo>
                    <a:pt x="2" y="21"/>
                  </a:lnTo>
                  <a:lnTo>
                    <a:pt x="2" y="25"/>
                  </a:lnTo>
                  <a:lnTo>
                    <a:pt x="4" y="25"/>
                  </a:lnTo>
                  <a:lnTo>
                    <a:pt x="6" y="25"/>
                  </a:lnTo>
                  <a:lnTo>
                    <a:pt x="10" y="23"/>
                  </a:lnTo>
                  <a:lnTo>
                    <a:pt x="23" y="18"/>
                  </a:lnTo>
                  <a:lnTo>
                    <a:pt x="14" y="14"/>
                  </a:lnTo>
                  <a:lnTo>
                    <a:pt x="12" y="12"/>
                  </a:lnTo>
                  <a:lnTo>
                    <a:pt x="10" y="12"/>
                  </a:lnTo>
                  <a:lnTo>
                    <a:pt x="6" y="12"/>
                  </a:lnTo>
                  <a:lnTo>
                    <a:pt x="4" y="12"/>
                  </a:lnTo>
                  <a:lnTo>
                    <a:pt x="2" y="16"/>
                  </a:lnTo>
                  <a:lnTo>
                    <a:pt x="0" y="16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12" y="10"/>
                  </a:lnTo>
                  <a:close/>
                  <a:moveTo>
                    <a:pt x="2" y="6"/>
                  </a:moveTo>
                  <a:lnTo>
                    <a:pt x="2" y="12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4" y="8"/>
                  </a:lnTo>
                  <a:lnTo>
                    <a:pt x="2" y="6"/>
                  </a:lnTo>
                  <a:close/>
                  <a:moveTo>
                    <a:pt x="8" y="35"/>
                  </a:moveTo>
                  <a:lnTo>
                    <a:pt x="33" y="21"/>
                  </a:lnTo>
                  <a:lnTo>
                    <a:pt x="31" y="21"/>
                  </a:lnTo>
                  <a:lnTo>
                    <a:pt x="29" y="21"/>
                  </a:lnTo>
                  <a:lnTo>
                    <a:pt x="25" y="21"/>
                  </a:lnTo>
                  <a:lnTo>
                    <a:pt x="8" y="31"/>
                  </a:lnTo>
                  <a:lnTo>
                    <a:pt x="4" y="33"/>
                  </a:lnTo>
                  <a:lnTo>
                    <a:pt x="2" y="35"/>
                  </a:lnTo>
                  <a:lnTo>
                    <a:pt x="2" y="39"/>
                  </a:lnTo>
                  <a:lnTo>
                    <a:pt x="4" y="37"/>
                  </a:lnTo>
                  <a:lnTo>
                    <a:pt x="8" y="35"/>
                  </a:lnTo>
                  <a:close/>
                  <a:moveTo>
                    <a:pt x="10" y="54"/>
                  </a:moveTo>
                  <a:lnTo>
                    <a:pt x="33" y="42"/>
                  </a:lnTo>
                  <a:lnTo>
                    <a:pt x="31" y="41"/>
                  </a:lnTo>
                  <a:lnTo>
                    <a:pt x="25" y="44"/>
                  </a:lnTo>
                  <a:lnTo>
                    <a:pt x="8" y="52"/>
                  </a:lnTo>
                  <a:lnTo>
                    <a:pt x="4" y="54"/>
                  </a:lnTo>
                  <a:lnTo>
                    <a:pt x="2" y="56"/>
                  </a:lnTo>
                  <a:lnTo>
                    <a:pt x="2" y="58"/>
                  </a:lnTo>
                  <a:lnTo>
                    <a:pt x="4" y="58"/>
                  </a:lnTo>
                  <a:lnTo>
                    <a:pt x="6" y="56"/>
                  </a:lnTo>
                  <a:lnTo>
                    <a:pt x="10" y="5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811" name="Freeform 13">
              <a:extLst>
                <a:ext uri="{FF2B5EF4-FFF2-40B4-BE49-F238E27FC236}">
                  <a16:creationId xmlns:a16="http://schemas.microsoft.com/office/drawing/2014/main" id="{00000000-0008-0000-0700-000033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4" y="172"/>
              <a:ext cx="37" cy="34"/>
            </a:xfrm>
            <a:custGeom>
              <a:avLst/>
              <a:gdLst>
                <a:gd name="T0" fmla="*/ 4 w 37"/>
                <a:gd name="T1" fmla="*/ 12 h 34"/>
                <a:gd name="T2" fmla="*/ 4 w 37"/>
                <a:gd name="T3" fmla="*/ 19 h 34"/>
                <a:gd name="T4" fmla="*/ 16 w 37"/>
                <a:gd name="T5" fmla="*/ 25 h 34"/>
                <a:gd name="T6" fmla="*/ 27 w 37"/>
                <a:gd name="T7" fmla="*/ 19 h 34"/>
                <a:gd name="T8" fmla="*/ 27 w 37"/>
                <a:gd name="T9" fmla="*/ 8 h 34"/>
                <a:gd name="T10" fmla="*/ 27 w 37"/>
                <a:gd name="T11" fmla="*/ 0 h 34"/>
                <a:gd name="T12" fmla="*/ 35 w 37"/>
                <a:gd name="T13" fmla="*/ 10 h 34"/>
                <a:gd name="T14" fmla="*/ 37 w 37"/>
                <a:gd name="T15" fmla="*/ 17 h 34"/>
                <a:gd name="T16" fmla="*/ 35 w 37"/>
                <a:gd name="T17" fmla="*/ 27 h 34"/>
                <a:gd name="T18" fmla="*/ 27 w 37"/>
                <a:gd name="T19" fmla="*/ 33 h 34"/>
                <a:gd name="T20" fmla="*/ 19 w 37"/>
                <a:gd name="T21" fmla="*/ 34 h 34"/>
                <a:gd name="T22" fmla="*/ 6 w 37"/>
                <a:gd name="T23" fmla="*/ 29 h 34"/>
                <a:gd name="T24" fmla="*/ 0 w 37"/>
                <a:gd name="T25" fmla="*/ 15 h 34"/>
                <a:gd name="T26" fmla="*/ 4 w 37"/>
                <a:gd name="T27" fmla="*/ 4 h 34"/>
                <a:gd name="T28" fmla="*/ 12 w 37"/>
                <a:gd name="T29" fmla="*/ 4 h 34"/>
                <a:gd name="T30" fmla="*/ 12 w 37"/>
                <a:gd name="T31" fmla="*/ 10 h 34"/>
                <a:gd name="T32" fmla="*/ 8 w 37"/>
                <a:gd name="T33" fmla="*/ 12 h 34"/>
                <a:gd name="T34" fmla="*/ 6 w 37"/>
                <a:gd name="T35" fmla="*/ 12 h 34"/>
                <a:gd name="T36" fmla="*/ 12 w 37"/>
                <a:gd name="T37" fmla="*/ 10 h 34"/>
                <a:gd name="T38" fmla="*/ 12 w 37"/>
                <a:gd name="T39" fmla="*/ 4 h 34"/>
                <a:gd name="T40" fmla="*/ 8 w 37"/>
                <a:gd name="T41" fmla="*/ 8 h 34"/>
                <a:gd name="T42" fmla="*/ 4 w 37"/>
                <a:gd name="T43" fmla="*/ 8 h 34"/>
                <a:gd name="T44" fmla="*/ 6 w 37"/>
                <a:gd name="T45" fmla="*/ 10 h 34"/>
                <a:gd name="T46" fmla="*/ 10 w 37"/>
                <a:gd name="T47" fmla="*/ 10 h 34"/>
                <a:gd name="T48" fmla="*/ 2 w 37"/>
                <a:gd name="T49" fmla="*/ 21 h 34"/>
                <a:gd name="T50" fmla="*/ 14 w 37"/>
                <a:gd name="T51" fmla="*/ 33 h 34"/>
                <a:gd name="T52" fmla="*/ 23 w 37"/>
                <a:gd name="T53" fmla="*/ 33 h 34"/>
                <a:gd name="T54" fmla="*/ 31 w 37"/>
                <a:gd name="T55" fmla="*/ 29 h 34"/>
                <a:gd name="T56" fmla="*/ 35 w 37"/>
                <a:gd name="T57" fmla="*/ 21 h 34"/>
                <a:gd name="T58" fmla="*/ 35 w 37"/>
                <a:gd name="T59" fmla="*/ 12 h 34"/>
                <a:gd name="T60" fmla="*/ 33 w 37"/>
                <a:gd name="T61" fmla="*/ 15 h 34"/>
                <a:gd name="T62" fmla="*/ 25 w 37"/>
                <a:gd name="T63" fmla="*/ 29 h 34"/>
                <a:gd name="T64" fmla="*/ 16 w 37"/>
                <a:gd name="T65" fmla="*/ 31 h 34"/>
                <a:gd name="T66" fmla="*/ 6 w 37"/>
                <a:gd name="T67" fmla="*/ 25 h 34"/>
                <a:gd name="T68" fmla="*/ 2 w 37"/>
                <a:gd name="T69" fmla="*/ 21 h 34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34"/>
                <a:gd name="T107" fmla="*/ 37 w 37"/>
                <a:gd name="T108" fmla="*/ 34 h 34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34">
                  <a:moveTo>
                    <a:pt x="6" y="12"/>
                  </a:moveTo>
                  <a:lnTo>
                    <a:pt x="4" y="12"/>
                  </a:lnTo>
                  <a:lnTo>
                    <a:pt x="2" y="13"/>
                  </a:lnTo>
                  <a:lnTo>
                    <a:pt x="4" y="19"/>
                  </a:lnTo>
                  <a:lnTo>
                    <a:pt x="10" y="23"/>
                  </a:lnTo>
                  <a:lnTo>
                    <a:pt x="16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3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5" y="10"/>
                  </a:lnTo>
                  <a:lnTo>
                    <a:pt x="35" y="13"/>
                  </a:lnTo>
                  <a:lnTo>
                    <a:pt x="37" y="17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4"/>
                  </a:lnTo>
                  <a:lnTo>
                    <a:pt x="19" y="34"/>
                  </a:lnTo>
                  <a:lnTo>
                    <a:pt x="14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4" y="8"/>
                  </a:lnTo>
                  <a:lnTo>
                    <a:pt x="12" y="10"/>
                  </a:lnTo>
                  <a:lnTo>
                    <a:pt x="10" y="12"/>
                  </a:lnTo>
                  <a:lnTo>
                    <a:pt x="8" y="12"/>
                  </a:lnTo>
                  <a:lnTo>
                    <a:pt x="6" y="12"/>
                  </a:lnTo>
                  <a:close/>
                  <a:moveTo>
                    <a:pt x="10" y="10"/>
                  </a:moveTo>
                  <a:lnTo>
                    <a:pt x="12" y="10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6"/>
                  </a:lnTo>
                  <a:lnTo>
                    <a:pt x="4" y="8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8" y="10"/>
                  </a:lnTo>
                  <a:lnTo>
                    <a:pt x="10" y="10"/>
                  </a:lnTo>
                  <a:close/>
                  <a:moveTo>
                    <a:pt x="2" y="21"/>
                  </a:moveTo>
                  <a:lnTo>
                    <a:pt x="8" y="29"/>
                  </a:lnTo>
                  <a:lnTo>
                    <a:pt x="14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5" y="12"/>
                  </a:lnTo>
                  <a:lnTo>
                    <a:pt x="31" y="8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6" y="31"/>
                  </a:lnTo>
                  <a:lnTo>
                    <a:pt x="12" y="29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812" name="Freeform 14">
              <a:extLst>
                <a:ext uri="{FF2B5EF4-FFF2-40B4-BE49-F238E27FC236}">
                  <a16:creationId xmlns:a16="http://schemas.microsoft.com/office/drawing/2014/main" id="{00000000-0008-0000-0700-000034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9" y="173"/>
              <a:ext cx="37" cy="32"/>
            </a:xfrm>
            <a:custGeom>
              <a:avLst/>
              <a:gdLst>
                <a:gd name="T0" fmla="*/ 6 w 37"/>
                <a:gd name="T1" fmla="*/ 23 h 32"/>
                <a:gd name="T2" fmla="*/ 12 w 37"/>
                <a:gd name="T3" fmla="*/ 23 h 32"/>
                <a:gd name="T4" fmla="*/ 12 w 37"/>
                <a:gd name="T5" fmla="*/ 30 h 32"/>
                <a:gd name="T6" fmla="*/ 6 w 37"/>
                <a:gd name="T7" fmla="*/ 28 h 32"/>
                <a:gd name="T8" fmla="*/ 0 w 37"/>
                <a:gd name="T9" fmla="*/ 15 h 32"/>
                <a:gd name="T10" fmla="*/ 6 w 37"/>
                <a:gd name="T11" fmla="*/ 5 h 32"/>
                <a:gd name="T12" fmla="*/ 29 w 37"/>
                <a:gd name="T13" fmla="*/ 3 h 32"/>
                <a:gd name="T14" fmla="*/ 31 w 37"/>
                <a:gd name="T15" fmla="*/ 0 h 32"/>
                <a:gd name="T16" fmla="*/ 35 w 37"/>
                <a:gd name="T17" fmla="*/ 2 h 32"/>
                <a:gd name="T18" fmla="*/ 35 w 37"/>
                <a:gd name="T19" fmla="*/ 11 h 32"/>
                <a:gd name="T20" fmla="*/ 35 w 37"/>
                <a:gd name="T21" fmla="*/ 19 h 32"/>
                <a:gd name="T22" fmla="*/ 35 w 37"/>
                <a:gd name="T23" fmla="*/ 30 h 32"/>
                <a:gd name="T24" fmla="*/ 25 w 37"/>
                <a:gd name="T25" fmla="*/ 30 h 32"/>
                <a:gd name="T26" fmla="*/ 18 w 37"/>
                <a:gd name="T27" fmla="*/ 21 h 32"/>
                <a:gd name="T28" fmla="*/ 8 w 37"/>
                <a:gd name="T29" fmla="*/ 13 h 32"/>
                <a:gd name="T30" fmla="*/ 2 w 37"/>
                <a:gd name="T31" fmla="*/ 19 h 32"/>
                <a:gd name="T32" fmla="*/ 6 w 37"/>
                <a:gd name="T33" fmla="*/ 23 h 32"/>
                <a:gd name="T34" fmla="*/ 12 w 37"/>
                <a:gd name="T35" fmla="*/ 11 h 32"/>
                <a:gd name="T36" fmla="*/ 33 w 37"/>
                <a:gd name="T37" fmla="*/ 11 h 32"/>
                <a:gd name="T38" fmla="*/ 35 w 37"/>
                <a:gd name="T39" fmla="*/ 5 h 32"/>
                <a:gd name="T40" fmla="*/ 29 w 37"/>
                <a:gd name="T41" fmla="*/ 9 h 32"/>
                <a:gd name="T42" fmla="*/ 4 w 37"/>
                <a:gd name="T43" fmla="*/ 9 h 32"/>
                <a:gd name="T44" fmla="*/ 6 w 37"/>
                <a:gd name="T45" fmla="*/ 13 h 32"/>
                <a:gd name="T46" fmla="*/ 12 w 37"/>
                <a:gd name="T47" fmla="*/ 11 h 32"/>
                <a:gd name="T48" fmla="*/ 16 w 37"/>
                <a:gd name="T49" fmla="*/ 13 h 32"/>
                <a:gd name="T50" fmla="*/ 27 w 37"/>
                <a:gd name="T51" fmla="*/ 23 h 32"/>
                <a:gd name="T52" fmla="*/ 31 w 37"/>
                <a:gd name="T53" fmla="*/ 19 h 32"/>
                <a:gd name="T54" fmla="*/ 29 w 37"/>
                <a:gd name="T55" fmla="*/ 13 h 32"/>
                <a:gd name="T56" fmla="*/ 33 w 37"/>
                <a:gd name="T57" fmla="*/ 26 h 32"/>
                <a:gd name="T58" fmla="*/ 25 w 37"/>
                <a:gd name="T59" fmla="*/ 26 h 32"/>
                <a:gd name="T60" fmla="*/ 25 w 37"/>
                <a:gd name="T61" fmla="*/ 28 h 32"/>
                <a:gd name="T62" fmla="*/ 33 w 37"/>
                <a:gd name="T63" fmla="*/ 28 h 32"/>
                <a:gd name="T64" fmla="*/ 35 w 37"/>
                <a:gd name="T65" fmla="*/ 21 h 32"/>
                <a:gd name="T66" fmla="*/ 10 w 37"/>
                <a:gd name="T67" fmla="*/ 25 h 32"/>
                <a:gd name="T68" fmla="*/ 8 w 37"/>
                <a:gd name="T69" fmla="*/ 26 h 32"/>
                <a:gd name="T70" fmla="*/ 2 w 37"/>
                <a:gd name="T71" fmla="*/ 25 h 32"/>
                <a:gd name="T72" fmla="*/ 10 w 37"/>
                <a:gd name="T73" fmla="*/ 30 h 32"/>
                <a:gd name="T74" fmla="*/ 12 w 37"/>
                <a:gd name="T75" fmla="*/ 26 h 32"/>
                <a:gd name="T76" fmla="*/ 10 w 37"/>
                <a:gd name="T77" fmla="*/ 25 h 32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7"/>
                <a:gd name="T118" fmla="*/ 0 h 32"/>
                <a:gd name="T119" fmla="*/ 37 w 37"/>
                <a:gd name="T120" fmla="*/ 32 h 32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7" h="32">
                  <a:moveTo>
                    <a:pt x="6" y="23"/>
                  </a:moveTo>
                  <a:lnTo>
                    <a:pt x="6" y="23"/>
                  </a:lnTo>
                  <a:lnTo>
                    <a:pt x="8" y="21"/>
                  </a:lnTo>
                  <a:lnTo>
                    <a:pt x="12" y="23"/>
                  </a:lnTo>
                  <a:lnTo>
                    <a:pt x="12" y="26"/>
                  </a:lnTo>
                  <a:lnTo>
                    <a:pt x="12" y="30"/>
                  </a:lnTo>
                  <a:lnTo>
                    <a:pt x="10" y="30"/>
                  </a:lnTo>
                  <a:lnTo>
                    <a:pt x="6" y="28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5"/>
                  </a:lnTo>
                  <a:lnTo>
                    <a:pt x="10" y="3"/>
                  </a:lnTo>
                  <a:lnTo>
                    <a:pt x="29" y="3"/>
                  </a:lnTo>
                  <a:lnTo>
                    <a:pt x="33" y="2"/>
                  </a:lnTo>
                  <a:lnTo>
                    <a:pt x="31" y="0"/>
                  </a:lnTo>
                  <a:lnTo>
                    <a:pt x="33" y="0"/>
                  </a:lnTo>
                  <a:lnTo>
                    <a:pt x="35" y="2"/>
                  </a:lnTo>
                  <a:lnTo>
                    <a:pt x="37" y="7"/>
                  </a:lnTo>
                  <a:lnTo>
                    <a:pt x="35" y="11"/>
                  </a:lnTo>
                  <a:lnTo>
                    <a:pt x="31" y="13"/>
                  </a:lnTo>
                  <a:lnTo>
                    <a:pt x="35" y="19"/>
                  </a:lnTo>
                  <a:lnTo>
                    <a:pt x="37" y="25"/>
                  </a:lnTo>
                  <a:lnTo>
                    <a:pt x="35" y="30"/>
                  </a:lnTo>
                  <a:lnTo>
                    <a:pt x="29" y="32"/>
                  </a:lnTo>
                  <a:lnTo>
                    <a:pt x="25" y="30"/>
                  </a:lnTo>
                  <a:lnTo>
                    <a:pt x="21" y="26"/>
                  </a:lnTo>
                  <a:lnTo>
                    <a:pt x="18" y="21"/>
                  </a:lnTo>
                  <a:lnTo>
                    <a:pt x="14" y="13"/>
                  </a:lnTo>
                  <a:lnTo>
                    <a:pt x="8" y="13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6" y="23"/>
                  </a:lnTo>
                  <a:close/>
                  <a:moveTo>
                    <a:pt x="12" y="11"/>
                  </a:moveTo>
                  <a:lnTo>
                    <a:pt x="25" y="11"/>
                  </a:lnTo>
                  <a:lnTo>
                    <a:pt x="33" y="11"/>
                  </a:lnTo>
                  <a:lnTo>
                    <a:pt x="35" y="7"/>
                  </a:lnTo>
                  <a:lnTo>
                    <a:pt x="35" y="5"/>
                  </a:lnTo>
                  <a:lnTo>
                    <a:pt x="33" y="7"/>
                  </a:lnTo>
                  <a:lnTo>
                    <a:pt x="29" y="9"/>
                  </a:lnTo>
                  <a:lnTo>
                    <a:pt x="10" y="9"/>
                  </a:lnTo>
                  <a:lnTo>
                    <a:pt x="4" y="9"/>
                  </a:lnTo>
                  <a:lnTo>
                    <a:pt x="2" y="15"/>
                  </a:lnTo>
                  <a:lnTo>
                    <a:pt x="6" y="13"/>
                  </a:lnTo>
                  <a:lnTo>
                    <a:pt x="12" y="11"/>
                  </a:lnTo>
                  <a:close/>
                  <a:moveTo>
                    <a:pt x="29" y="13"/>
                  </a:moveTo>
                  <a:lnTo>
                    <a:pt x="16" y="13"/>
                  </a:lnTo>
                  <a:lnTo>
                    <a:pt x="21" y="21"/>
                  </a:lnTo>
                  <a:lnTo>
                    <a:pt x="27" y="23"/>
                  </a:lnTo>
                  <a:lnTo>
                    <a:pt x="31" y="21"/>
                  </a:lnTo>
                  <a:lnTo>
                    <a:pt x="31" y="19"/>
                  </a:lnTo>
                  <a:lnTo>
                    <a:pt x="29" y="13"/>
                  </a:lnTo>
                  <a:close/>
                  <a:moveTo>
                    <a:pt x="35" y="21"/>
                  </a:moveTo>
                  <a:lnTo>
                    <a:pt x="33" y="26"/>
                  </a:lnTo>
                  <a:lnTo>
                    <a:pt x="29" y="28"/>
                  </a:lnTo>
                  <a:lnTo>
                    <a:pt x="25" y="26"/>
                  </a:lnTo>
                  <a:lnTo>
                    <a:pt x="21" y="25"/>
                  </a:lnTo>
                  <a:lnTo>
                    <a:pt x="25" y="28"/>
                  </a:lnTo>
                  <a:lnTo>
                    <a:pt x="29" y="30"/>
                  </a:lnTo>
                  <a:lnTo>
                    <a:pt x="33" y="28"/>
                  </a:lnTo>
                  <a:lnTo>
                    <a:pt x="35" y="25"/>
                  </a:lnTo>
                  <a:lnTo>
                    <a:pt x="35" y="21"/>
                  </a:lnTo>
                  <a:close/>
                  <a:moveTo>
                    <a:pt x="10" y="25"/>
                  </a:moveTo>
                  <a:lnTo>
                    <a:pt x="10" y="26"/>
                  </a:lnTo>
                  <a:lnTo>
                    <a:pt x="8" y="26"/>
                  </a:lnTo>
                  <a:lnTo>
                    <a:pt x="6" y="26"/>
                  </a:lnTo>
                  <a:lnTo>
                    <a:pt x="2" y="25"/>
                  </a:lnTo>
                  <a:lnTo>
                    <a:pt x="6" y="28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2" y="26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813" name="Freeform 15">
              <a:extLst>
                <a:ext uri="{FF2B5EF4-FFF2-40B4-BE49-F238E27FC236}">
                  <a16:creationId xmlns:a16="http://schemas.microsoft.com/office/drawing/2014/main" id="{00000000-0008-0000-0700-000035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63" y="174"/>
              <a:ext cx="37" cy="29"/>
            </a:xfrm>
            <a:custGeom>
              <a:avLst/>
              <a:gdLst>
                <a:gd name="T0" fmla="*/ 23 w 37"/>
                <a:gd name="T1" fmla="*/ 29 h 29"/>
                <a:gd name="T2" fmla="*/ 29 w 37"/>
                <a:gd name="T3" fmla="*/ 23 h 29"/>
                <a:gd name="T4" fmla="*/ 33 w 37"/>
                <a:gd name="T5" fmla="*/ 15 h 29"/>
                <a:gd name="T6" fmla="*/ 33 w 37"/>
                <a:gd name="T7" fmla="*/ 10 h 29"/>
                <a:gd name="T8" fmla="*/ 27 w 37"/>
                <a:gd name="T9" fmla="*/ 10 h 29"/>
                <a:gd name="T10" fmla="*/ 19 w 37"/>
                <a:gd name="T11" fmla="*/ 23 h 29"/>
                <a:gd name="T12" fmla="*/ 14 w 37"/>
                <a:gd name="T13" fmla="*/ 27 h 29"/>
                <a:gd name="T14" fmla="*/ 8 w 37"/>
                <a:gd name="T15" fmla="*/ 27 h 29"/>
                <a:gd name="T16" fmla="*/ 2 w 37"/>
                <a:gd name="T17" fmla="*/ 21 h 29"/>
                <a:gd name="T18" fmla="*/ 2 w 37"/>
                <a:gd name="T19" fmla="*/ 10 h 29"/>
                <a:gd name="T20" fmla="*/ 12 w 37"/>
                <a:gd name="T21" fmla="*/ 2 h 29"/>
                <a:gd name="T22" fmla="*/ 8 w 37"/>
                <a:gd name="T23" fmla="*/ 10 h 29"/>
                <a:gd name="T24" fmla="*/ 4 w 37"/>
                <a:gd name="T25" fmla="*/ 15 h 29"/>
                <a:gd name="T26" fmla="*/ 4 w 37"/>
                <a:gd name="T27" fmla="*/ 21 h 29"/>
                <a:gd name="T28" fmla="*/ 10 w 37"/>
                <a:gd name="T29" fmla="*/ 21 h 29"/>
                <a:gd name="T30" fmla="*/ 18 w 37"/>
                <a:gd name="T31" fmla="*/ 6 h 29"/>
                <a:gd name="T32" fmla="*/ 25 w 37"/>
                <a:gd name="T33" fmla="*/ 0 h 29"/>
                <a:gd name="T34" fmla="*/ 35 w 37"/>
                <a:gd name="T35" fmla="*/ 8 h 29"/>
                <a:gd name="T36" fmla="*/ 35 w 37"/>
                <a:gd name="T37" fmla="*/ 21 h 29"/>
                <a:gd name="T38" fmla="*/ 33 w 37"/>
                <a:gd name="T39" fmla="*/ 29 h 29"/>
                <a:gd name="T40" fmla="*/ 31 w 37"/>
                <a:gd name="T41" fmla="*/ 27 h 29"/>
                <a:gd name="T42" fmla="*/ 31 w 37"/>
                <a:gd name="T43" fmla="*/ 23 h 29"/>
                <a:gd name="T44" fmla="*/ 27 w 37"/>
                <a:gd name="T45" fmla="*/ 27 h 29"/>
                <a:gd name="T46" fmla="*/ 29 w 37"/>
                <a:gd name="T47" fmla="*/ 6 h 29"/>
                <a:gd name="T48" fmla="*/ 23 w 37"/>
                <a:gd name="T49" fmla="*/ 6 h 29"/>
                <a:gd name="T50" fmla="*/ 18 w 37"/>
                <a:gd name="T51" fmla="*/ 19 h 29"/>
                <a:gd name="T52" fmla="*/ 10 w 37"/>
                <a:gd name="T53" fmla="*/ 25 h 29"/>
                <a:gd name="T54" fmla="*/ 8 w 37"/>
                <a:gd name="T55" fmla="*/ 27 h 29"/>
                <a:gd name="T56" fmla="*/ 14 w 37"/>
                <a:gd name="T57" fmla="*/ 27 h 29"/>
                <a:gd name="T58" fmla="*/ 21 w 37"/>
                <a:gd name="T59" fmla="*/ 17 h 29"/>
                <a:gd name="T60" fmla="*/ 29 w 37"/>
                <a:gd name="T61" fmla="*/ 6 h 29"/>
                <a:gd name="T62" fmla="*/ 31 w 37"/>
                <a:gd name="T63" fmla="*/ 8 h 29"/>
                <a:gd name="T64" fmla="*/ 4 w 37"/>
                <a:gd name="T65" fmla="*/ 8 h 29"/>
                <a:gd name="T66" fmla="*/ 2 w 37"/>
                <a:gd name="T67" fmla="*/ 15 h 29"/>
                <a:gd name="T68" fmla="*/ 10 w 37"/>
                <a:gd name="T69" fmla="*/ 8 h 2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29"/>
                <a:gd name="T107" fmla="*/ 37 w 37"/>
                <a:gd name="T108" fmla="*/ 29 h 2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29">
                  <a:moveTo>
                    <a:pt x="33" y="29"/>
                  </a:moveTo>
                  <a:lnTo>
                    <a:pt x="23" y="29"/>
                  </a:lnTo>
                  <a:lnTo>
                    <a:pt x="23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33" y="15"/>
                  </a:lnTo>
                  <a:lnTo>
                    <a:pt x="35" y="14"/>
                  </a:lnTo>
                  <a:lnTo>
                    <a:pt x="33" y="10"/>
                  </a:lnTo>
                  <a:lnTo>
                    <a:pt x="29" y="8"/>
                  </a:lnTo>
                  <a:lnTo>
                    <a:pt x="27" y="10"/>
                  </a:lnTo>
                  <a:lnTo>
                    <a:pt x="21" y="17"/>
                  </a:lnTo>
                  <a:lnTo>
                    <a:pt x="19" y="23"/>
                  </a:lnTo>
                  <a:lnTo>
                    <a:pt x="18" y="25"/>
                  </a:lnTo>
                  <a:lnTo>
                    <a:pt x="14" y="27"/>
                  </a:lnTo>
                  <a:lnTo>
                    <a:pt x="12" y="29"/>
                  </a:lnTo>
                  <a:lnTo>
                    <a:pt x="8" y="27"/>
                  </a:lnTo>
                  <a:lnTo>
                    <a:pt x="4" y="25"/>
                  </a:lnTo>
                  <a:lnTo>
                    <a:pt x="2" y="21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2" y="2"/>
                  </a:lnTo>
                  <a:lnTo>
                    <a:pt x="12" y="2"/>
                  </a:lnTo>
                  <a:lnTo>
                    <a:pt x="12" y="6"/>
                  </a:lnTo>
                  <a:lnTo>
                    <a:pt x="8" y="10"/>
                  </a:lnTo>
                  <a:lnTo>
                    <a:pt x="6" y="14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8" y="23"/>
                  </a:lnTo>
                  <a:lnTo>
                    <a:pt x="10" y="21"/>
                  </a:lnTo>
                  <a:lnTo>
                    <a:pt x="14" y="15"/>
                  </a:lnTo>
                  <a:lnTo>
                    <a:pt x="18" y="6"/>
                  </a:lnTo>
                  <a:lnTo>
                    <a:pt x="21" y="0"/>
                  </a:lnTo>
                  <a:lnTo>
                    <a:pt x="25" y="0"/>
                  </a:lnTo>
                  <a:lnTo>
                    <a:pt x="31" y="2"/>
                  </a:lnTo>
                  <a:lnTo>
                    <a:pt x="35" y="8"/>
                  </a:lnTo>
                  <a:lnTo>
                    <a:pt x="37" y="15"/>
                  </a:lnTo>
                  <a:lnTo>
                    <a:pt x="35" y="21"/>
                  </a:lnTo>
                  <a:lnTo>
                    <a:pt x="33" y="29"/>
                  </a:lnTo>
                  <a:close/>
                  <a:moveTo>
                    <a:pt x="27" y="27"/>
                  </a:moveTo>
                  <a:lnTo>
                    <a:pt x="31" y="27"/>
                  </a:lnTo>
                  <a:lnTo>
                    <a:pt x="35" y="19"/>
                  </a:lnTo>
                  <a:lnTo>
                    <a:pt x="31" y="23"/>
                  </a:lnTo>
                  <a:lnTo>
                    <a:pt x="27" y="27"/>
                  </a:lnTo>
                  <a:close/>
                  <a:moveTo>
                    <a:pt x="31" y="8"/>
                  </a:moveTo>
                  <a:lnTo>
                    <a:pt x="29" y="6"/>
                  </a:lnTo>
                  <a:lnTo>
                    <a:pt x="27" y="2"/>
                  </a:lnTo>
                  <a:lnTo>
                    <a:pt x="23" y="6"/>
                  </a:lnTo>
                  <a:lnTo>
                    <a:pt x="21" y="12"/>
                  </a:lnTo>
                  <a:lnTo>
                    <a:pt x="18" y="19"/>
                  </a:lnTo>
                  <a:lnTo>
                    <a:pt x="14" y="25"/>
                  </a:lnTo>
                  <a:lnTo>
                    <a:pt x="10" y="25"/>
                  </a:lnTo>
                  <a:lnTo>
                    <a:pt x="4" y="25"/>
                  </a:lnTo>
                  <a:lnTo>
                    <a:pt x="8" y="27"/>
                  </a:lnTo>
                  <a:lnTo>
                    <a:pt x="12" y="27"/>
                  </a:lnTo>
                  <a:lnTo>
                    <a:pt x="14" y="27"/>
                  </a:lnTo>
                  <a:lnTo>
                    <a:pt x="18" y="25"/>
                  </a:lnTo>
                  <a:lnTo>
                    <a:pt x="21" y="17"/>
                  </a:lnTo>
                  <a:lnTo>
                    <a:pt x="25" y="10"/>
                  </a:lnTo>
                  <a:lnTo>
                    <a:pt x="29" y="6"/>
                  </a:lnTo>
                  <a:lnTo>
                    <a:pt x="31" y="8"/>
                  </a:lnTo>
                  <a:close/>
                  <a:moveTo>
                    <a:pt x="10" y="8"/>
                  </a:moveTo>
                  <a:lnTo>
                    <a:pt x="4" y="8"/>
                  </a:lnTo>
                  <a:lnTo>
                    <a:pt x="2" y="12"/>
                  </a:lnTo>
                  <a:lnTo>
                    <a:pt x="2" y="15"/>
                  </a:lnTo>
                  <a:lnTo>
                    <a:pt x="4" y="12"/>
                  </a:lnTo>
                  <a:lnTo>
                    <a:pt x="10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814" name="Freeform 16">
              <a:extLst>
                <a:ext uri="{FF2B5EF4-FFF2-40B4-BE49-F238E27FC236}">
                  <a16:creationId xmlns:a16="http://schemas.microsoft.com/office/drawing/2014/main" id="{00000000-0008-0000-0700-000036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00" y="173"/>
              <a:ext cx="37" cy="32"/>
            </a:xfrm>
            <a:custGeom>
              <a:avLst/>
              <a:gdLst>
                <a:gd name="T0" fmla="*/ 27 w 37"/>
                <a:gd name="T1" fmla="*/ 0 h 32"/>
                <a:gd name="T2" fmla="*/ 35 w 37"/>
                <a:gd name="T3" fmla="*/ 11 h 32"/>
                <a:gd name="T4" fmla="*/ 35 w 37"/>
                <a:gd name="T5" fmla="*/ 21 h 32"/>
                <a:gd name="T6" fmla="*/ 31 w 37"/>
                <a:gd name="T7" fmla="*/ 29 h 32"/>
                <a:gd name="T8" fmla="*/ 25 w 37"/>
                <a:gd name="T9" fmla="*/ 32 h 32"/>
                <a:gd name="T10" fmla="*/ 12 w 37"/>
                <a:gd name="T11" fmla="*/ 32 h 32"/>
                <a:gd name="T12" fmla="*/ 2 w 37"/>
                <a:gd name="T13" fmla="*/ 23 h 32"/>
                <a:gd name="T14" fmla="*/ 2 w 37"/>
                <a:gd name="T15" fmla="*/ 9 h 32"/>
                <a:gd name="T16" fmla="*/ 10 w 37"/>
                <a:gd name="T17" fmla="*/ 2 h 32"/>
                <a:gd name="T18" fmla="*/ 14 w 37"/>
                <a:gd name="T19" fmla="*/ 25 h 32"/>
                <a:gd name="T20" fmla="*/ 25 w 37"/>
                <a:gd name="T21" fmla="*/ 21 h 32"/>
                <a:gd name="T22" fmla="*/ 29 w 37"/>
                <a:gd name="T23" fmla="*/ 11 h 32"/>
                <a:gd name="T24" fmla="*/ 25 w 37"/>
                <a:gd name="T25" fmla="*/ 2 h 32"/>
                <a:gd name="T26" fmla="*/ 12 w 37"/>
                <a:gd name="T27" fmla="*/ 9 h 32"/>
                <a:gd name="T28" fmla="*/ 6 w 37"/>
                <a:gd name="T29" fmla="*/ 8 h 32"/>
                <a:gd name="T30" fmla="*/ 6 w 37"/>
                <a:gd name="T31" fmla="*/ 9 h 32"/>
                <a:gd name="T32" fmla="*/ 12 w 37"/>
                <a:gd name="T33" fmla="*/ 9 h 32"/>
                <a:gd name="T34" fmla="*/ 12 w 37"/>
                <a:gd name="T35" fmla="*/ 9 h 32"/>
                <a:gd name="T36" fmla="*/ 8 w 37"/>
                <a:gd name="T37" fmla="*/ 11 h 32"/>
                <a:gd name="T38" fmla="*/ 2 w 37"/>
                <a:gd name="T39" fmla="*/ 17 h 32"/>
                <a:gd name="T40" fmla="*/ 6 w 37"/>
                <a:gd name="T41" fmla="*/ 23 h 32"/>
                <a:gd name="T42" fmla="*/ 12 w 37"/>
                <a:gd name="T43" fmla="*/ 25 h 32"/>
                <a:gd name="T44" fmla="*/ 8 w 37"/>
                <a:gd name="T45" fmla="*/ 27 h 32"/>
                <a:gd name="T46" fmla="*/ 16 w 37"/>
                <a:gd name="T47" fmla="*/ 31 h 32"/>
                <a:gd name="T48" fmla="*/ 25 w 37"/>
                <a:gd name="T49" fmla="*/ 31 h 32"/>
                <a:gd name="T50" fmla="*/ 35 w 37"/>
                <a:gd name="T51" fmla="*/ 23 h 32"/>
                <a:gd name="T52" fmla="*/ 35 w 37"/>
                <a:gd name="T53" fmla="*/ 9 h 32"/>
                <a:gd name="T54" fmla="*/ 31 w 37"/>
                <a:gd name="T55" fmla="*/ 9 h 32"/>
                <a:gd name="T56" fmla="*/ 31 w 37"/>
                <a:gd name="T57" fmla="*/ 21 h 32"/>
                <a:gd name="T58" fmla="*/ 23 w 37"/>
                <a:gd name="T59" fmla="*/ 29 h 32"/>
                <a:gd name="T60" fmla="*/ 12 w 37"/>
                <a:gd name="T61" fmla="*/ 29 h 32"/>
                <a:gd name="T62" fmla="*/ 4 w 37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7"/>
                <a:gd name="T97" fmla="*/ 0 h 32"/>
                <a:gd name="T98" fmla="*/ 37 w 37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7" h="32">
                  <a:moveTo>
                    <a:pt x="25" y="2"/>
                  </a:moveTo>
                  <a:lnTo>
                    <a:pt x="27" y="0"/>
                  </a:lnTo>
                  <a:lnTo>
                    <a:pt x="33" y="6"/>
                  </a:lnTo>
                  <a:lnTo>
                    <a:pt x="35" y="11"/>
                  </a:lnTo>
                  <a:lnTo>
                    <a:pt x="37" y="17"/>
                  </a:lnTo>
                  <a:lnTo>
                    <a:pt x="35" y="21"/>
                  </a:lnTo>
                  <a:lnTo>
                    <a:pt x="35" y="25"/>
                  </a:lnTo>
                  <a:lnTo>
                    <a:pt x="31" y="29"/>
                  </a:lnTo>
                  <a:lnTo>
                    <a:pt x="29" y="31"/>
                  </a:lnTo>
                  <a:lnTo>
                    <a:pt x="25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4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9" y="15"/>
                  </a:lnTo>
                  <a:lnTo>
                    <a:pt x="29" y="11"/>
                  </a:lnTo>
                  <a:lnTo>
                    <a:pt x="27" y="8"/>
                  </a:lnTo>
                  <a:lnTo>
                    <a:pt x="25" y="2"/>
                  </a:lnTo>
                  <a:close/>
                  <a:moveTo>
                    <a:pt x="12" y="9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9"/>
                  </a:lnTo>
                  <a:lnTo>
                    <a:pt x="12" y="9"/>
                  </a:lnTo>
                  <a:close/>
                  <a:moveTo>
                    <a:pt x="12" y="25"/>
                  </a:moveTo>
                  <a:lnTo>
                    <a:pt x="12" y="9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2" y="31"/>
                  </a:lnTo>
                  <a:lnTo>
                    <a:pt x="16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5" y="23"/>
                  </a:lnTo>
                  <a:lnTo>
                    <a:pt x="35" y="17"/>
                  </a:lnTo>
                  <a:lnTo>
                    <a:pt x="35" y="9"/>
                  </a:lnTo>
                  <a:lnTo>
                    <a:pt x="29" y="4"/>
                  </a:lnTo>
                  <a:lnTo>
                    <a:pt x="31" y="9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8" y="29"/>
                  </a:lnTo>
                  <a:lnTo>
                    <a:pt x="12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25642" name="Group 17">
            <a:extLst>
              <a:ext uri="{FF2B5EF4-FFF2-40B4-BE49-F238E27FC236}">
                <a16:creationId xmlns:a16="http://schemas.microsoft.com/office/drawing/2014/main" id="{00000000-0008-0000-0700-00008A120B00}"/>
              </a:ext>
            </a:extLst>
          </xdr:cNvPr>
          <xdr:cNvGrpSpPr>
            <a:grpSpLocks/>
          </xdr:cNvGrpSpPr>
        </xdr:nvGrpSpPr>
        <xdr:grpSpPr bwMode="auto">
          <a:xfrm>
            <a:off x="16" y="60"/>
            <a:ext cx="109" cy="24"/>
            <a:chOff x="96" y="243"/>
            <a:chExt cx="293" cy="56"/>
          </a:xfrm>
        </xdr:grpSpPr>
        <xdr:sp macro="" textlink="">
          <xdr:nvSpPr>
            <xdr:cNvPr id="725800" name="Freeform 18">
              <a:extLst>
                <a:ext uri="{FF2B5EF4-FFF2-40B4-BE49-F238E27FC236}">
                  <a16:creationId xmlns:a16="http://schemas.microsoft.com/office/drawing/2014/main" id="{00000000-0008-0000-0700-000028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7" y="242"/>
              <a:ext cx="56" cy="57"/>
            </a:xfrm>
            <a:custGeom>
              <a:avLst/>
              <a:gdLst>
                <a:gd name="T0" fmla="*/ 46 w 56"/>
                <a:gd name="T1" fmla="*/ 17 h 57"/>
                <a:gd name="T2" fmla="*/ 34 w 56"/>
                <a:gd name="T3" fmla="*/ 23 h 57"/>
                <a:gd name="T4" fmla="*/ 34 w 56"/>
                <a:gd name="T5" fmla="*/ 42 h 57"/>
                <a:gd name="T6" fmla="*/ 42 w 56"/>
                <a:gd name="T7" fmla="*/ 44 h 57"/>
                <a:gd name="T8" fmla="*/ 46 w 56"/>
                <a:gd name="T9" fmla="*/ 46 h 57"/>
                <a:gd name="T10" fmla="*/ 52 w 56"/>
                <a:gd name="T11" fmla="*/ 44 h 57"/>
                <a:gd name="T12" fmla="*/ 54 w 56"/>
                <a:gd name="T13" fmla="*/ 38 h 57"/>
                <a:gd name="T14" fmla="*/ 56 w 56"/>
                <a:gd name="T15" fmla="*/ 38 h 57"/>
                <a:gd name="T16" fmla="*/ 56 w 56"/>
                <a:gd name="T17" fmla="*/ 57 h 57"/>
                <a:gd name="T18" fmla="*/ 54 w 56"/>
                <a:gd name="T19" fmla="*/ 57 h 57"/>
                <a:gd name="T20" fmla="*/ 50 w 56"/>
                <a:gd name="T21" fmla="*/ 52 h 57"/>
                <a:gd name="T22" fmla="*/ 44 w 56"/>
                <a:gd name="T23" fmla="*/ 48 h 57"/>
                <a:gd name="T24" fmla="*/ 10 w 56"/>
                <a:gd name="T25" fmla="*/ 34 h 57"/>
                <a:gd name="T26" fmla="*/ 6 w 56"/>
                <a:gd name="T27" fmla="*/ 36 h 57"/>
                <a:gd name="T28" fmla="*/ 6 w 56"/>
                <a:gd name="T29" fmla="*/ 40 h 57"/>
                <a:gd name="T30" fmla="*/ 4 w 56"/>
                <a:gd name="T31" fmla="*/ 40 h 57"/>
                <a:gd name="T32" fmla="*/ 0 w 56"/>
                <a:gd name="T33" fmla="*/ 31 h 57"/>
                <a:gd name="T34" fmla="*/ 0 w 56"/>
                <a:gd name="T35" fmla="*/ 27 h 57"/>
                <a:gd name="T36" fmla="*/ 46 w 56"/>
                <a:gd name="T37" fmla="*/ 8 h 57"/>
                <a:gd name="T38" fmla="*/ 52 w 56"/>
                <a:gd name="T39" fmla="*/ 4 h 57"/>
                <a:gd name="T40" fmla="*/ 54 w 56"/>
                <a:gd name="T41" fmla="*/ 0 h 57"/>
                <a:gd name="T42" fmla="*/ 56 w 56"/>
                <a:gd name="T43" fmla="*/ 0 h 57"/>
                <a:gd name="T44" fmla="*/ 56 w 56"/>
                <a:gd name="T45" fmla="*/ 23 h 57"/>
                <a:gd name="T46" fmla="*/ 54 w 56"/>
                <a:gd name="T47" fmla="*/ 23 h 57"/>
                <a:gd name="T48" fmla="*/ 52 w 56"/>
                <a:gd name="T49" fmla="*/ 19 h 57"/>
                <a:gd name="T50" fmla="*/ 50 w 56"/>
                <a:gd name="T51" fmla="*/ 17 h 57"/>
                <a:gd name="T52" fmla="*/ 46 w 56"/>
                <a:gd name="T53" fmla="*/ 17 h 57"/>
                <a:gd name="T54" fmla="*/ 46 w 56"/>
                <a:gd name="T55" fmla="*/ 17 h 57"/>
                <a:gd name="T56" fmla="*/ 33 w 56"/>
                <a:gd name="T57" fmla="*/ 40 h 57"/>
                <a:gd name="T58" fmla="*/ 33 w 56"/>
                <a:gd name="T59" fmla="*/ 23 h 57"/>
                <a:gd name="T60" fmla="*/ 11 w 56"/>
                <a:gd name="T61" fmla="*/ 32 h 57"/>
                <a:gd name="T62" fmla="*/ 33 w 56"/>
                <a:gd name="T63" fmla="*/ 40 h 57"/>
                <a:gd name="T64" fmla="*/ 44 w 56"/>
                <a:gd name="T65" fmla="*/ 15 h 57"/>
                <a:gd name="T66" fmla="*/ 10 w 56"/>
                <a:gd name="T67" fmla="*/ 29 h 57"/>
                <a:gd name="T68" fmla="*/ 6 w 56"/>
                <a:gd name="T69" fmla="*/ 31 h 57"/>
                <a:gd name="T70" fmla="*/ 6 w 56"/>
                <a:gd name="T71" fmla="*/ 34 h 57"/>
                <a:gd name="T72" fmla="*/ 6 w 56"/>
                <a:gd name="T73" fmla="*/ 36 h 57"/>
                <a:gd name="T74" fmla="*/ 8 w 56"/>
                <a:gd name="T75" fmla="*/ 32 h 57"/>
                <a:gd name="T76" fmla="*/ 10 w 56"/>
                <a:gd name="T77" fmla="*/ 31 h 57"/>
                <a:gd name="T78" fmla="*/ 46 w 56"/>
                <a:gd name="T79" fmla="*/ 17 h 57"/>
                <a:gd name="T80" fmla="*/ 50 w 56"/>
                <a:gd name="T81" fmla="*/ 15 h 57"/>
                <a:gd name="T82" fmla="*/ 52 w 56"/>
                <a:gd name="T83" fmla="*/ 17 h 57"/>
                <a:gd name="T84" fmla="*/ 54 w 56"/>
                <a:gd name="T85" fmla="*/ 17 h 57"/>
                <a:gd name="T86" fmla="*/ 54 w 56"/>
                <a:gd name="T87" fmla="*/ 17 h 57"/>
                <a:gd name="T88" fmla="*/ 52 w 56"/>
                <a:gd name="T89" fmla="*/ 15 h 57"/>
                <a:gd name="T90" fmla="*/ 50 w 56"/>
                <a:gd name="T91" fmla="*/ 13 h 57"/>
                <a:gd name="T92" fmla="*/ 44 w 56"/>
                <a:gd name="T93" fmla="*/ 15 h 57"/>
                <a:gd name="T94" fmla="*/ 44 w 56"/>
                <a:gd name="T95" fmla="*/ 15 h 57"/>
                <a:gd name="T96" fmla="*/ 54 w 56"/>
                <a:gd name="T97" fmla="*/ 53 h 57"/>
                <a:gd name="T98" fmla="*/ 54 w 56"/>
                <a:gd name="T99" fmla="*/ 46 h 57"/>
                <a:gd name="T100" fmla="*/ 48 w 56"/>
                <a:gd name="T101" fmla="*/ 48 h 57"/>
                <a:gd name="T102" fmla="*/ 48 w 56"/>
                <a:gd name="T103" fmla="*/ 48 h 57"/>
                <a:gd name="T104" fmla="*/ 52 w 56"/>
                <a:gd name="T105" fmla="*/ 50 h 57"/>
                <a:gd name="T106" fmla="*/ 54 w 56"/>
                <a:gd name="T107" fmla="*/ 53 h 57"/>
                <a:gd name="T108" fmla="*/ 54 w 56"/>
                <a:gd name="T109" fmla="*/ 53 h 57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56"/>
                <a:gd name="T166" fmla="*/ 0 h 57"/>
                <a:gd name="T167" fmla="*/ 56 w 56"/>
                <a:gd name="T168" fmla="*/ 57 h 57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56" h="57">
                  <a:moveTo>
                    <a:pt x="46" y="17"/>
                  </a:moveTo>
                  <a:lnTo>
                    <a:pt x="34" y="23"/>
                  </a:lnTo>
                  <a:lnTo>
                    <a:pt x="34" y="42"/>
                  </a:lnTo>
                  <a:lnTo>
                    <a:pt x="42" y="44"/>
                  </a:lnTo>
                  <a:lnTo>
                    <a:pt x="46" y="46"/>
                  </a:lnTo>
                  <a:lnTo>
                    <a:pt x="52" y="44"/>
                  </a:lnTo>
                  <a:lnTo>
                    <a:pt x="54" y="38"/>
                  </a:lnTo>
                  <a:lnTo>
                    <a:pt x="56" y="38"/>
                  </a:lnTo>
                  <a:lnTo>
                    <a:pt x="56" y="57"/>
                  </a:lnTo>
                  <a:lnTo>
                    <a:pt x="54" y="57"/>
                  </a:lnTo>
                  <a:lnTo>
                    <a:pt x="50" y="52"/>
                  </a:lnTo>
                  <a:lnTo>
                    <a:pt x="44" y="48"/>
                  </a:lnTo>
                  <a:lnTo>
                    <a:pt x="10" y="34"/>
                  </a:lnTo>
                  <a:lnTo>
                    <a:pt x="6" y="36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0" y="31"/>
                  </a:lnTo>
                  <a:lnTo>
                    <a:pt x="0" y="27"/>
                  </a:lnTo>
                  <a:lnTo>
                    <a:pt x="46" y="8"/>
                  </a:lnTo>
                  <a:lnTo>
                    <a:pt x="52" y="4"/>
                  </a:lnTo>
                  <a:lnTo>
                    <a:pt x="54" y="0"/>
                  </a:lnTo>
                  <a:lnTo>
                    <a:pt x="56" y="0"/>
                  </a:lnTo>
                  <a:lnTo>
                    <a:pt x="56" y="23"/>
                  </a:lnTo>
                  <a:lnTo>
                    <a:pt x="54" y="23"/>
                  </a:lnTo>
                  <a:lnTo>
                    <a:pt x="52" y="19"/>
                  </a:lnTo>
                  <a:lnTo>
                    <a:pt x="50" y="17"/>
                  </a:lnTo>
                  <a:lnTo>
                    <a:pt x="46" y="17"/>
                  </a:lnTo>
                  <a:close/>
                  <a:moveTo>
                    <a:pt x="33" y="40"/>
                  </a:moveTo>
                  <a:lnTo>
                    <a:pt x="33" y="23"/>
                  </a:lnTo>
                  <a:lnTo>
                    <a:pt x="11" y="32"/>
                  </a:lnTo>
                  <a:lnTo>
                    <a:pt x="33" y="40"/>
                  </a:lnTo>
                  <a:close/>
                  <a:moveTo>
                    <a:pt x="44" y="15"/>
                  </a:moveTo>
                  <a:lnTo>
                    <a:pt x="10" y="29"/>
                  </a:lnTo>
                  <a:lnTo>
                    <a:pt x="6" y="31"/>
                  </a:lnTo>
                  <a:lnTo>
                    <a:pt x="6" y="34"/>
                  </a:lnTo>
                  <a:lnTo>
                    <a:pt x="6" y="36"/>
                  </a:lnTo>
                  <a:lnTo>
                    <a:pt x="8" y="32"/>
                  </a:lnTo>
                  <a:lnTo>
                    <a:pt x="10" y="31"/>
                  </a:lnTo>
                  <a:lnTo>
                    <a:pt x="46" y="17"/>
                  </a:lnTo>
                  <a:lnTo>
                    <a:pt x="50" y="15"/>
                  </a:lnTo>
                  <a:lnTo>
                    <a:pt x="52" y="17"/>
                  </a:lnTo>
                  <a:lnTo>
                    <a:pt x="54" y="17"/>
                  </a:lnTo>
                  <a:lnTo>
                    <a:pt x="52" y="15"/>
                  </a:lnTo>
                  <a:lnTo>
                    <a:pt x="50" y="13"/>
                  </a:lnTo>
                  <a:lnTo>
                    <a:pt x="44" y="15"/>
                  </a:lnTo>
                  <a:close/>
                  <a:moveTo>
                    <a:pt x="54" y="53"/>
                  </a:moveTo>
                  <a:lnTo>
                    <a:pt x="54" y="46"/>
                  </a:lnTo>
                  <a:lnTo>
                    <a:pt x="48" y="48"/>
                  </a:lnTo>
                  <a:lnTo>
                    <a:pt x="52" y="50"/>
                  </a:lnTo>
                  <a:lnTo>
                    <a:pt x="54" y="5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801" name="Freeform 19">
              <a:extLst>
                <a:ext uri="{FF2B5EF4-FFF2-40B4-BE49-F238E27FC236}">
                  <a16:creationId xmlns:a16="http://schemas.microsoft.com/office/drawing/2014/main" id="{00000000-0008-0000-0700-000029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4" y="247"/>
              <a:ext cx="35" cy="69"/>
            </a:xfrm>
            <a:custGeom>
              <a:avLst/>
              <a:gdLst>
                <a:gd name="T0" fmla="*/ 29 w 35"/>
                <a:gd name="T1" fmla="*/ 31 h 69"/>
                <a:gd name="T2" fmla="*/ 33 w 35"/>
                <a:gd name="T3" fmla="*/ 27 h 69"/>
                <a:gd name="T4" fmla="*/ 33 w 35"/>
                <a:gd name="T5" fmla="*/ 25 h 69"/>
                <a:gd name="T6" fmla="*/ 35 w 35"/>
                <a:gd name="T7" fmla="*/ 44 h 69"/>
                <a:gd name="T8" fmla="*/ 33 w 35"/>
                <a:gd name="T9" fmla="*/ 40 h 69"/>
                <a:gd name="T10" fmla="*/ 12 w 35"/>
                <a:gd name="T11" fmla="*/ 39 h 69"/>
                <a:gd name="T12" fmla="*/ 4 w 35"/>
                <a:gd name="T13" fmla="*/ 44 h 69"/>
                <a:gd name="T14" fmla="*/ 8 w 35"/>
                <a:gd name="T15" fmla="*/ 54 h 69"/>
                <a:gd name="T16" fmla="*/ 33 w 35"/>
                <a:gd name="T17" fmla="*/ 54 h 69"/>
                <a:gd name="T18" fmla="*/ 35 w 35"/>
                <a:gd name="T19" fmla="*/ 50 h 69"/>
                <a:gd name="T20" fmla="*/ 33 w 35"/>
                <a:gd name="T21" fmla="*/ 69 h 69"/>
                <a:gd name="T22" fmla="*/ 33 w 35"/>
                <a:gd name="T23" fmla="*/ 65 h 69"/>
                <a:gd name="T24" fmla="*/ 29 w 35"/>
                <a:gd name="T25" fmla="*/ 63 h 69"/>
                <a:gd name="T26" fmla="*/ 8 w 35"/>
                <a:gd name="T27" fmla="*/ 65 h 69"/>
                <a:gd name="T28" fmla="*/ 4 w 35"/>
                <a:gd name="T29" fmla="*/ 69 h 69"/>
                <a:gd name="T30" fmla="*/ 0 w 35"/>
                <a:gd name="T31" fmla="*/ 54 h 69"/>
                <a:gd name="T32" fmla="*/ 2 w 35"/>
                <a:gd name="T33" fmla="*/ 48 h 69"/>
                <a:gd name="T34" fmla="*/ 0 w 35"/>
                <a:gd name="T35" fmla="*/ 37 h 69"/>
                <a:gd name="T36" fmla="*/ 6 w 35"/>
                <a:gd name="T37" fmla="*/ 31 h 69"/>
                <a:gd name="T38" fmla="*/ 0 w 35"/>
                <a:gd name="T39" fmla="*/ 18 h 69"/>
                <a:gd name="T40" fmla="*/ 6 w 35"/>
                <a:gd name="T41" fmla="*/ 8 h 69"/>
                <a:gd name="T42" fmla="*/ 29 w 35"/>
                <a:gd name="T43" fmla="*/ 6 h 69"/>
                <a:gd name="T44" fmla="*/ 33 w 35"/>
                <a:gd name="T45" fmla="*/ 4 h 69"/>
                <a:gd name="T46" fmla="*/ 35 w 35"/>
                <a:gd name="T47" fmla="*/ 0 h 69"/>
                <a:gd name="T48" fmla="*/ 33 w 35"/>
                <a:gd name="T49" fmla="*/ 19 h 69"/>
                <a:gd name="T50" fmla="*/ 31 w 35"/>
                <a:gd name="T51" fmla="*/ 16 h 69"/>
                <a:gd name="T52" fmla="*/ 12 w 35"/>
                <a:gd name="T53" fmla="*/ 16 h 69"/>
                <a:gd name="T54" fmla="*/ 4 w 35"/>
                <a:gd name="T55" fmla="*/ 18 h 69"/>
                <a:gd name="T56" fmla="*/ 4 w 35"/>
                <a:gd name="T57" fmla="*/ 25 h 69"/>
                <a:gd name="T58" fmla="*/ 8 w 35"/>
                <a:gd name="T59" fmla="*/ 31 h 69"/>
                <a:gd name="T60" fmla="*/ 10 w 35"/>
                <a:gd name="T61" fmla="*/ 35 h 69"/>
                <a:gd name="T62" fmla="*/ 4 w 35"/>
                <a:gd name="T63" fmla="*/ 37 h 69"/>
                <a:gd name="T64" fmla="*/ 6 w 35"/>
                <a:gd name="T65" fmla="*/ 39 h 69"/>
                <a:gd name="T66" fmla="*/ 29 w 35"/>
                <a:gd name="T67" fmla="*/ 39 h 69"/>
                <a:gd name="T68" fmla="*/ 33 w 35"/>
                <a:gd name="T69" fmla="*/ 40 h 69"/>
                <a:gd name="T70" fmla="*/ 27 w 35"/>
                <a:gd name="T71" fmla="*/ 35 h 69"/>
                <a:gd name="T72" fmla="*/ 27 w 35"/>
                <a:gd name="T73" fmla="*/ 12 h 69"/>
                <a:gd name="T74" fmla="*/ 6 w 35"/>
                <a:gd name="T75" fmla="*/ 12 h 69"/>
                <a:gd name="T76" fmla="*/ 2 w 35"/>
                <a:gd name="T77" fmla="*/ 19 h 69"/>
                <a:gd name="T78" fmla="*/ 10 w 35"/>
                <a:gd name="T79" fmla="*/ 14 h 69"/>
                <a:gd name="T80" fmla="*/ 31 w 35"/>
                <a:gd name="T81" fmla="*/ 14 h 69"/>
                <a:gd name="T82" fmla="*/ 33 w 35"/>
                <a:gd name="T83" fmla="*/ 14 h 69"/>
                <a:gd name="T84" fmla="*/ 27 w 35"/>
                <a:gd name="T85" fmla="*/ 12 h 69"/>
                <a:gd name="T86" fmla="*/ 27 w 35"/>
                <a:gd name="T87" fmla="*/ 60 h 69"/>
                <a:gd name="T88" fmla="*/ 8 w 35"/>
                <a:gd name="T89" fmla="*/ 61 h 69"/>
                <a:gd name="T90" fmla="*/ 6 w 35"/>
                <a:gd name="T91" fmla="*/ 67 h 69"/>
                <a:gd name="T92" fmla="*/ 13 w 35"/>
                <a:gd name="T93" fmla="*/ 61 h 69"/>
                <a:gd name="T94" fmla="*/ 31 w 35"/>
                <a:gd name="T95" fmla="*/ 63 h 69"/>
                <a:gd name="T96" fmla="*/ 31 w 35"/>
                <a:gd name="T97" fmla="*/ 60 h 69"/>
                <a:gd name="T98" fmla="*/ 27 w 35"/>
                <a:gd name="T99" fmla="*/ 60 h 69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35"/>
                <a:gd name="T151" fmla="*/ 0 h 69"/>
                <a:gd name="T152" fmla="*/ 35 w 35"/>
                <a:gd name="T153" fmla="*/ 69 h 69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35" h="69">
                  <a:moveTo>
                    <a:pt x="8" y="31"/>
                  </a:moveTo>
                  <a:lnTo>
                    <a:pt x="29" y="31"/>
                  </a:lnTo>
                  <a:lnTo>
                    <a:pt x="31" y="29"/>
                  </a:lnTo>
                  <a:lnTo>
                    <a:pt x="33" y="27"/>
                  </a:lnTo>
                  <a:lnTo>
                    <a:pt x="33" y="25"/>
                  </a:lnTo>
                  <a:lnTo>
                    <a:pt x="35" y="25"/>
                  </a:lnTo>
                  <a:lnTo>
                    <a:pt x="35" y="44"/>
                  </a:lnTo>
                  <a:lnTo>
                    <a:pt x="33" y="44"/>
                  </a:lnTo>
                  <a:lnTo>
                    <a:pt x="33" y="40"/>
                  </a:lnTo>
                  <a:lnTo>
                    <a:pt x="29" y="39"/>
                  </a:lnTo>
                  <a:lnTo>
                    <a:pt x="12" y="39"/>
                  </a:lnTo>
                  <a:lnTo>
                    <a:pt x="6" y="40"/>
                  </a:lnTo>
                  <a:lnTo>
                    <a:pt x="4" y="44"/>
                  </a:lnTo>
                  <a:lnTo>
                    <a:pt x="4" y="50"/>
                  </a:lnTo>
                  <a:lnTo>
                    <a:pt x="8" y="54"/>
                  </a:lnTo>
                  <a:lnTo>
                    <a:pt x="29" y="54"/>
                  </a:lnTo>
                  <a:lnTo>
                    <a:pt x="33" y="54"/>
                  </a:lnTo>
                  <a:lnTo>
                    <a:pt x="33" y="50"/>
                  </a:lnTo>
                  <a:lnTo>
                    <a:pt x="35" y="50"/>
                  </a:lnTo>
                  <a:lnTo>
                    <a:pt x="35" y="69"/>
                  </a:lnTo>
                  <a:lnTo>
                    <a:pt x="33" y="69"/>
                  </a:lnTo>
                  <a:lnTo>
                    <a:pt x="33" y="65"/>
                  </a:lnTo>
                  <a:lnTo>
                    <a:pt x="31" y="63"/>
                  </a:lnTo>
                  <a:lnTo>
                    <a:pt x="29" y="63"/>
                  </a:lnTo>
                  <a:lnTo>
                    <a:pt x="12" y="63"/>
                  </a:lnTo>
                  <a:lnTo>
                    <a:pt x="8" y="65"/>
                  </a:lnTo>
                  <a:lnTo>
                    <a:pt x="6" y="69"/>
                  </a:lnTo>
                  <a:lnTo>
                    <a:pt x="4" y="69"/>
                  </a:lnTo>
                  <a:lnTo>
                    <a:pt x="0" y="56"/>
                  </a:lnTo>
                  <a:lnTo>
                    <a:pt x="0" y="54"/>
                  </a:lnTo>
                  <a:lnTo>
                    <a:pt x="6" y="54"/>
                  </a:lnTo>
                  <a:lnTo>
                    <a:pt x="2" y="48"/>
                  </a:lnTo>
                  <a:lnTo>
                    <a:pt x="0" y="42"/>
                  </a:lnTo>
                  <a:lnTo>
                    <a:pt x="0" y="37"/>
                  </a:lnTo>
                  <a:lnTo>
                    <a:pt x="2" y="35"/>
                  </a:lnTo>
                  <a:lnTo>
                    <a:pt x="6" y="31"/>
                  </a:lnTo>
                  <a:lnTo>
                    <a:pt x="2" y="25"/>
                  </a:lnTo>
                  <a:lnTo>
                    <a:pt x="0" y="18"/>
                  </a:lnTo>
                  <a:lnTo>
                    <a:pt x="2" y="12"/>
                  </a:lnTo>
                  <a:lnTo>
                    <a:pt x="6" y="8"/>
                  </a:lnTo>
                  <a:lnTo>
                    <a:pt x="12" y="6"/>
                  </a:lnTo>
                  <a:lnTo>
                    <a:pt x="29" y="6"/>
                  </a:lnTo>
                  <a:lnTo>
                    <a:pt x="31" y="6"/>
                  </a:lnTo>
                  <a:lnTo>
                    <a:pt x="33" y="4"/>
                  </a:lnTo>
                  <a:lnTo>
                    <a:pt x="33" y="0"/>
                  </a:lnTo>
                  <a:lnTo>
                    <a:pt x="35" y="0"/>
                  </a:lnTo>
                  <a:lnTo>
                    <a:pt x="35" y="19"/>
                  </a:lnTo>
                  <a:lnTo>
                    <a:pt x="33" y="19"/>
                  </a:lnTo>
                  <a:lnTo>
                    <a:pt x="31" y="16"/>
                  </a:lnTo>
                  <a:lnTo>
                    <a:pt x="29" y="16"/>
                  </a:lnTo>
                  <a:lnTo>
                    <a:pt x="12" y="16"/>
                  </a:lnTo>
                  <a:lnTo>
                    <a:pt x="6" y="16"/>
                  </a:lnTo>
                  <a:lnTo>
                    <a:pt x="4" y="18"/>
                  </a:lnTo>
                  <a:lnTo>
                    <a:pt x="4" y="21"/>
                  </a:lnTo>
                  <a:lnTo>
                    <a:pt x="4" y="25"/>
                  </a:lnTo>
                  <a:lnTo>
                    <a:pt x="8" y="31"/>
                  </a:lnTo>
                  <a:close/>
                  <a:moveTo>
                    <a:pt x="27" y="35"/>
                  </a:moveTo>
                  <a:lnTo>
                    <a:pt x="10" y="35"/>
                  </a:lnTo>
                  <a:lnTo>
                    <a:pt x="6" y="37"/>
                  </a:lnTo>
                  <a:lnTo>
                    <a:pt x="4" y="37"/>
                  </a:lnTo>
                  <a:lnTo>
                    <a:pt x="2" y="42"/>
                  </a:lnTo>
                  <a:lnTo>
                    <a:pt x="6" y="39"/>
                  </a:lnTo>
                  <a:lnTo>
                    <a:pt x="12" y="39"/>
                  </a:lnTo>
                  <a:lnTo>
                    <a:pt x="29" y="39"/>
                  </a:lnTo>
                  <a:lnTo>
                    <a:pt x="31" y="39"/>
                  </a:lnTo>
                  <a:lnTo>
                    <a:pt x="33" y="40"/>
                  </a:lnTo>
                  <a:lnTo>
                    <a:pt x="31" y="37"/>
                  </a:lnTo>
                  <a:lnTo>
                    <a:pt x="27" y="35"/>
                  </a:lnTo>
                  <a:close/>
                  <a:moveTo>
                    <a:pt x="27" y="12"/>
                  </a:moveTo>
                  <a:lnTo>
                    <a:pt x="10" y="12"/>
                  </a:lnTo>
                  <a:lnTo>
                    <a:pt x="6" y="12"/>
                  </a:lnTo>
                  <a:lnTo>
                    <a:pt x="4" y="14"/>
                  </a:lnTo>
                  <a:lnTo>
                    <a:pt x="2" y="19"/>
                  </a:lnTo>
                  <a:lnTo>
                    <a:pt x="6" y="16"/>
                  </a:lnTo>
                  <a:lnTo>
                    <a:pt x="10" y="14"/>
                  </a:lnTo>
                  <a:lnTo>
                    <a:pt x="27" y="14"/>
                  </a:lnTo>
                  <a:lnTo>
                    <a:pt x="31" y="14"/>
                  </a:lnTo>
                  <a:lnTo>
                    <a:pt x="33" y="16"/>
                  </a:lnTo>
                  <a:lnTo>
                    <a:pt x="33" y="14"/>
                  </a:lnTo>
                  <a:lnTo>
                    <a:pt x="31" y="12"/>
                  </a:lnTo>
                  <a:lnTo>
                    <a:pt x="27" y="12"/>
                  </a:lnTo>
                  <a:close/>
                  <a:moveTo>
                    <a:pt x="27" y="60"/>
                  </a:moveTo>
                  <a:lnTo>
                    <a:pt x="12" y="60"/>
                  </a:lnTo>
                  <a:lnTo>
                    <a:pt x="8" y="61"/>
                  </a:lnTo>
                  <a:lnTo>
                    <a:pt x="6" y="65"/>
                  </a:lnTo>
                  <a:lnTo>
                    <a:pt x="6" y="67"/>
                  </a:lnTo>
                  <a:lnTo>
                    <a:pt x="8" y="63"/>
                  </a:lnTo>
                  <a:lnTo>
                    <a:pt x="13" y="61"/>
                  </a:lnTo>
                  <a:lnTo>
                    <a:pt x="27" y="61"/>
                  </a:lnTo>
                  <a:lnTo>
                    <a:pt x="31" y="63"/>
                  </a:lnTo>
                  <a:lnTo>
                    <a:pt x="33" y="63"/>
                  </a:lnTo>
                  <a:lnTo>
                    <a:pt x="31" y="60"/>
                  </a:lnTo>
                  <a:lnTo>
                    <a:pt x="27" y="6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802" name="Freeform 20">
              <a:extLst>
                <a:ext uri="{FF2B5EF4-FFF2-40B4-BE49-F238E27FC236}">
                  <a16:creationId xmlns:a16="http://schemas.microsoft.com/office/drawing/2014/main" id="{00000000-0008-0000-0700-00002A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29" y="266"/>
              <a:ext cx="35" cy="32"/>
            </a:xfrm>
            <a:custGeom>
              <a:avLst/>
              <a:gdLst>
                <a:gd name="T0" fmla="*/ 25 w 35"/>
                <a:gd name="T1" fmla="*/ 0 h 32"/>
                <a:gd name="T2" fmla="*/ 35 w 35"/>
                <a:gd name="T3" fmla="*/ 11 h 32"/>
                <a:gd name="T4" fmla="*/ 35 w 35"/>
                <a:gd name="T5" fmla="*/ 21 h 32"/>
                <a:gd name="T6" fmla="*/ 31 w 35"/>
                <a:gd name="T7" fmla="*/ 29 h 32"/>
                <a:gd name="T8" fmla="*/ 23 w 35"/>
                <a:gd name="T9" fmla="*/ 32 h 32"/>
                <a:gd name="T10" fmla="*/ 12 w 35"/>
                <a:gd name="T11" fmla="*/ 32 h 32"/>
                <a:gd name="T12" fmla="*/ 2 w 35"/>
                <a:gd name="T13" fmla="*/ 23 h 32"/>
                <a:gd name="T14" fmla="*/ 2 w 35"/>
                <a:gd name="T15" fmla="*/ 10 h 32"/>
                <a:gd name="T16" fmla="*/ 10 w 35"/>
                <a:gd name="T17" fmla="*/ 2 h 32"/>
                <a:gd name="T18" fmla="*/ 13 w 35"/>
                <a:gd name="T19" fmla="*/ 25 h 32"/>
                <a:gd name="T20" fmla="*/ 25 w 35"/>
                <a:gd name="T21" fmla="*/ 21 h 32"/>
                <a:gd name="T22" fmla="*/ 29 w 35"/>
                <a:gd name="T23" fmla="*/ 11 h 32"/>
                <a:gd name="T24" fmla="*/ 25 w 35"/>
                <a:gd name="T25" fmla="*/ 2 h 32"/>
                <a:gd name="T26" fmla="*/ 12 w 35"/>
                <a:gd name="T27" fmla="*/ 10 h 32"/>
                <a:gd name="T28" fmla="*/ 6 w 35"/>
                <a:gd name="T29" fmla="*/ 8 h 32"/>
                <a:gd name="T30" fmla="*/ 6 w 35"/>
                <a:gd name="T31" fmla="*/ 10 h 32"/>
                <a:gd name="T32" fmla="*/ 12 w 35"/>
                <a:gd name="T33" fmla="*/ 10 h 32"/>
                <a:gd name="T34" fmla="*/ 12 w 35"/>
                <a:gd name="T35" fmla="*/ 10 h 32"/>
                <a:gd name="T36" fmla="*/ 6 w 35"/>
                <a:gd name="T37" fmla="*/ 11 h 32"/>
                <a:gd name="T38" fmla="*/ 2 w 35"/>
                <a:gd name="T39" fmla="*/ 17 h 32"/>
                <a:gd name="T40" fmla="*/ 6 w 35"/>
                <a:gd name="T41" fmla="*/ 23 h 32"/>
                <a:gd name="T42" fmla="*/ 12 w 35"/>
                <a:gd name="T43" fmla="*/ 25 h 32"/>
                <a:gd name="T44" fmla="*/ 8 w 35"/>
                <a:gd name="T45" fmla="*/ 27 h 32"/>
                <a:gd name="T46" fmla="*/ 15 w 35"/>
                <a:gd name="T47" fmla="*/ 31 h 32"/>
                <a:gd name="T48" fmla="*/ 25 w 35"/>
                <a:gd name="T49" fmla="*/ 31 h 32"/>
                <a:gd name="T50" fmla="*/ 33 w 35"/>
                <a:gd name="T51" fmla="*/ 23 h 32"/>
                <a:gd name="T52" fmla="*/ 33 w 35"/>
                <a:gd name="T53" fmla="*/ 10 h 32"/>
                <a:gd name="T54" fmla="*/ 31 w 35"/>
                <a:gd name="T55" fmla="*/ 10 h 32"/>
                <a:gd name="T56" fmla="*/ 31 w 35"/>
                <a:gd name="T57" fmla="*/ 21 h 32"/>
                <a:gd name="T58" fmla="*/ 23 w 35"/>
                <a:gd name="T59" fmla="*/ 29 h 32"/>
                <a:gd name="T60" fmla="*/ 10 w 35"/>
                <a:gd name="T61" fmla="*/ 29 h 32"/>
                <a:gd name="T62" fmla="*/ 4 w 35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5"/>
                <a:gd name="T97" fmla="*/ 0 h 32"/>
                <a:gd name="T98" fmla="*/ 35 w 35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5" h="32">
                  <a:moveTo>
                    <a:pt x="25" y="2"/>
                  </a:moveTo>
                  <a:lnTo>
                    <a:pt x="25" y="0"/>
                  </a:lnTo>
                  <a:lnTo>
                    <a:pt x="31" y="6"/>
                  </a:lnTo>
                  <a:lnTo>
                    <a:pt x="35" y="11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5"/>
                  </a:lnTo>
                  <a:lnTo>
                    <a:pt x="31" y="29"/>
                  </a:lnTo>
                  <a:lnTo>
                    <a:pt x="27" y="31"/>
                  </a:lnTo>
                  <a:lnTo>
                    <a:pt x="23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3" y="0"/>
                  </a:lnTo>
                  <a:lnTo>
                    <a:pt x="13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7" y="15"/>
                  </a:lnTo>
                  <a:lnTo>
                    <a:pt x="29" y="11"/>
                  </a:lnTo>
                  <a:lnTo>
                    <a:pt x="27" y="6"/>
                  </a:lnTo>
                  <a:lnTo>
                    <a:pt x="25" y="2"/>
                  </a:lnTo>
                  <a:close/>
                  <a:moveTo>
                    <a:pt x="12" y="10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10"/>
                  </a:lnTo>
                  <a:lnTo>
                    <a:pt x="12" y="10"/>
                  </a:lnTo>
                  <a:close/>
                  <a:moveTo>
                    <a:pt x="12" y="25"/>
                  </a:moveTo>
                  <a:lnTo>
                    <a:pt x="12" y="10"/>
                  </a:lnTo>
                  <a:lnTo>
                    <a:pt x="10" y="10"/>
                  </a:lnTo>
                  <a:lnTo>
                    <a:pt x="6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9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0" y="31"/>
                  </a:lnTo>
                  <a:lnTo>
                    <a:pt x="15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3" y="23"/>
                  </a:lnTo>
                  <a:lnTo>
                    <a:pt x="35" y="17"/>
                  </a:lnTo>
                  <a:lnTo>
                    <a:pt x="33" y="10"/>
                  </a:lnTo>
                  <a:lnTo>
                    <a:pt x="29" y="4"/>
                  </a:lnTo>
                  <a:lnTo>
                    <a:pt x="31" y="10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7" y="29"/>
                  </a:lnTo>
                  <a:lnTo>
                    <a:pt x="10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803" name="Freeform 21">
              <a:extLst>
                <a:ext uri="{FF2B5EF4-FFF2-40B4-BE49-F238E27FC236}">
                  <a16:creationId xmlns:a16="http://schemas.microsoft.com/office/drawing/2014/main" id="{00000000-0008-0000-0700-00002B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1" y="267"/>
              <a:ext cx="35" cy="29"/>
            </a:xfrm>
            <a:custGeom>
              <a:avLst/>
              <a:gdLst>
                <a:gd name="T0" fmla="*/ 0 w 35"/>
                <a:gd name="T1" fmla="*/ 14 h 29"/>
                <a:gd name="T2" fmla="*/ 6 w 35"/>
                <a:gd name="T3" fmla="*/ 14 h 29"/>
                <a:gd name="T4" fmla="*/ 2 w 35"/>
                <a:gd name="T5" fmla="*/ 8 h 29"/>
                <a:gd name="T6" fmla="*/ 0 w 35"/>
                <a:gd name="T7" fmla="*/ 4 h 29"/>
                <a:gd name="T8" fmla="*/ 2 w 35"/>
                <a:gd name="T9" fmla="*/ 0 h 29"/>
                <a:gd name="T10" fmla="*/ 6 w 35"/>
                <a:gd name="T11" fmla="*/ 0 h 29"/>
                <a:gd name="T12" fmla="*/ 8 w 35"/>
                <a:gd name="T13" fmla="*/ 0 h 29"/>
                <a:gd name="T14" fmla="*/ 10 w 35"/>
                <a:gd name="T15" fmla="*/ 4 h 29"/>
                <a:gd name="T16" fmla="*/ 10 w 35"/>
                <a:gd name="T17" fmla="*/ 6 h 29"/>
                <a:gd name="T18" fmla="*/ 10 w 35"/>
                <a:gd name="T19" fmla="*/ 8 h 29"/>
                <a:gd name="T20" fmla="*/ 8 w 35"/>
                <a:gd name="T21" fmla="*/ 8 h 29"/>
                <a:gd name="T22" fmla="*/ 8 w 35"/>
                <a:gd name="T23" fmla="*/ 10 h 29"/>
                <a:gd name="T24" fmla="*/ 8 w 35"/>
                <a:gd name="T25" fmla="*/ 10 h 29"/>
                <a:gd name="T26" fmla="*/ 8 w 35"/>
                <a:gd name="T27" fmla="*/ 12 h 29"/>
                <a:gd name="T28" fmla="*/ 10 w 35"/>
                <a:gd name="T29" fmla="*/ 14 h 29"/>
                <a:gd name="T30" fmla="*/ 29 w 35"/>
                <a:gd name="T31" fmla="*/ 14 h 29"/>
                <a:gd name="T32" fmla="*/ 31 w 35"/>
                <a:gd name="T33" fmla="*/ 12 h 29"/>
                <a:gd name="T34" fmla="*/ 33 w 35"/>
                <a:gd name="T35" fmla="*/ 12 h 29"/>
                <a:gd name="T36" fmla="*/ 33 w 35"/>
                <a:gd name="T37" fmla="*/ 6 h 29"/>
                <a:gd name="T38" fmla="*/ 35 w 35"/>
                <a:gd name="T39" fmla="*/ 6 h 29"/>
                <a:gd name="T40" fmla="*/ 35 w 35"/>
                <a:gd name="T41" fmla="*/ 29 h 29"/>
                <a:gd name="T42" fmla="*/ 33 w 35"/>
                <a:gd name="T43" fmla="*/ 29 h 29"/>
                <a:gd name="T44" fmla="*/ 33 w 35"/>
                <a:gd name="T45" fmla="*/ 27 h 29"/>
                <a:gd name="T46" fmla="*/ 31 w 35"/>
                <a:gd name="T47" fmla="*/ 23 h 29"/>
                <a:gd name="T48" fmla="*/ 29 w 35"/>
                <a:gd name="T49" fmla="*/ 21 h 29"/>
                <a:gd name="T50" fmla="*/ 12 w 35"/>
                <a:gd name="T51" fmla="*/ 21 h 29"/>
                <a:gd name="T52" fmla="*/ 8 w 35"/>
                <a:gd name="T53" fmla="*/ 23 h 29"/>
                <a:gd name="T54" fmla="*/ 6 w 35"/>
                <a:gd name="T55" fmla="*/ 29 h 29"/>
                <a:gd name="T56" fmla="*/ 4 w 35"/>
                <a:gd name="T57" fmla="*/ 29 h 29"/>
                <a:gd name="T58" fmla="*/ 0 w 35"/>
                <a:gd name="T59" fmla="*/ 16 h 29"/>
                <a:gd name="T60" fmla="*/ 0 w 35"/>
                <a:gd name="T61" fmla="*/ 14 h 29"/>
                <a:gd name="T62" fmla="*/ 12 w 35"/>
                <a:gd name="T63" fmla="*/ 21 h 29"/>
                <a:gd name="T64" fmla="*/ 29 w 35"/>
                <a:gd name="T65" fmla="*/ 21 h 29"/>
                <a:gd name="T66" fmla="*/ 31 w 35"/>
                <a:gd name="T67" fmla="*/ 21 h 29"/>
                <a:gd name="T68" fmla="*/ 33 w 35"/>
                <a:gd name="T69" fmla="*/ 23 h 29"/>
                <a:gd name="T70" fmla="*/ 31 w 35"/>
                <a:gd name="T71" fmla="*/ 20 h 29"/>
                <a:gd name="T72" fmla="*/ 29 w 35"/>
                <a:gd name="T73" fmla="*/ 18 h 29"/>
                <a:gd name="T74" fmla="*/ 12 w 35"/>
                <a:gd name="T75" fmla="*/ 18 h 29"/>
                <a:gd name="T76" fmla="*/ 6 w 35"/>
                <a:gd name="T77" fmla="*/ 20 h 29"/>
                <a:gd name="T78" fmla="*/ 6 w 35"/>
                <a:gd name="T79" fmla="*/ 23 h 29"/>
                <a:gd name="T80" fmla="*/ 6 w 35"/>
                <a:gd name="T81" fmla="*/ 25 h 29"/>
                <a:gd name="T82" fmla="*/ 6 w 35"/>
                <a:gd name="T83" fmla="*/ 25 h 29"/>
                <a:gd name="T84" fmla="*/ 8 w 35"/>
                <a:gd name="T85" fmla="*/ 21 h 29"/>
                <a:gd name="T86" fmla="*/ 12 w 35"/>
                <a:gd name="T87" fmla="*/ 21 h 29"/>
                <a:gd name="T88" fmla="*/ 12 w 35"/>
                <a:gd name="T89" fmla="*/ 21 h 29"/>
                <a:gd name="T90" fmla="*/ 6 w 35"/>
                <a:gd name="T91" fmla="*/ 10 h 29"/>
                <a:gd name="T92" fmla="*/ 6 w 35"/>
                <a:gd name="T93" fmla="*/ 8 h 29"/>
                <a:gd name="T94" fmla="*/ 8 w 35"/>
                <a:gd name="T95" fmla="*/ 4 h 29"/>
                <a:gd name="T96" fmla="*/ 6 w 35"/>
                <a:gd name="T97" fmla="*/ 0 h 29"/>
                <a:gd name="T98" fmla="*/ 6 w 35"/>
                <a:gd name="T99" fmla="*/ 2 h 29"/>
                <a:gd name="T100" fmla="*/ 6 w 35"/>
                <a:gd name="T101" fmla="*/ 4 h 29"/>
                <a:gd name="T102" fmla="*/ 4 w 35"/>
                <a:gd name="T103" fmla="*/ 8 h 29"/>
                <a:gd name="T104" fmla="*/ 6 w 35"/>
                <a:gd name="T105" fmla="*/ 10 h 29"/>
                <a:gd name="T106" fmla="*/ 6 w 35"/>
                <a:gd name="T107" fmla="*/ 10 h 29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w 35"/>
                <a:gd name="T163" fmla="*/ 0 h 29"/>
                <a:gd name="T164" fmla="*/ 35 w 35"/>
                <a:gd name="T165" fmla="*/ 29 h 29"/>
              </a:gdLst>
              <a:ahLst/>
              <a:cxnLst>
                <a:cxn ang="T108">
                  <a:pos x="T0" y="T1"/>
                </a:cxn>
                <a:cxn ang="T109">
                  <a:pos x="T2" y="T3"/>
                </a:cxn>
                <a:cxn ang="T110">
                  <a:pos x="T4" y="T5"/>
                </a:cxn>
                <a:cxn ang="T111">
                  <a:pos x="T6" y="T7"/>
                </a:cxn>
                <a:cxn ang="T112">
                  <a:pos x="T8" y="T9"/>
                </a:cxn>
                <a:cxn ang="T113">
                  <a:pos x="T10" y="T11"/>
                </a:cxn>
                <a:cxn ang="T114">
                  <a:pos x="T12" y="T13"/>
                </a:cxn>
                <a:cxn ang="T115">
                  <a:pos x="T14" y="T15"/>
                </a:cxn>
                <a:cxn ang="T116">
                  <a:pos x="T16" y="T17"/>
                </a:cxn>
                <a:cxn ang="T117">
                  <a:pos x="T18" y="T19"/>
                </a:cxn>
                <a:cxn ang="T118">
                  <a:pos x="T20" y="T21"/>
                </a:cxn>
                <a:cxn ang="T119">
                  <a:pos x="T22" y="T23"/>
                </a:cxn>
                <a:cxn ang="T120">
                  <a:pos x="T24" y="T25"/>
                </a:cxn>
                <a:cxn ang="T121">
                  <a:pos x="T26" y="T27"/>
                </a:cxn>
                <a:cxn ang="T122">
                  <a:pos x="T28" y="T29"/>
                </a:cxn>
                <a:cxn ang="T123">
                  <a:pos x="T30" y="T31"/>
                </a:cxn>
                <a:cxn ang="T124">
                  <a:pos x="T32" y="T33"/>
                </a:cxn>
                <a:cxn ang="T125">
                  <a:pos x="T34" y="T35"/>
                </a:cxn>
                <a:cxn ang="T126">
                  <a:pos x="T36" y="T37"/>
                </a:cxn>
                <a:cxn ang="T127">
                  <a:pos x="T38" y="T39"/>
                </a:cxn>
                <a:cxn ang="T128">
                  <a:pos x="T40" y="T41"/>
                </a:cxn>
                <a:cxn ang="T129">
                  <a:pos x="T42" y="T43"/>
                </a:cxn>
                <a:cxn ang="T130">
                  <a:pos x="T44" y="T45"/>
                </a:cxn>
                <a:cxn ang="T131">
                  <a:pos x="T46" y="T47"/>
                </a:cxn>
                <a:cxn ang="T132">
                  <a:pos x="T48" y="T49"/>
                </a:cxn>
                <a:cxn ang="T133">
                  <a:pos x="T50" y="T51"/>
                </a:cxn>
                <a:cxn ang="T134">
                  <a:pos x="T52" y="T53"/>
                </a:cxn>
                <a:cxn ang="T135">
                  <a:pos x="T54" y="T55"/>
                </a:cxn>
                <a:cxn ang="T136">
                  <a:pos x="T56" y="T57"/>
                </a:cxn>
                <a:cxn ang="T137">
                  <a:pos x="T58" y="T59"/>
                </a:cxn>
                <a:cxn ang="T138">
                  <a:pos x="T60" y="T61"/>
                </a:cxn>
                <a:cxn ang="T139">
                  <a:pos x="T62" y="T63"/>
                </a:cxn>
                <a:cxn ang="T140">
                  <a:pos x="T64" y="T65"/>
                </a:cxn>
                <a:cxn ang="T141">
                  <a:pos x="T66" y="T67"/>
                </a:cxn>
                <a:cxn ang="T142">
                  <a:pos x="T68" y="T69"/>
                </a:cxn>
                <a:cxn ang="T143">
                  <a:pos x="T70" y="T71"/>
                </a:cxn>
                <a:cxn ang="T144">
                  <a:pos x="T72" y="T73"/>
                </a:cxn>
                <a:cxn ang="T145">
                  <a:pos x="T74" y="T75"/>
                </a:cxn>
                <a:cxn ang="T146">
                  <a:pos x="T76" y="T77"/>
                </a:cxn>
                <a:cxn ang="T147">
                  <a:pos x="T78" y="T79"/>
                </a:cxn>
                <a:cxn ang="T148">
                  <a:pos x="T80" y="T81"/>
                </a:cxn>
                <a:cxn ang="T149">
                  <a:pos x="T82" y="T83"/>
                </a:cxn>
                <a:cxn ang="T150">
                  <a:pos x="T84" y="T85"/>
                </a:cxn>
                <a:cxn ang="T151">
                  <a:pos x="T86" y="T87"/>
                </a:cxn>
                <a:cxn ang="T152">
                  <a:pos x="T88" y="T89"/>
                </a:cxn>
                <a:cxn ang="T153">
                  <a:pos x="T90" y="T91"/>
                </a:cxn>
                <a:cxn ang="T154">
                  <a:pos x="T92" y="T93"/>
                </a:cxn>
                <a:cxn ang="T155">
                  <a:pos x="T94" y="T95"/>
                </a:cxn>
                <a:cxn ang="T156">
                  <a:pos x="T96" y="T97"/>
                </a:cxn>
                <a:cxn ang="T157">
                  <a:pos x="T98" y="T99"/>
                </a:cxn>
                <a:cxn ang="T158">
                  <a:pos x="T100" y="T101"/>
                </a:cxn>
                <a:cxn ang="T159">
                  <a:pos x="T102" y="T103"/>
                </a:cxn>
                <a:cxn ang="T160">
                  <a:pos x="T104" y="T105"/>
                </a:cxn>
                <a:cxn ang="T161">
                  <a:pos x="T106" y="T107"/>
                </a:cxn>
              </a:cxnLst>
              <a:rect l="T162" t="T163" r="T164" b="T165"/>
              <a:pathLst>
                <a:path w="35" h="29">
                  <a:moveTo>
                    <a:pt x="0" y="14"/>
                  </a:moveTo>
                  <a:lnTo>
                    <a:pt x="6" y="14"/>
                  </a:lnTo>
                  <a:lnTo>
                    <a:pt x="2" y="8"/>
                  </a:lnTo>
                  <a:lnTo>
                    <a:pt x="0" y="4"/>
                  </a:lnTo>
                  <a:lnTo>
                    <a:pt x="2" y="0"/>
                  </a:lnTo>
                  <a:lnTo>
                    <a:pt x="6" y="0"/>
                  </a:lnTo>
                  <a:lnTo>
                    <a:pt x="8" y="0"/>
                  </a:lnTo>
                  <a:lnTo>
                    <a:pt x="10" y="4"/>
                  </a:lnTo>
                  <a:lnTo>
                    <a:pt x="10" y="6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10"/>
                  </a:lnTo>
                  <a:lnTo>
                    <a:pt x="8" y="12"/>
                  </a:lnTo>
                  <a:lnTo>
                    <a:pt x="10" y="14"/>
                  </a:lnTo>
                  <a:lnTo>
                    <a:pt x="29" y="14"/>
                  </a:lnTo>
                  <a:lnTo>
                    <a:pt x="31" y="12"/>
                  </a:lnTo>
                  <a:lnTo>
                    <a:pt x="33" y="12"/>
                  </a:lnTo>
                  <a:lnTo>
                    <a:pt x="33" y="6"/>
                  </a:lnTo>
                  <a:lnTo>
                    <a:pt x="35" y="6"/>
                  </a:lnTo>
                  <a:lnTo>
                    <a:pt x="35" y="29"/>
                  </a:lnTo>
                  <a:lnTo>
                    <a:pt x="33" y="29"/>
                  </a:lnTo>
                  <a:lnTo>
                    <a:pt x="33" y="27"/>
                  </a:lnTo>
                  <a:lnTo>
                    <a:pt x="31" y="23"/>
                  </a:lnTo>
                  <a:lnTo>
                    <a:pt x="29" y="21"/>
                  </a:lnTo>
                  <a:lnTo>
                    <a:pt x="12" y="21"/>
                  </a:lnTo>
                  <a:lnTo>
                    <a:pt x="8" y="23"/>
                  </a:lnTo>
                  <a:lnTo>
                    <a:pt x="6" y="29"/>
                  </a:lnTo>
                  <a:lnTo>
                    <a:pt x="4" y="29"/>
                  </a:lnTo>
                  <a:lnTo>
                    <a:pt x="0" y="16"/>
                  </a:lnTo>
                  <a:lnTo>
                    <a:pt x="0" y="14"/>
                  </a:lnTo>
                  <a:close/>
                  <a:moveTo>
                    <a:pt x="12" y="21"/>
                  </a:moveTo>
                  <a:lnTo>
                    <a:pt x="29" y="21"/>
                  </a:lnTo>
                  <a:lnTo>
                    <a:pt x="31" y="21"/>
                  </a:lnTo>
                  <a:lnTo>
                    <a:pt x="33" y="23"/>
                  </a:lnTo>
                  <a:lnTo>
                    <a:pt x="31" y="20"/>
                  </a:lnTo>
                  <a:lnTo>
                    <a:pt x="29" y="18"/>
                  </a:lnTo>
                  <a:lnTo>
                    <a:pt x="12" y="18"/>
                  </a:lnTo>
                  <a:lnTo>
                    <a:pt x="6" y="20"/>
                  </a:lnTo>
                  <a:lnTo>
                    <a:pt x="6" y="23"/>
                  </a:lnTo>
                  <a:lnTo>
                    <a:pt x="6" y="25"/>
                  </a:lnTo>
                  <a:lnTo>
                    <a:pt x="8" y="21"/>
                  </a:lnTo>
                  <a:lnTo>
                    <a:pt x="12" y="21"/>
                  </a:lnTo>
                  <a:close/>
                  <a:moveTo>
                    <a:pt x="6" y="10"/>
                  </a:moveTo>
                  <a:lnTo>
                    <a:pt x="6" y="8"/>
                  </a:lnTo>
                  <a:lnTo>
                    <a:pt x="8" y="4"/>
                  </a:lnTo>
                  <a:lnTo>
                    <a:pt x="6" y="0"/>
                  </a:lnTo>
                  <a:lnTo>
                    <a:pt x="6" y="2"/>
                  </a:lnTo>
                  <a:lnTo>
                    <a:pt x="6" y="4"/>
                  </a:lnTo>
                  <a:lnTo>
                    <a:pt x="4" y="8"/>
                  </a:lnTo>
                  <a:lnTo>
                    <a:pt x="6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804" name="Freeform 22">
              <a:extLst>
                <a:ext uri="{FF2B5EF4-FFF2-40B4-BE49-F238E27FC236}">
                  <a16:creationId xmlns:a16="http://schemas.microsoft.com/office/drawing/2014/main" id="{00000000-0008-0000-0700-00002C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80" y="262"/>
              <a:ext cx="54" cy="20"/>
            </a:xfrm>
            <a:custGeom>
              <a:avLst/>
              <a:gdLst>
                <a:gd name="T0" fmla="*/ 19 w 54"/>
                <a:gd name="T1" fmla="*/ 6 h 20"/>
                <a:gd name="T2" fmla="*/ 48 w 54"/>
                <a:gd name="T3" fmla="*/ 6 h 20"/>
                <a:gd name="T4" fmla="*/ 50 w 54"/>
                <a:gd name="T5" fmla="*/ 6 h 20"/>
                <a:gd name="T6" fmla="*/ 52 w 54"/>
                <a:gd name="T7" fmla="*/ 4 h 20"/>
                <a:gd name="T8" fmla="*/ 52 w 54"/>
                <a:gd name="T9" fmla="*/ 0 h 20"/>
                <a:gd name="T10" fmla="*/ 54 w 54"/>
                <a:gd name="T11" fmla="*/ 0 h 20"/>
                <a:gd name="T12" fmla="*/ 54 w 54"/>
                <a:gd name="T13" fmla="*/ 20 h 20"/>
                <a:gd name="T14" fmla="*/ 52 w 54"/>
                <a:gd name="T15" fmla="*/ 20 h 20"/>
                <a:gd name="T16" fmla="*/ 50 w 54"/>
                <a:gd name="T17" fmla="*/ 16 h 20"/>
                <a:gd name="T18" fmla="*/ 48 w 54"/>
                <a:gd name="T19" fmla="*/ 16 h 20"/>
                <a:gd name="T20" fmla="*/ 29 w 54"/>
                <a:gd name="T21" fmla="*/ 16 h 20"/>
                <a:gd name="T22" fmla="*/ 27 w 54"/>
                <a:gd name="T23" fmla="*/ 16 h 20"/>
                <a:gd name="T24" fmla="*/ 25 w 54"/>
                <a:gd name="T25" fmla="*/ 20 h 20"/>
                <a:gd name="T26" fmla="*/ 23 w 54"/>
                <a:gd name="T27" fmla="*/ 20 h 20"/>
                <a:gd name="T28" fmla="*/ 19 w 54"/>
                <a:gd name="T29" fmla="*/ 8 h 20"/>
                <a:gd name="T30" fmla="*/ 19 w 54"/>
                <a:gd name="T31" fmla="*/ 6 h 20"/>
                <a:gd name="T32" fmla="*/ 29 w 54"/>
                <a:gd name="T33" fmla="*/ 14 h 20"/>
                <a:gd name="T34" fmla="*/ 48 w 54"/>
                <a:gd name="T35" fmla="*/ 14 h 20"/>
                <a:gd name="T36" fmla="*/ 52 w 54"/>
                <a:gd name="T37" fmla="*/ 16 h 20"/>
                <a:gd name="T38" fmla="*/ 50 w 54"/>
                <a:gd name="T39" fmla="*/ 12 h 20"/>
                <a:gd name="T40" fmla="*/ 48 w 54"/>
                <a:gd name="T41" fmla="*/ 12 h 20"/>
                <a:gd name="T42" fmla="*/ 29 w 54"/>
                <a:gd name="T43" fmla="*/ 12 h 20"/>
                <a:gd name="T44" fmla="*/ 25 w 54"/>
                <a:gd name="T45" fmla="*/ 12 h 20"/>
                <a:gd name="T46" fmla="*/ 25 w 54"/>
                <a:gd name="T47" fmla="*/ 16 h 20"/>
                <a:gd name="T48" fmla="*/ 25 w 54"/>
                <a:gd name="T49" fmla="*/ 18 h 20"/>
                <a:gd name="T50" fmla="*/ 27 w 54"/>
                <a:gd name="T51" fmla="*/ 14 h 20"/>
                <a:gd name="T52" fmla="*/ 29 w 54"/>
                <a:gd name="T53" fmla="*/ 14 h 20"/>
                <a:gd name="T54" fmla="*/ 29 w 54"/>
                <a:gd name="T55" fmla="*/ 14 h 20"/>
                <a:gd name="T56" fmla="*/ 0 w 54"/>
                <a:gd name="T57" fmla="*/ 12 h 20"/>
                <a:gd name="T58" fmla="*/ 0 w 54"/>
                <a:gd name="T59" fmla="*/ 8 h 20"/>
                <a:gd name="T60" fmla="*/ 4 w 54"/>
                <a:gd name="T61" fmla="*/ 6 h 20"/>
                <a:gd name="T62" fmla="*/ 6 w 54"/>
                <a:gd name="T63" fmla="*/ 6 h 20"/>
                <a:gd name="T64" fmla="*/ 8 w 54"/>
                <a:gd name="T65" fmla="*/ 6 h 20"/>
                <a:gd name="T66" fmla="*/ 9 w 54"/>
                <a:gd name="T67" fmla="*/ 8 h 20"/>
                <a:gd name="T68" fmla="*/ 11 w 54"/>
                <a:gd name="T69" fmla="*/ 12 h 20"/>
                <a:gd name="T70" fmla="*/ 9 w 54"/>
                <a:gd name="T71" fmla="*/ 16 h 20"/>
                <a:gd name="T72" fmla="*/ 6 w 54"/>
                <a:gd name="T73" fmla="*/ 16 h 20"/>
                <a:gd name="T74" fmla="*/ 4 w 54"/>
                <a:gd name="T75" fmla="*/ 16 h 20"/>
                <a:gd name="T76" fmla="*/ 0 w 54"/>
                <a:gd name="T77" fmla="*/ 14 h 20"/>
                <a:gd name="T78" fmla="*/ 0 w 54"/>
                <a:gd name="T79" fmla="*/ 12 h 20"/>
                <a:gd name="T80" fmla="*/ 0 w 54"/>
                <a:gd name="T81" fmla="*/ 12 h 20"/>
                <a:gd name="T82" fmla="*/ 2 w 54"/>
                <a:gd name="T83" fmla="*/ 10 h 20"/>
                <a:gd name="T84" fmla="*/ 2 w 54"/>
                <a:gd name="T85" fmla="*/ 14 h 20"/>
                <a:gd name="T86" fmla="*/ 6 w 54"/>
                <a:gd name="T87" fmla="*/ 16 h 20"/>
                <a:gd name="T88" fmla="*/ 8 w 54"/>
                <a:gd name="T89" fmla="*/ 14 h 20"/>
                <a:gd name="T90" fmla="*/ 9 w 54"/>
                <a:gd name="T91" fmla="*/ 10 h 20"/>
                <a:gd name="T92" fmla="*/ 8 w 54"/>
                <a:gd name="T93" fmla="*/ 12 h 20"/>
                <a:gd name="T94" fmla="*/ 6 w 54"/>
                <a:gd name="T95" fmla="*/ 12 h 20"/>
                <a:gd name="T96" fmla="*/ 2 w 54"/>
                <a:gd name="T97" fmla="*/ 10 h 20"/>
                <a:gd name="T98" fmla="*/ 2 w 54"/>
                <a:gd name="T99" fmla="*/ 10 h 20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4"/>
                <a:gd name="T151" fmla="*/ 0 h 20"/>
                <a:gd name="T152" fmla="*/ 54 w 54"/>
                <a:gd name="T153" fmla="*/ 20 h 20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4" h="20">
                  <a:moveTo>
                    <a:pt x="19" y="6"/>
                  </a:moveTo>
                  <a:lnTo>
                    <a:pt x="48" y="6"/>
                  </a:lnTo>
                  <a:lnTo>
                    <a:pt x="50" y="6"/>
                  </a:lnTo>
                  <a:lnTo>
                    <a:pt x="52" y="4"/>
                  </a:lnTo>
                  <a:lnTo>
                    <a:pt x="52" y="0"/>
                  </a:lnTo>
                  <a:lnTo>
                    <a:pt x="54" y="0"/>
                  </a:lnTo>
                  <a:lnTo>
                    <a:pt x="54" y="20"/>
                  </a:lnTo>
                  <a:lnTo>
                    <a:pt x="52" y="20"/>
                  </a:lnTo>
                  <a:lnTo>
                    <a:pt x="50" y="16"/>
                  </a:lnTo>
                  <a:lnTo>
                    <a:pt x="48" y="16"/>
                  </a:lnTo>
                  <a:lnTo>
                    <a:pt x="29" y="16"/>
                  </a:lnTo>
                  <a:lnTo>
                    <a:pt x="27" y="16"/>
                  </a:lnTo>
                  <a:lnTo>
                    <a:pt x="25" y="20"/>
                  </a:lnTo>
                  <a:lnTo>
                    <a:pt x="23" y="20"/>
                  </a:lnTo>
                  <a:lnTo>
                    <a:pt x="19" y="8"/>
                  </a:lnTo>
                  <a:lnTo>
                    <a:pt x="19" y="6"/>
                  </a:lnTo>
                  <a:close/>
                  <a:moveTo>
                    <a:pt x="29" y="14"/>
                  </a:moveTo>
                  <a:lnTo>
                    <a:pt x="48" y="14"/>
                  </a:lnTo>
                  <a:lnTo>
                    <a:pt x="52" y="16"/>
                  </a:lnTo>
                  <a:lnTo>
                    <a:pt x="50" y="12"/>
                  </a:lnTo>
                  <a:lnTo>
                    <a:pt x="48" y="12"/>
                  </a:lnTo>
                  <a:lnTo>
                    <a:pt x="29" y="12"/>
                  </a:lnTo>
                  <a:lnTo>
                    <a:pt x="25" y="12"/>
                  </a:lnTo>
                  <a:lnTo>
                    <a:pt x="25" y="16"/>
                  </a:lnTo>
                  <a:lnTo>
                    <a:pt x="25" y="18"/>
                  </a:lnTo>
                  <a:lnTo>
                    <a:pt x="27" y="14"/>
                  </a:lnTo>
                  <a:lnTo>
                    <a:pt x="29" y="14"/>
                  </a:lnTo>
                  <a:close/>
                  <a:moveTo>
                    <a:pt x="0" y="12"/>
                  </a:moveTo>
                  <a:lnTo>
                    <a:pt x="0" y="8"/>
                  </a:lnTo>
                  <a:lnTo>
                    <a:pt x="4" y="6"/>
                  </a:lnTo>
                  <a:lnTo>
                    <a:pt x="6" y="6"/>
                  </a:lnTo>
                  <a:lnTo>
                    <a:pt x="8" y="6"/>
                  </a:lnTo>
                  <a:lnTo>
                    <a:pt x="9" y="8"/>
                  </a:lnTo>
                  <a:lnTo>
                    <a:pt x="11" y="12"/>
                  </a:lnTo>
                  <a:lnTo>
                    <a:pt x="9" y="16"/>
                  </a:lnTo>
                  <a:lnTo>
                    <a:pt x="6" y="16"/>
                  </a:lnTo>
                  <a:lnTo>
                    <a:pt x="4" y="16"/>
                  </a:lnTo>
                  <a:lnTo>
                    <a:pt x="0" y="14"/>
                  </a:lnTo>
                  <a:lnTo>
                    <a:pt x="0" y="12"/>
                  </a:lnTo>
                  <a:close/>
                  <a:moveTo>
                    <a:pt x="2" y="10"/>
                  </a:moveTo>
                  <a:lnTo>
                    <a:pt x="2" y="14"/>
                  </a:lnTo>
                  <a:lnTo>
                    <a:pt x="6" y="16"/>
                  </a:lnTo>
                  <a:lnTo>
                    <a:pt x="8" y="14"/>
                  </a:lnTo>
                  <a:lnTo>
                    <a:pt x="9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2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805" name="Freeform 23">
              <a:extLst>
                <a:ext uri="{FF2B5EF4-FFF2-40B4-BE49-F238E27FC236}">
                  <a16:creationId xmlns:a16="http://schemas.microsoft.com/office/drawing/2014/main" id="{00000000-0008-0000-0700-00002D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17" y="264"/>
              <a:ext cx="35" cy="35"/>
            </a:xfrm>
            <a:custGeom>
              <a:avLst/>
              <a:gdLst>
                <a:gd name="T0" fmla="*/ 2 w 35"/>
                <a:gd name="T1" fmla="*/ 12 h 35"/>
                <a:gd name="T2" fmla="*/ 4 w 35"/>
                <a:gd name="T3" fmla="*/ 19 h 35"/>
                <a:gd name="T4" fmla="*/ 15 w 35"/>
                <a:gd name="T5" fmla="*/ 25 h 35"/>
                <a:gd name="T6" fmla="*/ 27 w 35"/>
                <a:gd name="T7" fmla="*/ 19 h 35"/>
                <a:gd name="T8" fmla="*/ 27 w 35"/>
                <a:gd name="T9" fmla="*/ 8 h 35"/>
                <a:gd name="T10" fmla="*/ 27 w 35"/>
                <a:gd name="T11" fmla="*/ 0 h 35"/>
                <a:gd name="T12" fmla="*/ 33 w 35"/>
                <a:gd name="T13" fmla="*/ 8 h 35"/>
                <a:gd name="T14" fmla="*/ 35 w 35"/>
                <a:gd name="T15" fmla="*/ 17 h 35"/>
                <a:gd name="T16" fmla="*/ 33 w 35"/>
                <a:gd name="T17" fmla="*/ 27 h 35"/>
                <a:gd name="T18" fmla="*/ 27 w 35"/>
                <a:gd name="T19" fmla="*/ 33 h 35"/>
                <a:gd name="T20" fmla="*/ 19 w 35"/>
                <a:gd name="T21" fmla="*/ 35 h 35"/>
                <a:gd name="T22" fmla="*/ 6 w 35"/>
                <a:gd name="T23" fmla="*/ 29 h 35"/>
                <a:gd name="T24" fmla="*/ 0 w 35"/>
                <a:gd name="T25" fmla="*/ 14 h 35"/>
                <a:gd name="T26" fmla="*/ 4 w 35"/>
                <a:gd name="T27" fmla="*/ 4 h 35"/>
                <a:gd name="T28" fmla="*/ 12 w 35"/>
                <a:gd name="T29" fmla="*/ 4 h 35"/>
                <a:gd name="T30" fmla="*/ 12 w 35"/>
                <a:gd name="T31" fmla="*/ 10 h 35"/>
                <a:gd name="T32" fmla="*/ 6 w 35"/>
                <a:gd name="T33" fmla="*/ 12 h 35"/>
                <a:gd name="T34" fmla="*/ 4 w 35"/>
                <a:gd name="T35" fmla="*/ 10 h 35"/>
                <a:gd name="T36" fmla="*/ 10 w 35"/>
                <a:gd name="T37" fmla="*/ 8 h 35"/>
                <a:gd name="T38" fmla="*/ 12 w 35"/>
                <a:gd name="T39" fmla="*/ 4 h 35"/>
                <a:gd name="T40" fmla="*/ 8 w 35"/>
                <a:gd name="T41" fmla="*/ 6 h 35"/>
                <a:gd name="T42" fmla="*/ 4 w 35"/>
                <a:gd name="T43" fmla="*/ 8 h 35"/>
                <a:gd name="T44" fmla="*/ 6 w 35"/>
                <a:gd name="T45" fmla="*/ 8 h 35"/>
                <a:gd name="T46" fmla="*/ 8 w 35"/>
                <a:gd name="T47" fmla="*/ 10 h 35"/>
                <a:gd name="T48" fmla="*/ 2 w 35"/>
                <a:gd name="T49" fmla="*/ 21 h 35"/>
                <a:gd name="T50" fmla="*/ 12 w 35"/>
                <a:gd name="T51" fmla="*/ 33 h 35"/>
                <a:gd name="T52" fmla="*/ 23 w 35"/>
                <a:gd name="T53" fmla="*/ 33 h 35"/>
                <a:gd name="T54" fmla="*/ 31 w 35"/>
                <a:gd name="T55" fmla="*/ 29 h 35"/>
                <a:gd name="T56" fmla="*/ 35 w 35"/>
                <a:gd name="T57" fmla="*/ 21 h 35"/>
                <a:gd name="T58" fmla="*/ 33 w 35"/>
                <a:gd name="T59" fmla="*/ 12 h 35"/>
                <a:gd name="T60" fmla="*/ 33 w 35"/>
                <a:gd name="T61" fmla="*/ 15 h 35"/>
                <a:gd name="T62" fmla="*/ 25 w 35"/>
                <a:gd name="T63" fmla="*/ 29 h 35"/>
                <a:gd name="T64" fmla="*/ 13 w 35"/>
                <a:gd name="T65" fmla="*/ 29 h 35"/>
                <a:gd name="T66" fmla="*/ 6 w 35"/>
                <a:gd name="T67" fmla="*/ 25 h 35"/>
                <a:gd name="T68" fmla="*/ 2 w 35"/>
                <a:gd name="T69" fmla="*/ 21 h 35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5"/>
                <a:gd name="T106" fmla="*/ 0 h 35"/>
                <a:gd name="T107" fmla="*/ 35 w 35"/>
                <a:gd name="T108" fmla="*/ 35 h 35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5" h="35">
                  <a:moveTo>
                    <a:pt x="4" y="10"/>
                  </a:moveTo>
                  <a:lnTo>
                    <a:pt x="2" y="12"/>
                  </a:lnTo>
                  <a:lnTo>
                    <a:pt x="2" y="14"/>
                  </a:lnTo>
                  <a:lnTo>
                    <a:pt x="4" y="19"/>
                  </a:lnTo>
                  <a:lnTo>
                    <a:pt x="8" y="23"/>
                  </a:lnTo>
                  <a:lnTo>
                    <a:pt x="15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4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3" y="8"/>
                  </a:lnTo>
                  <a:lnTo>
                    <a:pt x="35" y="14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7"/>
                  </a:lnTo>
                  <a:lnTo>
                    <a:pt x="31" y="29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5"/>
                  </a:lnTo>
                  <a:lnTo>
                    <a:pt x="12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4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2" y="6"/>
                  </a:lnTo>
                  <a:lnTo>
                    <a:pt x="12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4" y="10"/>
                  </a:lnTo>
                  <a:close/>
                  <a:moveTo>
                    <a:pt x="8" y="10"/>
                  </a:moveTo>
                  <a:lnTo>
                    <a:pt x="10" y="8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8" y="6"/>
                  </a:lnTo>
                  <a:lnTo>
                    <a:pt x="6" y="6"/>
                  </a:lnTo>
                  <a:lnTo>
                    <a:pt x="4" y="8"/>
                  </a:lnTo>
                  <a:lnTo>
                    <a:pt x="2" y="10"/>
                  </a:lnTo>
                  <a:lnTo>
                    <a:pt x="6" y="8"/>
                  </a:lnTo>
                  <a:lnTo>
                    <a:pt x="8" y="10"/>
                  </a:lnTo>
                  <a:close/>
                  <a:moveTo>
                    <a:pt x="2" y="21"/>
                  </a:moveTo>
                  <a:lnTo>
                    <a:pt x="6" y="27"/>
                  </a:lnTo>
                  <a:lnTo>
                    <a:pt x="12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3" y="12"/>
                  </a:lnTo>
                  <a:lnTo>
                    <a:pt x="31" y="6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3" y="29"/>
                  </a:lnTo>
                  <a:lnTo>
                    <a:pt x="10" y="27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806" name="Freeform 24">
              <a:extLst>
                <a:ext uri="{FF2B5EF4-FFF2-40B4-BE49-F238E27FC236}">
                  <a16:creationId xmlns:a16="http://schemas.microsoft.com/office/drawing/2014/main" id="{00000000-0008-0000-0700-00002E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54" y="265"/>
              <a:ext cx="35" cy="34"/>
            </a:xfrm>
            <a:custGeom>
              <a:avLst/>
              <a:gdLst>
                <a:gd name="T0" fmla="*/ 6 w 35"/>
                <a:gd name="T1" fmla="*/ 25 h 34"/>
                <a:gd name="T2" fmla="*/ 10 w 35"/>
                <a:gd name="T3" fmla="*/ 25 h 34"/>
                <a:gd name="T4" fmla="*/ 10 w 35"/>
                <a:gd name="T5" fmla="*/ 32 h 34"/>
                <a:gd name="T6" fmla="*/ 4 w 35"/>
                <a:gd name="T7" fmla="*/ 30 h 34"/>
                <a:gd name="T8" fmla="*/ 0 w 35"/>
                <a:gd name="T9" fmla="*/ 17 h 34"/>
                <a:gd name="T10" fmla="*/ 4 w 35"/>
                <a:gd name="T11" fmla="*/ 7 h 34"/>
                <a:gd name="T12" fmla="*/ 29 w 35"/>
                <a:gd name="T13" fmla="*/ 6 h 34"/>
                <a:gd name="T14" fmla="*/ 31 w 35"/>
                <a:gd name="T15" fmla="*/ 2 h 34"/>
                <a:gd name="T16" fmla="*/ 35 w 35"/>
                <a:gd name="T17" fmla="*/ 4 h 34"/>
                <a:gd name="T18" fmla="*/ 35 w 35"/>
                <a:gd name="T19" fmla="*/ 13 h 34"/>
                <a:gd name="T20" fmla="*/ 35 w 35"/>
                <a:gd name="T21" fmla="*/ 19 h 34"/>
                <a:gd name="T22" fmla="*/ 33 w 35"/>
                <a:gd name="T23" fmla="*/ 32 h 34"/>
                <a:gd name="T24" fmla="*/ 25 w 35"/>
                <a:gd name="T25" fmla="*/ 32 h 34"/>
                <a:gd name="T26" fmla="*/ 17 w 35"/>
                <a:gd name="T27" fmla="*/ 23 h 34"/>
                <a:gd name="T28" fmla="*/ 8 w 35"/>
                <a:gd name="T29" fmla="*/ 15 h 34"/>
                <a:gd name="T30" fmla="*/ 2 w 35"/>
                <a:gd name="T31" fmla="*/ 19 h 34"/>
                <a:gd name="T32" fmla="*/ 4 w 35"/>
                <a:gd name="T33" fmla="*/ 25 h 34"/>
                <a:gd name="T34" fmla="*/ 10 w 35"/>
                <a:gd name="T35" fmla="*/ 13 h 34"/>
                <a:gd name="T36" fmla="*/ 33 w 35"/>
                <a:gd name="T37" fmla="*/ 13 h 34"/>
                <a:gd name="T38" fmla="*/ 35 w 35"/>
                <a:gd name="T39" fmla="*/ 6 h 34"/>
                <a:gd name="T40" fmla="*/ 27 w 35"/>
                <a:gd name="T41" fmla="*/ 11 h 34"/>
                <a:gd name="T42" fmla="*/ 4 w 35"/>
                <a:gd name="T43" fmla="*/ 11 h 34"/>
                <a:gd name="T44" fmla="*/ 4 w 35"/>
                <a:gd name="T45" fmla="*/ 13 h 34"/>
                <a:gd name="T46" fmla="*/ 10 w 35"/>
                <a:gd name="T47" fmla="*/ 13 h 34"/>
                <a:gd name="T48" fmla="*/ 15 w 35"/>
                <a:gd name="T49" fmla="*/ 15 h 34"/>
                <a:gd name="T50" fmla="*/ 27 w 35"/>
                <a:gd name="T51" fmla="*/ 25 h 34"/>
                <a:gd name="T52" fmla="*/ 31 w 35"/>
                <a:gd name="T53" fmla="*/ 19 h 34"/>
                <a:gd name="T54" fmla="*/ 29 w 35"/>
                <a:gd name="T55" fmla="*/ 15 h 34"/>
                <a:gd name="T56" fmla="*/ 33 w 35"/>
                <a:gd name="T57" fmla="*/ 27 h 34"/>
                <a:gd name="T58" fmla="*/ 25 w 35"/>
                <a:gd name="T59" fmla="*/ 28 h 34"/>
                <a:gd name="T60" fmla="*/ 25 w 35"/>
                <a:gd name="T61" fmla="*/ 30 h 34"/>
                <a:gd name="T62" fmla="*/ 33 w 35"/>
                <a:gd name="T63" fmla="*/ 30 h 34"/>
                <a:gd name="T64" fmla="*/ 33 w 35"/>
                <a:gd name="T65" fmla="*/ 21 h 34"/>
                <a:gd name="T66" fmla="*/ 10 w 35"/>
                <a:gd name="T67" fmla="*/ 25 h 34"/>
                <a:gd name="T68" fmla="*/ 8 w 35"/>
                <a:gd name="T69" fmla="*/ 28 h 34"/>
                <a:gd name="T70" fmla="*/ 2 w 35"/>
                <a:gd name="T71" fmla="*/ 25 h 34"/>
                <a:gd name="T72" fmla="*/ 8 w 35"/>
                <a:gd name="T73" fmla="*/ 30 h 34"/>
                <a:gd name="T74" fmla="*/ 10 w 35"/>
                <a:gd name="T75" fmla="*/ 28 h 34"/>
                <a:gd name="T76" fmla="*/ 10 w 35"/>
                <a:gd name="T77" fmla="*/ 25 h 34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5"/>
                <a:gd name="T118" fmla="*/ 0 h 34"/>
                <a:gd name="T119" fmla="*/ 35 w 35"/>
                <a:gd name="T120" fmla="*/ 34 h 34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5" h="34">
                  <a:moveTo>
                    <a:pt x="4" y="25"/>
                  </a:moveTo>
                  <a:lnTo>
                    <a:pt x="6" y="25"/>
                  </a:lnTo>
                  <a:lnTo>
                    <a:pt x="8" y="23"/>
                  </a:lnTo>
                  <a:lnTo>
                    <a:pt x="10" y="25"/>
                  </a:lnTo>
                  <a:lnTo>
                    <a:pt x="12" y="28"/>
                  </a:lnTo>
                  <a:lnTo>
                    <a:pt x="10" y="32"/>
                  </a:lnTo>
                  <a:lnTo>
                    <a:pt x="8" y="32"/>
                  </a:lnTo>
                  <a:lnTo>
                    <a:pt x="4" y="30"/>
                  </a:lnTo>
                  <a:lnTo>
                    <a:pt x="2" y="25"/>
                  </a:lnTo>
                  <a:lnTo>
                    <a:pt x="0" y="17"/>
                  </a:lnTo>
                  <a:lnTo>
                    <a:pt x="2" y="11"/>
                  </a:lnTo>
                  <a:lnTo>
                    <a:pt x="4" y="7"/>
                  </a:lnTo>
                  <a:lnTo>
                    <a:pt x="10" y="6"/>
                  </a:lnTo>
                  <a:lnTo>
                    <a:pt x="29" y="6"/>
                  </a:lnTo>
                  <a:lnTo>
                    <a:pt x="31" y="4"/>
                  </a:lnTo>
                  <a:lnTo>
                    <a:pt x="31" y="2"/>
                  </a:lnTo>
                  <a:lnTo>
                    <a:pt x="33" y="0"/>
                  </a:lnTo>
                  <a:lnTo>
                    <a:pt x="35" y="4"/>
                  </a:lnTo>
                  <a:lnTo>
                    <a:pt x="35" y="7"/>
                  </a:lnTo>
                  <a:lnTo>
                    <a:pt x="35" y="13"/>
                  </a:lnTo>
                  <a:lnTo>
                    <a:pt x="31" y="15"/>
                  </a:lnTo>
                  <a:lnTo>
                    <a:pt x="35" y="19"/>
                  </a:lnTo>
                  <a:lnTo>
                    <a:pt x="35" y="25"/>
                  </a:lnTo>
                  <a:lnTo>
                    <a:pt x="33" y="32"/>
                  </a:lnTo>
                  <a:lnTo>
                    <a:pt x="29" y="34"/>
                  </a:lnTo>
                  <a:lnTo>
                    <a:pt x="25" y="32"/>
                  </a:lnTo>
                  <a:lnTo>
                    <a:pt x="21" y="28"/>
                  </a:lnTo>
                  <a:lnTo>
                    <a:pt x="17" y="23"/>
                  </a:lnTo>
                  <a:lnTo>
                    <a:pt x="13" y="15"/>
                  </a:lnTo>
                  <a:lnTo>
                    <a:pt x="8" y="15"/>
                  </a:lnTo>
                  <a:lnTo>
                    <a:pt x="4" y="17"/>
                  </a:lnTo>
                  <a:lnTo>
                    <a:pt x="2" y="19"/>
                  </a:lnTo>
                  <a:lnTo>
                    <a:pt x="2" y="23"/>
                  </a:lnTo>
                  <a:lnTo>
                    <a:pt x="4" y="25"/>
                  </a:lnTo>
                  <a:close/>
                  <a:moveTo>
                    <a:pt x="10" y="13"/>
                  </a:moveTo>
                  <a:lnTo>
                    <a:pt x="25" y="13"/>
                  </a:lnTo>
                  <a:lnTo>
                    <a:pt x="33" y="13"/>
                  </a:lnTo>
                  <a:lnTo>
                    <a:pt x="35" y="9"/>
                  </a:lnTo>
                  <a:lnTo>
                    <a:pt x="35" y="6"/>
                  </a:lnTo>
                  <a:lnTo>
                    <a:pt x="33" y="9"/>
                  </a:lnTo>
                  <a:lnTo>
                    <a:pt x="27" y="11"/>
                  </a:lnTo>
                  <a:lnTo>
                    <a:pt x="10" y="11"/>
                  </a:lnTo>
                  <a:lnTo>
                    <a:pt x="4" y="11"/>
                  </a:lnTo>
                  <a:lnTo>
                    <a:pt x="2" y="17"/>
                  </a:lnTo>
                  <a:lnTo>
                    <a:pt x="4" y="13"/>
                  </a:lnTo>
                  <a:lnTo>
                    <a:pt x="10" y="13"/>
                  </a:lnTo>
                  <a:close/>
                  <a:moveTo>
                    <a:pt x="29" y="15"/>
                  </a:moveTo>
                  <a:lnTo>
                    <a:pt x="15" y="15"/>
                  </a:lnTo>
                  <a:lnTo>
                    <a:pt x="21" y="21"/>
                  </a:lnTo>
                  <a:lnTo>
                    <a:pt x="27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29" y="15"/>
                  </a:lnTo>
                  <a:close/>
                  <a:moveTo>
                    <a:pt x="33" y="21"/>
                  </a:moveTo>
                  <a:lnTo>
                    <a:pt x="33" y="27"/>
                  </a:lnTo>
                  <a:lnTo>
                    <a:pt x="29" y="28"/>
                  </a:lnTo>
                  <a:lnTo>
                    <a:pt x="25" y="28"/>
                  </a:lnTo>
                  <a:lnTo>
                    <a:pt x="21" y="25"/>
                  </a:lnTo>
                  <a:lnTo>
                    <a:pt x="25" y="30"/>
                  </a:lnTo>
                  <a:lnTo>
                    <a:pt x="29" y="32"/>
                  </a:lnTo>
                  <a:lnTo>
                    <a:pt x="33" y="30"/>
                  </a:lnTo>
                  <a:lnTo>
                    <a:pt x="35" y="25"/>
                  </a:lnTo>
                  <a:lnTo>
                    <a:pt x="33" y="21"/>
                  </a:lnTo>
                  <a:close/>
                  <a:moveTo>
                    <a:pt x="10" y="25"/>
                  </a:moveTo>
                  <a:lnTo>
                    <a:pt x="10" y="28"/>
                  </a:lnTo>
                  <a:lnTo>
                    <a:pt x="8" y="28"/>
                  </a:lnTo>
                  <a:lnTo>
                    <a:pt x="6" y="28"/>
                  </a:lnTo>
                  <a:lnTo>
                    <a:pt x="2" y="25"/>
                  </a:lnTo>
                  <a:lnTo>
                    <a:pt x="6" y="30"/>
                  </a:lnTo>
                  <a:lnTo>
                    <a:pt x="8" y="30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25643" name="Group 25">
            <a:extLst>
              <a:ext uri="{FF2B5EF4-FFF2-40B4-BE49-F238E27FC236}">
                <a16:creationId xmlns:a16="http://schemas.microsoft.com/office/drawing/2014/main" id="{00000000-0008-0000-0700-00008B120B00}"/>
              </a:ext>
            </a:extLst>
          </xdr:cNvPr>
          <xdr:cNvGrpSpPr>
            <a:grpSpLocks/>
          </xdr:cNvGrpSpPr>
        </xdr:nvGrpSpPr>
        <xdr:grpSpPr bwMode="auto">
          <a:xfrm>
            <a:off x="16" y="99"/>
            <a:ext cx="154" cy="21"/>
            <a:chOff x="96" y="333"/>
            <a:chExt cx="437" cy="48"/>
          </a:xfrm>
        </xdr:grpSpPr>
        <xdr:sp macro="" textlink="">
          <xdr:nvSpPr>
            <xdr:cNvPr id="725791" name="Freeform 26">
              <a:extLst>
                <a:ext uri="{FF2B5EF4-FFF2-40B4-BE49-F238E27FC236}">
                  <a16:creationId xmlns:a16="http://schemas.microsoft.com/office/drawing/2014/main" id="{00000000-0008-0000-0700-00001F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00" y="329"/>
              <a:ext cx="46" cy="53"/>
            </a:xfrm>
            <a:custGeom>
              <a:avLst/>
              <a:gdLst>
                <a:gd name="T0" fmla="*/ 8 w 46"/>
                <a:gd name="T1" fmla="*/ 46 h 53"/>
                <a:gd name="T2" fmla="*/ 4 w 46"/>
                <a:gd name="T3" fmla="*/ 48 h 53"/>
                <a:gd name="T4" fmla="*/ 0 w 46"/>
                <a:gd name="T5" fmla="*/ 53 h 53"/>
                <a:gd name="T6" fmla="*/ 2 w 46"/>
                <a:gd name="T7" fmla="*/ 30 h 53"/>
                <a:gd name="T8" fmla="*/ 4 w 46"/>
                <a:gd name="T9" fmla="*/ 36 h 53"/>
                <a:gd name="T10" fmla="*/ 32 w 46"/>
                <a:gd name="T11" fmla="*/ 36 h 53"/>
                <a:gd name="T12" fmla="*/ 42 w 46"/>
                <a:gd name="T13" fmla="*/ 30 h 53"/>
                <a:gd name="T14" fmla="*/ 42 w 46"/>
                <a:gd name="T15" fmla="*/ 15 h 53"/>
                <a:gd name="T16" fmla="*/ 38 w 46"/>
                <a:gd name="T17" fmla="*/ 11 h 53"/>
                <a:gd name="T18" fmla="*/ 31 w 46"/>
                <a:gd name="T19" fmla="*/ 9 h 53"/>
                <a:gd name="T20" fmla="*/ 8 w 46"/>
                <a:gd name="T21" fmla="*/ 9 h 53"/>
                <a:gd name="T22" fmla="*/ 2 w 46"/>
                <a:gd name="T23" fmla="*/ 17 h 53"/>
                <a:gd name="T24" fmla="*/ 0 w 46"/>
                <a:gd name="T25" fmla="*/ 0 h 53"/>
                <a:gd name="T26" fmla="*/ 6 w 46"/>
                <a:gd name="T27" fmla="*/ 6 h 53"/>
                <a:gd name="T28" fmla="*/ 15 w 46"/>
                <a:gd name="T29" fmla="*/ 7 h 53"/>
                <a:gd name="T30" fmla="*/ 38 w 46"/>
                <a:gd name="T31" fmla="*/ 9 h 53"/>
                <a:gd name="T32" fmla="*/ 46 w 46"/>
                <a:gd name="T33" fmla="*/ 19 h 53"/>
                <a:gd name="T34" fmla="*/ 46 w 46"/>
                <a:gd name="T35" fmla="*/ 32 h 53"/>
                <a:gd name="T36" fmla="*/ 44 w 46"/>
                <a:gd name="T37" fmla="*/ 40 h 53"/>
                <a:gd name="T38" fmla="*/ 38 w 46"/>
                <a:gd name="T39" fmla="*/ 44 h 53"/>
                <a:gd name="T40" fmla="*/ 32 w 46"/>
                <a:gd name="T41" fmla="*/ 46 h 53"/>
                <a:gd name="T42" fmla="*/ 8 w 46"/>
                <a:gd name="T43" fmla="*/ 42 h 53"/>
                <a:gd name="T44" fmla="*/ 2 w 46"/>
                <a:gd name="T45" fmla="*/ 48 h 53"/>
                <a:gd name="T46" fmla="*/ 8 w 46"/>
                <a:gd name="T47" fmla="*/ 44 h 53"/>
                <a:gd name="T48" fmla="*/ 38 w 46"/>
                <a:gd name="T49" fmla="*/ 44 h 53"/>
                <a:gd name="T50" fmla="*/ 44 w 46"/>
                <a:gd name="T51" fmla="*/ 36 h 53"/>
                <a:gd name="T52" fmla="*/ 44 w 46"/>
                <a:gd name="T53" fmla="*/ 36 h 53"/>
                <a:gd name="T54" fmla="*/ 38 w 46"/>
                <a:gd name="T55" fmla="*/ 42 h 53"/>
                <a:gd name="T56" fmla="*/ 32 w 46"/>
                <a:gd name="T57" fmla="*/ 42 h 53"/>
                <a:gd name="T58" fmla="*/ 2 w 46"/>
                <a:gd name="T59" fmla="*/ 13 h 53"/>
                <a:gd name="T60" fmla="*/ 8 w 46"/>
                <a:gd name="T61" fmla="*/ 9 h 53"/>
                <a:gd name="T62" fmla="*/ 2 w 46"/>
                <a:gd name="T63" fmla="*/ 6 h 53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46"/>
                <a:gd name="T97" fmla="*/ 0 h 53"/>
                <a:gd name="T98" fmla="*/ 46 w 46"/>
                <a:gd name="T99" fmla="*/ 53 h 53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46" h="53">
                  <a:moveTo>
                    <a:pt x="32" y="46"/>
                  </a:moveTo>
                  <a:lnTo>
                    <a:pt x="8" y="46"/>
                  </a:lnTo>
                  <a:lnTo>
                    <a:pt x="4" y="46"/>
                  </a:lnTo>
                  <a:lnTo>
                    <a:pt x="4" y="48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30"/>
                  </a:lnTo>
                  <a:lnTo>
                    <a:pt x="2" y="30"/>
                  </a:lnTo>
                  <a:lnTo>
                    <a:pt x="4" y="34"/>
                  </a:lnTo>
                  <a:lnTo>
                    <a:pt x="4" y="36"/>
                  </a:lnTo>
                  <a:lnTo>
                    <a:pt x="8" y="36"/>
                  </a:lnTo>
                  <a:lnTo>
                    <a:pt x="32" y="36"/>
                  </a:lnTo>
                  <a:lnTo>
                    <a:pt x="40" y="34"/>
                  </a:lnTo>
                  <a:lnTo>
                    <a:pt x="42" y="30"/>
                  </a:lnTo>
                  <a:lnTo>
                    <a:pt x="44" y="23"/>
                  </a:lnTo>
                  <a:lnTo>
                    <a:pt x="42" y="15"/>
                  </a:lnTo>
                  <a:lnTo>
                    <a:pt x="40" y="13"/>
                  </a:lnTo>
                  <a:lnTo>
                    <a:pt x="38" y="11"/>
                  </a:lnTo>
                  <a:lnTo>
                    <a:pt x="34" y="9"/>
                  </a:lnTo>
                  <a:lnTo>
                    <a:pt x="31" y="9"/>
                  </a:lnTo>
                  <a:lnTo>
                    <a:pt x="15" y="9"/>
                  </a:lnTo>
                  <a:lnTo>
                    <a:pt x="8" y="9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0" y="17"/>
                  </a:lnTo>
                  <a:lnTo>
                    <a:pt x="0" y="0"/>
                  </a:lnTo>
                  <a:lnTo>
                    <a:pt x="2" y="0"/>
                  </a:lnTo>
                  <a:lnTo>
                    <a:pt x="6" y="6"/>
                  </a:lnTo>
                  <a:lnTo>
                    <a:pt x="10" y="7"/>
                  </a:lnTo>
                  <a:lnTo>
                    <a:pt x="15" y="7"/>
                  </a:lnTo>
                  <a:lnTo>
                    <a:pt x="32" y="7"/>
                  </a:lnTo>
                  <a:lnTo>
                    <a:pt x="38" y="9"/>
                  </a:lnTo>
                  <a:lnTo>
                    <a:pt x="42" y="13"/>
                  </a:lnTo>
                  <a:lnTo>
                    <a:pt x="46" y="19"/>
                  </a:lnTo>
                  <a:lnTo>
                    <a:pt x="46" y="27"/>
                  </a:lnTo>
                  <a:lnTo>
                    <a:pt x="46" y="32"/>
                  </a:lnTo>
                  <a:lnTo>
                    <a:pt x="46" y="36"/>
                  </a:lnTo>
                  <a:lnTo>
                    <a:pt x="44" y="40"/>
                  </a:lnTo>
                  <a:lnTo>
                    <a:pt x="40" y="42"/>
                  </a:lnTo>
                  <a:lnTo>
                    <a:pt x="38" y="44"/>
                  </a:lnTo>
                  <a:lnTo>
                    <a:pt x="32" y="46"/>
                  </a:lnTo>
                  <a:close/>
                  <a:moveTo>
                    <a:pt x="32" y="42"/>
                  </a:moveTo>
                  <a:lnTo>
                    <a:pt x="8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4" y="44"/>
                  </a:lnTo>
                  <a:lnTo>
                    <a:pt x="8" y="44"/>
                  </a:lnTo>
                  <a:lnTo>
                    <a:pt x="32" y="44"/>
                  </a:lnTo>
                  <a:lnTo>
                    <a:pt x="38" y="44"/>
                  </a:lnTo>
                  <a:lnTo>
                    <a:pt x="42" y="40"/>
                  </a:lnTo>
                  <a:lnTo>
                    <a:pt x="44" y="36"/>
                  </a:lnTo>
                  <a:lnTo>
                    <a:pt x="46" y="30"/>
                  </a:lnTo>
                  <a:lnTo>
                    <a:pt x="44" y="36"/>
                  </a:lnTo>
                  <a:lnTo>
                    <a:pt x="42" y="38"/>
                  </a:lnTo>
                  <a:lnTo>
                    <a:pt x="38" y="42"/>
                  </a:lnTo>
                  <a:lnTo>
                    <a:pt x="32" y="42"/>
                  </a:lnTo>
                  <a:close/>
                  <a:moveTo>
                    <a:pt x="2" y="6"/>
                  </a:moveTo>
                  <a:lnTo>
                    <a:pt x="2" y="13"/>
                  </a:lnTo>
                  <a:lnTo>
                    <a:pt x="4" y="11"/>
                  </a:lnTo>
                  <a:lnTo>
                    <a:pt x="8" y="9"/>
                  </a:lnTo>
                  <a:lnTo>
                    <a:pt x="6" y="7"/>
                  </a:lnTo>
                  <a:lnTo>
                    <a:pt x="2" y="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792" name="Freeform 27">
              <a:extLst>
                <a:ext uri="{FF2B5EF4-FFF2-40B4-BE49-F238E27FC236}">
                  <a16:creationId xmlns:a16="http://schemas.microsoft.com/office/drawing/2014/main" id="{00000000-0008-0000-0700-000020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55" y="330"/>
              <a:ext cx="48" cy="54"/>
            </a:xfrm>
            <a:custGeom>
              <a:avLst/>
              <a:gdLst>
                <a:gd name="T0" fmla="*/ 2 w 48"/>
                <a:gd name="T1" fmla="*/ 18 h 54"/>
                <a:gd name="T2" fmla="*/ 0 w 48"/>
                <a:gd name="T3" fmla="*/ 18 h 54"/>
                <a:gd name="T4" fmla="*/ 0 w 48"/>
                <a:gd name="T5" fmla="*/ 0 h 54"/>
                <a:gd name="T6" fmla="*/ 2 w 48"/>
                <a:gd name="T7" fmla="*/ 0 h 54"/>
                <a:gd name="T8" fmla="*/ 4 w 48"/>
                <a:gd name="T9" fmla="*/ 6 h 54"/>
                <a:gd name="T10" fmla="*/ 6 w 48"/>
                <a:gd name="T11" fmla="*/ 8 h 54"/>
                <a:gd name="T12" fmla="*/ 10 w 48"/>
                <a:gd name="T13" fmla="*/ 8 h 54"/>
                <a:gd name="T14" fmla="*/ 48 w 48"/>
                <a:gd name="T15" fmla="*/ 8 h 54"/>
                <a:gd name="T16" fmla="*/ 48 w 48"/>
                <a:gd name="T17" fmla="*/ 10 h 54"/>
                <a:gd name="T18" fmla="*/ 10 w 48"/>
                <a:gd name="T19" fmla="*/ 44 h 54"/>
                <a:gd name="T20" fmla="*/ 34 w 48"/>
                <a:gd name="T21" fmla="*/ 42 h 54"/>
                <a:gd name="T22" fmla="*/ 38 w 48"/>
                <a:gd name="T23" fmla="*/ 42 h 54"/>
                <a:gd name="T24" fmla="*/ 42 w 48"/>
                <a:gd name="T25" fmla="*/ 42 h 54"/>
                <a:gd name="T26" fmla="*/ 44 w 48"/>
                <a:gd name="T27" fmla="*/ 39 h 54"/>
                <a:gd name="T28" fmla="*/ 44 w 48"/>
                <a:gd name="T29" fmla="*/ 35 h 54"/>
                <a:gd name="T30" fmla="*/ 46 w 48"/>
                <a:gd name="T31" fmla="*/ 35 h 54"/>
                <a:gd name="T32" fmla="*/ 46 w 48"/>
                <a:gd name="T33" fmla="*/ 52 h 54"/>
                <a:gd name="T34" fmla="*/ 44 w 48"/>
                <a:gd name="T35" fmla="*/ 52 h 54"/>
                <a:gd name="T36" fmla="*/ 42 w 48"/>
                <a:gd name="T37" fmla="*/ 48 h 54"/>
                <a:gd name="T38" fmla="*/ 38 w 48"/>
                <a:gd name="T39" fmla="*/ 46 h 54"/>
                <a:gd name="T40" fmla="*/ 32 w 48"/>
                <a:gd name="T41" fmla="*/ 44 h 54"/>
                <a:gd name="T42" fmla="*/ 8 w 48"/>
                <a:gd name="T43" fmla="*/ 46 h 54"/>
                <a:gd name="T44" fmla="*/ 4 w 48"/>
                <a:gd name="T45" fmla="*/ 50 h 54"/>
                <a:gd name="T46" fmla="*/ 2 w 48"/>
                <a:gd name="T47" fmla="*/ 54 h 54"/>
                <a:gd name="T48" fmla="*/ 2 w 48"/>
                <a:gd name="T49" fmla="*/ 54 h 54"/>
                <a:gd name="T50" fmla="*/ 0 w 48"/>
                <a:gd name="T51" fmla="*/ 54 h 54"/>
                <a:gd name="T52" fmla="*/ 0 w 48"/>
                <a:gd name="T53" fmla="*/ 40 h 54"/>
                <a:gd name="T54" fmla="*/ 34 w 48"/>
                <a:gd name="T55" fmla="*/ 10 h 54"/>
                <a:gd name="T56" fmla="*/ 11 w 48"/>
                <a:gd name="T57" fmla="*/ 10 h 54"/>
                <a:gd name="T58" fmla="*/ 8 w 48"/>
                <a:gd name="T59" fmla="*/ 10 h 54"/>
                <a:gd name="T60" fmla="*/ 6 w 48"/>
                <a:gd name="T61" fmla="*/ 12 h 54"/>
                <a:gd name="T62" fmla="*/ 4 w 48"/>
                <a:gd name="T63" fmla="*/ 16 h 54"/>
                <a:gd name="T64" fmla="*/ 2 w 48"/>
                <a:gd name="T65" fmla="*/ 18 h 54"/>
                <a:gd name="T66" fmla="*/ 2 w 48"/>
                <a:gd name="T67" fmla="*/ 18 h 54"/>
                <a:gd name="T68" fmla="*/ 2 w 48"/>
                <a:gd name="T69" fmla="*/ 8 h 54"/>
                <a:gd name="T70" fmla="*/ 2 w 48"/>
                <a:gd name="T71" fmla="*/ 14 h 54"/>
                <a:gd name="T72" fmla="*/ 4 w 48"/>
                <a:gd name="T73" fmla="*/ 12 h 54"/>
                <a:gd name="T74" fmla="*/ 8 w 48"/>
                <a:gd name="T75" fmla="*/ 10 h 54"/>
                <a:gd name="T76" fmla="*/ 2 w 48"/>
                <a:gd name="T77" fmla="*/ 8 h 54"/>
                <a:gd name="T78" fmla="*/ 2 w 48"/>
                <a:gd name="T79" fmla="*/ 8 h 54"/>
                <a:gd name="T80" fmla="*/ 40 w 48"/>
                <a:gd name="T81" fmla="*/ 12 h 54"/>
                <a:gd name="T82" fmla="*/ 6 w 48"/>
                <a:gd name="T83" fmla="*/ 42 h 54"/>
                <a:gd name="T84" fmla="*/ 4 w 48"/>
                <a:gd name="T85" fmla="*/ 44 h 54"/>
                <a:gd name="T86" fmla="*/ 2 w 48"/>
                <a:gd name="T87" fmla="*/ 48 h 54"/>
                <a:gd name="T88" fmla="*/ 2 w 48"/>
                <a:gd name="T89" fmla="*/ 50 h 54"/>
                <a:gd name="T90" fmla="*/ 4 w 48"/>
                <a:gd name="T91" fmla="*/ 46 h 54"/>
                <a:gd name="T92" fmla="*/ 8 w 48"/>
                <a:gd name="T93" fmla="*/ 44 h 54"/>
                <a:gd name="T94" fmla="*/ 46 w 48"/>
                <a:gd name="T95" fmla="*/ 10 h 54"/>
                <a:gd name="T96" fmla="*/ 44 w 48"/>
                <a:gd name="T97" fmla="*/ 10 h 54"/>
                <a:gd name="T98" fmla="*/ 42 w 48"/>
                <a:gd name="T99" fmla="*/ 10 h 54"/>
                <a:gd name="T100" fmla="*/ 42 w 48"/>
                <a:gd name="T101" fmla="*/ 10 h 54"/>
                <a:gd name="T102" fmla="*/ 40 w 48"/>
                <a:gd name="T103" fmla="*/ 12 h 54"/>
                <a:gd name="T104" fmla="*/ 40 w 48"/>
                <a:gd name="T105" fmla="*/ 12 h 54"/>
                <a:gd name="T106" fmla="*/ 44 w 48"/>
                <a:gd name="T107" fmla="*/ 48 h 54"/>
                <a:gd name="T108" fmla="*/ 44 w 48"/>
                <a:gd name="T109" fmla="*/ 40 h 54"/>
                <a:gd name="T110" fmla="*/ 42 w 48"/>
                <a:gd name="T111" fmla="*/ 44 h 54"/>
                <a:gd name="T112" fmla="*/ 40 w 48"/>
                <a:gd name="T113" fmla="*/ 44 h 54"/>
                <a:gd name="T114" fmla="*/ 42 w 48"/>
                <a:gd name="T115" fmla="*/ 46 h 54"/>
                <a:gd name="T116" fmla="*/ 44 w 48"/>
                <a:gd name="T117" fmla="*/ 48 h 54"/>
                <a:gd name="T118" fmla="*/ 44 w 48"/>
                <a:gd name="T119" fmla="*/ 48 h 54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48"/>
                <a:gd name="T181" fmla="*/ 0 h 54"/>
                <a:gd name="T182" fmla="*/ 48 w 48"/>
                <a:gd name="T183" fmla="*/ 54 h 54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48" h="54">
                  <a:moveTo>
                    <a:pt x="2" y="18"/>
                  </a:moveTo>
                  <a:lnTo>
                    <a:pt x="0" y="18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10" y="8"/>
                  </a:lnTo>
                  <a:lnTo>
                    <a:pt x="48" y="8"/>
                  </a:lnTo>
                  <a:lnTo>
                    <a:pt x="48" y="10"/>
                  </a:lnTo>
                  <a:lnTo>
                    <a:pt x="10" y="44"/>
                  </a:lnTo>
                  <a:lnTo>
                    <a:pt x="34" y="42"/>
                  </a:lnTo>
                  <a:lnTo>
                    <a:pt x="38" y="42"/>
                  </a:lnTo>
                  <a:lnTo>
                    <a:pt x="42" y="42"/>
                  </a:lnTo>
                  <a:lnTo>
                    <a:pt x="44" y="39"/>
                  </a:lnTo>
                  <a:lnTo>
                    <a:pt x="44" y="35"/>
                  </a:lnTo>
                  <a:lnTo>
                    <a:pt x="46" y="35"/>
                  </a:lnTo>
                  <a:lnTo>
                    <a:pt x="46" y="52"/>
                  </a:lnTo>
                  <a:lnTo>
                    <a:pt x="44" y="52"/>
                  </a:lnTo>
                  <a:lnTo>
                    <a:pt x="42" y="48"/>
                  </a:lnTo>
                  <a:lnTo>
                    <a:pt x="38" y="46"/>
                  </a:lnTo>
                  <a:lnTo>
                    <a:pt x="32" y="44"/>
                  </a:lnTo>
                  <a:lnTo>
                    <a:pt x="8" y="46"/>
                  </a:lnTo>
                  <a:lnTo>
                    <a:pt x="4" y="50"/>
                  </a:lnTo>
                  <a:lnTo>
                    <a:pt x="2" y="54"/>
                  </a:lnTo>
                  <a:lnTo>
                    <a:pt x="0" y="54"/>
                  </a:lnTo>
                  <a:lnTo>
                    <a:pt x="0" y="40"/>
                  </a:lnTo>
                  <a:lnTo>
                    <a:pt x="34" y="10"/>
                  </a:lnTo>
                  <a:lnTo>
                    <a:pt x="11" y="10"/>
                  </a:lnTo>
                  <a:lnTo>
                    <a:pt x="8" y="10"/>
                  </a:lnTo>
                  <a:lnTo>
                    <a:pt x="6" y="12"/>
                  </a:lnTo>
                  <a:lnTo>
                    <a:pt x="4" y="16"/>
                  </a:lnTo>
                  <a:lnTo>
                    <a:pt x="2" y="18"/>
                  </a:lnTo>
                  <a:close/>
                  <a:moveTo>
                    <a:pt x="2" y="8"/>
                  </a:moveTo>
                  <a:lnTo>
                    <a:pt x="2" y="14"/>
                  </a:lnTo>
                  <a:lnTo>
                    <a:pt x="4" y="12"/>
                  </a:lnTo>
                  <a:lnTo>
                    <a:pt x="8" y="10"/>
                  </a:lnTo>
                  <a:lnTo>
                    <a:pt x="2" y="8"/>
                  </a:lnTo>
                  <a:close/>
                  <a:moveTo>
                    <a:pt x="40" y="12"/>
                  </a:moveTo>
                  <a:lnTo>
                    <a:pt x="6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2" y="50"/>
                  </a:lnTo>
                  <a:lnTo>
                    <a:pt x="4" y="46"/>
                  </a:lnTo>
                  <a:lnTo>
                    <a:pt x="8" y="44"/>
                  </a:lnTo>
                  <a:lnTo>
                    <a:pt x="46" y="10"/>
                  </a:lnTo>
                  <a:lnTo>
                    <a:pt x="44" y="10"/>
                  </a:lnTo>
                  <a:lnTo>
                    <a:pt x="42" y="10"/>
                  </a:lnTo>
                  <a:lnTo>
                    <a:pt x="40" y="12"/>
                  </a:lnTo>
                  <a:close/>
                  <a:moveTo>
                    <a:pt x="44" y="48"/>
                  </a:moveTo>
                  <a:lnTo>
                    <a:pt x="44" y="40"/>
                  </a:lnTo>
                  <a:lnTo>
                    <a:pt x="42" y="44"/>
                  </a:lnTo>
                  <a:lnTo>
                    <a:pt x="40" y="44"/>
                  </a:lnTo>
                  <a:lnTo>
                    <a:pt x="42" y="46"/>
                  </a:lnTo>
                  <a:lnTo>
                    <a:pt x="44" y="4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793" name="Freeform 28">
              <a:extLst>
                <a:ext uri="{FF2B5EF4-FFF2-40B4-BE49-F238E27FC236}">
                  <a16:creationId xmlns:a16="http://schemas.microsoft.com/office/drawing/2014/main" id="{00000000-0008-0000-0700-000021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9" y="333"/>
              <a:ext cx="46" cy="46"/>
            </a:xfrm>
            <a:custGeom>
              <a:avLst/>
              <a:gdLst>
                <a:gd name="T0" fmla="*/ 2 w 46"/>
                <a:gd name="T1" fmla="*/ 46 h 46"/>
                <a:gd name="T2" fmla="*/ 0 w 46"/>
                <a:gd name="T3" fmla="*/ 46 h 46"/>
                <a:gd name="T4" fmla="*/ 0 w 46"/>
                <a:gd name="T5" fmla="*/ 23 h 46"/>
                <a:gd name="T6" fmla="*/ 2 w 46"/>
                <a:gd name="T7" fmla="*/ 23 h 46"/>
                <a:gd name="T8" fmla="*/ 2 w 46"/>
                <a:gd name="T9" fmla="*/ 23 h 46"/>
                <a:gd name="T10" fmla="*/ 4 w 46"/>
                <a:gd name="T11" fmla="*/ 28 h 46"/>
                <a:gd name="T12" fmla="*/ 6 w 46"/>
                <a:gd name="T13" fmla="*/ 28 h 46"/>
                <a:gd name="T14" fmla="*/ 8 w 46"/>
                <a:gd name="T15" fmla="*/ 30 h 46"/>
                <a:gd name="T16" fmla="*/ 40 w 46"/>
                <a:gd name="T17" fmla="*/ 30 h 46"/>
                <a:gd name="T18" fmla="*/ 42 w 46"/>
                <a:gd name="T19" fmla="*/ 28 h 46"/>
                <a:gd name="T20" fmla="*/ 44 w 46"/>
                <a:gd name="T21" fmla="*/ 26 h 46"/>
                <a:gd name="T22" fmla="*/ 44 w 46"/>
                <a:gd name="T23" fmla="*/ 23 h 46"/>
                <a:gd name="T24" fmla="*/ 44 w 46"/>
                <a:gd name="T25" fmla="*/ 17 h 46"/>
                <a:gd name="T26" fmla="*/ 42 w 46"/>
                <a:gd name="T27" fmla="*/ 13 h 46"/>
                <a:gd name="T28" fmla="*/ 40 w 46"/>
                <a:gd name="T29" fmla="*/ 7 h 46"/>
                <a:gd name="T30" fmla="*/ 34 w 46"/>
                <a:gd name="T31" fmla="*/ 3 h 46"/>
                <a:gd name="T32" fmla="*/ 34 w 46"/>
                <a:gd name="T33" fmla="*/ 0 h 46"/>
                <a:gd name="T34" fmla="*/ 46 w 46"/>
                <a:gd name="T35" fmla="*/ 5 h 46"/>
                <a:gd name="T36" fmla="*/ 46 w 46"/>
                <a:gd name="T37" fmla="*/ 46 h 46"/>
                <a:gd name="T38" fmla="*/ 44 w 46"/>
                <a:gd name="T39" fmla="*/ 46 h 46"/>
                <a:gd name="T40" fmla="*/ 44 w 46"/>
                <a:gd name="T41" fmla="*/ 46 h 46"/>
                <a:gd name="T42" fmla="*/ 44 w 46"/>
                <a:gd name="T43" fmla="*/ 42 h 46"/>
                <a:gd name="T44" fmla="*/ 42 w 46"/>
                <a:gd name="T45" fmla="*/ 40 h 46"/>
                <a:gd name="T46" fmla="*/ 38 w 46"/>
                <a:gd name="T47" fmla="*/ 38 h 46"/>
                <a:gd name="T48" fmla="*/ 10 w 46"/>
                <a:gd name="T49" fmla="*/ 38 h 46"/>
                <a:gd name="T50" fmla="*/ 6 w 46"/>
                <a:gd name="T51" fmla="*/ 40 h 46"/>
                <a:gd name="T52" fmla="*/ 4 w 46"/>
                <a:gd name="T53" fmla="*/ 42 h 46"/>
                <a:gd name="T54" fmla="*/ 2 w 46"/>
                <a:gd name="T55" fmla="*/ 46 h 46"/>
                <a:gd name="T56" fmla="*/ 2 w 46"/>
                <a:gd name="T57" fmla="*/ 46 h 46"/>
                <a:gd name="T58" fmla="*/ 8 w 46"/>
                <a:gd name="T59" fmla="*/ 36 h 46"/>
                <a:gd name="T60" fmla="*/ 40 w 46"/>
                <a:gd name="T61" fmla="*/ 36 h 46"/>
                <a:gd name="T62" fmla="*/ 42 w 46"/>
                <a:gd name="T63" fmla="*/ 38 h 46"/>
                <a:gd name="T64" fmla="*/ 44 w 46"/>
                <a:gd name="T65" fmla="*/ 40 h 46"/>
                <a:gd name="T66" fmla="*/ 44 w 46"/>
                <a:gd name="T67" fmla="*/ 40 h 46"/>
                <a:gd name="T68" fmla="*/ 44 w 46"/>
                <a:gd name="T69" fmla="*/ 38 h 46"/>
                <a:gd name="T70" fmla="*/ 44 w 46"/>
                <a:gd name="T71" fmla="*/ 36 h 46"/>
                <a:gd name="T72" fmla="*/ 40 w 46"/>
                <a:gd name="T73" fmla="*/ 34 h 46"/>
                <a:gd name="T74" fmla="*/ 10 w 46"/>
                <a:gd name="T75" fmla="*/ 34 h 46"/>
                <a:gd name="T76" fmla="*/ 4 w 46"/>
                <a:gd name="T77" fmla="*/ 36 h 46"/>
                <a:gd name="T78" fmla="*/ 2 w 46"/>
                <a:gd name="T79" fmla="*/ 38 h 46"/>
                <a:gd name="T80" fmla="*/ 2 w 46"/>
                <a:gd name="T81" fmla="*/ 40 h 46"/>
                <a:gd name="T82" fmla="*/ 4 w 46"/>
                <a:gd name="T83" fmla="*/ 38 h 46"/>
                <a:gd name="T84" fmla="*/ 8 w 46"/>
                <a:gd name="T85" fmla="*/ 36 h 46"/>
                <a:gd name="T86" fmla="*/ 8 w 46"/>
                <a:gd name="T87" fmla="*/ 36 h 46"/>
                <a:gd name="T88" fmla="*/ 44 w 46"/>
                <a:gd name="T89" fmla="*/ 15 h 46"/>
                <a:gd name="T90" fmla="*/ 44 w 46"/>
                <a:gd name="T91" fmla="*/ 7 h 46"/>
                <a:gd name="T92" fmla="*/ 38 w 46"/>
                <a:gd name="T93" fmla="*/ 5 h 46"/>
                <a:gd name="T94" fmla="*/ 42 w 46"/>
                <a:gd name="T95" fmla="*/ 9 h 46"/>
                <a:gd name="T96" fmla="*/ 44 w 46"/>
                <a:gd name="T97" fmla="*/ 15 h 46"/>
                <a:gd name="T98" fmla="*/ 44 w 46"/>
                <a:gd name="T99" fmla="*/ 15 h 4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46"/>
                <a:gd name="T151" fmla="*/ 0 h 46"/>
                <a:gd name="T152" fmla="*/ 46 w 46"/>
                <a:gd name="T153" fmla="*/ 46 h 46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46" h="46">
                  <a:moveTo>
                    <a:pt x="2" y="46"/>
                  </a:moveTo>
                  <a:lnTo>
                    <a:pt x="0" y="46"/>
                  </a:lnTo>
                  <a:lnTo>
                    <a:pt x="0" y="23"/>
                  </a:lnTo>
                  <a:lnTo>
                    <a:pt x="2" y="23"/>
                  </a:lnTo>
                  <a:lnTo>
                    <a:pt x="4" y="28"/>
                  </a:lnTo>
                  <a:lnTo>
                    <a:pt x="6" y="28"/>
                  </a:lnTo>
                  <a:lnTo>
                    <a:pt x="8" y="30"/>
                  </a:lnTo>
                  <a:lnTo>
                    <a:pt x="40" y="30"/>
                  </a:lnTo>
                  <a:lnTo>
                    <a:pt x="42" y="28"/>
                  </a:lnTo>
                  <a:lnTo>
                    <a:pt x="44" y="26"/>
                  </a:lnTo>
                  <a:lnTo>
                    <a:pt x="44" y="23"/>
                  </a:lnTo>
                  <a:lnTo>
                    <a:pt x="44" y="17"/>
                  </a:lnTo>
                  <a:lnTo>
                    <a:pt x="42" y="13"/>
                  </a:lnTo>
                  <a:lnTo>
                    <a:pt x="40" y="7"/>
                  </a:lnTo>
                  <a:lnTo>
                    <a:pt x="34" y="3"/>
                  </a:lnTo>
                  <a:lnTo>
                    <a:pt x="34" y="0"/>
                  </a:lnTo>
                  <a:lnTo>
                    <a:pt x="46" y="5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40"/>
                  </a:lnTo>
                  <a:lnTo>
                    <a:pt x="38" y="38"/>
                  </a:lnTo>
                  <a:lnTo>
                    <a:pt x="10" y="38"/>
                  </a:lnTo>
                  <a:lnTo>
                    <a:pt x="6" y="40"/>
                  </a:lnTo>
                  <a:lnTo>
                    <a:pt x="4" y="42"/>
                  </a:lnTo>
                  <a:lnTo>
                    <a:pt x="2" y="46"/>
                  </a:lnTo>
                  <a:close/>
                  <a:moveTo>
                    <a:pt x="8" y="36"/>
                  </a:moveTo>
                  <a:lnTo>
                    <a:pt x="40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4" y="38"/>
                  </a:lnTo>
                  <a:lnTo>
                    <a:pt x="44" y="36"/>
                  </a:lnTo>
                  <a:lnTo>
                    <a:pt x="40" y="34"/>
                  </a:lnTo>
                  <a:lnTo>
                    <a:pt x="10" y="34"/>
                  </a:lnTo>
                  <a:lnTo>
                    <a:pt x="4" y="36"/>
                  </a:lnTo>
                  <a:lnTo>
                    <a:pt x="2" y="38"/>
                  </a:lnTo>
                  <a:lnTo>
                    <a:pt x="2" y="40"/>
                  </a:lnTo>
                  <a:lnTo>
                    <a:pt x="4" y="38"/>
                  </a:lnTo>
                  <a:lnTo>
                    <a:pt x="8" y="36"/>
                  </a:lnTo>
                  <a:close/>
                  <a:moveTo>
                    <a:pt x="44" y="15"/>
                  </a:moveTo>
                  <a:lnTo>
                    <a:pt x="44" y="7"/>
                  </a:lnTo>
                  <a:lnTo>
                    <a:pt x="38" y="5"/>
                  </a:lnTo>
                  <a:lnTo>
                    <a:pt x="42" y="9"/>
                  </a:lnTo>
                  <a:lnTo>
                    <a:pt x="44" y="1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794" name="Freeform 29">
              <a:extLst>
                <a:ext uri="{FF2B5EF4-FFF2-40B4-BE49-F238E27FC236}">
                  <a16:creationId xmlns:a16="http://schemas.microsoft.com/office/drawing/2014/main" id="{00000000-0008-0000-0700-000022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6" y="345"/>
              <a:ext cx="46" cy="21"/>
            </a:xfrm>
            <a:custGeom>
              <a:avLst/>
              <a:gdLst>
                <a:gd name="T0" fmla="*/ 0 w 46"/>
                <a:gd name="T1" fmla="*/ 21 h 21"/>
                <a:gd name="T2" fmla="*/ 0 w 46"/>
                <a:gd name="T3" fmla="*/ 0 h 21"/>
                <a:gd name="T4" fmla="*/ 2 w 46"/>
                <a:gd name="T5" fmla="*/ 0 h 21"/>
                <a:gd name="T6" fmla="*/ 4 w 46"/>
                <a:gd name="T7" fmla="*/ 4 h 21"/>
                <a:gd name="T8" fmla="*/ 6 w 46"/>
                <a:gd name="T9" fmla="*/ 6 h 21"/>
                <a:gd name="T10" fmla="*/ 8 w 46"/>
                <a:gd name="T11" fmla="*/ 6 h 21"/>
                <a:gd name="T12" fmla="*/ 10 w 46"/>
                <a:gd name="T13" fmla="*/ 6 h 21"/>
                <a:gd name="T14" fmla="*/ 38 w 46"/>
                <a:gd name="T15" fmla="*/ 6 h 21"/>
                <a:gd name="T16" fmla="*/ 42 w 46"/>
                <a:gd name="T17" fmla="*/ 6 h 21"/>
                <a:gd name="T18" fmla="*/ 44 w 46"/>
                <a:gd name="T19" fmla="*/ 6 h 21"/>
                <a:gd name="T20" fmla="*/ 44 w 46"/>
                <a:gd name="T21" fmla="*/ 4 h 21"/>
                <a:gd name="T22" fmla="*/ 44 w 46"/>
                <a:gd name="T23" fmla="*/ 0 h 21"/>
                <a:gd name="T24" fmla="*/ 46 w 46"/>
                <a:gd name="T25" fmla="*/ 0 h 21"/>
                <a:gd name="T26" fmla="*/ 46 w 46"/>
                <a:gd name="T27" fmla="*/ 21 h 21"/>
                <a:gd name="T28" fmla="*/ 44 w 46"/>
                <a:gd name="T29" fmla="*/ 21 h 21"/>
                <a:gd name="T30" fmla="*/ 44 w 46"/>
                <a:gd name="T31" fmla="*/ 17 h 21"/>
                <a:gd name="T32" fmla="*/ 42 w 46"/>
                <a:gd name="T33" fmla="*/ 15 h 21"/>
                <a:gd name="T34" fmla="*/ 38 w 46"/>
                <a:gd name="T35" fmla="*/ 15 h 21"/>
                <a:gd name="T36" fmla="*/ 10 w 46"/>
                <a:gd name="T37" fmla="*/ 15 h 21"/>
                <a:gd name="T38" fmla="*/ 6 w 46"/>
                <a:gd name="T39" fmla="*/ 15 h 21"/>
                <a:gd name="T40" fmla="*/ 4 w 46"/>
                <a:gd name="T41" fmla="*/ 15 h 21"/>
                <a:gd name="T42" fmla="*/ 4 w 46"/>
                <a:gd name="T43" fmla="*/ 17 h 21"/>
                <a:gd name="T44" fmla="*/ 2 w 46"/>
                <a:gd name="T45" fmla="*/ 21 h 21"/>
                <a:gd name="T46" fmla="*/ 0 w 46"/>
                <a:gd name="T47" fmla="*/ 21 h 21"/>
                <a:gd name="T48" fmla="*/ 8 w 46"/>
                <a:gd name="T49" fmla="*/ 13 h 21"/>
                <a:gd name="T50" fmla="*/ 40 w 46"/>
                <a:gd name="T51" fmla="*/ 13 h 21"/>
                <a:gd name="T52" fmla="*/ 42 w 46"/>
                <a:gd name="T53" fmla="*/ 13 h 21"/>
                <a:gd name="T54" fmla="*/ 44 w 46"/>
                <a:gd name="T55" fmla="*/ 15 h 21"/>
                <a:gd name="T56" fmla="*/ 44 w 46"/>
                <a:gd name="T57" fmla="*/ 13 h 21"/>
                <a:gd name="T58" fmla="*/ 40 w 46"/>
                <a:gd name="T59" fmla="*/ 11 h 21"/>
                <a:gd name="T60" fmla="*/ 8 w 46"/>
                <a:gd name="T61" fmla="*/ 11 h 21"/>
                <a:gd name="T62" fmla="*/ 4 w 46"/>
                <a:gd name="T63" fmla="*/ 13 h 21"/>
                <a:gd name="T64" fmla="*/ 2 w 46"/>
                <a:gd name="T65" fmla="*/ 15 h 21"/>
                <a:gd name="T66" fmla="*/ 4 w 46"/>
                <a:gd name="T67" fmla="*/ 13 h 21"/>
                <a:gd name="T68" fmla="*/ 8 w 46"/>
                <a:gd name="T69" fmla="*/ 13 h 21"/>
                <a:gd name="T70" fmla="*/ 8 w 46"/>
                <a:gd name="T71" fmla="*/ 13 h 21"/>
                <a:gd name="T72" fmla="*/ 8 w 46"/>
                <a:gd name="T73" fmla="*/ 13 h 21"/>
                <a:gd name="T74" fmla="*/ 8 w 46"/>
                <a:gd name="T75" fmla="*/ 13 h 21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1"/>
                <a:gd name="T116" fmla="*/ 46 w 46"/>
                <a:gd name="T117" fmla="*/ 21 h 21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1">
                  <a:moveTo>
                    <a:pt x="0" y="21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8" y="6"/>
                  </a:lnTo>
                  <a:lnTo>
                    <a:pt x="10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5"/>
                  </a:lnTo>
                  <a:lnTo>
                    <a:pt x="4" y="17"/>
                  </a:lnTo>
                  <a:lnTo>
                    <a:pt x="2" y="21"/>
                  </a:lnTo>
                  <a:lnTo>
                    <a:pt x="0" y="21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4" y="13"/>
                  </a:lnTo>
                  <a:lnTo>
                    <a:pt x="40" y="11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5"/>
                  </a:lnTo>
                  <a:lnTo>
                    <a:pt x="4" y="13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795" name="Freeform 30">
              <a:extLst>
                <a:ext uri="{FF2B5EF4-FFF2-40B4-BE49-F238E27FC236}">
                  <a16:creationId xmlns:a16="http://schemas.microsoft.com/office/drawing/2014/main" id="{00000000-0008-0000-0700-000023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2" y="326"/>
              <a:ext cx="46" cy="59"/>
            </a:xfrm>
            <a:custGeom>
              <a:avLst/>
              <a:gdLst>
                <a:gd name="T0" fmla="*/ 0 w 46"/>
                <a:gd name="T1" fmla="*/ 13 h 59"/>
                <a:gd name="T2" fmla="*/ 2 w 46"/>
                <a:gd name="T3" fmla="*/ 0 h 59"/>
                <a:gd name="T4" fmla="*/ 6 w 46"/>
                <a:gd name="T5" fmla="*/ 6 h 59"/>
                <a:gd name="T6" fmla="*/ 38 w 46"/>
                <a:gd name="T7" fmla="*/ 6 h 59"/>
                <a:gd name="T8" fmla="*/ 44 w 46"/>
                <a:gd name="T9" fmla="*/ 4 h 59"/>
                <a:gd name="T10" fmla="*/ 46 w 46"/>
                <a:gd name="T11" fmla="*/ 0 h 59"/>
                <a:gd name="T12" fmla="*/ 44 w 46"/>
                <a:gd name="T13" fmla="*/ 21 h 59"/>
                <a:gd name="T14" fmla="*/ 42 w 46"/>
                <a:gd name="T15" fmla="*/ 15 h 59"/>
                <a:gd name="T16" fmla="*/ 8 w 46"/>
                <a:gd name="T17" fmla="*/ 13 h 59"/>
                <a:gd name="T18" fmla="*/ 46 w 46"/>
                <a:gd name="T19" fmla="*/ 32 h 59"/>
                <a:gd name="T20" fmla="*/ 34 w 46"/>
                <a:gd name="T21" fmla="*/ 49 h 59"/>
                <a:gd name="T22" fmla="*/ 40 w 46"/>
                <a:gd name="T23" fmla="*/ 48 h 59"/>
                <a:gd name="T24" fmla="*/ 44 w 46"/>
                <a:gd name="T25" fmla="*/ 42 h 59"/>
                <a:gd name="T26" fmla="*/ 46 w 46"/>
                <a:gd name="T27" fmla="*/ 59 h 59"/>
                <a:gd name="T28" fmla="*/ 44 w 46"/>
                <a:gd name="T29" fmla="*/ 55 h 59"/>
                <a:gd name="T30" fmla="*/ 38 w 46"/>
                <a:gd name="T31" fmla="*/ 51 h 59"/>
                <a:gd name="T32" fmla="*/ 6 w 46"/>
                <a:gd name="T33" fmla="*/ 51 h 59"/>
                <a:gd name="T34" fmla="*/ 2 w 46"/>
                <a:gd name="T35" fmla="*/ 59 h 59"/>
                <a:gd name="T36" fmla="*/ 0 w 46"/>
                <a:gd name="T37" fmla="*/ 44 h 59"/>
                <a:gd name="T38" fmla="*/ 38 w 46"/>
                <a:gd name="T39" fmla="*/ 11 h 59"/>
                <a:gd name="T40" fmla="*/ 2 w 46"/>
                <a:gd name="T41" fmla="*/ 11 h 59"/>
                <a:gd name="T42" fmla="*/ 6 w 46"/>
                <a:gd name="T43" fmla="*/ 13 h 59"/>
                <a:gd name="T44" fmla="*/ 40 w 46"/>
                <a:gd name="T45" fmla="*/ 13 h 59"/>
                <a:gd name="T46" fmla="*/ 44 w 46"/>
                <a:gd name="T47" fmla="*/ 15 h 59"/>
                <a:gd name="T48" fmla="*/ 42 w 46"/>
                <a:gd name="T49" fmla="*/ 11 h 59"/>
                <a:gd name="T50" fmla="*/ 38 w 46"/>
                <a:gd name="T51" fmla="*/ 11 h 59"/>
                <a:gd name="T52" fmla="*/ 2 w 46"/>
                <a:gd name="T53" fmla="*/ 53 h 59"/>
                <a:gd name="T54" fmla="*/ 10 w 46"/>
                <a:gd name="T55" fmla="*/ 48 h 59"/>
                <a:gd name="T56" fmla="*/ 42 w 46"/>
                <a:gd name="T57" fmla="*/ 32 h 59"/>
                <a:gd name="T58" fmla="*/ 10 w 46"/>
                <a:gd name="T59" fmla="*/ 46 h 59"/>
                <a:gd name="T60" fmla="*/ 2 w 46"/>
                <a:gd name="T61" fmla="*/ 51 h 59"/>
                <a:gd name="T62" fmla="*/ 44 w 46"/>
                <a:gd name="T63" fmla="*/ 55 h 59"/>
                <a:gd name="T64" fmla="*/ 42 w 46"/>
                <a:gd name="T65" fmla="*/ 49 h 59"/>
                <a:gd name="T66" fmla="*/ 42 w 46"/>
                <a:gd name="T67" fmla="*/ 51 h 59"/>
                <a:gd name="T68" fmla="*/ 44 w 46"/>
                <a:gd name="T69" fmla="*/ 55 h 5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59"/>
                <a:gd name="T107" fmla="*/ 46 w 46"/>
                <a:gd name="T108" fmla="*/ 59 h 5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59">
                  <a:moveTo>
                    <a:pt x="34" y="28"/>
                  </a:moveTo>
                  <a:lnTo>
                    <a:pt x="0" y="13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11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3"/>
                  </a:lnTo>
                  <a:lnTo>
                    <a:pt x="8" y="13"/>
                  </a:lnTo>
                  <a:lnTo>
                    <a:pt x="46" y="30"/>
                  </a:lnTo>
                  <a:lnTo>
                    <a:pt x="46" y="32"/>
                  </a:lnTo>
                  <a:lnTo>
                    <a:pt x="8" y="49"/>
                  </a:lnTo>
                  <a:lnTo>
                    <a:pt x="34" y="49"/>
                  </a:lnTo>
                  <a:lnTo>
                    <a:pt x="38" y="49"/>
                  </a:lnTo>
                  <a:lnTo>
                    <a:pt x="40" y="48"/>
                  </a:lnTo>
                  <a:lnTo>
                    <a:pt x="42" y="46"/>
                  </a:lnTo>
                  <a:lnTo>
                    <a:pt x="44" y="42"/>
                  </a:lnTo>
                  <a:lnTo>
                    <a:pt x="46" y="42"/>
                  </a:lnTo>
                  <a:lnTo>
                    <a:pt x="46" y="59"/>
                  </a:lnTo>
                  <a:lnTo>
                    <a:pt x="44" y="59"/>
                  </a:lnTo>
                  <a:lnTo>
                    <a:pt x="44" y="55"/>
                  </a:lnTo>
                  <a:lnTo>
                    <a:pt x="42" y="53"/>
                  </a:lnTo>
                  <a:lnTo>
                    <a:pt x="38" y="51"/>
                  </a:lnTo>
                  <a:lnTo>
                    <a:pt x="34" y="51"/>
                  </a:lnTo>
                  <a:lnTo>
                    <a:pt x="6" y="51"/>
                  </a:lnTo>
                  <a:lnTo>
                    <a:pt x="4" y="55"/>
                  </a:lnTo>
                  <a:lnTo>
                    <a:pt x="2" y="59"/>
                  </a:lnTo>
                  <a:lnTo>
                    <a:pt x="0" y="59"/>
                  </a:lnTo>
                  <a:lnTo>
                    <a:pt x="0" y="44"/>
                  </a:lnTo>
                  <a:lnTo>
                    <a:pt x="34" y="28"/>
                  </a:lnTo>
                  <a:close/>
                  <a:moveTo>
                    <a:pt x="38" y="11"/>
                  </a:moveTo>
                  <a:lnTo>
                    <a:pt x="8" y="11"/>
                  </a:lnTo>
                  <a:lnTo>
                    <a:pt x="2" y="11"/>
                  </a:lnTo>
                  <a:lnTo>
                    <a:pt x="4" y="13"/>
                  </a:lnTo>
                  <a:lnTo>
                    <a:pt x="6" y="13"/>
                  </a:lnTo>
                  <a:lnTo>
                    <a:pt x="10" y="13"/>
                  </a:ln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2" y="11"/>
                  </a:lnTo>
                  <a:lnTo>
                    <a:pt x="38" y="11"/>
                  </a:lnTo>
                  <a:close/>
                  <a:moveTo>
                    <a:pt x="2" y="51"/>
                  </a:moveTo>
                  <a:lnTo>
                    <a:pt x="2" y="53"/>
                  </a:lnTo>
                  <a:lnTo>
                    <a:pt x="6" y="49"/>
                  </a:lnTo>
                  <a:lnTo>
                    <a:pt x="10" y="48"/>
                  </a:lnTo>
                  <a:lnTo>
                    <a:pt x="44" y="32"/>
                  </a:lnTo>
                  <a:lnTo>
                    <a:pt x="42" y="32"/>
                  </a:lnTo>
                  <a:lnTo>
                    <a:pt x="40" y="32"/>
                  </a:lnTo>
                  <a:lnTo>
                    <a:pt x="10" y="46"/>
                  </a:lnTo>
                  <a:lnTo>
                    <a:pt x="4" y="48"/>
                  </a:lnTo>
                  <a:lnTo>
                    <a:pt x="2" y="51"/>
                  </a:lnTo>
                  <a:close/>
                  <a:moveTo>
                    <a:pt x="44" y="55"/>
                  </a:moveTo>
                  <a:lnTo>
                    <a:pt x="44" y="48"/>
                  </a:lnTo>
                  <a:lnTo>
                    <a:pt x="42" y="49"/>
                  </a:lnTo>
                  <a:lnTo>
                    <a:pt x="40" y="51"/>
                  </a:lnTo>
                  <a:lnTo>
                    <a:pt x="42" y="51"/>
                  </a:lnTo>
                  <a:lnTo>
                    <a:pt x="44" y="5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796" name="Freeform 31">
              <a:extLst>
                <a:ext uri="{FF2B5EF4-FFF2-40B4-BE49-F238E27FC236}">
                  <a16:creationId xmlns:a16="http://schemas.microsoft.com/office/drawing/2014/main" id="{00000000-0008-0000-0700-000024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39" y="344"/>
              <a:ext cx="46" cy="23"/>
            </a:xfrm>
            <a:custGeom>
              <a:avLst/>
              <a:gdLst>
                <a:gd name="T0" fmla="*/ 0 w 46"/>
                <a:gd name="T1" fmla="*/ 23 h 23"/>
                <a:gd name="T2" fmla="*/ 0 w 46"/>
                <a:gd name="T3" fmla="*/ 0 h 23"/>
                <a:gd name="T4" fmla="*/ 2 w 46"/>
                <a:gd name="T5" fmla="*/ 0 h 23"/>
                <a:gd name="T6" fmla="*/ 4 w 46"/>
                <a:gd name="T7" fmla="*/ 6 h 23"/>
                <a:gd name="T8" fmla="*/ 6 w 46"/>
                <a:gd name="T9" fmla="*/ 8 h 23"/>
                <a:gd name="T10" fmla="*/ 8 w 46"/>
                <a:gd name="T11" fmla="*/ 8 h 23"/>
                <a:gd name="T12" fmla="*/ 10 w 46"/>
                <a:gd name="T13" fmla="*/ 8 h 23"/>
                <a:gd name="T14" fmla="*/ 38 w 46"/>
                <a:gd name="T15" fmla="*/ 8 h 23"/>
                <a:gd name="T16" fmla="*/ 42 w 46"/>
                <a:gd name="T17" fmla="*/ 6 h 23"/>
                <a:gd name="T18" fmla="*/ 44 w 46"/>
                <a:gd name="T19" fmla="*/ 6 h 23"/>
                <a:gd name="T20" fmla="*/ 44 w 46"/>
                <a:gd name="T21" fmla="*/ 4 h 23"/>
                <a:gd name="T22" fmla="*/ 44 w 46"/>
                <a:gd name="T23" fmla="*/ 0 h 23"/>
                <a:gd name="T24" fmla="*/ 46 w 46"/>
                <a:gd name="T25" fmla="*/ 0 h 23"/>
                <a:gd name="T26" fmla="*/ 46 w 46"/>
                <a:gd name="T27" fmla="*/ 23 h 23"/>
                <a:gd name="T28" fmla="*/ 44 w 46"/>
                <a:gd name="T29" fmla="*/ 23 h 23"/>
                <a:gd name="T30" fmla="*/ 44 w 46"/>
                <a:gd name="T31" fmla="*/ 19 h 23"/>
                <a:gd name="T32" fmla="*/ 42 w 46"/>
                <a:gd name="T33" fmla="*/ 17 h 23"/>
                <a:gd name="T34" fmla="*/ 38 w 46"/>
                <a:gd name="T35" fmla="*/ 15 h 23"/>
                <a:gd name="T36" fmla="*/ 10 w 46"/>
                <a:gd name="T37" fmla="*/ 15 h 23"/>
                <a:gd name="T38" fmla="*/ 6 w 46"/>
                <a:gd name="T39" fmla="*/ 15 h 23"/>
                <a:gd name="T40" fmla="*/ 4 w 46"/>
                <a:gd name="T41" fmla="*/ 17 h 23"/>
                <a:gd name="T42" fmla="*/ 4 w 46"/>
                <a:gd name="T43" fmla="*/ 19 h 23"/>
                <a:gd name="T44" fmla="*/ 2 w 46"/>
                <a:gd name="T45" fmla="*/ 23 h 23"/>
                <a:gd name="T46" fmla="*/ 0 w 46"/>
                <a:gd name="T47" fmla="*/ 23 h 23"/>
                <a:gd name="T48" fmla="*/ 8 w 46"/>
                <a:gd name="T49" fmla="*/ 13 h 23"/>
                <a:gd name="T50" fmla="*/ 40 w 46"/>
                <a:gd name="T51" fmla="*/ 13 h 23"/>
                <a:gd name="T52" fmla="*/ 42 w 46"/>
                <a:gd name="T53" fmla="*/ 15 h 23"/>
                <a:gd name="T54" fmla="*/ 44 w 46"/>
                <a:gd name="T55" fmla="*/ 17 h 23"/>
                <a:gd name="T56" fmla="*/ 44 w 46"/>
                <a:gd name="T57" fmla="*/ 13 h 23"/>
                <a:gd name="T58" fmla="*/ 40 w 46"/>
                <a:gd name="T59" fmla="*/ 12 h 23"/>
                <a:gd name="T60" fmla="*/ 8 w 46"/>
                <a:gd name="T61" fmla="*/ 12 h 23"/>
                <a:gd name="T62" fmla="*/ 4 w 46"/>
                <a:gd name="T63" fmla="*/ 13 h 23"/>
                <a:gd name="T64" fmla="*/ 2 w 46"/>
                <a:gd name="T65" fmla="*/ 17 h 23"/>
                <a:gd name="T66" fmla="*/ 4 w 46"/>
                <a:gd name="T67" fmla="*/ 15 h 23"/>
                <a:gd name="T68" fmla="*/ 8 w 46"/>
                <a:gd name="T69" fmla="*/ 13 h 23"/>
                <a:gd name="T70" fmla="*/ 8 w 46"/>
                <a:gd name="T71" fmla="*/ 13 h 23"/>
                <a:gd name="T72" fmla="*/ 8 w 46"/>
                <a:gd name="T73" fmla="*/ 13 h 23"/>
                <a:gd name="T74" fmla="*/ 8 w 46"/>
                <a:gd name="T75" fmla="*/ 13 h 23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3"/>
                <a:gd name="T116" fmla="*/ 46 w 46"/>
                <a:gd name="T117" fmla="*/ 23 h 23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3">
                  <a:moveTo>
                    <a:pt x="0" y="2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8" y="8"/>
                  </a:lnTo>
                  <a:lnTo>
                    <a:pt x="10" y="8"/>
                  </a:lnTo>
                  <a:lnTo>
                    <a:pt x="38" y="8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3"/>
                  </a:lnTo>
                  <a:lnTo>
                    <a:pt x="44" y="23"/>
                  </a:lnTo>
                  <a:lnTo>
                    <a:pt x="44" y="19"/>
                  </a:lnTo>
                  <a:lnTo>
                    <a:pt x="42" y="17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23"/>
                  </a:lnTo>
                  <a:lnTo>
                    <a:pt x="0" y="23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5"/>
                  </a:lnTo>
                  <a:lnTo>
                    <a:pt x="44" y="17"/>
                  </a:lnTo>
                  <a:lnTo>
                    <a:pt x="44" y="13"/>
                  </a:lnTo>
                  <a:lnTo>
                    <a:pt x="40" y="12"/>
                  </a:lnTo>
                  <a:lnTo>
                    <a:pt x="8" y="12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5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797" name="Freeform 32">
              <a:extLst>
                <a:ext uri="{FF2B5EF4-FFF2-40B4-BE49-F238E27FC236}">
                  <a16:creationId xmlns:a16="http://schemas.microsoft.com/office/drawing/2014/main" id="{00000000-0008-0000-0700-000025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332"/>
              <a:ext cx="46" cy="47"/>
            </a:xfrm>
            <a:custGeom>
              <a:avLst/>
              <a:gdLst>
                <a:gd name="T0" fmla="*/ 0 w 46"/>
                <a:gd name="T1" fmla="*/ 45 h 47"/>
                <a:gd name="T2" fmla="*/ 0 w 46"/>
                <a:gd name="T3" fmla="*/ 1 h 47"/>
                <a:gd name="T4" fmla="*/ 11 w 46"/>
                <a:gd name="T5" fmla="*/ 0 h 47"/>
                <a:gd name="T6" fmla="*/ 11 w 46"/>
                <a:gd name="T7" fmla="*/ 1 h 47"/>
                <a:gd name="T8" fmla="*/ 6 w 46"/>
                <a:gd name="T9" fmla="*/ 7 h 47"/>
                <a:gd name="T10" fmla="*/ 4 w 46"/>
                <a:gd name="T11" fmla="*/ 13 h 47"/>
                <a:gd name="T12" fmla="*/ 2 w 46"/>
                <a:gd name="T13" fmla="*/ 19 h 47"/>
                <a:gd name="T14" fmla="*/ 38 w 46"/>
                <a:gd name="T15" fmla="*/ 19 h 47"/>
                <a:gd name="T16" fmla="*/ 42 w 46"/>
                <a:gd name="T17" fmla="*/ 19 h 47"/>
                <a:gd name="T18" fmla="*/ 44 w 46"/>
                <a:gd name="T19" fmla="*/ 15 h 47"/>
                <a:gd name="T20" fmla="*/ 44 w 46"/>
                <a:gd name="T21" fmla="*/ 11 h 47"/>
                <a:gd name="T22" fmla="*/ 46 w 46"/>
                <a:gd name="T23" fmla="*/ 11 h 47"/>
                <a:gd name="T24" fmla="*/ 46 w 46"/>
                <a:gd name="T25" fmla="*/ 36 h 47"/>
                <a:gd name="T26" fmla="*/ 44 w 46"/>
                <a:gd name="T27" fmla="*/ 36 h 47"/>
                <a:gd name="T28" fmla="*/ 44 w 46"/>
                <a:gd name="T29" fmla="*/ 30 h 47"/>
                <a:gd name="T30" fmla="*/ 42 w 46"/>
                <a:gd name="T31" fmla="*/ 28 h 47"/>
                <a:gd name="T32" fmla="*/ 38 w 46"/>
                <a:gd name="T33" fmla="*/ 26 h 47"/>
                <a:gd name="T34" fmla="*/ 2 w 46"/>
                <a:gd name="T35" fmla="*/ 26 h 47"/>
                <a:gd name="T36" fmla="*/ 4 w 46"/>
                <a:gd name="T37" fmla="*/ 36 h 47"/>
                <a:gd name="T38" fmla="*/ 6 w 46"/>
                <a:gd name="T39" fmla="*/ 40 h 47"/>
                <a:gd name="T40" fmla="*/ 8 w 46"/>
                <a:gd name="T41" fmla="*/ 44 h 47"/>
                <a:gd name="T42" fmla="*/ 11 w 46"/>
                <a:gd name="T43" fmla="*/ 45 h 47"/>
                <a:gd name="T44" fmla="*/ 11 w 46"/>
                <a:gd name="T45" fmla="*/ 47 h 47"/>
                <a:gd name="T46" fmla="*/ 0 w 46"/>
                <a:gd name="T47" fmla="*/ 45 h 47"/>
                <a:gd name="T48" fmla="*/ 8 w 46"/>
                <a:gd name="T49" fmla="*/ 3 h 47"/>
                <a:gd name="T50" fmla="*/ 2 w 46"/>
                <a:gd name="T51" fmla="*/ 3 h 47"/>
                <a:gd name="T52" fmla="*/ 2 w 46"/>
                <a:gd name="T53" fmla="*/ 11 h 47"/>
                <a:gd name="T54" fmla="*/ 6 w 46"/>
                <a:gd name="T55" fmla="*/ 5 h 47"/>
                <a:gd name="T56" fmla="*/ 8 w 46"/>
                <a:gd name="T57" fmla="*/ 3 h 47"/>
                <a:gd name="T58" fmla="*/ 8 w 46"/>
                <a:gd name="T59" fmla="*/ 3 h 47"/>
                <a:gd name="T60" fmla="*/ 38 w 46"/>
                <a:gd name="T61" fmla="*/ 24 h 47"/>
                <a:gd name="T62" fmla="*/ 6 w 46"/>
                <a:gd name="T63" fmla="*/ 24 h 47"/>
                <a:gd name="T64" fmla="*/ 4 w 46"/>
                <a:gd name="T65" fmla="*/ 24 h 47"/>
                <a:gd name="T66" fmla="*/ 2 w 46"/>
                <a:gd name="T67" fmla="*/ 26 h 47"/>
                <a:gd name="T68" fmla="*/ 38 w 46"/>
                <a:gd name="T69" fmla="*/ 26 h 47"/>
                <a:gd name="T70" fmla="*/ 42 w 46"/>
                <a:gd name="T71" fmla="*/ 26 h 47"/>
                <a:gd name="T72" fmla="*/ 44 w 46"/>
                <a:gd name="T73" fmla="*/ 28 h 47"/>
                <a:gd name="T74" fmla="*/ 44 w 46"/>
                <a:gd name="T75" fmla="*/ 28 h 47"/>
                <a:gd name="T76" fmla="*/ 42 w 46"/>
                <a:gd name="T77" fmla="*/ 24 h 47"/>
                <a:gd name="T78" fmla="*/ 38 w 46"/>
                <a:gd name="T79" fmla="*/ 24 h 47"/>
                <a:gd name="T80" fmla="*/ 38 w 46"/>
                <a:gd name="T81" fmla="*/ 24 h 47"/>
                <a:gd name="T82" fmla="*/ 2 w 46"/>
                <a:gd name="T83" fmla="*/ 40 h 47"/>
                <a:gd name="T84" fmla="*/ 2 w 46"/>
                <a:gd name="T85" fmla="*/ 45 h 47"/>
                <a:gd name="T86" fmla="*/ 8 w 46"/>
                <a:gd name="T87" fmla="*/ 47 h 47"/>
                <a:gd name="T88" fmla="*/ 6 w 46"/>
                <a:gd name="T89" fmla="*/ 44 h 47"/>
                <a:gd name="T90" fmla="*/ 2 w 46"/>
                <a:gd name="T91" fmla="*/ 40 h 47"/>
                <a:gd name="T92" fmla="*/ 2 w 46"/>
                <a:gd name="T93" fmla="*/ 40 h 47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46"/>
                <a:gd name="T142" fmla="*/ 0 h 47"/>
                <a:gd name="T143" fmla="*/ 46 w 46"/>
                <a:gd name="T144" fmla="*/ 47 h 47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46" h="47">
                  <a:moveTo>
                    <a:pt x="0" y="45"/>
                  </a:moveTo>
                  <a:lnTo>
                    <a:pt x="0" y="1"/>
                  </a:lnTo>
                  <a:lnTo>
                    <a:pt x="11" y="0"/>
                  </a:lnTo>
                  <a:lnTo>
                    <a:pt x="11" y="1"/>
                  </a:lnTo>
                  <a:lnTo>
                    <a:pt x="6" y="7"/>
                  </a:lnTo>
                  <a:lnTo>
                    <a:pt x="4" y="13"/>
                  </a:lnTo>
                  <a:lnTo>
                    <a:pt x="2" y="19"/>
                  </a:lnTo>
                  <a:lnTo>
                    <a:pt x="38" y="19"/>
                  </a:lnTo>
                  <a:lnTo>
                    <a:pt x="42" y="19"/>
                  </a:lnTo>
                  <a:lnTo>
                    <a:pt x="44" y="15"/>
                  </a:lnTo>
                  <a:lnTo>
                    <a:pt x="44" y="11"/>
                  </a:lnTo>
                  <a:lnTo>
                    <a:pt x="46" y="11"/>
                  </a:lnTo>
                  <a:lnTo>
                    <a:pt x="46" y="36"/>
                  </a:lnTo>
                  <a:lnTo>
                    <a:pt x="44" y="36"/>
                  </a:lnTo>
                  <a:lnTo>
                    <a:pt x="44" y="30"/>
                  </a:lnTo>
                  <a:lnTo>
                    <a:pt x="42" y="28"/>
                  </a:lnTo>
                  <a:lnTo>
                    <a:pt x="38" y="26"/>
                  </a:lnTo>
                  <a:lnTo>
                    <a:pt x="2" y="26"/>
                  </a:lnTo>
                  <a:lnTo>
                    <a:pt x="4" y="36"/>
                  </a:lnTo>
                  <a:lnTo>
                    <a:pt x="6" y="40"/>
                  </a:lnTo>
                  <a:lnTo>
                    <a:pt x="8" y="44"/>
                  </a:lnTo>
                  <a:lnTo>
                    <a:pt x="11" y="45"/>
                  </a:lnTo>
                  <a:lnTo>
                    <a:pt x="11" y="47"/>
                  </a:lnTo>
                  <a:lnTo>
                    <a:pt x="0" y="45"/>
                  </a:lnTo>
                  <a:close/>
                  <a:moveTo>
                    <a:pt x="8" y="3"/>
                  </a:moveTo>
                  <a:lnTo>
                    <a:pt x="2" y="3"/>
                  </a:lnTo>
                  <a:lnTo>
                    <a:pt x="2" y="11"/>
                  </a:lnTo>
                  <a:lnTo>
                    <a:pt x="6" y="5"/>
                  </a:lnTo>
                  <a:lnTo>
                    <a:pt x="8" y="3"/>
                  </a:lnTo>
                  <a:close/>
                  <a:moveTo>
                    <a:pt x="38" y="24"/>
                  </a:moveTo>
                  <a:lnTo>
                    <a:pt x="6" y="24"/>
                  </a:lnTo>
                  <a:lnTo>
                    <a:pt x="4" y="24"/>
                  </a:lnTo>
                  <a:lnTo>
                    <a:pt x="2" y="26"/>
                  </a:lnTo>
                  <a:lnTo>
                    <a:pt x="38" y="26"/>
                  </a:lnTo>
                  <a:lnTo>
                    <a:pt x="42" y="26"/>
                  </a:lnTo>
                  <a:lnTo>
                    <a:pt x="44" y="28"/>
                  </a:lnTo>
                  <a:lnTo>
                    <a:pt x="42" y="24"/>
                  </a:lnTo>
                  <a:lnTo>
                    <a:pt x="38" y="24"/>
                  </a:lnTo>
                  <a:close/>
                  <a:moveTo>
                    <a:pt x="2" y="40"/>
                  </a:moveTo>
                  <a:lnTo>
                    <a:pt x="2" y="45"/>
                  </a:lnTo>
                  <a:lnTo>
                    <a:pt x="8" y="47"/>
                  </a:lnTo>
                  <a:lnTo>
                    <a:pt x="6" y="44"/>
                  </a:lnTo>
                  <a:lnTo>
                    <a:pt x="2" y="4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798" name="Freeform 33">
              <a:extLst>
                <a:ext uri="{FF2B5EF4-FFF2-40B4-BE49-F238E27FC236}">
                  <a16:creationId xmlns:a16="http://schemas.microsoft.com/office/drawing/2014/main" id="{00000000-0008-0000-0700-000026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31" y="333"/>
              <a:ext cx="46" cy="46"/>
            </a:xfrm>
            <a:custGeom>
              <a:avLst/>
              <a:gdLst>
                <a:gd name="T0" fmla="*/ 38 w 46"/>
                <a:gd name="T1" fmla="*/ 30 h 46"/>
                <a:gd name="T2" fmla="*/ 44 w 46"/>
                <a:gd name="T3" fmla="*/ 29 h 46"/>
                <a:gd name="T4" fmla="*/ 44 w 46"/>
                <a:gd name="T5" fmla="*/ 21 h 46"/>
                <a:gd name="T6" fmla="*/ 40 w 46"/>
                <a:gd name="T7" fmla="*/ 9 h 46"/>
                <a:gd name="T8" fmla="*/ 34 w 46"/>
                <a:gd name="T9" fmla="*/ 0 h 46"/>
                <a:gd name="T10" fmla="*/ 46 w 46"/>
                <a:gd name="T11" fmla="*/ 46 h 46"/>
                <a:gd name="T12" fmla="*/ 44 w 46"/>
                <a:gd name="T13" fmla="*/ 42 h 46"/>
                <a:gd name="T14" fmla="*/ 40 w 46"/>
                <a:gd name="T15" fmla="*/ 38 h 46"/>
                <a:gd name="T16" fmla="*/ 6 w 46"/>
                <a:gd name="T17" fmla="*/ 38 h 46"/>
                <a:gd name="T18" fmla="*/ 2 w 46"/>
                <a:gd name="T19" fmla="*/ 46 h 46"/>
                <a:gd name="T20" fmla="*/ 0 w 46"/>
                <a:gd name="T21" fmla="*/ 6 h 46"/>
                <a:gd name="T22" fmla="*/ 11 w 46"/>
                <a:gd name="T23" fmla="*/ 4 h 46"/>
                <a:gd name="T24" fmla="*/ 4 w 46"/>
                <a:gd name="T25" fmla="*/ 15 h 46"/>
                <a:gd name="T26" fmla="*/ 4 w 46"/>
                <a:gd name="T27" fmla="*/ 27 h 46"/>
                <a:gd name="T28" fmla="*/ 8 w 46"/>
                <a:gd name="T29" fmla="*/ 30 h 46"/>
                <a:gd name="T30" fmla="*/ 21 w 46"/>
                <a:gd name="T31" fmla="*/ 23 h 46"/>
                <a:gd name="T32" fmla="*/ 19 w 46"/>
                <a:gd name="T33" fmla="*/ 17 h 46"/>
                <a:gd name="T34" fmla="*/ 13 w 46"/>
                <a:gd name="T35" fmla="*/ 13 h 46"/>
                <a:gd name="T36" fmla="*/ 31 w 46"/>
                <a:gd name="T37" fmla="*/ 11 h 46"/>
                <a:gd name="T38" fmla="*/ 25 w 46"/>
                <a:gd name="T39" fmla="*/ 17 h 46"/>
                <a:gd name="T40" fmla="*/ 23 w 46"/>
                <a:gd name="T41" fmla="*/ 23 h 46"/>
                <a:gd name="T42" fmla="*/ 44 w 46"/>
                <a:gd name="T43" fmla="*/ 8 h 46"/>
                <a:gd name="T44" fmla="*/ 42 w 46"/>
                <a:gd name="T45" fmla="*/ 9 h 46"/>
                <a:gd name="T46" fmla="*/ 44 w 46"/>
                <a:gd name="T47" fmla="*/ 8 h 46"/>
                <a:gd name="T48" fmla="*/ 19 w 46"/>
                <a:gd name="T49" fmla="*/ 15 h 46"/>
                <a:gd name="T50" fmla="*/ 23 w 46"/>
                <a:gd name="T51" fmla="*/ 17 h 46"/>
                <a:gd name="T52" fmla="*/ 25 w 46"/>
                <a:gd name="T53" fmla="*/ 15 h 46"/>
                <a:gd name="T54" fmla="*/ 2 w 46"/>
                <a:gd name="T55" fmla="*/ 15 h 46"/>
                <a:gd name="T56" fmla="*/ 8 w 46"/>
                <a:gd name="T57" fmla="*/ 8 h 46"/>
                <a:gd name="T58" fmla="*/ 8 w 46"/>
                <a:gd name="T59" fmla="*/ 36 h 46"/>
                <a:gd name="T60" fmla="*/ 42 w 46"/>
                <a:gd name="T61" fmla="*/ 38 h 46"/>
                <a:gd name="T62" fmla="*/ 42 w 46"/>
                <a:gd name="T63" fmla="*/ 36 h 46"/>
                <a:gd name="T64" fmla="*/ 8 w 46"/>
                <a:gd name="T65" fmla="*/ 34 h 46"/>
                <a:gd name="T66" fmla="*/ 4 w 46"/>
                <a:gd name="T67" fmla="*/ 40 h 46"/>
                <a:gd name="T68" fmla="*/ 8 w 46"/>
                <a:gd name="T69" fmla="*/ 36 h 4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46"/>
                <a:gd name="T107" fmla="*/ 46 w 46"/>
                <a:gd name="T108" fmla="*/ 46 h 46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46">
                  <a:moveTo>
                    <a:pt x="23" y="30"/>
                  </a:moveTo>
                  <a:lnTo>
                    <a:pt x="38" y="30"/>
                  </a:lnTo>
                  <a:lnTo>
                    <a:pt x="42" y="30"/>
                  </a:lnTo>
                  <a:lnTo>
                    <a:pt x="44" y="29"/>
                  </a:lnTo>
                  <a:lnTo>
                    <a:pt x="44" y="25"/>
                  </a:lnTo>
                  <a:lnTo>
                    <a:pt x="44" y="21"/>
                  </a:lnTo>
                  <a:lnTo>
                    <a:pt x="44" y="15"/>
                  </a:lnTo>
                  <a:lnTo>
                    <a:pt x="40" y="9"/>
                  </a:lnTo>
                  <a:lnTo>
                    <a:pt x="34" y="4"/>
                  </a:lnTo>
                  <a:lnTo>
                    <a:pt x="34" y="0"/>
                  </a:lnTo>
                  <a:lnTo>
                    <a:pt x="46" y="4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38"/>
                  </a:lnTo>
                  <a:lnTo>
                    <a:pt x="40" y="38"/>
                  </a:lnTo>
                  <a:lnTo>
                    <a:pt x="8" y="38"/>
                  </a:lnTo>
                  <a:lnTo>
                    <a:pt x="6" y="38"/>
                  </a:lnTo>
                  <a:lnTo>
                    <a:pt x="4" y="40"/>
                  </a:lnTo>
                  <a:lnTo>
                    <a:pt x="2" y="46"/>
                  </a:lnTo>
                  <a:lnTo>
                    <a:pt x="0" y="46"/>
                  </a:lnTo>
                  <a:lnTo>
                    <a:pt x="0" y="6"/>
                  </a:lnTo>
                  <a:lnTo>
                    <a:pt x="11" y="2"/>
                  </a:lnTo>
                  <a:lnTo>
                    <a:pt x="11" y="4"/>
                  </a:lnTo>
                  <a:lnTo>
                    <a:pt x="8" y="9"/>
                  </a:lnTo>
                  <a:lnTo>
                    <a:pt x="4" y="15"/>
                  </a:lnTo>
                  <a:lnTo>
                    <a:pt x="2" y="23"/>
                  </a:lnTo>
                  <a:lnTo>
                    <a:pt x="4" y="27"/>
                  </a:lnTo>
                  <a:lnTo>
                    <a:pt x="6" y="29"/>
                  </a:lnTo>
                  <a:lnTo>
                    <a:pt x="8" y="30"/>
                  </a:lnTo>
                  <a:lnTo>
                    <a:pt x="21" y="30"/>
                  </a:lnTo>
                  <a:lnTo>
                    <a:pt x="21" y="23"/>
                  </a:lnTo>
                  <a:lnTo>
                    <a:pt x="21" y="19"/>
                  </a:lnTo>
                  <a:lnTo>
                    <a:pt x="19" y="17"/>
                  </a:lnTo>
                  <a:lnTo>
                    <a:pt x="17" y="15"/>
                  </a:lnTo>
                  <a:lnTo>
                    <a:pt x="13" y="13"/>
                  </a:lnTo>
                  <a:lnTo>
                    <a:pt x="13" y="11"/>
                  </a:lnTo>
                  <a:lnTo>
                    <a:pt x="31" y="11"/>
                  </a:lnTo>
                  <a:lnTo>
                    <a:pt x="31" y="13"/>
                  </a:lnTo>
                  <a:lnTo>
                    <a:pt x="25" y="17"/>
                  </a:lnTo>
                  <a:lnTo>
                    <a:pt x="25" y="19"/>
                  </a:lnTo>
                  <a:lnTo>
                    <a:pt x="23" y="23"/>
                  </a:lnTo>
                  <a:lnTo>
                    <a:pt x="23" y="30"/>
                  </a:lnTo>
                  <a:close/>
                  <a:moveTo>
                    <a:pt x="44" y="8"/>
                  </a:moveTo>
                  <a:lnTo>
                    <a:pt x="38" y="6"/>
                  </a:lnTo>
                  <a:lnTo>
                    <a:pt x="42" y="9"/>
                  </a:lnTo>
                  <a:lnTo>
                    <a:pt x="44" y="13"/>
                  </a:lnTo>
                  <a:lnTo>
                    <a:pt x="44" y="8"/>
                  </a:lnTo>
                  <a:close/>
                  <a:moveTo>
                    <a:pt x="25" y="15"/>
                  </a:moveTo>
                  <a:lnTo>
                    <a:pt x="19" y="15"/>
                  </a:lnTo>
                  <a:lnTo>
                    <a:pt x="23" y="19"/>
                  </a:lnTo>
                  <a:lnTo>
                    <a:pt x="23" y="17"/>
                  </a:lnTo>
                  <a:lnTo>
                    <a:pt x="25" y="15"/>
                  </a:lnTo>
                  <a:close/>
                  <a:moveTo>
                    <a:pt x="2" y="9"/>
                  </a:moveTo>
                  <a:lnTo>
                    <a:pt x="2" y="15"/>
                  </a:lnTo>
                  <a:lnTo>
                    <a:pt x="6" y="11"/>
                  </a:lnTo>
                  <a:lnTo>
                    <a:pt x="8" y="8"/>
                  </a:lnTo>
                  <a:lnTo>
                    <a:pt x="2" y="9"/>
                  </a:lnTo>
                  <a:close/>
                  <a:moveTo>
                    <a:pt x="8" y="36"/>
                  </a:moveTo>
                  <a:lnTo>
                    <a:pt x="38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2" y="36"/>
                  </a:lnTo>
                  <a:lnTo>
                    <a:pt x="38" y="34"/>
                  </a:lnTo>
                  <a:lnTo>
                    <a:pt x="8" y="34"/>
                  </a:lnTo>
                  <a:lnTo>
                    <a:pt x="4" y="36"/>
                  </a:lnTo>
                  <a:lnTo>
                    <a:pt x="4" y="40"/>
                  </a:lnTo>
                  <a:lnTo>
                    <a:pt x="6" y="38"/>
                  </a:lnTo>
                  <a:lnTo>
                    <a:pt x="8" y="3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799" name="Freeform 34">
              <a:extLst>
                <a:ext uri="{FF2B5EF4-FFF2-40B4-BE49-F238E27FC236}">
                  <a16:creationId xmlns:a16="http://schemas.microsoft.com/office/drawing/2014/main" id="{00000000-0008-0000-0700-000027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84" y="329"/>
              <a:ext cx="46" cy="53"/>
            </a:xfrm>
            <a:custGeom>
              <a:avLst/>
              <a:gdLst>
                <a:gd name="T0" fmla="*/ 46 w 46"/>
                <a:gd name="T1" fmla="*/ 53 h 53"/>
                <a:gd name="T2" fmla="*/ 44 w 46"/>
                <a:gd name="T3" fmla="*/ 49 h 53"/>
                <a:gd name="T4" fmla="*/ 38 w 46"/>
                <a:gd name="T5" fmla="*/ 45 h 53"/>
                <a:gd name="T6" fmla="*/ 4 w 46"/>
                <a:gd name="T7" fmla="*/ 47 h 53"/>
                <a:gd name="T8" fmla="*/ 0 w 46"/>
                <a:gd name="T9" fmla="*/ 53 h 53"/>
                <a:gd name="T10" fmla="*/ 2 w 46"/>
                <a:gd name="T11" fmla="*/ 21 h 53"/>
                <a:gd name="T12" fmla="*/ 4 w 46"/>
                <a:gd name="T13" fmla="*/ 11 h 53"/>
                <a:gd name="T14" fmla="*/ 11 w 46"/>
                <a:gd name="T15" fmla="*/ 3 h 53"/>
                <a:gd name="T16" fmla="*/ 19 w 46"/>
                <a:gd name="T17" fmla="*/ 1 h 53"/>
                <a:gd name="T18" fmla="*/ 29 w 46"/>
                <a:gd name="T19" fmla="*/ 1 h 53"/>
                <a:gd name="T20" fmla="*/ 36 w 46"/>
                <a:gd name="T21" fmla="*/ 5 h 53"/>
                <a:gd name="T22" fmla="*/ 42 w 46"/>
                <a:gd name="T23" fmla="*/ 11 h 53"/>
                <a:gd name="T24" fmla="*/ 46 w 46"/>
                <a:gd name="T25" fmla="*/ 21 h 53"/>
                <a:gd name="T26" fmla="*/ 46 w 46"/>
                <a:gd name="T27" fmla="*/ 26 h 53"/>
                <a:gd name="T28" fmla="*/ 10 w 46"/>
                <a:gd name="T29" fmla="*/ 42 h 53"/>
                <a:gd name="T30" fmla="*/ 4 w 46"/>
                <a:gd name="T31" fmla="*/ 47 h 53"/>
                <a:gd name="T32" fmla="*/ 8 w 46"/>
                <a:gd name="T33" fmla="*/ 43 h 53"/>
                <a:gd name="T34" fmla="*/ 42 w 46"/>
                <a:gd name="T35" fmla="*/ 45 h 53"/>
                <a:gd name="T36" fmla="*/ 44 w 46"/>
                <a:gd name="T37" fmla="*/ 47 h 53"/>
                <a:gd name="T38" fmla="*/ 40 w 46"/>
                <a:gd name="T39" fmla="*/ 42 h 53"/>
                <a:gd name="T40" fmla="*/ 11 w 46"/>
                <a:gd name="T41" fmla="*/ 36 h 53"/>
                <a:gd name="T42" fmla="*/ 42 w 46"/>
                <a:gd name="T43" fmla="*/ 36 h 53"/>
                <a:gd name="T44" fmla="*/ 44 w 46"/>
                <a:gd name="T45" fmla="*/ 30 h 53"/>
                <a:gd name="T46" fmla="*/ 40 w 46"/>
                <a:gd name="T47" fmla="*/ 19 h 53"/>
                <a:gd name="T48" fmla="*/ 31 w 46"/>
                <a:gd name="T49" fmla="*/ 11 h 53"/>
                <a:gd name="T50" fmla="*/ 19 w 46"/>
                <a:gd name="T51" fmla="*/ 11 h 53"/>
                <a:gd name="T52" fmla="*/ 10 w 46"/>
                <a:gd name="T53" fmla="*/ 13 h 53"/>
                <a:gd name="T54" fmla="*/ 4 w 46"/>
                <a:gd name="T55" fmla="*/ 22 h 53"/>
                <a:gd name="T56" fmla="*/ 4 w 46"/>
                <a:gd name="T57" fmla="*/ 36 h 53"/>
                <a:gd name="T58" fmla="*/ 11 w 46"/>
                <a:gd name="T59" fmla="*/ 36 h 53"/>
                <a:gd name="T60" fmla="*/ 44 w 46"/>
                <a:gd name="T61" fmla="*/ 21 h 53"/>
                <a:gd name="T62" fmla="*/ 42 w 46"/>
                <a:gd name="T63" fmla="*/ 13 h 53"/>
                <a:gd name="T64" fmla="*/ 34 w 46"/>
                <a:gd name="T65" fmla="*/ 7 h 53"/>
                <a:gd name="T66" fmla="*/ 25 w 46"/>
                <a:gd name="T67" fmla="*/ 5 h 53"/>
                <a:gd name="T68" fmla="*/ 10 w 46"/>
                <a:gd name="T69" fmla="*/ 11 h 53"/>
                <a:gd name="T70" fmla="*/ 4 w 46"/>
                <a:gd name="T71" fmla="*/ 19 h 53"/>
                <a:gd name="T72" fmla="*/ 6 w 46"/>
                <a:gd name="T73" fmla="*/ 15 h 53"/>
                <a:gd name="T74" fmla="*/ 17 w 46"/>
                <a:gd name="T75" fmla="*/ 9 h 53"/>
                <a:gd name="T76" fmla="*/ 29 w 46"/>
                <a:gd name="T77" fmla="*/ 9 h 53"/>
                <a:gd name="T78" fmla="*/ 36 w 46"/>
                <a:gd name="T79" fmla="*/ 11 h 53"/>
                <a:gd name="T80" fmla="*/ 42 w 46"/>
                <a:gd name="T81" fmla="*/ 17 h 53"/>
                <a:gd name="T82" fmla="*/ 44 w 46"/>
                <a:gd name="T83" fmla="*/ 21 h 53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46"/>
                <a:gd name="T127" fmla="*/ 0 h 53"/>
                <a:gd name="T128" fmla="*/ 46 w 46"/>
                <a:gd name="T129" fmla="*/ 53 h 53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46" h="53">
                  <a:moveTo>
                    <a:pt x="46" y="26"/>
                  </a:moveTo>
                  <a:lnTo>
                    <a:pt x="46" y="53"/>
                  </a:lnTo>
                  <a:lnTo>
                    <a:pt x="44" y="53"/>
                  </a:lnTo>
                  <a:lnTo>
                    <a:pt x="44" y="49"/>
                  </a:lnTo>
                  <a:lnTo>
                    <a:pt x="42" y="47"/>
                  </a:lnTo>
                  <a:lnTo>
                    <a:pt x="38" y="45"/>
                  </a:lnTo>
                  <a:lnTo>
                    <a:pt x="8" y="45"/>
                  </a:lnTo>
                  <a:lnTo>
                    <a:pt x="4" y="47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24"/>
                  </a:lnTo>
                  <a:lnTo>
                    <a:pt x="2" y="21"/>
                  </a:lnTo>
                  <a:lnTo>
                    <a:pt x="2" y="15"/>
                  </a:lnTo>
                  <a:lnTo>
                    <a:pt x="4" y="11"/>
                  </a:lnTo>
                  <a:lnTo>
                    <a:pt x="8" y="7"/>
                  </a:lnTo>
                  <a:lnTo>
                    <a:pt x="11" y="3"/>
                  </a:lnTo>
                  <a:lnTo>
                    <a:pt x="15" y="1"/>
                  </a:lnTo>
                  <a:lnTo>
                    <a:pt x="19" y="1"/>
                  </a:lnTo>
                  <a:lnTo>
                    <a:pt x="23" y="0"/>
                  </a:lnTo>
                  <a:lnTo>
                    <a:pt x="29" y="1"/>
                  </a:lnTo>
                  <a:lnTo>
                    <a:pt x="32" y="1"/>
                  </a:lnTo>
                  <a:lnTo>
                    <a:pt x="36" y="5"/>
                  </a:lnTo>
                  <a:lnTo>
                    <a:pt x="40" y="7"/>
                  </a:lnTo>
                  <a:lnTo>
                    <a:pt x="42" y="11"/>
                  </a:lnTo>
                  <a:lnTo>
                    <a:pt x="44" y="15"/>
                  </a:lnTo>
                  <a:lnTo>
                    <a:pt x="46" y="21"/>
                  </a:lnTo>
                  <a:lnTo>
                    <a:pt x="46" y="26"/>
                  </a:lnTo>
                  <a:close/>
                  <a:moveTo>
                    <a:pt x="40" y="42"/>
                  </a:moveTo>
                  <a:lnTo>
                    <a:pt x="10" y="42"/>
                  </a:lnTo>
                  <a:lnTo>
                    <a:pt x="4" y="43"/>
                  </a:lnTo>
                  <a:lnTo>
                    <a:pt x="4" y="47"/>
                  </a:lnTo>
                  <a:lnTo>
                    <a:pt x="6" y="45"/>
                  </a:lnTo>
                  <a:lnTo>
                    <a:pt x="8" y="43"/>
                  </a:lnTo>
                  <a:lnTo>
                    <a:pt x="38" y="43"/>
                  </a:lnTo>
                  <a:lnTo>
                    <a:pt x="42" y="45"/>
                  </a:lnTo>
                  <a:lnTo>
                    <a:pt x="44" y="45"/>
                  </a:lnTo>
                  <a:lnTo>
                    <a:pt x="44" y="47"/>
                  </a:lnTo>
                  <a:lnTo>
                    <a:pt x="42" y="43"/>
                  </a:lnTo>
                  <a:lnTo>
                    <a:pt x="40" y="42"/>
                  </a:lnTo>
                  <a:close/>
                  <a:moveTo>
                    <a:pt x="11" y="36"/>
                  </a:moveTo>
                  <a:lnTo>
                    <a:pt x="38" y="36"/>
                  </a:lnTo>
                  <a:lnTo>
                    <a:pt x="42" y="36"/>
                  </a:lnTo>
                  <a:lnTo>
                    <a:pt x="44" y="34"/>
                  </a:lnTo>
                  <a:lnTo>
                    <a:pt x="44" y="30"/>
                  </a:lnTo>
                  <a:lnTo>
                    <a:pt x="44" y="22"/>
                  </a:lnTo>
                  <a:lnTo>
                    <a:pt x="40" y="19"/>
                  </a:lnTo>
                  <a:lnTo>
                    <a:pt x="36" y="13"/>
                  </a:lnTo>
                  <a:lnTo>
                    <a:pt x="31" y="11"/>
                  </a:lnTo>
                  <a:lnTo>
                    <a:pt x="23" y="9"/>
                  </a:lnTo>
                  <a:lnTo>
                    <a:pt x="19" y="11"/>
                  </a:lnTo>
                  <a:lnTo>
                    <a:pt x="13" y="11"/>
                  </a:lnTo>
                  <a:lnTo>
                    <a:pt x="10" y="13"/>
                  </a:lnTo>
                  <a:lnTo>
                    <a:pt x="8" y="17"/>
                  </a:lnTo>
                  <a:lnTo>
                    <a:pt x="4" y="22"/>
                  </a:lnTo>
                  <a:lnTo>
                    <a:pt x="2" y="30"/>
                  </a:lnTo>
                  <a:lnTo>
                    <a:pt x="4" y="36"/>
                  </a:lnTo>
                  <a:lnTo>
                    <a:pt x="6" y="36"/>
                  </a:lnTo>
                  <a:lnTo>
                    <a:pt x="11" y="36"/>
                  </a:lnTo>
                  <a:close/>
                  <a:moveTo>
                    <a:pt x="44" y="21"/>
                  </a:moveTo>
                  <a:lnTo>
                    <a:pt x="44" y="17"/>
                  </a:lnTo>
                  <a:lnTo>
                    <a:pt x="42" y="13"/>
                  </a:lnTo>
                  <a:lnTo>
                    <a:pt x="38" y="11"/>
                  </a:lnTo>
                  <a:lnTo>
                    <a:pt x="34" y="7"/>
                  </a:lnTo>
                  <a:lnTo>
                    <a:pt x="31" y="7"/>
                  </a:lnTo>
                  <a:lnTo>
                    <a:pt x="25" y="5"/>
                  </a:lnTo>
                  <a:lnTo>
                    <a:pt x="15" y="7"/>
                  </a:lnTo>
                  <a:lnTo>
                    <a:pt x="10" y="11"/>
                  </a:lnTo>
                  <a:lnTo>
                    <a:pt x="6" y="15"/>
                  </a:lnTo>
                  <a:lnTo>
                    <a:pt x="4" y="19"/>
                  </a:lnTo>
                  <a:lnTo>
                    <a:pt x="4" y="21"/>
                  </a:lnTo>
                  <a:lnTo>
                    <a:pt x="6" y="15"/>
                  </a:lnTo>
                  <a:lnTo>
                    <a:pt x="11" y="11"/>
                  </a:lnTo>
                  <a:lnTo>
                    <a:pt x="17" y="9"/>
                  </a:lnTo>
                  <a:lnTo>
                    <a:pt x="25" y="9"/>
                  </a:lnTo>
                  <a:lnTo>
                    <a:pt x="29" y="9"/>
                  </a:lnTo>
                  <a:lnTo>
                    <a:pt x="32" y="11"/>
                  </a:lnTo>
                  <a:lnTo>
                    <a:pt x="36" y="11"/>
                  </a:lnTo>
                  <a:lnTo>
                    <a:pt x="40" y="15"/>
                  </a:lnTo>
                  <a:lnTo>
                    <a:pt x="42" y="17"/>
                  </a:lnTo>
                  <a:lnTo>
                    <a:pt x="44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25644" name="Group 35">
            <a:extLst>
              <a:ext uri="{FF2B5EF4-FFF2-40B4-BE49-F238E27FC236}">
                <a16:creationId xmlns:a16="http://schemas.microsoft.com/office/drawing/2014/main" id="{00000000-0008-0000-0700-00008C120B00}"/>
              </a:ext>
            </a:extLst>
          </xdr:cNvPr>
          <xdr:cNvGrpSpPr>
            <a:grpSpLocks/>
          </xdr:cNvGrpSpPr>
        </xdr:nvGrpSpPr>
        <xdr:grpSpPr bwMode="auto">
          <a:xfrm>
            <a:off x="17" y="130"/>
            <a:ext cx="141" cy="12"/>
            <a:chOff x="96" y="404"/>
            <a:chExt cx="373" cy="28"/>
          </a:xfrm>
        </xdr:grpSpPr>
        <xdr:sp macro="" textlink="">
          <xdr:nvSpPr>
            <xdr:cNvPr id="725778" name="Freeform 36">
              <a:extLst>
                <a:ext uri="{FF2B5EF4-FFF2-40B4-BE49-F238E27FC236}">
                  <a16:creationId xmlns:a16="http://schemas.microsoft.com/office/drawing/2014/main" id="{00000000-0008-0000-0700-000012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89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2 h 13"/>
                <a:gd name="T8" fmla="*/ 4 w 27"/>
                <a:gd name="T9" fmla="*/ 4 h 13"/>
                <a:gd name="T10" fmla="*/ 5 w 27"/>
                <a:gd name="T11" fmla="*/ 4 h 13"/>
                <a:gd name="T12" fmla="*/ 5 w 27"/>
                <a:gd name="T13" fmla="*/ 4 h 13"/>
                <a:gd name="T14" fmla="*/ 23 w 27"/>
                <a:gd name="T15" fmla="*/ 4 h 13"/>
                <a:gd name="T16" fmla="*/ 25 w 27"/>
                <a:gd name="T17" fmla="*/ 4 h 13"/>
                <a:gd name="T18" fmla="*/ 25 w 27"/>
                <a:gd name="T19" fmla="*/ 2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9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8 h 13"/>
                <a:gd name="T50" fmla="*/ 23 w 27"/>
                <a:gd name="T51" fmla="*/ 8 h 13"/>
                <a:gd name="T52" fmla="*/ 25 w 27"/>
                <a:gd name="T53" fmla="*/ 8 h 13"/>
                <a:gd name="T54" fmla="*/ 27 w 27"/>
                <a:gd name="T55" fmla="*/ 9 h 13"/>
                <a:gd name="T56" fmla="*/ 25 w 27"/>
                <a:gd name="T57" fmla="*/ 8 h 13"/>
                <a:gd name="T58" fmla="*/ 25 w 27"/>
                <a:gd name="T59" fmla="*/ 8 h 13"/>
                <a:gd name="T60" fmla="*/ 4 w 27"/>
                <a:gd name="T61" fmla="*/ 8 h 13"/>
                <a:gd name="T62" fmla="*/ 2 w 27"/>
                <a:gd name="T63" fmla="*/ 8 h 13"/>
                <a:gd name="T64" fmla="*/ 2 w 27"/>
                <a:gd name="T65" fmla="*/ 9 h 13"/>
                <a:gd name="T66" fmla="*/ 4 w 27"/>
                <a:gd name="T67" fmla="*/ 8 h 13"/>
                <a:gd name="T68" fmla="*/ 4 w 27"/>
                <a:gd name="T69" fmla="*/ 8 h 13"/>
                <a:gd name="T70" fmla="*/ 4 w 27"/>
                <a:gd name="T71" fmla="*/ 8 h 13"/>
                <a:gd name="T72" fmla="*/ 4 w 27"/>
                <a:gd name="T73" fmla="*/ 8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3" y="4"/>
                  </a:lnTo>
                  <a:lnTo>
                    <a:pt x="25" y="4"/>
                  </a:lnTo>
                  <a:lnTo>
                    <a:pt x="25" y="2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9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8"/>
                  </a:moveTo>
                  <a:lnTo>
                    <a:pt x="23" y="8"/>
                  </a:lnTo>
                  <a:lnTo>
                    <a:pt x="25" y="8"/>
                  </a:lnTo>
                  <a:lnTo>
                    <a:pt x="27" y="9"/>
                  </a:lnTo>
                  <a:lnTo>
                    <a:pt x="25" y="8"/>
                  </a:lnTo>
                  <a:lnTo>
                    <a:pt x="4" y="8"/>
                  </a:lnTo>
                  <a:lnTo>
                    <a:pt x="2" y="8"/>
                  </a:lnTo>
                  <a:lnTo>
                    <a:pt x="2" y="9"/>
                  </a:lnTo>
                  <a:lnTo>
                    <a:pt x="4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779" name="Freeform 37">
              <a:extLst>
                <a:ext uri="{FF2B5EF4-FFF2-40B4-BE49-F238E27FC236}">
                  <a16:creationId xmlns:a16="http://schemas.microsoft.com/office/drawing/2014/main" id="{00000000-0008-0000-0700-000013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15" y="403"/>
              <a:ext cx="28" cy="30"/>
            </a:xfrm>
            <a:custGeom>
              <a:avLst/>
              <a:gdLst>
                <a:gd name="T0" fmla="*/ 2 w 28"/>
                <a:gd name="T1" fmla="*/ 9 h 30"/>
                <a:gd name="T2" fmla="*/ 0 w 28"/>
                <a:gd name="T3" fmla="*/ 9 h 30"/>
                <a:gd name="T4" fmla="*/ 0 w 28"/>
                <a:gd name="T5" fmla="*/ 0 h 30"/>
                <a:gd name="T6" fmla="*/ 2 w 28"/>
                <a:gd name="T7" fmla="*/ 0 h 30"/>
                <a:gd name="T8" fmla="*/ 2 w 28"/>
                <a:gd name="T9" fmla="*/ 1 h 30"/>
                <a:gd name="T10" fmla="*/ 4 w 28"/>
                <a:gd name="T11" fmla="*/ 3 h 30"/>
                <a:gd name="T12" fmla="*/ 5 w 28"/>
                <a:gd name="T13" fmla="*/ 3 h 30"/>
                <a:gd name="T14" fmla="*/ 28 w 28"/>
                <a:gd name="T15" fmla="*/ 3 h 30"/>
                <a:gd name="T16" fmla="*/ 28 w 28"/>
                <a:gd name="T17" fmla="*/ 5 h 30"/>
                <a:gd name="T18" fmla="*/ 5 w 28"/>
                <a:gd name="T19" fmla="*/ 24 h 30"/>
                <a:gd name="T20" fmla="*/ 21 w 28"/>
                <a:gd name="T21" fmla="*/ 24 h 30"/>
                <a:gd name="T22" fmla="*/ 23 w 28"/>
                <a:gd name="T23" fmla="*/ 24 h 30"/>
                <a:gd name="T24" fmla="*/ 25 w 28"/>
                <a:gd name="T25" fmla="*/ 22 h 30"/>
                <a:gd name="T26" fmla="*/ 25 w 28"/>
                <a:gd name="T27" fmla="*/ 22 h 30"/>
                <a:gd name="T28" fmla="*/ 27 w 28"/>
                <a:gd name="T29" fmla="*/ 19 h 30"/>
                <a:gd name="T30" fmla="*/ 27 w 28"/>
                <a:gd name="T31" fmla="*/ 19 h 30"/>
                <a:gd name="T32" fmla="*/ 27 w 28"/>
                <a:gd name="T33" fmla="*/ 30 h 30"/>
                <a:gd name="T34" fmla="*/ 27 w 28"/>
                <a:gd name="T35" fmla="*/ 30 h 30"/>
                <a:gd name="T36" fmla="*/ 25 w 28"/>
                <a:gd name="T37" fmla="*/ 26 h 30"/>
                <a:gd name="T38" fmla="*/ 23 w 28"/>
                <a:gd name="T39" fmla="*/ 26 h 30"/>
                <a:gd name="T40" fmla="*/ 19 w 28"/>
                <a:gd name="T41" fmla="*/ 26 h 30"/>
                <a:gd name="T42" fmla="*/ 4 w 28"/>
                <a:gd name="T43" fmla="*/ 26 h 30"/>
                <a:gd name="T44" fmla="*/ 2 w 28"/>
                <a:gd name="T45" fmla="*/ 28 h 30"/>
                <a:gd name="T46" fmla="*/ 2 w 28"/>
                <a:gd name="T47" fmla="*/ 30 h 30"/>
                <a:gd name="T48" fmla="*/ 2 w 28"/>
                <a:gd name="T49" fmla="*/ 30 h 30"/>
                <a:gd name="T50" fmla="*/ 0 w 28"/>
                <a:gd name="T51" fmla="*/ 30 h 30"/>
                <a:gd name="T52" fmla="*/ 0 w 28"/>
                <a:gd name="T53" fmla="*/ 22 h 30"/>
                <a:gd name="T54" fmla="*/ 21 w 28"/>
                <a:gd name="T55" fmla="*/ 5 h 30"/>
                <a:gd name="T56" fmla="*/ 7 w 28"/>
                <a:gd name="T57" fmla="*/ 5 h 30"/>
                <a:gd name="T58" fmla="*/ 4 w 28"/>
                <a:gd name="T59" fmla="*/ 5 h 30"/>
                <a:gd name="T60" fmla="*/ 2 w 28"/>
                <a:gd name="T61" fmla="*/ 5 h 30"/>
                <a:gd name="T62" fmla="*/ 2 w 28"/>
                <a:gd name="T63" fmla="*/ 7 h 30"/>
                <a:gd name="T64" fmla="*/ 2 w 28"/>
                <a:gd name="T65" fmla="*/ 9 h 30"/>
                <a:gd name="T66" fmla="*/ 2 w 28"/>
                <a:gd name="T67" fmla="*/ 9 h 30"/>
                <a:gd name="T68" fmla="*/ 2 w 28"/>
                <a:gd name="T69" fmla="*/ 1 h 30"/>
                <a:gd name="T70" fmla="*/ 2 w 28"/>
                <a:gd name="T71" fmla="*/ 7 h 30"/>
                <a:gd name="T72" fmla="*/ 2 w 28"/>
                <a:gd name="T73" fmla="*/ 5 h 30"/>
                <a:gd name="T74" fmla="*/ 4 w 28"/>
                <a:gd name="T75" fmla="*/ 5 h 30"/>
                <a:gd name="T76" fmla="*/ 2 w 28"/>
                <a:gd name="T77" fmla="*/ 1 h 30"/>
                <a:gd name="T78" fmla="*/ 2 w 28"/>
                <a:gd name="T79" fmla="*/ 1 h 30"/>
                <a:gd name="T80" fmla="*/ 23 w 28"/>
                <a:gd name="T81" fmla="*/ 5 h 30"/>
                <a:gd name="T82" fmla="*/ 4 w 28"/>
                <a:gd name="T83" fmla="*/ 24 h 30"/>
                <a:gd name="T84" fmla="*/ 2 w 28"/>
                <a:gd name="T85" fmla="*/ 24 h 30"/>
                <a:gd name="T86" fmla="*/ 2 w 28"/>
                <a:gd name="T87" fmla="*/ 28 h 30"/>
                <a:gd name="T88" fmla="*/ 2 w 28"/>
                <a:gd name="T89" fmla="*/ 28 h 30"/>
                <a:gd name="T90" fmla="*/ 2 w 28"/>
                <a:gd name="T91" fmla="*/ 26 h 30"/>
                <a:gd name="T92" fmla="*/ 4 w 28"/>
                <a:gd name="T93" fmla="*/ 24 h 30"/>
                <a:gd name="T94" fmla="*/ 27 w 28"/>
                <a:gd name="T95" fmla="*/ 3 h 30"/>
                <a:gd name="T96" fmla="*/ 27 w 28"/>
                <a:gd name="T97" fmla="*/ 5 h 30"/>
                <a:gd name="T98" fmla="*/ 25 w 28"/>
                <a:gd name="T99" fmla="*/ 5 h 30"/>
                <a:gd name="T100" fmla="*/ 25 w 28"/>
                <a:gd name="T101" fmla="*/ 5 h 30"/>
                <a:gd name="T102" fmla="*/ 23 w 28"/>
                <a:gd name="T103" fmla="*/ 5 h 30"/>
                <a:gd name="T104" fmla="*/ 23 w 28"/>
                <a:gd name="T105" fmla="*/ 5 h 30"/>
                <a:gd name="T106" fmla="*/ 27 w 28"/>
                <a:gd name="T107" fmla="*/ 28 h 30"/>
                <a:gd name="T108" fmla="*/ 27 w 28"/>
                <a:gd name="T109" fmla="*/ 22 h 30"/>
                <a:gd name="T110" fmla="*/ 25 w 28"/>
                <a:gd name="T111" fmla="*/ 24 h 30"/>
                <a:gd name="T112" fmla="*/ 23 w 28"/>
                <a:gd name="T113" fmla="*/ 26 h 30"/>
                <a:gd name="T114" fmla="*/ 25 w 28"/>
                <a:gd name="T115" fmla="*/ 26 h 30"/>
                <a:gd name="T116" fmla="*/ 27 w 28"/>
                <a:gd name="T117" fmla="*/ 28 h 30"/>
                <a:gd name="T118" fmla="*/ 27 w 28"/>
                <a:gd name="T119" fmla="*/ 28 h 30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0"/>
                <a:gd name="T182" fmla="*/ 28 w 28"/>
                <a:gd name="T183" fmla="*/ 30 h 30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0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1"/>
                  </a:lnTo>
                  <a:lnTo>
                    <a:pt x="4" y="3"/>
                  </a:lnTo>
                  <a:lnTo>
                    <a:pt x="5" y="3"/>
                  </a:lnTo>
                  <a:lnTo>
                    <a:pt x="28" y="3"/>
                  </a:lnTo>
                  <a:lnTo>
                    <a:pt x="28" y="5"/>
                  </a:lnTo>
                  <a:lnTo>
                    <a:pt x="5" y="24"/>
                  </a:lnTo>
                  <a:lnTo>
                    <a:pt x="21" y="24"/>
                  </a:lnTo>
                  <a:lnTo>
                    <a:pt x="23" y="24"/>
                  </a:lnTo>
                  <a:lnTo>
                    <a:pt x="25" y="22"/>
                  </a:lnTo>
                  <a:lnTo>
                    <a:pt x="27" y="19"/>
                  </a:lnTo>
                  <a:lnTo>
                    <a:pt x="27" y="30"/>
                  </a:lnTo>
                  <a:lnTo>
                    <a:pt x="25" y="26"/>
                  </a:lnTo>
                  <a:lnTo>
                    <a:pt x="23" y="26"/>
                  </a:lnTo>
                  <a:lnTo>
                    <a:pt x="19" y="26"/>
                  </a:lnTo>
                  <a:lnTo>
                    <a:pt x="4" y="26"/>
                  </a:lnTo>
                  <a:lnTo>
                    <a:pt x="2" y="28"/>
                  </a:lnTo>
                  <a:lnTo>
                    <a:pt x="2" y="30"/>
                  </a:lnTo>
                  <a:lnTo>
                    <a:pt x="0" y="30"/>
                  </a:lnTo>
                  <a:lnTo>
                    <a:pt x="0" y="22"/>
                  </a:lnTo>
                  <a:lnTo>
                    <a:pt x="21" y="5"/>
                  </a:lnTo>
                  <a:lnTo>
                    <a:pt x="7" y="5"/>
                  </a:lnTo>
                  <a:lnTo>
                    <a:pt x="4" y="5"/>
                  </a:lnTo>
                  <a:lnTo>
                    <a:pt x="2" y="5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1"/>
                  </a:moveTo>
                  <a:lnTo>
                    <a:pt x="2" y="7"/>
                  </a:lnTo>
                  <a:lnTo>
                    <a:pt x="2" y="5"/>
                  </a:lnTo>
                  <a:lnTo>
                    <a:pt x="4" y="5"/>
                  </a:lnTo>
                  <a:lnTo>
                    <a:pt x="2" y="1"/>
                  </a:lnTo>
                  <a:close/>
                  <a:moveTo>
                    <a:pt x="23" y="5"/>
                  </a:moveTo>
                  <a:lnTo>
                    <a:pt x="4" y="24"/>
                  </a:lnTo>
                  <a:lnTo>
                    <a:pt x="2" y="24"/>
                  </a:lnTo>
                  <a:lnTo>
                    <a:pt x="2" y="28"/>
                  </a:lnTo>
                  <a:lnTo>
                    <a:pt x="2" y="26"/>
                  </a:lnTo>
                  <a:lnTo>
                    <a:pt x="4" y="24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3" y="5"/>
                  </a:lnTo>
                  <a:close/>
                  <a:moveTo>
                    <a:pt x="27" y="28"/>
                  </a:moveTo>
                  <a:lnTo>
                    <a:pt x="27" y="22"/>
                  </a:lnTo>
                  <a:lnTo>
                    <a:pt x="25" y="24"/>
                  </a:lnTo>
                  <a:lnTo>
                    <a:pt x="23" y="26"/>
                  </a:lnTo>
                  <a:lnTo>
                    <a:pt x="25" y="26"/>
                  </a:lnTo>
                  <a:lnTo>
                    <a:pt x="27" y="2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780" name="Freeform 38">
              <a:extLst>
                <a:ext uri="{FF2B5EF4-FFF2-40B4-BE49-F238E27FC236}">
                  <a16:creationId xmlns:a16="http://schemas.microsoft.com/office/drawing/2014/main" id="{00000000-0008-0000-0700-000014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46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781" name="Freeform 39">
              <a:extLst>
                <a:ext uri="{FF2B5EF4-FFF2-40B4-BE49-F238E27FC236}">
                  <a16:creationId xmlns:a16="http://schemas.microsoft.com/office/drawing/2014/main" id="{00000000-0008-0000-0700-000015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5" y="403"/>
              <a:ext cx="27" cy="29"/>
            </a:xfrm>
            <a:custGeom>
              <a:avLst/>
              <a:gdLst>
                <a:gd name="T0" fmla="*/ 23 w 27"/>
                <a:gd name="T1" fmla="*/ 19 h 29"/>
                <a:gd name="T2" fmla="*/ 25 w 27"/>
                <a:gd name="T3" fmla="*/ 17 h 29"/>
                <a:gd name="T4" fmla="*/ 27 w 27"/>
                <a:gd name="T5" fmla="*/ 14 h 29"/>
                <a:gd name="T6" fmla="*/ 23 w 27"/>
                <a:gd name="T7" fmla="*/ 6 h 29"/>
                <a:gd name="T8" fmla="*/ 21 w 27"/>
                <a:gd name="T9" fmla="*/ 0 h 29"/>
                <a:gd name="T10" fmla="*/ 27 w 27"/>
                <a:gd name="T11" fmla="*/ 29 h 29"/>
                <a:gd name="T12" fmla="*/ 27 w 27"/>
                <a:gd name="T13" fmla="*/ 25 h 29"/>
                <a:gd name="T14" fmla="*/ 23 w 27"/>
                <a:gd name="T15" fmla="*/ 23 h 29"/>
                <a:gd name="T16" fmla="*/ 2 w 27"/>
                <a:gd name="T17" fmla="*/ 23 h 29"/>
                <a:gd name="T18" fmla="*/ 2 w 27"/>
                <a:gd name="T19" fmla="*/ 29 h 29"/>
                <a:gd name="T20" fmla="*/ 0 w 27"/>
                <a:gd name="T21" fmla="*/ 4 h 29"/>
                <a:gd name="T22" fmla="*/ 5 w 27"/>
                <a:gd name="T23" fmla="*/ 4 h 29"/>
                <a:gd name="T24" fmla="*/ 2 w 27"/>
                <a:gd name="T25" fmla="*/ 10 h 29"/>
                <a:gd name="T26" fmla="*/ 2 w 27"/>
                <a:gd name="T27" fmla="*/ 17 h 29"/>
                <a:gd name="T28" fmla="*/ 4 w 27"/>
                <a:gd name="T29" fmla="*/ 19 h 29"/>
                <a:gd name="T30" fmla="*/ 13 w 27"/>
                <a:gd name="T31" fmla="*/ 14 h 29"/>
                <a:gd name="T32" fmla="*/ 7 w 27"/>
                <a:gd name="T33" fmla="*/ 10 h 29"/>
                <a:gd name="T34" fmla="*/ 19 w 27"/>
                <a:gd name="T35" fmla="*/ 8 h 29"/>
                <a:gd name="T36" fmla="*/ 15 w 27"/>
                <a:gd name="T37" fmla="*/ 10 h 29"/>
                <a:gd name="T38" fmla="*/ 13 w 27"/>
                <a:gd name="T39" fmla="*/ 19 h 29"/>
                <a:gd name="T40" fmla="*/ 23 w 27"/>
                <a:gd name="T41" fmla="*/ 4 h 29"/>
                <a:gd name="T42" fmla="*/ 27 w 27"/>
                <a:gd name="T43" fmla="*/ 8 h 29"/>
                <a:gd name="T44" fmla="*/ 15 w 27"/>
                <a:gd name="T45" fmla="*/ 10 h 29"/>
                <a:gd name="T46" fmla="*/ 13 w 27"/>
                <a:gd name="T47" fmla="*/ 12 h 29"/>
                <a:gd name="T48" fmla="*/ 15 w 27"/>
                <a:gd name="T49" fmla="*/ 10 h 29"/>
                <a:gd name="T50" fmla="*/ 2 w 27"/>
                <a:gd name="T51" fmla="*/ 6 h 29"/>
                <a:gd name="T52" fmla="*/ 2 w 27"/>
                <a:gd name="T53" fmla="*/ 8 h 29"/>
                <a:gd name="T54" fmla="*/ 2 w 27"/>
                <a:gd name="T55" fmla="*/ 6 h 29"/>
                <a:gd name="T56" fmla="*/ 23 w 27"/>
                <a:gd name="T57" fmla="*/ 23 h 29"/>
                <a:gd name="T58" fmla="*/ 27 w 27"/>
                <a:gd name="T59" fmla="*/ 25 h 29"/>
                <a:gd name="T60" fmla="*/ 23 w 27"/>
                <a:gd name="T61" fmla="*/ 21 h 29"/>
                <a:gd name="T62" fmla="*/ 2 w 27"/>
                <a:gd name="T63" fmla="*/ 23 h 29"/>
                <a:gd name="T64" fmla="*/ 2 w 27"/>
                <a:gd name="T65" fmla="*/ 23 h 29"/>
                <a:gd name="T66" fmla="*/ 4 w 27"/>
                <a:gd name="T67" fmla="*/ 23 h 29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w 27"/>
                <a:gd name="T103" fmla="*/ 0 h 29"/>
                <a:gd name="T104" fmla="*/ 27 w 27"/>
                <a:gd name="T105" fmla="*/ 29 h 29"/>
              </a:gdLst>
              <a:ahLst/>
              <a:cxnLst>
                <a:cxn ang="T68">
                  <a:pos x="T0" y="T1"/>
                </a:cxn>
                <a:cxn ang="T69">
                  <a:pos x="T2" y="T3"/>
                </a:cxn>
                <a:cxn ang="T70">
                  <a:pos x="T4" y="T5"/>
                </a:cxn>
                <a:cxn ang="T71">
                  <a:pos x="T6" y="T7"/>
                </a:cxn>
                <a:cxn ang="T72">
                  <a:pos x="T8" y="T9"/>
                </a:cxn>
                <a:cxn ang="T73">
                  <a:pos x="T10" y="T11"/>
                </a:cxn>
                <a:cxn ang="T74">
                  <a:pos x="T12" y="T13"/>
                </a:cxn>
                <a:cxn ang="T75">
                  <a:pos x="T14" y="T15"/>
                </a:cxn>
                <a:cxn ang="T76">
                  <a:pos x="T16" y="T17"/>
                </a:cxn>
                <a:cxn ang="T77">
                  <a:pos x="T18" y="T19"/>
                </a:cxn>
                <a:cxn ang="T78">
                  <a:pos x="T20" y="T21"/>
                </a:cxn>
                <a:cxn ang="T79">
                  <a:pos x="T22" y="T23"/>
                </a:cxn>
                <a:cxn ang="T80">
                  <a:pos x="T24" y="T25"/>
                </a:cxn>
                <a:cxn ang="T81">
                  <a:pos x="T26" y="T27"/>
                </a:cxn>
                <a:cxn ang="T82">
                  <a:pos x="T28" y="T29"/>
                </a:cxn>
                <a:cxn ang="T83">
                  <a:pos x="T30" y="T31"/>
                </a:cxn>
                <a:cxn ang="T84">
                  <a:pos x="T32" y="T33"/>
                </a:cxn>
                <a:cxn ang="T85">
                  <a:pos x="T34" y="T35"/>
                </a:cxn>
                <a:cxn ang="T86">
                  <a:pos x="T36" y="T37"/>
                </a:cxn>
                <a:cxn ang="T87">
                  <a:pos x="T38" y="T39"/>
                </a:cxn>
                <a:cxn ang="T88">
                  <a:pos x="T40" y="T41"/>
                </a:cxn>
                <a:cxn ang="T89">
                  <a:pos x="T42" y="T43"/>
                </a:cxn>
                <a:cxn ang="T90">
                  <a:pos x="T44" y="T45"/>
                </a:cxn>
                <a:cxn ang="T91">
                  <a:pos x="T46" y="T47"/>
                </a:cxn>
                <a:cxn ang="T92">
                  <a:pos x="T48" y="T49"/>
                </a:cxn>
                <a:cxn ang="T93">
                  <a:pos x="T50" y="T51"/>
                </a:cxn>
                <a:cxn ang="T94">
                  <a:pos x="T52" y="T53"/>
                </a:cxn>
                <a:cxn ang="T95">
                  <a:pos x="T54" y="T55"/>
                </a:cxn>
                <a:cxn ang="T96">
                  <a:pos x="T56" y="T57"/>
                </a:cxn>
                <a:cxn ang="T97">
                  <a:pos x="T58" y="T59"/>
                </a:cxn>
                <a:cxn ang="T98">
                  <a:pos x="T60" y="T61"/>
                </a:cxn>
                <a:cxn ang="T99">
                  <a:pos x="T62" y="T63"/>
                </a:cxn>
                <a:cxn ang="T100">
                  <a:pos x="T64" y="T65"/>
                </a:cxn>
                <a:cxn ang="T101">
                  <a:pos x="T66" y="T67"/>
                </a:cxn>
              </a:cxnLst>
              <a:rect l="T102" t="T103" r="T104" b="T105"/>
              <a:pathLst>
                <a:path w="27" h="29">
                  <a:moveTo>
                    <a:pt x="13" y="19"/>
                  </a:moveTo>
                  <a:lnTo>
                    <a:pt x="23" y="19"/>
                  </a:lnTo>
                  <a:lnTo>
                    <a:pt x="25" y="19"/>
                  </a:lnTo>
                  <a:lnTo>
                    <a:pt x="25" y="17"/>
                  </a:lnTo>
                  <a:lnTo>
                    <a:pt x="27" y="16"/>
                  </a:lnTo>
                  <a:lnTo>
                    <a:pt x="27" y="14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21" y="2"/>
                  </a:lnTo>
                  <a:lnTo>
                    <a:pt x="21" y="0"/>
                  </a:lnTo>
                  <a:lnTo>
                    <a:pt x="27" y="4"/>
                  </a:lnTo>
                  <a:lnTo>
                    <a:pt x="27" y="29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3"/>
                  </a:lnTo>
                  <a:lnTo>
                    <a:pt x="4" y="23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0" y="29"/>
                  </a:lnTo>
                  <a:lnTo>
                    <a:pt x="0" y="4"/>
                  </a:lnTo>
                  <a:lnTo>
                    <a:pt x="5" y="2"/>
                  </a:lnTo>
                  <a:lnTo>
                    <a:pt x="5" y="4"/>
                  </a:lnTo>
                  <a:lnTo>
                    <a:pt x="4" y="6"/>
                  </a:lnTo>
                  <a:lnTo>
                    <a:pt x="2" y="10"/>
                  </a:lnTo>
                  <a:lnTo>
                    <a:pt x="2" y="14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13" y="19"/>
                  </a:lnTo>
                  <a:lnTo>
                    <a:pt x="13" y="14"/>
                  </a:lnTo>
                  <a:lnTo>
                    <a:pt x="11" y="10"/>
                  </a:lnTo>
                  <a:lnTo>
                    <a:pt x="7" y="10"/>
                  </a:lnTo>
                  <a:lnTo>
                    <a:pt x="7" y="8"/>
                  </a:lnTo>
                  <a:lnTo>
                    <a:pt x="19" y="8"/>
                  </a:lnTo>
                  <a:lnTo>
                    <a:pt x="19" y="10"/>
                  </a:lnTo>
                  <a:lnTo>
                    <a:pt x="15" y="10"/>
                  </a:lnTo>
                  <a:lnTo>
                    <a:pt x="13" y="14"/>
                  </a:lnTo>
                  <a:lnTo>
                    <a:pt x="13" y="19"/>
                  </a:lnTo>
                  <a:close/>
                  <a:moveTo>
                    <a:pt x="27" y="6"/>
                  </a:moveTo>
                  <a:lnTo>
                    <a:pt x="23" y="4"/>
                  </a:lnTo>
                  <a:lnTo>
                    <a:pt x="25" y="6"/>
                  </a:lnTo>
                  <a:lnTo>
                    <a:pt x="27" y="8"/>
                  </a:lnTo>
                  <a:lnTo>
                    <a:pt x="27" y="6"/>
                  </a:lnTo>
                  <a:close/>
                  <a:moveTo>
                    <a:pt x="15" y="10"/>
                  </a:moveTo>
                  <a:lnTo>
                    <a:pt x="11" y="10"/>
                  </a:lnTo>
                  <a:lnTo>
                    <a:pt x="13" y="12"/>
                  </a:lnTo>
                  <a:lnTo>
                    <a:pt x="15" y="10"/>
                  </a:lnTo>
                  <a:close/>
                  <a:moveTo>
                    <a:pt x="2" y="6"/>
                  </a:moveTo>
                  <a:lnTo>
                    <a:pt x="2" y="10"/>
                  </a:lnTo>
                  <a:lnTo>
                    <a:pt x="2" y="8"/>
                  </a:lnTo>
                  <a:lnTo>
                    <a:pt x="4" y="4"/>
                  </a:lnTo>
                  <a:lnTo>
                    <a:pt x="2" y="6"/>
                  </a:lnTo>
                  <a:close/>
                  <a:moveTo>
                    <a:pt x="4" y="23"/>
                  </a:moveTo>
                  <a:lnTo>
                    <a:pt x="23" y="23"/>
                  </a:lnTo>
                  <a:lnTo>
                    <a:pt x="25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1"/>
                  </a:lnTo>
                  <a:lnTo>
                    <a:pt x="4" y="21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3"/>
                  </a:lnTo>
                  <a:lnTo>
                    <a:pt x="4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782" name="Freeform 40">
              <a:extLst>
                <a:ext uri="{FF2B5EF4-FFF2-40B4-BE49-F238E27FC236}">
                  <a16:creationId xmlns:a16="http://schemas.microsoft.com/office/drawing/2014/main" id="{00000000-0008-0000-0700-000016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6" y="404"/>
              <a:ext cx="27" cy="28"/>
            </a:xfrm>
            <a:custGeom>
              <a:avLst/>
              <a:gdLst>
                <a:gd name="T0" fmla="*/ 27 w 27"/>
                <a:gd name="T1" fmla="*/ 28 h 28"/>
                <a:gd name="T2" fmla="*/ 27 w 27"/>
                <a:gd name="T3" fmla="*/ 26 h 28"/>
                <a:gd name="T4" fmla="*/ 23 w 27"/>
                <a:gd name="T5" fmla="*/ 25 h 28"/>
                <a:gd name="T6" fmla="*/ 2 w 27"/>
                <a:gd name="T7" fmla="*/ 25 h 28"/>
                <a:gd name="T8" fmla="*/ 2 w 27"/>
                <a:gd name="T9" fmla="*/ 28 h 28"/>
                <a:gd name="T10" fmla="*/ 0 w 27"/>
                <a:gd name="T11" fmla="*/ 13 h 28"/>
                <a:gd name="T12" fmla="*/ 4 w 27"/>
                <a:gd name="T13" fmla="*/ 5 h 28"/>
                <a:gd name="T14" fmla="*/ 9 w 27"/>
                <a:gd name="T15" fmla="*/ 3 h 28"/>
                <a:gd name="T16" fmla="*/ 13 w 27"/>
                <a:gd name="T17" fmla="*/ 7 h 28"/>
                <a:gd name="T18" fmla="*/ 19 w 27"/>
                <a:gd name="T19" fmla="*/ 7 h 28"/>
                <a:gd name="T20" fmla="*/ 21 w 27"/>
                <a:gd name="T21" fmla="*/ 5 h 28"/>
                <a:gd name="T22" fmla="*/ 23 w 27"/>
                <a:gd name="T23" fmla="*/ 3 h 28"/>
                <a:gd name="T24" fmla="*/ 25 w 27"/>
                <a:gd name="T25" fmla="*/ 2 h 28"/>
                <a:gd name="T26" fmla="*/ 27 w 27"/>
                <a:gd name="T27" fmla="*/ 0 h 28"/>
                <a:gd name="T28" fmla="*/ 27 w 27"/>
                <a:gd name="T29" fmla="*/ 5 h 28"/>
                <a:gd name="T30" fmla="*/ 23 w 27"/>
                <a:gd name="T31" fmla="*/ 11 h 28"/>
                <a:gd name="T32" fmla="*/ 15 w 27"/>
                <a:gd name="T33" fmla="*/ 15 h 28"/>
                <a:gd name="T34" fmla="*/ 15 w 27"/>
                <a:gd name="T35" fmla="*/ 19 h 28"/>
                <a:gd name="T36" fmla="*/ 25 w 27"/>
                <a:gd name="T37" fmla="*/ 19 h 28"/>
                <a:gd name="T38" fmla="*/ 27 w 27"/>
                <a:gd name="T39" fmla="*/ 17 h 28"/>
                <a:gd name="T40" fmla="*/ 27 w 27"/>
                <a:gd name="T41" fmla="*/ 15 h 28"/>
                <a:gd name="T42" fmla="*/ 23 w 27"/>
                <a:gd name="T43" fmla="*/ 23 h 28"/>
                <a:gd name="T44" fmla="*/ 25 w 27"/>
                <a:gd name="T45" fmla="*/ 23 h 28"/>
                <a:gd name="T46" fmla="*/ 2 w 27"/>
                <a:gd name="T47" fmla="*/ 23 h 28"/>
                <a:gd name="T48" fmla="*/ 2 w 27"/>
                <a:gd name="T49" fmla="*/ 26 h 28"/>
                <a:gd name="T50" fmla="*/ 5 w 27"/>
                <a:gd name="T51" fmla="*/ 23 h 28"/>
                <a:gd name="T52" fmla="*/ 5 w 27"/>
                <a:gd name="T53" fmla="*/ 19 h 28"/>
                <a:gd name="T54" fmla="*/ 13 w 27"/>
                <a:gd name="T55" fmla="*/ 17 h 28"/>
                <a:gd name="T56" fmla="*/ 11 w 27"/>
                <a:gd name="T57" fmla="*/ 11 h 28"/>
                <a:gd name="T58" fmla="*/ 4 w 27"/>
                <a:gd name="T59" fmla="*/ 9 h 28"/>
                <a:gd name="T60" fmla="*/ 2 w 27"/>
                <a:gd name="T61" fmla="*/ 13 h 28"/>
                <a:gd name="T62" fmla="*/ 2 w 27"/>
                <a:gd name="T63" fmla="*/ 19 h 28"/>
                <a:gd name="T64" fmla="*/ 5 w 27"/>
                <a:gd name="T65" fmla="*/ 19 h 28"/>
                <a:gd name="T66" fmla="*/ 15 w 27"/>
                <a:gd name="T67" fmla="*/ 15 h 28"/>
                <a:gd name="T68" fmla="*/ 17 w 27"/>
                <a:gd name="T69" fmla="*/ 15 h 28"/>
                <a:gd name="T70" fmla="*/ 23 w 27"/>
                <a:gd name="T71" fmla="*/ 9 h 28"/>
                <a:gd name="T72" fmla="*/ 27 w 27"/>
                <a:gd name="T73" fmla="*/ 5 h 28"/>
                <a:gd name="T74" fmla="*/ 25 w 27"/>
                <a:gd name="T75" fmla="*/ 5 h 28"/>
                <a:gd name="T76" fmla="*/ 19 w 27"/>
                <a:gd name="T77" fmla="*/ 11 h 28"/>
                <a:gd name="T78" fmla="*/ 15 w 27"/>
                <a:gd name="T79" fmla="*/ 13 h 28"/>
                <a:gd name="T80" fmla="*/ 15 w 27"/>
                <a:gd name="T81" fmla="*/ 15 h 28"/>
                <a:gd name="T82" fmla="*/ 11 w 27"/>
                <a:gd name="T83" fmla="*/ 9 h 28"/>
                <a:gd name="T84" fmla="*/ 4 w 27"/>
                <a:gd name="T85" fmla="*/ 9 h 28"/>
                <a:gd name="T86" fmla="*/ 4 w 27"/>
                <a:gd name="T87" fmla="*/ 9 h 28"/>
                <a:gd name="T88" fmla="*/ 11 w 27"/>
                <a:gd name="T89" fmla="*/ 9 h 28"/>
                <a:gd name="T90" fmla="*/ 13 w 27"/>
                <a:gd name="T91" fmla="*/ 13 h 28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27"/>
                <a:gd name="T139" fmla="*/ 0 h 28"/>
                <a:gd name="T140" fmla="*/ 27 w 27"/>
                <a:gd name="T141" fmla="*/ 28 h 28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27" h="28">
                  <a:moveTo>
                    <a:pt x="27" y="15"/>
                  </a:moveTo>
                  <a:lnTo>
                    <a:pt x="27" y="28"/>
                  </a:lnTo>
                  <a:lnTo>
                    <a:pt x="27" y="26"/>
                  </a:lnTo>
                  <a:lnTo>
                    <a:pt x="25" y="25"/>
                  </a:lnTo>
                  <a:lnTo>
                    <a:pt x="23" y="25"/>
                  </a:lnTo>
                  <a:lnTo>
                    <a:pt x="5" y="25"/>
                  </a:lnTo>
                  <a:lnTo>
                    <a:pt x="2" y="25"/>
                  </a:lnTo>
                  <a:lnTo>
                    <a:pt x="2" y="26"/>
                  </a:lnTo>
                  <a:lnTo>
                    <a:pt x="2" y="28"/>
                  </a:lnTo>
                  <a:lnTo>
                    <a:pt x="0" y="28"/>
                  </a:lnTo>
                  <a:lnTo>
                    <a:pt x="0" y="13"/>
                  </a:lnTo>
                  <a:lnTo>
                    <a:pt x="2" y="7"/>
                  </a:lnTo>
                  <a:lnTo>
                    <a:pt x="4" y="5"/>
                  </a:lnTo>
                  <a:lnTo>
                    <a:pt x="7" y="3"/>
                  </a:lnTo>
                  <a:lnTo>
                    <a:pt x="9" y="3"/>
                  </a:lnTo>
                  <a:lnTo>
                    <a:pt x="11" y="5"/>
                  </a:lnTo>
                  <a:lnTo>
                    <a:pt x="13" y="7"/>
                  </a:lnTo>
                  <a:lnTo>
                    <a:pt x="15" y="11"/>
                  </a:lnTo>
                  <a:lnTo>
                    <a:pt x="19" y="7"/>
                  </a:lnTo>
                  <a:lnTo>
                    <a:pt x="21" y="5"/>
                  </a:lnTo>
                  <a:lnTo>
                    <a:pt x="23" y="3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7"/>
                  </a:lnTo>
                  <a:lnTo>
                    <a:pt x="23" y="11"/>
                  </a:lnTo>
                  <a:lnTo>
                    <a:pt x="19" y="13"/>
                  </a:lnTo>
                  <a:lnTo>
                    <a:pt x="15" y="15"/>
                  </a:lnTo>
                  <a:lnTo>
                    <a:pt x="15" y="17"/>
                  </a:lnTo>
                  <a:lnTo>
                    <a:pt x="15" y="19"/>
                  </a:lnTo>
                  <a:lnTo>
                    <a:pt x="23" y="19"/>
                  </a:lnTo>
                  <a:lnTo>
                    <a:pt x="25" y="19"/>
                  </a:lnTo>
                  <a:lnTo>
                    <a:pt x="27" y="17"/>
                  </a:lnTo>
                  <a:lnTo>
                    <a:pt x="27" y="15"/>
                  </a:lnTo>
                  <a:close/>
                  <a:moveTo>
                    <a:pt x="5" y="23"/>
                  </a:moveTo>
                  <a:lnTo>
                    <a:pt x="23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5" y="23"/>
                  </a:lnTo>
                  <a:lnTo>
                    <a:pt x="2" y="23"/>
                  </a:lnTo>
                  <a:lnTo>
                    <a:pt x="2" y="26"/>
                  </a:lnTo>
                  <a:lnTo>
                    <a:pt x="2" y="25"/>
                  </a:lnTo>
                  <a:lnTo>
                    <a:pt x="5" y="23"/>
                  </a:lnTo>
                  <a:close/>
                  <a:moveTo>
                    <a:pt x="5" y="19"/>
                  </a:moveTo>
                  <a:lnTo>
                    <a:pt x="13" y="19"/>
                  </a:lnTo>
                  <a:lnTo>
                    <a:pt x="13" y="17"/>
                  </a:lnTo>
                  <a:lnTo>
                    <a:pt x="13" y="13"/>
                  </a:lnTo>
                  <a:lnTo>
                    <a:pt x="11" y="11"/>
                  </a:lnTo>
                  <a:lnTo>
                    <a:pt x="7" y="9"/>
                  </a:lnTo>
                  <a:lnTo>
                    <a:pt x="4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5" y="19"/>
                  </a:lnTo>
                  <a:close/>
                  <a:moveTo>
                    <a:pt x="15" y="15"/>
                  </a:moveTo>
                  <a:lnTo>
                    <a:pt x="15" y="15"/>
                  </a:lnTo>
                  <a:lnTo>
                    <a:pt x="17" y="15"/>
                  </a:lnTo>
                  <a:lnTo>
                    <a:pt x="19" y="13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5"/>
                  </a:lnTo>
                  <a:lnTo>
                    <a:pt x="27" y="3"/>
                  </a:lnTo>
                  <a:lnTo>
                    <a:pt x="25" y="5"/>
                  </a:lnTo>
                  <a:lnTo>
                    <a:pt x="23" y="7"/>
                  </a:lnTo>
                  <a:lnTo>
                    <a:pt x="19" y="11"/>
                  </a:lnTo>
                  <a:lnTo>
                    <a:pt x="17" y="13"/>
                  </a:lnTo>
                  <a:lnTo>
                    <a:pt x="15" y="13"/>
                  </a:lnTo>
                  <a:lnTo>
                    <a:pt x="15" y="15"/>
                  </a:lnTo>
                  <a:close/>
                  <a:moveTo>
                    <a:pt x="13" y="13"/>
                  </a:moveTo>
                  <a:lnTo>
                    <a:pt x="11" y="9"/>
                  </a:lnTo>
                  <a:lnTo>
                    <a:pt x="7" y="7"/>
                  </a:lnTo>
                  <a:lnTo>
                    <a:pt x="4" y="9"/>
                  </a:lnTo>
                  <a:lnTo>
                    <a:pt x="2" y="13"/>
                  </a:lnTo>
                  <a:lnTo>
                    <a:pt x="4" y="9"/>
                  </a:lnTo>
                  <a:lnTo>
                    <a:pt x="7" y="7"/>
                  </a:lnTo>
                  <a:lnTo>
                    <a:pt x="11" y="9"/>
                  </a:lnTo>
                  <a:lnTo>
                    <a:pt x="13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783" name="Freeform 41">
              <a:extLst>
                <a:ext uri="{FF2B5EF4-FFF2-40B4-BE49-F238E27FC236}">
                  <a16:creationId xmlns:a16="http://schemas.microsoft.com/office/drawing/2014/main" id="{00000000-0008-0000-0700-000017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37" y="402"/>
              <a:ext cx="28" cy="31"/>
            </a:xfrm>
            <a:custGeom>
              <a:avLst/>
              <a:gdLst>
                <a:gd name="T0" fmla="*/ 2 w 28"/>
                <a:gd name="T1" fmla="*/ 10 h 31"/>
                <a:gd name="T2" fmla="*/ 0 w 28"/>
                <a:gd name="T3" fmla="*/ 10 h 31"/>
                <a:gd name="T4" fmla="*/ 0 w 28"/>
                <a:gd name="T5" fmla="*/ 0 h 31"/>
                <a:gd name="T6" fmla="*/ 2 w 28"/>
                <a:gd name="T7" fmla="*/ 0 h 31"/>
                <a:gd name="T8" fmla="*/ 2 w 28"/>
                <a:gd name="T9" fmla="*/ 2 h 31"/>
                <a:gd name="T10" fmla="*/ 4 w 28"/>
                <a:gd name="T11" fmla="*/ 4 h 31"/>
                <a:gd name="T12" fmla="*/ 5 w 28"/>
                <a:gd name="T13" fmla="*/ 4 h 31"/>
                <a:gd name="T14" fmla="*/ 28 w 28"/>
                <a:gd name="T15" fmla="*/ 4 h 31"/>
                <a:gd name="T16" fmla="*/ 28 w 28"/>
                <a:gd name="T17" fmla="*/ 6 h 31"/>
                <a:gd name="T18" fmla="*/ 5 w 28"/>
                <a:gd name="T19" fmla="*/ 25 h 31"/>
                <a:gd name="T20" fmla="*/ 21 w 28"/>
                <a:gd name="T21" fmla="*/ 25 h 31"/>
                <a:gd name="T22" fmla="*/ 23 w 28"/>
                <a:gd name="T23" fmla="*/ 25 h 31"/>
                <a:gd name="T24" fmla="*/ 25 w 28"/>
                <a:gd name="T25" fmla="*/ 25 h 31"/>
                <a:gd name="T26" fmla="*/ 25 w 28"/>
                <a:gd name="T27" fmla="*/ 23 h 31"/>
                <a:gd name="T28" fmla="*/ 27 w 28"/>
                <a:gd name="T29" fmla="*/ 19 h 31"/>
                <a:gd name="T30" fmla="*/ 27 w 28"/>
                <a:gd name="T31" fmla="*/ 19 h 31"/>
                <a:gd name="T32" fmla="*/ 27 w 28"/>
                <a:gd name="T33" fmla="*/ 31 h 31"/>
                <a:gd name="T34" fmla="*/ 27 w 28"/>
                <a:gd name="T35" fmla="*/ 31 h 31"/>
                <a:gd name="T36" fmla="*/ 25 w 28"/>
                <a:gd name="T37" fmla="*/ 27 h 31"/>
                <a:gd name="T38" fmla="*/ 23 w 28"/>
                <a:gd name="T39" fmla="*/ 27 h 31"/>
                <a:gd name="T40" fmla="*/ 19 w 28"/>
                <a:gd name="T41" fmla="*/ 27 h 31"/>
                <a:gd name="T42" fmla="*/ 4 w 28"/>
                <a:gd name="T43" fmla="*/ 27 h 31"/>
                <a:gd name="T44" fmla="*/ 2 w 28"/>
                <a:gd name="T45" fmla="*/ 29 h 31"/>
                <a:gd name="T46" fmla="*/ 2 w 28"/>
                <a:gd name="T47" fmla="*/ 31 h 31"/>
                <a:gd name="T48" fmla="*/ 2 w 28"/>
                <a:gd name="T49" fmla="*/ 31 h 31"/>
                <a:gd name="T50" fmla="*/ 0 w 28"/>
                <a:gd name="T51" fmla="*/ 31 h 31"/>
                <a:gd name="T52" fmla="*/ 0 w 28"/>
                <a:gd name="T53" fmla="*/ 23 h 31"/>
                <a:gd name="T54" fmla="*/ 21 w 28"/>
                <a:gd name="T55" fmla="*/ 6 h 31"/>
                <a:gd name="T56" fmla="*/ 7 w 28"/>
                <a:gd name="T57" fmla="*/ 6 h 31"/>
                <a:gd name="T58" fmla="*/ 4 w 28"/>
                <a:gd name="T59" fmla="*/ 6 h 31"/>
                <a:gd name="T60" fmla="*/ 2 w 28"/>
                <a:gd name="T61" fmla="*/ 8 h 31"/>
                <a:gd name="T62" fmla="*/ 2 w 28"/>
                <a:gd name="T63" fmla="*/ 8 h 31"/>
                <a:gd name="T64" fmla="*/ 2 w 28"/>
                <a:gd name="T65" fmla="*/ 10 h 31"/>
                <a:gd name="T66" fmla="*/ 2 w 28"/>
                <a:gd name="T67" fmla="*/ 10 h 31"/>
                <a:gd name="T68" fmla="*/ 2 w 28"/>
                <a:gd name="T69" fmla="*/ 4 h 31"/>
                <a:gd name="T70" fmla="*/ 2 w 28"/>
                <a:gd name="T71" fmla="*/ 8 h 31"/>
                <a:gd name="T72" fmla="*/ 2 w 28"/>
                <a:gd name="T73" fmla="*/ 6 h 31"/>
                <a:gd name="T74" fmla="*/ 4 w 28"/>
                <a:gd name="T75" fmla="*/ 6 h 31"/>
                <a:gd name="T76" fmla="*/ 2 w 28"/>
                <a:gd name="T77" fmla="*/ 4 h 31"/>
                <a:gd name="T78" fmla="*/ 2 w 28"/>
                <a:gd name="T79" fmla="*/ 4 h 31"/>
                <a:gd name="T80" fmla="*/ 23 w 28"/>
                <a:gd name="T81" fmla="*/ 6 h 31"/>
                <a:gd name="T82" fmla="*/ 4 w 28"/>
                <a:gd name="T83" fmla="*/ 25 h 31"/>
                <a:gd name="T84" fmla="*/ 2 w 28"/>
                <a:gd name="T85" fmla="*/ 25 h 31"/>
                <a:gd name="T86" fmla="*/ 2 w 28"/>
                <a:gd name="T87" fmla="*/ 29 h 31"/>
                <a:gd name="T88" fmla="*/ 2 w 28"/>
                <a:gd name="T89" fmla="*/ 29 h 31"/>
                <a:gd name="T90" fmla="*/ 2 w 28"/>
                <a:gd name="T91" fmla="*/ 27 h 31"/>
                <a:gd name="T92" fmla="*/ 4 w 28"/>
                <a:gd name="T93" fmla="*/ 25 h 31"/>
                <a:gd name="T94" fmla="*/ 27 w 28"/>
                <a:gd name="T95" fmla="*/ 4 h 31"/>
                <a:gd name="T96" fmla="*/ 27 w 28"/>
                <a:gd name="T97" fmla="*/ 6 h 31"/>
                <a:gd name="T98" fmla="*/ 25 w 28"/>
                <a:gd name="T99" fmla="*/ 6 h 31"/>
                <a:gd name="T100" fmla="*/ 25 w 28"/>
                <a:gd name="T101" fmla="*/ 6 h 31"/>
                <a:gd name="T102" fmla="*/ 23 w 28"/>
                <a:gd name="T103" fmla="*/ 6 h 31"/>
                <a:gd name="T104" fmla="*/ 23 w 28"/>
                <a:gd name="T105" fmla="*/ 6 h 31"/>
                <a:gd name="T106" fmla="*/ 27 w 28"/>
                <a:gd name="T107" fmla="*/ 29 h 31"/>
                <a:gd name="T108" fmla="*/ 27 w 28"/>
                <a:gd name="T109" fmla="*/ 25 h 31"/>
                <a:gd name="T110" fmla="*/ 25 w 28"/>
                <a:gd name="T111" fmla="*/ 25 h 31"/>
                <a:gd name="T112" fmla="*/ 23 w 28"/>
                <a:gd name="T113" fmla="*/ 27 h 31"/>
                <a:gd name="T114" fmla="*/ 25 w 28"/>
                <a:gd name="T115" fmla="*/ 27 h 31"/>
                <a:gd name="T116" fmla="*/ 27 w 28"/>
                <a:gd name="T117" fmla="*/ 29 h 31"/>
                <a:gd name="T118" fmla="*/ 27 w 28"/>
                <a:gd name="T119" fmla="*/ 29 h 31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1"/>
                <a:gd name="T182" fmla="*/ 28 w 28"/>
                <a:gd name="T183" fmla="*/ 31 h 31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1">
                  <a:moveTo>
                    <a:pt x="2" y="10"/>
                  </a:moveTo>
                  <a:lnTo>
                    <a:pt x="0" y="10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5"/>
                  </a:lnTo>
                  <a:lnTo>
                    <a:pt x="21" y="25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31"/>
                  </a:lnTo>
                  <a:lnTo>
                    <a:pt x="25" y="27"/>
                  </a:lnTo>
                  <a:lnTo>
                    <a:pt x="23" y="27"/>
                  </a:lnTo>
                  <a:lnTo>
                    <a:pt x="19" y="27"/>
                  </a:lnTo>
                  <a:lnTo>
                    <a:pt x="4" y="27"/>
                  </a:lnTo>
                  <a:lnTo>
                    <a:pt x="2" y="29"/>
                  </a:lnTo>
                  <a:lnTo>
                    <a:pt x="2" y="31"/>
                  </a:lnTo>
                  <a:lnTo>
                    <a:pt x="0" y="31"/>
                  </a:lnTo>
                  <a:lnTo>
                    <a:pt x="0" y="23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0"/>
                  </a:lnTo>
                  <a:close/>
                  <a:moveTo>
                    <a:pt x="2" y="4"/>
                  </a:moveTo>
                  <a:lnTo>
                    <a:pt x="2" y="8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5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2" y="27"/>
                  </a:lnTo>
                  <a:lnTo>
                    <a:pt x="4" y="25"/>
                  </a:lnTo>
                  <a:lnTo>
                    <a:pt x="27" y="4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29"/>
                  </a:moveTo>
                  <a:lnTo>
                    <a:pt x="27" y="25"/>
                  </a:lnTo>
                  <a:lnTo>
                    <a:pt x="25" y="25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7" y="2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784" name="Freeform 42">
              <a:extLst>
                <a:ext uri="{FF2B5EF4-FFF2-40B4-BE49-F238E27FC236}">
                  <a16:creationId xmlns:a16="http://schemas.microsoft.com/office/drawing/2014/main" id="{00000000-0008-0000-0700-000018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9" y="404"/>
              <a:ext cx="27" cy="28"/>
            </a:xfrm>
            <a:custGeom>
              <a:avLst/>
              <a:gdLst>
                <a:gd name="T0" fmla="*/ 23 w 27"/>
                <a:gd name="T1" fmla="*/ 9 h 28"/>
                <a:gd name="T2" fmla="*/ 17 w 27"/>
                <a:gd name="T3" fmla="*/ 11 h 28"/>
                <a:gd name="T4" fmla="*/ 17 w 27"/>
                <a:gd name="T5" fmla="*/ 21 h 28"/>
                <a:gd name="T6" fmla="*/ 21 w 27"/>
                <a:gd name="T7" fmla="*/ 23 h 28"/>
                <a:gd name="T8" fmla="*/ 23 w 27"/>
                <a:gd name="T9" fmla="*/ 23 h 28"/>
                <a:gd name="T10" fmla="*/ 25 w 27"/>
                <a:gd name="T11" fmla="*/ 23 h 28"/>
                <a:gd name="T12" fmla="*/ 27 w 27"/>
                <a:gd name="T13" fmla="*/ 19 h 28"/>
                <a:gd name="T14" fmla="*/ 27 w 27"/>
                <a:gd name="T15" fmla="*/ 19 h 28"/>
                <a:gd name="T16" fmla="*/ 27 w 27"/>
                <a:gd name="T17" fmla="*/ 28 h 28"/>
                <a:gd name="T18" fmla="*/ 27 w 27"/>
                <a:gd name="T19" fmla="*/ 28 h 28"/>
                <a:gd name="T20" fmla="*/ 25 w 27"/>
                <a:gd name="T21" fmla="*/ 26 h 28"/>
                <a:gd name="T22" fmla="*/ 21 w 27"/>
                <a:gd name="T23" fmla="*/ 24 h 28"/>
                <a:gd name="T24" fmla="*/ 4 w 27"/>
                <a:gd name="T25" fmla="*/ 17 h 28"/>
                <a:gd name="T26" fmla="*/ 4 w 27"/>
                <a:gd name="T27" fmla="*/ 19 h 28"/>
                <a:gd name="T28" fmla="*/ 2 w 27"/>
                <a:gd name="T29" fmla="*/ 19 h 28"/>
                <a:gd name="T30" fmla="*/ 2 w 27"/>
                <a:gd name="T31" fmla="*/ 19 h 28"/>
                <a:gd name="T32" fmla="*/ 0 w 27"/>
                <a:gd name="T33" fmla="*/ 15 h 28"/>
                <a:gd name="T34" fmla="*/ 0 w 27"/>
                <a:gd name="T35" fmla="*/ 13 h 28"/>
                <a:gd name="T36" fmla="*/ 23 w 27"/>
                <a:gd name="T37" fmla="*/ 3 h 28"/>
                <a:gd name="T38" fmla="*/ 25 w 27"/>
                <a:gd name="T39" fmla="*/ 1 h 28"/>
                <a:gd name="T40" fmla="*/ 27 w 27"/>
                <a:gd name="T41" fmla="*/ 0 h 28"/>
                <a:gd name="T42" fmla="*/ 27 w 27"/>
                <a:gd name="T43" fmla="*/ 0 h 28"/>
                <a:gd name="T44" fmla="*/ 27 w 27"/>
                <a:gd name="T45" fmla="*/ 11 h 28"/>
                <a:gd name="T46" fmla="*/ 27 w 27"/>
                <a:gd name="T47" fmla="*/ 11 h 28"/>
                <a:gd name="T48" fmla="*/ 25 w 27"/>
                <a:gd name="T49" fmla="*/ 9 h 28"/>
                <a:gd name="T50" fmla="*/ 25 w 27"/>
                <a:gd name="T51" fmla="*/ 9 h 28"/>
                <a:gd name="T52" fmla="*/ 23 w 27"/>
                <a:gd name="T53" fmla="*/ 9 h 28"/>
                <a:gd name="T54" fmla="*/ 23 w 27"/>
                <a:gd name="T55" fmla="*/ 9 h 28"/>
                <a:gd name="T56" fmla="*/ 15 w 27"/>
                <a:gd name="T57" fmla="*/ 21 h 28"/>
                <a:gd name="T58" fmla="*/ 15 w 27"/>
                <a:gd name="T59" fmla="*/ 11 h 28"/>
                <a:gd name="T60" fmla="*/ 5 w 27"/>
                <a:gd name="T61" fmla="*/ 17 h 28"/>
                <a:gd name="T62" fmla="*/ 15 w 27"/>
                <a:gd name="T63" fmla="*/ 21 h 28"/>
                <a:gd name="T64" fmla="*/ 21 w 27"/>
                <a:gd name="T65" fmla="*/ 7 h 28"/>
                <a:gd name="T66" fmla="*/ 4 w 27"/>
                <a:gd name="T67" fmla="*/ 15 h 28"/>
                <a:gd name="T68" fmla="*/ 2 w 27"/>
                <a:gd name="T69" fmla="*/ 15 h 28"/>
                <a:gd name="T70" fmla="*/ 2 w 27"/>
                <a:gd name="T71" fmla="*/ 17 h 28"/>
                <a:gd name="T72" fmla="*/ 2 w 27"/>
                <a:gd name="T73" fmla="*/ 19 h 28"/>
                <a:gd name="T74" fmla="*/ 4 w 27"/>
                <a:gd name="T75" fmla="*/ 17 h 28"/>
                <a:gd name="T76" fmla="*/ 5 w 27"/>
                <a:gd name="T77" fmla="*/ 15 h 28"/>
                <a:gd name="T78" fmla="*/ 23 w 27"/>
                <a:gd name="T79" fmla="*/ 9 h 28"/>
                <a:gd name="T80" fmla="*/ 25 w 27"/>
                <a:gd name="T81" fmla="*/ 7 h 28"/>
                <a:gd name="T82" fmla="*/ 25 w 27"/>
                <a:gd name="T83" fmla="*/ 7 h 28"/>
                <a:gd name="T84" fmla="*/ 27 w 27"/>
                <a:gd name="T85" fmla="*/ 9 h 28"/>
                <a:gd name="T86" fmla="*/ 27 w 27"/>
                <a:gd name="T87" fmla="*/ 9 h 28"/>
                <a:gd name="T88" fmla="*/ 25 w 27"/>
                <a:gd name="T89" fmla="*/ 7 h 28"/>
                <a:gd name="T90" fmla="*/ 25 w 27"/>
                <a:gd name="T91" fmla="*/ 7 h 28"/>
                <a:gd name="T92" fmla="*/ 21 w 27"/>
                <a:gd name="T93" fmla="*/ 7 h 28"/>
                <a:gd name="T94" fmla="*/ 21 w 27"/>
                <a:gd name="T95" fmla="*/ 7 h 28"/>
                <a:gd name="T96" fmla="*/ 27 w 27"/>
                <a:gd name="T97" fmla="*/ 26 h 28"/>
                <a:gd name="T98" fmla="*/ 27 w 27"/>
                <a:gd name="T99" fmla="*/ 23 h 28"/>
                <a:gd name="T100" fmla="*/ 23 w 27"/>
                <a:gd name="T101" fmla="*/ 24 h 28"/>
                <a:gd name="T102" fmla="*/ 23 w 27"/>
                <a:gd name="T103" fmla="*/ 24 h 28"/>
                <a:gd name="T104" fmla="*/ 25 w 27"/>
                <a:gd name="T105" fmla="*/ 24 h 28"/>
                <a:gd name="T106" fmla="*/ 27 w 27"/>
                <a:gd name="T107" fmla="*/ 26 h 28"/>
                <a:gd name="T108" fmla="*/ 27 w 27"/>
                <a:gd name="T109" fmla="*/ 26 h 2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8"/>
                <a:gd name="T167" fmla="*/ 27 w 27"/>
                <a:gd name="T168" fmla="*/ 28 h 2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8">
                  <a:moveTo>
                    <a:pt x="23" y="9"/>
                  </a:moveTo>
                  <a:lnTo>
                    <a:pt x="17" y="11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8"/>
                  </a:lnTo>
                  <a:lnTo>
                    <a:pt x="25" y="26"/>
                  </a:lnTo>
                  <a:lnTo>
                    <a:pt x="21" y="24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3"/>
                  </a:lnTo>
                  <a:lnTo>
                    <a:pt x="23" y="3"/>
                  </a:lnTo>
                  <a:lnTo>
                    <a:pt x="25" y="1"/>
                  </a:lnTo>
                  <a:lnTo>
                    <a:pt x="27" y="0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close/>
                  <a:moveTo>
                    <a:pt x="15" y="21"/>
                  </a:moveTo>
                  <a:lnTo>
                    <a:pt x="15" y="11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7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9"/>
                  </a:lnTo>
                  <a:lnTo>
                    <a:pt x="25" y="7"/>
                  </a:lnTo>
                  <a:lnTo>
                    <a:pt x="21" y="7"/>
                  </a:lnTo>
                  <a:close/>
                  <a:moveTo>
                    <a:pt x="27" y="26"/>
                  </a:moveTo>
                  <a:lnTo>
                    <a:pt x="27" y="23"/>
                  </a:lnTo>
                  <a:lnTo>
                    <a:pt x="23" y="24"/>
                  </a:lnTo>
                  <a:lnTo>
                    <a:pt x="25" y="24"/>
                  </a:lnTo>
                  <a:lnTo>
                    <a:pt x="27" y="2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785" name="Freeform 43">
              <a:extLst>
                <a:ext uri="{FF2B5EF4-FFF2-40B4-BE49-F238E27FC236}">
                  <a16:creationId xmlns:a16="http://schemas.microsoft.com/office/drawing/2014/main" id="{00000000-0008-0000-0700-000019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7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786" name="Freeform 44">
              <a:extLst>
                <a:ext uri="{FF2B5EF4-FFF2-40B4-BE49-F238E27FC236}">
                  <a16:creationId xmlns:a16="http://schemas.microsoft.com/office/drawing/2014/main" id="{00000000-0008-0000-0700-00001A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0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3 h 13"/>
                <a:gd name="T8" fmla="*/ 4 w 27"/>
                <a:gd name="T9" fmla="*/ 3 h 13"/>
                <a:gd name="T10" fmla="*/ 5 w 27"/>
                <a:gd name="T11" fmla="*/ 3 h 13"/>
                <a:gd name="T12" fmla="*/ 5 w 27"/>
                <a:gd name="T13" fmla="*/ 3 h 13"/>
                <a:gd name="T14" fmla="*/ 23 w 27"/>
                <a:gd name="T15" fmla="*/ 3 h 13"/>
                <a:gd name="T16" fmla="*/ 25 w 27"/>
                <a:gd name="T17" fmla="*/ 3 h 13"/>
                <a:gd name="T18" fmla="*/ 25 w 27"/>
                <a:gd name="T19" fmla="*/ 3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11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9 h 13"/>
                <a:gd name="T50" fmla="*/ 23 w 27"/>
                <a:gd name="T51" fmla="*/ 9 h 13"/>
                <a:gd name="T52" fmla="*/ 25 w 27"/>
                <a:gd name="T53" fmla="*/ 9 h 13"/>
                <a:gd name="T54" fmla="*/ 27 w 27"/>
                <a:gd name="T55" fmla="*/ 11 h 13"/>
                <a:gd name="T56" fmla="*/ 25 w 27"/>
                <a:gd name="T57" fmla="*/ 9 h 13"/>
                <a:gd name="T58" fmla="*/ 25 w 27"/>
                <a:gd name="T59" fmla="*/ 7 h 13"/>
                <a:gd name="T60" fmla="*/ 4 w 27"/>
                <a:gd name="T61" fmla="*/ 7 h 13"/>
                <a:gd name="T62" fmla="*/ 2 w 27"/>
                <a:gd name="T63" fmla="*/ 7 h 13"/>
                <a:gd name="T64" fmla="*/ 2 w 27"/>
                <a:gd name="T65" fmla="*/ 11 h 13"/>
                <a:gd name="T66" fmla="*/ 4 w 27"/>
                <a:gd name="T67" fmla="*/ 9 h 13"/>
                <a:gd name="T68" fmla="*/ 4 w 27"/>
                <a:gd name="T69" fmla="*/ 9 h 13"/>
                <a:gd name="T70" fmla="*/ 4 w 27"/>
                <a:gd name="T71" fmla="*/ 9 h 13"/>
                <a:gd name="T72" fmla="*/ 4 w 27"/>
                <a:gd name="T73" fmla="*/ 9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3"/>
                  </a:lnTo>
                  <a:lnTo>
                    <a:pt x="4" y="3"/>
                  </a:lnTo>
                  <a:lnTo>
                    <a:pt x="5" y="3"/>
                  </a:lnTo>
                  <a:lnTo>
                    <a:pt x="23" y="3"/>
                  </a:lnTo>
                  <a:lnTo>
                    <a:pt x="25" y="3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9"/>
                  </a:moveTo>
                  <a:lnTo>
                    <a:pt x="23" y="9"/>
                  </a:lnTo>
                  <a:lnTo>
                    <a:pt x="25" y="9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5" y="7"/>
                  </a:lnTo>
                  <a:lnTo>
                    <a:pt x="4" y="7"/>
                  </a:lnTo>
                  <a:lnTo>
                    <a:pt x="2" y="7"/>
                  </a:lnTo>
                  <a:lnTo>
                    <a:pt x="2" y="11"/>
                  </a:lnTo>
                  <a:lnTo>
                    <a:pt x="4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787" name="Freeform 45">
              <a:extLst>
                <a:ext uri="{FF2B5EF4-FFF2-40B4-BE49-F238E27FC236}">
                  <a16:creationId xmlns:a16="http://schemas.microsoft.com/office/drawing/2014/main" id="{00000000-0008-0000-0700-00001B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46" y="402"/>
              <a:ext cx="27" cy="31"/>
            </a:xfrm>
            <a:custGeom>
              <a:avLst/>
              <a:gdLst>
                <a:gd name="T0" fmla="*/ 9 w 27"/>
                <a:gd name="T1" fmla="*/ 31 h 31"/>
                <a:gd name="T2" fmla="*/ 4 w 27"/>
                <a:gd name="T3" fmla="*/ 29 h 31"/>
                <a:gd name="T4" fmla="*/ 0 w 27"/>
                <a:gd name="T5" fmla="*/ 23 h 31"/>
                <a:gd name="T6" fmla="*/ 0 w 27"/>
                <a:gd name="T7" fmla="*/ 15 h 31"/>
                <a:gd name="T8" fmla="*/ 4 w 27"/>
                <a:gd name="T9" fmla="*/ 6 h 31"/>
                <a:gd name="T10" fmla="*/ 13 w 27"/>
                <a:gd name="T11" fmla="*/ 0 h 31"/>
                <a:gd name="T12" fmla="*/ 23 w 27"/>
                <a:gd name="T13" fmla="*/ 6 h 31"/>
                <a:gd name="T14" fmla="*/ 27 w 27"/>
                <a:gd name="T15" fmla="*/ 15 h 31"/>
                <a:gd name="T16" fmla="*/ 23 w 27"/>
                <a:gd name="T17" fmla="*/ 27 h 31"/>
                <a:gd name="T18" fmla="*/ 13 w 27"/>
                <a:gd name="T19" fmla="*/ 31 h 31"/>
                <a:gd name="T20" fmla="*/ 11 w 27"/>
                <a:gd name="T21" fmla="*/ 25 h 31"/>
                <a:gd name="T22" fmla="*/ 23 w 27"/>
                <a:gd name="T23" fmla="*/ 23 h 31"/>
                <a:gd name="T24" fmla="*/ 27 w 27"/>
                <a:gd name="T25" fmla="*/ 15 h 31"/>
                <a:gd name="T26" fmla="*/ 23 w 27"/>
                <a:gd name="T27" fmla="*/ 10 h 31"/>
                <a:gd name="T28" fmla="*/ 15 w 27"/>
                <a:gd name="T29" fmla="*/ 6 h 31"/>
                <a:gd name="T30" fmla="*/ 4 w 27"/>
                <a:gd name="T31" fmla="*/ 10 h 31"/>
                <a:gd name="T32" fmla="*/ 0 w 27"/>
                <a:gd name="T33" fmla="*/ 17 h 31"/>
                <a:gd name="T34" fmla="*/ 4 w 27"/>
                <a:gd name="T35" fmla="*/ 23 h 31"/>
                <a:gd name="T36" fmla="*/ 11 w 27"/>
                <a:gd name="T37" fmla="*/ 25 h 31"/>
                <a:gd name="T38" fmla="*/ 2 w 27"/>
                <a:gd name="T39" fmla="*/ 23 h 31"/>
                <a:gd name="T40" fmla="*/ 13 w 27"/>
                <a:gd name="T41" fmla="*/ 31 h 31"/>
                <a:gd name="T42" fmla="*/ 25 w 27"/>
                <a:gd name="T43" fmla="*/ 27 h 31"/>
                <a:gd name="T44" fmla="*/ 25 w 27"/>
                <a:gd name="T45" fmla="*/ 23 h 31"/>
                <a:gd name="T46" fmla="*/ 17 w 27"/>
                <a:gd name="T47" fmla="*/ 29 h 31"/>
                <a:gd name="T48" fmla="*/ 9 w 27"/>
                <a:gd name="T49" fmla="*/ 29 h 31"/>
                <a:gd name="T50" fmla="*/ 2 w 27"/>
                <a:gd name="T51" fmla="*/ 23 h 31"/>
                <a:gd name="T52" fmla="*/ 0 w 27"/>
                <a:gd name="T53" fmla="*/ 14 h 31"/>
                <a:gd name="T54" fmla="*/ 9 w 27"/>
                <a:gd name="T55" fmla="*/ 6 h 31"/>
                <a:gd name="T56" fmla="*/ 21 w 27"/>
                <a:gd name="T57" fmla="*/ 6 h 31"/>
                <a:gd name="T58" fmla="*/ 23 w 27"/>
                <a:gd name="T59" fmla="*/ 6 h 31"/>
                <a:gd name="T60" fmla="*/ 15 w 27"/>
                <a:gd name="T61" fmla="*/ 4 h 31"/>
                <a:gd name="T62" fmla="*/ 4 w 27"/>
                <a:gd name="T63" fmla="*/ 8 h 31"/>
                <a:gd name="T64" fmla="*/ 0 w 27"/>
                <a:gd name="T65" fmla="*/ 14 h 31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27"/>
                <a:gd name="T100" fmla="*/ 0 h 31"/>
                <a:gd name="T101" fmla="*/ 27 w 27"/>
                <a:gd name="T102" fmla="*/ 31 h 31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27" h="31">
                  <a:moveTo>
                    <a:pt x="13" y="31"/>
                  </a:moveTo>
                  <a:lnTo>
                    <a:pt x="9" y="31"/>
                  </a:lnTo>
                  <a:lnTo>
                    <a:pt x="7" y="29"/>
                  </a:lnTo>
                  <a:lnTo>
                    <a:pt x="4" y="29"/>
                  </a:lnTo>
                  <a:lnTo>
                    <a:pt x="2" y="25"/>
                  </a:lnTo>
                  <a:lnTo>
                    <a:pt x="0" y="23"/>
                  </a:lnTo>
                  <a:lnTo>
                    <a:pt x="0" y="19"/>
                  </a:lnTo>
                  <a:lnTo>
                    <a:pt x="0" y="15"/>
                  </a:lnTo>
                  <a:lnTo>
                    <a:pt x="0" y="10"/>
                  </a:lnTo>
                  <a:lnTo>
                    <a:pt x="4" y="6"/>
                  </a:lnTo>
                  <a:lnTo>
                    <a:pt x="7" y="2"/>
                  </a:lnTo>
                  <a:lnTo>
                    <a:pt x="13" y="0"/>
                  </a:lnTo>
                  <a:lnTo>
                    <a:pt x="19" y="2"/>
                  </a:lnTo>
                  <a:lnTo>
                    <a:pt x="23" y="6"/>
                  </a:lnTo>
                  <a:lnTo>
                    <a:pt x="27" y="10"/>
                  </a:lnTo>
                  <a:lnTo>
                    <a:pt x="27" y="15"/>
                  </a:lnTo>
                  <a:lnTo>
                    <a:pt x="27" y="23"/>
                  </a:lnTo>
                  <a:lnTo>
                    <a:pt x="23" y="27"/>
                  </a:lnTo>
                  <a:lnTo>
                    <a:pt x="19" y="31"/>
                  </a:lnTo>
                  <a:lnTo>
                    <a:pt x="13" y="31"/>
                  </a:lnTo>
                  <a:close/>
                  <a:moveTo>
                    <a:pt x="11" y="25"/>
                  </a:moveTo>
                  <a:lnTo>
                    <a:pt x="17" y="25"/>
                  </a:lnTo>
                  <a:lnTo>
                    <a:pt x="23" y="23"/>
                  </a:lnTo>
                  <a:lnTo>
                    <a:pt x="25" y="19"/>
                  </a:lnTo>
                  <a:lnTo>
                    <a:pt x="27" y="15"/>
                  </a:lnTo>
                  <a:lnTo>
                    <a:pt x="27" y="12"/>
                  </a:lnTo>
                  <a:lnTo>
                    <a:pt x="23" y="10"/>
                  </a:lnTo>
                  <a:lnTo>
                    <a:pt x="21" y="8"/>
                  </a:lnTo>
                  <a:lnTo>
                    <a:pt x="15" y="6"/>
                  </a:lnTo>
                  <a:lnTo>
                    <a:pt x="9" y="8"/>
                  </a:lnTo>
                  <a:lnTo>
                    <a:pt x="4" y="10"/>
                  </a:lnTo>
                  <a:lnTo>
                    <a:pt x="2" y="14"/>
                  </a:lnTo>
                  <a:lnTo>
                    <a:pt x="0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7" y="25"/>
                  </a:lnTo>
                  <a:lnTo>
                    <a:pt x="11" y="25"/>
                  </a:lnTo>
                  <a:close/>
                  <a:moveTo>
                    <a:pt x="2" y="23"/>
                  </a:moveTo>
                  <a:lnTo>
                    <a:pt x="5" y="29"/>
                  </a:lnTo>
                  <a:lnTo>
                    <a:pt x="13" y="31"/>
                  </a:lnTo>
                  <a:lnTo>
                    <a:pt x="19" y="29"/>
                  </a:lnTo>
                  <a:lnTo>
                    <a:pt x="25" y="27"/>
                  </a:lnTo>
                  <a:lnTo>
                    <a:pt x="27" y="21"/>
                  </a:lnTo>
                  <a:lnTo>
                    <a:pt x="25" y="23"/>
                  </a:lnTo>
                  <a:lnTo>
                    <a:pt x="21" y="27"/>
                  </a:lnTo>
                  <a:lnTo>
                    <a:pt x="17" y="29"/>
                  </a:lnTo>
                  <a:lnTo>
                    <a:pt x="13" y="29"/>
                  </a:lnTo>
                  <a:lnTo>
                    <a:pt x="9" y="29"/>
                  </a:lnTo>
                  <a:lnTo>
                    <a:pt x="5" y="27"/>
                  </a:lnTo>
                  <a:lnTo>
                    <a:pt x="2" y="23"/>
                  </a:lnTo>
                  <a:close/>
                  <a:moveTo>
                    <a:pt x="0" y="14"/>
                  </a:moveTo>
                  <a:lnTo>
                    <a:pt x="4" y="10"/>
                  </a:lnTo>
                  <a:lnTo>
                    <a:pt x="9" y="6"/>
                  </a:lnTo>
                  <a:lnTo>
                    <a:pt x="15" y="6"/>
                  </a:lnTo>
                  <a:lnTo>
                    <a:pt x="21" y="6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5" y="4"/>
                  </a:lnTo>
                  <a:lnTo>
                    <a:pt x="7" y="6"/>
                  </a:lnTo>
                  <a:lnTo>
                    <a:pt x="4" y="8"/>
                  </a:lnTo>
                  <a:lnTo>
                    <a:pt x="0" y="1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788" name="Freeform 46">
              <a:extLst>
                <a:ext uri="{FF2B5EF4-FFF2-40B4-BE49-F238E27FC236}">
                  <a16:creationId xmlns:a16="http://schemas.microsoft.com/office/drawing/2014/main" id="{00000000-0008-0000-0700-00001C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402"/>
              <a:ext cx="28" cy="32"/>
            </a:xfrm>
            <a:custGeom>
              <a:avLst/>
              <a:gdLst>
                <a:gd name="T0" fmla="*/ 2 w 28"/>
                <a:gd name="T1" fmla="*/ 9 h 32"/>
                <a:gd name="T2" fmla="*/ 0 w 28"/>
                <a:gd name="T3" fmla="*/ 9 h 32"/>
                <a:gd name="T4" fmla="*/ 0 w 28"/>
                <a:gd name="T5" fmla="*/ 0 h 32"/>
                <a:gd name="T6" fmla="*/ 2 w 28"/>
                <a:gd name="T7" fmla="*/ 0 h 32"/>
                <a:gd name="T8" fmla="*/ 2 w 28"/>
                <a:gd name="T9" fmla="*/ 2 h 32"/>
                <a:gd name="T10" fmla="*/ 4 w 28"/>
                <a:gd name="T11" fmla="*/ 4 h 32"/>
                <a:gd name="T12" fmla="*/ 5 w 28"/>
                <a:gd name="T13" fmla="*/ 4 h 32"/>
                <a:gd name="T14" fmla="*/ 28 w 28"/>
                <a:gd name="T15" fmla="*/ 4 h 32"/>
                <a:gd name="T16" fmla="*/ 28 w 28"/>
                <a:gd name="T17" fmla="*/ 6 h 32"/>
                <a:gd name="T18" fmla="*/ 5 w 28"/>
                <a:gd name="T19" fmla="*/ 27 h 32"/>
                <a:gd name="T20" fmla="*/ 21 w 28"/>
                <a:gd name="T21" fmla="*/ 27 h 32"/>
                <a:gd name="T22" fmla="*/ 23 w 28"/>
                <a:gd name="T23" fmla="*/ 27 h 32"/>
                <a:gd name="T24" fmla="*/ 25 w 28"/>
                <a:gd name="T25" fmla="*/ 27 h 32"/>
                <a:gd name="T26" fmla="*/ 25 w 28"/>
                <a:gd name="T27" fmla="*/ 25 h 32"/>
                <a:gd name="T28" fmla="*/ 27 w 28"/>
                <a:gd name="T29" fmla="*/ 23 h 32"/>
                <a:gd name="T30" fmla="*/ 27 w 28"/>
                <a:gd name="T31" fmla="*/ 23 h 32"/>
                <a:gd name="T32" fmla="*/ 27 w 28"/>
                <a:gd name="T33" fmla="*/ 32 h 32"/>
                <a:gd name="T34" fmla="*/ 27 w 28"/>
                <a:gd name="T35" fmla="*/ 32 h 32"/>
                <a:gd name="T36" fmla="*/ 25 w 28"/>
                <a:gd name="T37" fmla="*/ 30 h 32"/>
                <a:gd name="T38" fmla="*/ 23 w 28"/>
                <a:gd name="T39" fmla="*/ 28 h 32"/>
                <a:gd name="T40" fmla="*/ 19 w 28"/>
                <a:gd name="T41" fmla="*/ 28 h 32"/>
                <a:gd name="T42" fmla="*/ 4 w 28"/>
                <a:gd name="T43" fmla="*/ 28 h 32"/>
                <a:gd name="T44" fmla="*/ 2 w 28"/>
                <a:gd name="T45" fmla="*/ 30 h 32"/>
                <a:gd name="T46" fmla="*/ 2 w 28"/>
                <a:gd name="T47" fmla="*/ 32 h 32"/>
                <a:gd name="T48" fmla="*/ 2 w 28"/>
                <a:gd name="T49" fmla="*/ 32 h 32"/>
                <a:gd name="T50" fmla="*/ 0 w 28"/>
                <a:gd name="T51" fmla="*/ 32 h 32"/>
                <a:gd name="T52" fmla="*/ 0 w 28"/>
                <a:gd name="T53" fmla="*/ 25 h 32"/>
                <a:gd name="T54" fmla="*/ 21 w 28"/>
                <a:gd name="T55" fmla="*/ 6 h 32"/>
                <a:gd name="T56" fmla="*/ 7 w 28"/>
                <a:gd name="T57" fmla="*/ 6 h 32"/>
                <a:gd name="T58" fmla="*/ 4 w 28"/>
                <a:gd name="T59" fmla="*/ 6 h 32"/>
                <a:gd name="T60" fmla="*/ 2 w 28"/>
                <a:gd name="T61" fmla="*/ 7 h 32"/>
                <a:gd name="T62" fmla="*/ 2 w 28"/>
                <a:gd name="T63" fmla="*/ 7 h 32"/>
                <a:gd name="T64" fmla="*/ 2 w 28"/>
                <a:gd name="T65" fmla="*/ 9 h 32"/>
                <a:gd name="T66" fmla="*/ 2 w 28"/>
                <a:gd name="T67" fmla="*/ 9 h 32"/>
                <a:gd name="T68" fmla="*/ 2 w 28"/>
                <a:gd name="T69" fmla="*/ 4 h 32"/>
                <a:gd name="T70" fmla="*/ 2 w 28"/>
                <a:gd name="T71" fmla="*/ 7 h 32"/>
                <a:gd name="T72" fmla="*/ 2 w 28"/>
                <a:gd name="T73" fmla="*/ 6 h 32"/>
                <a:gd name="T74" fmla="*/ 4 w 28"/>
                <a:gd name="T75" fmla="*/ 6 h 32"/>
                <a:gd name="T76" fmla="*/ 2 w 28"/>
                <a:gd name="T77" fmla="*/ 4 h 32"/>
                <a:gd name="T78" fmla="*/ 2 w 28"/>
                <a:gd name="T79" fmla="*/ 4 h 32"/>
                <a:gd name="T80" fmla="*/ 23 w 28"/>
                <a:gd name="T81" fmla="*/ 6 h 32"/>
                <a:gd name="T82" fmla="*/ 4 w 28"/>
                <a:gd name="T83" fmla="*/ 27 h 32"/>
                <a:gd name="T84" fmla="*/ 2 w 28"/>
                <a:gd name="T85" fmla="*/ 27 h 32"/>
                <a:gd name="T86" fmla="*/ 2 w 28"/>
                <a:gd name="T87" fmla="*/ 30 h 32"/>
                <a:gd name="T88" fmla="*/ 2 w 28"/>
                <a:gd name="T89" fmla="*/ 30 h 32"/>
                <a:gd name="T90" fmla="*/ 2 w 28"/>
                <a:gd name="T91" fmla="*/ 28 h 32"/>
                <a:gd name="T92" fmla="*/ 4 w 28"/>
                <a:gd name="T93" fmla="*/ 27 h 32"/>
                <a:gd name="T94" fmla="*/ 27 w 28"/>
                <a:gd name="T95" fmla="*/ 6 h 32"/>
                <a:gd name="T96" fmla="*/ 27 w 28"/>
                <a:gd name="T97" fmla="*/ 6 h 32"/>
                <a:gd name="T98" fmla="*/ 25 w 28"/>
                <a:gd name="T99" fmla="*/ 6 h 32"/>
                <a:gd name="T100" fmla="*/ 25 w 28"/>
                <a:gd name="T101" fmla="*/ 6 h 32"/>
                <a:gd name="T102" fmla="*/ 23 w 28"/>
                <a:gd name="T103" fmla="*/ 6 h 32"/>
                <a:gd name="T104" fmla="*/ 23 w 28"/>
                <a:gd name="T105" fmla="*/ 6 h 32"/>
                <a:gd name="T106" fmla="*/ 27 w 28"/>
                <a:gd name="T107" fmla="*/ 30 h 32"/>
                <a:gd name="T108" fmla="*/ 27 w 28"/>
                <a:gd name="T109" fmla="*/ 27 h 32"/>
                <a:gd name="T110" fmla="*/ 25 w 28"/>
                <a:gd name="T111" fmla="*/ 27 h 32"/>
                <a:gd name="T112" fmla="*/ 23 w 28"/>
                <a:gd name="T113" fmla="*/ 28 h 32"/>
                <a:gd name="T114" fmla="*/ 25 w 28"/>
                <a:gd name="T115" fmla="*/ 28 h 32"/>
                <a:gd name="T116" fmla="*/ 27 w 28"/>
                <a:gd name="T117" fmla="*/ 30 h 32"/>
                <a:gd name="T118" fmla="*/ 27 w 28"/>
                <a:gd name="T119" fmla="*/ 30 h 32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2"/>
                <a:gd name="T182" fmla="*/ 28 w 28"/>
                <a:gd name="T183" fmla="*/ 32 h 32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2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7"/>
                  </a:lnTo>
                  <a:lnTo>
                    <a:pt x="21" y="27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5" y="25"/>
                  </a:lnTo>
                  <a:lnTo>
                    <a:pt x="27" y="23"/>
                  </a:lnTo>
                  <a:lnTo>
                    <a:pt x="27" y="32"/>
                  </a:lnTo>
                  <a:lnTo>
                    <a:pt x="25" y="30"/>
                  </a:lnTo>
                  <a:lnTo>
                    <a:pt x="23" y="28"/>
                  </a:lnTo>
                  <a:lnTo>
                    <a:pt x="19" y="28"/>
                  </a:lnTo>
                  <a:lnTo>
                    <a:pt x="4" y="28"/>
                  </a:lnTo>
                  <a:lnTo>
                    <a:pt x="2" y="30"/>
                  </a:lnTo>
                  <a:lnTo>
                    <a:pt x="2" y="32"/>
                  </a:lnTo>
                  <a:lnTo>
                    <a:pt x="0" y="32"/>
                  </a:lnTo>
                  <a:lnTo>
                    <a:pt x="0" y="25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4"/>
                  </a:moveTo>
                  <a:lnTo>
                    <a:pt x="2" y="7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7"/>
                  </a:lnTo>
                  <a:lnTo>
                    <a:pt x="2" y="27"/>
                  </a:lnTo>
                  <a:lnTo>
                    <a:pt x="2" y="30"/>
                  </a:lnTo>
                  <a:lnTo>
                    <a:pt x="2" y="28"/>
                  </a:lnTo>
                  <a:lnTo>
                    <a:pt x="4" y="27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30"/>
                  </a:moveTo>
                  <a:lnTo>
                    <a:pt x="27" y="27"/>
                  </a:lnTo>
                  <a:lnTo>
                    <a:pt x="25" y="27"/>
                  </a:lnTo>
                  <a:lnTo>
                    <a:pt x="23" y="28"/>
                  </a:lnTo>
                  <a:lnTo>
                    <a:pt x="25" y="28"/>
                  </a:lnTo>
                  <a:lnTo>
                    <a:pt x="27" y="3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789" name="Freeform 47">
              <a:extLst>
                <a:ext uri="{FF2B5EF4-FFF2-40B4-BE49-F238E27FC236}">
                  <a16:creationId xmlns:a16="http://schemas.microsoft.com/office/drawing/2014/main" id="{00000000-0008-0000-0700-00001D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12" y="403"/>
              <a:ext cx="27" cy="29"/>
            </a:xfrm>
            <a:custGeom>
              <a:avLst/>
              <a:gdLst>
                <a:gd name="T0" fmla="*/ 23 w 27"/>
                <a:gd name="T1" fmla="*/ 10 h 29"/>
                <a:gd name="T2" fmla="*/ 17 w 27"/>
                <a:gd name="T3" fmla="*/ 12 h 29"/>
                <a:gd name="T4" fmla="*/ 17 w 27"/>
                <a:gd name="T5" fmla="*/ 21 h 29"/>
                <a:gd name="T6" fmla="*/ 21 w 27"/>
                <a:gd name="T7" fmla="*/ 23 h 29"/>
                <a:gd name="T8" fmla="*/ 23 w 27"/>
                <a:gd name="T9" fmla="*/ 23 h 29"/>
                <a:gd name="T10" fmla="*/ 25 w 27"/>
                <a:gd name="T11" fmla="*/ 23 h 29"/>
                <a:gd name="T12" fmla="*/ 27 w 27"/>
                <a:gd name="T13" fmla="*/ 19 h 29"/>
                <a:gd name="T14" fmla="*/ 27 w 27"/>
                <a:gd name="T15" fmla="*/ 19 h 29"/>
                <a:gd name="T16" fmla="*/ 27 w 27"/>
                <a:gd name="T17" fmla="*/ 29 h 29"/>
                <a:gd name="T18" fmla="*/ 27 w 27"/>
                <a:gd name="T19" fmla="*/ 29 h 29"/>
                <a:gd name="T20" fmla="*/ 25 w 27"/>
                <a:gd name="T21" fmla="*/ 27 h 29"/>
                <a:gd name="T22" fmla="*/ 21 w 27"/>
                <a:gd name="T23" fmla="*/ 25 h 29"/>
                <a:gd name="T24" fmla="*/ 4 w 27"/>
                <a:gd name="T25" fmla="*/ 17 h 29"/>
                <a:gd name="T26" fmla="*/ 4 w 27"/>
                <a:gd name="T27" fmla="*/ 19 h 29"/>
                <a:gd name="T28" fmla="*/ 2 w 27"/>
                <a:gd name="T29" fmla="*/ 19 h 29"/>
                <a:gd name="T30" fmla="*/ 2 w 27"/>
                <a:gd name="T31" fmla="*/ 19 h 29"/>
                <a:gd name="T32" fmla="*/ 0 w 27"/>
                <a:gd name="T33" fmla="*/ 15 h 29"/>
                <a:gd name="T34" fmla="*/ 0 w 27"/>
                <a:gd name="T35" fmla="*/ 14 h 29"/>
                <a:gd name="T36" fmla="*/ 23 w 27"/>
                <a:gd name="T37" fmla="*/ 4 h 29"/>
                <a:gd name="T38" fmla="*/ 25 w 27"/>
                <a:gd name="T39" fmla="*/ 2 h 29"/>
                <a:gd name="T40" fmla="*/ 27 w 27"/>
                <a:gd name="T41" fmla="*/ 0 h 29"/>
                <a:gd name="T42" fmla="*/ 27 w 27"/>
                <a:gd name="T43" fmla="*/ 0 h 29"/>
                <a:gd name="T44" fmla="*/ 27 w 27"/>
                <a:gd name="T45" fmla="*/ 12 h 29"/>
                <a:gd name="T46" fmla="*/ 27 w 27"/>
                <a:gd name="T47" fmla="*/ 12 h 29"/>
                <a:gd name="T48" fmla="*/ 25 w 27"/>
                <a:gd name="T49" fmla="*/ 10 h 29"/>
                <a:gd name="T50" fmla="*/ 25 w 27"/>
                <a:gd name="T51" fmla="*/ 10 h 29"/>
                <a:gd name="T52" fmla="*/ 23 w 27"/>
                <a:gd name="T53" fmla="*/ 10 h 29"/>
                <a:gd name="T54" fmla="*/ 23 w 27"/>
                <a:gd name="T55" fmla="*/ 10 h 29"/>
                <a:gd name="T56" fmla="*/ 15 w 27"/>
                <a:gd name="T57" fmla="*/ 21 h 29"/>
                <a:gd name="T58" fmla="*/ 15 w 27"/>
                <a:gd name="T59" fmla="*/ 12 h 29"/>
                <a:gd name="T60" fmla="*/ 5 w 27"/>
                <a:gd name="T61" fmla="*/ 17 h 29"/>
                <a:gd name="T62" fmla="*/ 15 w 27"/>
                <a:gd name="T63" fmla="*/ 21 h 29"/>
                <a:gd name="T64" fmla="*/ 21 w 27"/>
                <a:gd name="T65" fmla="*/ 8 h 29"/>
                <a:gd name="T66" fmla="*/ 4 w 27"/>
                <a:gd name="T67" fmla="*/ 15 h 29"/>
                <a:gd name="T68" fmla="*/ 2 w 27"/>
                <a:gd name="T69" fmla="*/ 15 h 29"/>
                <a:gd name="T70" fmla="*/ 2 w 27"/>
                <a:gd name="T71" fmla="*/ 17 h 29"/>
                <a:gd name="T72" fmla="*/ 2 w 27"/>
                <a:gd name="T73" fmla="*/ 19 h 29"/>
                <a:gd name="T74" fmla="*/ 4 w 27"/>
                <a:gd name="T75" fmla="*/ 17 h 29"/>
                <a:gd name="T76" fmla="*/ 5 w 27"/>
                <a:gd name="T77" fmla="*/ 15 h 29"/>
                <a:gd name="T78" fmla="*/ 23 w 27"/>
                <a:gd name="T79" fmla="*/ 10 h 29"/>
                <a:gd name="T80" fmla="*/ 25 w 27"/>
                <a:gd name="T81" fmla="*/ 8 h 29"/>
                <a:gd name="T82" fmla="*/ 25 w 27"/>
                <a:gd name="T83" fmla="*/ 8 h 29"/>
                <a:gd name="T84" fmla="*/ 27 w 27"/>
                <a:gd name="T85" fmla="*/ 10 h 29"/>
                <a:gd name="T86" fmla="*/ 27 w 27"/>
                <a:gd name="T87" fmla="*/ 10 h 29"/>
                <a:gd name="T88" fmla="*/ 25 w 27"/>
                <a:gd name="T89" fmla="*/ 8 h 29"/>
                <a:gd name="T90" fmla="*/ 25 w 27"/>
                <a:gd name="T91" fmla="*/ 8 h 29"/>
                <a:gd name="T92" fmla="*/ 21 w 27"/>
                <a:gd name="T93" fmla="*/ 8 h 29"/>
                <a:gd name="T94" fmla="*/ 21 w 27"/>
                <a:gd name="T95" fmla="*/ 8 h 29"/>
                <a:gd name="T96" fmla="*/ 27 w 27"/>
                <a:gd name="T97" fmla="*/ 27 h 29"/>
                <a:gd name="T98" fmla="*/ 27 w 27"/>
                <a:gd name="T99" fmla="*/ 23 h 29"/>
                <a:gd name="T100" fmla="*/ 23 w 27"/>
                <a:gd name="T101" fmla="*/ 25 h 29"/>
                <a:gd name="T102" fmla="*/ 23 w 27"/>
                <a:gd name="T103" fmla="*/ 25 h 29"/>
                <a:gd name="T104" fmla="*/ 25 w 27"/>
                <a:gd name="T105" fmla="*/ 25 h 29"/>
                <a:gd name="T106" fmla="*/ 27 w 27"/>
                <a:gd name="T107" fmla="*/ 27 h 29"/>
                <a:gd name="T108" fmla="*/ 27 w 27"/>
                <a:gd name="T109" fmla="*/ 27 h 29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9"/>
                <a:gd name="T167" fmla="*/ 27 w 27"/>
                <a:gd name="T168" fmla="*/ 29 h 29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9">
                  <a:moveTo>
                    <a:pt x="23" y="10"/>
                  </a:moveTo>
                  <a:lnTo>
                    <a:pt x="17" y="12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9"/>
                  </a:lnTo>
                  <a:lnTo>
                    <a:pt x="25" y="27"/>
                  </a:lnTo>
                  <a:lnTo>
                    <a:pt x="21" y="2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4"/>
                  </a:lnTo>
                  <a:lnTo>
                    <a:pt x="23" y="4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12"/>
                  </a:lnTo>
                  <a:lnTo>
                    <a:pt x="25" y="10"/>
                  </a:lnTo>
                  <a:lnTo>
                    <a:pt x="23" y="10"/>
                  </a:lnTo>
                  <a:close/>
                  <a:moveTo>
                    <a:pt x="15" y="21"/>
                  </a:moveTo>
                  <a:lnTo>
                    <a:pt x="15" y="12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8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10"/>
                  </a:lnTo>
                  <a:lnTo>
                    <a:pt x="25" y="8"/>
                  </a:lnTo>
                  <a:lnTo>
                    <a:pt x="27" y="10"/>
                  </a:lnTo>
                  <a:lnTo>
                    <a:pt x="25" y="8"/>
                  </a:lnTo>
                  <a:lnTo>
                    <a:pt x="21" y="8"/>
                  </a:lnTo>
                  <a:close/>
                  <a:moveTo>
                    <a:pt x="27" y="27"/>
                  </a:moveTo>
                  <a:lnTo>
                    <a:pt x="27" y="23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7" y="27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25790" name="Freeform 48">
              <a:extLst>
                <a:ext uri="{FF2B5EF4-FFF2-40B4-BE49-F238E27FC236}">
                  <a16:creationId xmlns:a16="http://schemas.microsoft.com/office/drawing/2014/main" id="{00000000-0008-0000-0700-00001E130B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41" y="404"/>
              <a:ext cx="27" cy="28"/>
            </a:xfrm>
            <a:custGeom>
              <a:avLst/>
              <a:gdLst>
                <a:gd name="T0" fmla="*/ 2 w 27"/>
                <a:gd name="T1" fmla="*/ 28 h 28"/>
                <a:gd name="T2" fmla="*/ 0 w 27"/>
                <a:gd name="T3" fmla="*/ 28 h 28"/>
                <a:gd name="T4" fmla="*/ 0 w 27"/>
                <a:gd name="T5" fmla="*/ 13 h 28"/>
                <a:gd name="T6" fmla="*/ 2 w 27"/>
                <a:gd name="T7" fmla="*/ 13 h 28"/>
                <a:gd name="T8" fmla="*/ 2 w 27"/>
                <a:gd name="T9" fmla="*/ 15 h 28"/>
                <a:gd name="T10" fmla="*/ 2 w 27"/>
                <a:gd name="T11" fmla="*/ 17 h 28"/>
                <a:gd name="T12" fmla="*/ 2 w 27"/>
                <a:gd name="T13" fmla="*/ 17 h 28"/>
                <a:gd name="T14" fmla="*/ 4 w 27"/>
                <a:gd name="T15" fmla="*/ 17 h 28"/>
                <a:gd name="T16" fmla="*/ 23 w 27"/>
                <a:gd name="T17" fmla="*/ 17 h 28"/>
                <a:gd name="T18" fmla="*/ 25 w 27"/>
                <a:gd name="T19" fmla="*/ 17 h 28"/>
                <a:gd name="T20" fmla="*/ 27 w 27"/>
                <a:gd name="T21" fmla="*/ 17 h 28"/>
                <a:gd name="T22" fmla="*/ 27 w 27"/>
                <a:gd name="T23" fmla="*/ 13 h 28"/>
                <a:gd name="T24" fmla="*/ 27 w 27"/>
                <a:gd name="T25" fmla="*/ 11 h 28"/>
                <a:gd name="T26" fmla="*/ 25 w 27"/>
                <a:gd name="T27" fmla="*/ 7 h 28"/>
                <a:gd name="T28" fmla="*/ 23 w 27"/>
                <a:gd name="T29" fmla="*/ 5 h 28"/>
                <a:gd name="T30" fmla="*/ 21 w 27"/>
                <a:gd name="T31" fmla="*/ 1 h 28"/>
                <a:gd name="T32" fmla="*/ 21 w 27"/>
                <a:gd name="T33" fmla="*/ 0 h 28"/>
                <a:gd name="T34" fmla="*/ 27 w 27"/>
                <a:gd name="T35" fmla="*/ 3 h 28"/>
                <a:gd name="T36" fmla="*/ 27 w 27"/>
                <a:gd name="T37" fmla="*/ 28 h 28"/>
                <a:gd name="T38" fmla="*/ 27 w 27"/>
                <a:gd name="T39" fmla="*/ 28 h 28"/>
                <a:gd name="T40" fmla="*/ 27 w 27"/>
                <a:gd name="T41" fmla="*/ 28 h 28"/>
                <a:gd name="T42" fmla="*/ 27 w 27"/>
                <a:gd name="T43" fmla="*/ 24 h 28"/>
                <a:gd name="T44" fmla="*/ 25 w 27"/>
                <a:gd name="T45" fmla="*/ 22 h 28"/>
                <a:gd name="T46" fmla="*/ 23 w 27"/>
                <a:gd name="T47" fmla="*/ 22 h 28"/>
                <a:gd name="T48" fmla="*/ 5 w 27"/>
                <a:gd name="T49" fmla="*/ 22 h 28"/>
                <a:gd name="T50" fmla="*/ 2 w 27"/>
                <a:gd name="T51" fmla="*/ 22 h 28"/>
                <a:gd name="T52" fmla="*/ 2 w 27"/>
                <a:gd name="T53" fmla="*/ 24 h 28"/>
                <a:gd name="T54" fmla="*/ 2 w 27"/>
                <a:gd name="T55" fmla="*/ 28 h 28"/>
                <a:gd name="T56" fmla="*/ 2 w 27"/>
                <a:gd name="T57" fmla="*/ 28 h 28"/>
                <a:gd name="T58" fmla="*/ 4 w 27"/>
                <a:gd name="T59" fmla="*/ 22 h 28"/>
                <a:gd name="T60" fmla="*/ 23 w 27"/>
                <a:gd name="T61" fmla="*/ 22 h 28"/>
                <a:gd name="T62" fmla="*/ 25 w 27"/>
                <a:gd name="T63" fmla="*/ 22 h 28"/>
                <a:gd name="T64" fmla="*/ 27 w 27"/>
                <a:gd name="T65" fmla="*/ 24 h 28"/>
                <a:gd name="T66" fmla="*/ 27 w 27"/>
                <a:gd name="T67" fmla="*/ 24 h 28"/>
                <a:gd name="T68" fmla="*/ 27 w 27"/>
                <a:gd name="T69" fmla="*/ 22 h 28"/>
                <a:gd name="T70" fmla="*/ 23 w 27"/>
                <a:gd name="T71" fmla="*/ 21 h 28"/>
                <a:gd name="T72" fmla="*/ 5 w 27"/>
                <a:gd name="T73" fmla="*/ 21 h 28"/>
                <a:gd name="T74" fmla="*/ 2 w 27"/>
                <a:gd name="T75" fmla="*/ 21 h 28"/>
                <a:gd name="T76" fmla="*/ 2 w 27"/>
                <a:gd name="T77" fmla="*/ 22 h 28"/>
                <a:gd name="T78" fmla="*/ 2 w 27"/>
                <a:gd name="T79" fmla="*/ 24 h 28"/>
                <a:gd name="T80" fmla="*/ 2 w 27"/>
                <a:gd name="T81" fmla="*/ 22 h 28"/>
                <a:gd name="T82" fmla="*/ 4 w 27"/>
                <a:gd name="T83" fmla="*/ 22 h 28"/>
                <a:gd name="T84" fmla="*/ 4 w 27"/>
                <a:gd name="T85" fmla="*/ 22 h 28"/>
                <a:gd name="T86" fmla="*/ 27 w 27"/>
                <a:gd name="T87" fmla="*/ 9 h 28"/>
                <a:gd name="T88" fmla="*/ 27 w 27"/>
                <a:gd name="T89" fmla="*/ 5 h 28"/>
                <a:gd name="T90" fmla="*/ 23 w 27"/>
                <a:gd name="T91" fmla="*/ 3 h 28"/>
                <a:gd name="T92" fmla="*/ 25 w 27"/>
                <a:gd name="T93" fmla="*/ 5 h 28"/>
                <a:gd name="T94" fmla="*/ 27 w 27"/>
                <a:gd name="T95" fmla="*/ 9 h 28"/>
                <a:gd name="T96" fmla="*/ 27 w 27"/>
                <a:gd name="T97" fmla="*/ 9 h 28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7"/>
                <a:gd name="T148" fmla="*/ 0 h 28"/>
                <a:gd name="T149" fmla="*/ 27 w 27"/>
                <a:gd name="T150" fmla="*/ 28 h 28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7" h="28">
                  <a:moveTo>
                    <a:pt x="2" y="28"/>
                  </a:moveTo>
                  <a:lnTo>
                    <a:pt x="0" y="28"/>
                  </a:lnTo>
                  <a:lnTo>
                    <a:pt x="0" y="13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4" y="17"/>
                  </a:lnTo>
                  <a:lnTo>
                    <a:pt x="23" y="17"/>
                  </a:lnTo>
                  <a:lnTo>
                    <a:pt x="25" y="17"/>
                  </a:lnTo>
                  <a:lnTo>
                    <a:pt x="27" y="17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7"/>
                  </a:lnTo>
                  <a:lnTo>
                    <a:pt x="23" y="5"/>
                  </a:lnTo>
                  <a:lnTo>
                    <a:pt x="21" y="1"/>
                  </a:lnTo>
                  <a:lnTo>
                    <a:pt x="21" y="0"/>
                  </a:lnTo>
                  <a:lnTo>
                    <a:pt x="27" y="3"/>
                  </a:lnTo>
                  <a:lnTo>
                    <a:pt x="27" y="28"/>
                  </a:lnTo>
                  <a:lnTo>
                    <a:pt x="27" y="24"/>
                  </a:lnTo>
                  <a:lnTo>
                    <a:pt x="25" y="22"/>
                  </a:lnTo>
                  <a:lnTo>
                    <a:pt x="23" y="22"/>
                  </a:lnTo>
                  <a:lnTo>
                    <a:pt x="5" y="22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8"/>
                  </a:lnTo>
                  <a:close/>
                  <a:moveTo>
                    <a:pt x="4" y="22"/>
                  </a:moveTo>
                  <a:lnTo>
                    <a:pt x="23" y="22"/>
                  </a:lnTo>
                  <a:lnTo>
                    <a:pt x="25" y="22"/>
                  </a:lnTo>
                  <a:lnTo>
                    <a:pt x="27" y="24"/>
                  </a:lnTo>
                  <a:lnTo>
                    <a:pt x="27" y="22"/>
                  </a:lnTo>
                  <a:lnTo>
                    <a:pt x="23" y="21"/>
                  </a:lnTo>
                  <a:lnTo>
                    <a:pt x="5" y="21"/>
                  </a:lnTo>
                  <a:lnTo>
                    <a:pt x="2" y="21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2"/>
                  </a:lnTo>
                  <a:lnTo>
                    <a:pt x="4" y="22"/>
                  </a:lnTo>
                  <a:close/>
                  <a:moveTo>
                    <a:pt x="27" y="9"/>
                  </a:moveTo>
                  <a:lnTo>
                    <a:pt x="27" y="5"/>
                  </a:lnTo>
                  <a:lnTo>
                    <a:pt x="23" y="3"/>
                  </a:lnTo>
                  <a:lnTo>
                    <a:pt x="25" y="5"/>
                  </a:lnTo>
                  <a:lnTo>
                    <a:pt x="27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25645" name="Group 49">
            <a:extLst>
              <a:ext uri="{FF2B5EF4-FFF2-40B4-BE49-F238E27FC236}">
                <a16:creationId xmlns:a16="http://schemas.microsoft.com/office/drawing/2014/main" id="{00000000-0008-0000-0700-00008D120B00}"/>
              </a:ext>
            </a:extLst>
          </xdr:cNvPr>
          <xdr:cNvGrpSpPr>
            <a:grpSpLocks/>
          </xdr:cNvGrpSpPr>
        </xdr:nvGrpSpPr>
        <xdr:grpSpPr bwMode="auto">
          <a:xfrm>
            <a:off x="37" y="14"/>
            <a:ext cx="120" cy="0"/>
            <a:chOff x="636" y="294"/>
            <a:chExt cx="325" cy="1"/>
          </a:xfrm>
        </xdr:grpSpPr>
        <xdr:sp macro="" textlink="">
          <xdr:nvSpPr>
            <xdr:cNvPr id="725774" name="Line 50">
              <a:extLst>
                <a:ext uri="{FF2B5EF4-FFF2-40B4-BE49-F238E27FC236}">
                  <a16:creationId xmlns:a16="http://schemas.microsoft.com/office/drawing/2014/main" id="{00000000-0008-0000-0700-00000E13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687" y="243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25775" name="Line 51">
              <a:extLst>
                <a:ext uri="{FF2B5EF4-FFF2-40B4-BE49-F238E27FC236}">
                  <a16:creationId xmlns:a16="http://schemas.microsoft.com/office/drawing/2014/main" id="{00000000-0008-0000-0700-00000F13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907" y="241"/>
              <a:ext cx="1" cy="107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25776" name="Line 52">
              <a:extLst>
                <a:ext uri="{FF2B5EF4-FFF2-40B4-BE49-F238E27FC236}">
                  <a16:creationId xmlns:a16="http://schemas.microsoft.com/office/drawing/2014/main" id="{00000000-0008-0000-0700-00001013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69" y="265"/>
              <a:ext cx="1" cy="6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25777" name="Line 53">
              <a:extLst>
                <a:ext uri="{FF2B5EF4-FFF2-40B4-BE49-F238E27FC236}">
                  <a16:creationId xmlns:a16="http://schemas.microsoft.com/office/drawing/2014/main" id="{00000000-0008-0000-0700-00001113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26" y="267"/>
              <a:ext cx="1" cy="5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25646" name="Group 55">
            <a:extLst>
              <a:ext uri="{FF2B5EF4-FFF2-40B4-BE49-F238E27FC236}">
                <a16:creationId xmlns:a16="http://schemas.microsoft.com/office/drawing/2014/main" id="{00000000-0008-0000-0700-00008E120B00}"/>
              </a:ext>
            </a:extLst>
          </xdr:cNvPr>
          <xdr:cNvGrpSpPr>
            <a:grpSpLocks/>
          </xdr:cNvGrpSpPr>
        </xdr:nvGrpSpPr>
        <xdr:grpSpPr bwMode="auto">
          <a:xfrm>
            <a:off x="22" y="93"/>
            <a:ext cx="175" cy="0"/>
            <a:chOff x="591" y="476"/>
            <a:chExt cx="473" cy="1"/>
          </a:xfrm>
        </xdr:grpSpPr>
        <xdr:sp macro="" textlink="">
          <xdr:nvSpPr>
            <xdr:cNvPr id="725766" name="Line 56">
              <a:extLst>
                <a:ext uri="{FF2B5EF4-FFF2-40B4-BE49-F238E27FC236}">
                  <a16:creationId xmlns:a16="http://schemas.microsoft.com/office/drawing/2014/main" id="{00000000-0008-0000-0700-00000613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4" y="450"/>
              <a:ext cx="1" cy="54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25767" name="Group 57">
              <a:extLst>
                <a:ext uri="{FF2B5EF4-FFF2-40B4-BE49-F238E27FC236}">
                  <a16:creationId xmlns:a16="http://schemas.microsoft.com/office/drawing/2014/main" id="{00000000-0008-0000-0700-00000713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91" y="476"/>
              <a:ext cx="473" cy="1"/>
              <a:chOff x="591" y="476"/>
              <a:chExt cx="473" cy="1"/>
            </a:xfrm>
          </xdr:grpSpPr>
          <xdr:sp macro="" textlink="">
            <xdr:nvSpPr>
              <xdr:cNvPr id="725768" name="Line 58">
                <a:extLst>
                  <a:ext uri="{FF2B5EF4-FFF2-40B4-BE49-F238E27FC236}">
                    <a16:creationId xmlns:a16="http://schemas.microsoft.com/office/drawing/2014/main" id="{00000000-0008-0000-0700-00000813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642" y="425"/>
                <a:ext cx="1" cy="104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25769" name="Line 59">
                <a:extLst>
                  <a:ext uri="{FF2B5EF4-FFF2-40B4-BE49-F238E27FC236}">
                    <a16:creationId xmlns:a16="http://schemas.microsoft.com/office/drawing/2014/main" id="{00000000-0008-0000-0700-00000913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12" y="425"/>
                <a:ext cx="1" cy="10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25770" name="Line 60">
                <a:extLst>
                  <a:ext uri="{FF2B5EF4-FFF2-40B4-BE49-F238E27FC236}">
                    <a16:creationId xmlns:a16="http://schemas.microsoft.com/office/drawing/2014/main" id="{00000000-0008-0000-0700-00000A13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720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25771" name="Line 61">
                <a:extLst>
                  <a:ext uri="{FF2B5EF4-FFF2-40B4-BE49-F238E27FC236}">
                    <a16:creationId xmlns:a16="http://schemas.microsoft.com/office/drawing/2014/main" id="{00000000-0008-0000-0700-00000B13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27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25772" name="Line 62">
                <a:extLst>
                  <a:ext uri="{FF2B5EF4-FFF2-40B4-BE49-F238E27FC236}">
                    <a16:creationId xmlns:a16="http://schemas.microsoft.com/office/drawing/2014/main" id="{00000000-0008-0000-0700-00000C13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82" y="449"/>
                <a:ext cx="1" cy="56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25773" name="Line 63">
                <a:extLst>
                  <a:ext uri="{FF2B5EF4-FFF2-40B4-BE49-F238E27FC236}">
                    <a16:creationId xmlns:a16="http://schemas.microsoft.com/office/drawing/2014/main" id="{00000000-0008-0000-0700-00000D13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935" y="451"/>
                <a:ext cx="1" cy="51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25647" name="Group 181">
            <a:extLst>
              <a:ext uri="{FF2B5EF4-FFF2-40B4-BE49-F238E27FC236}">
                <a16:creationId xmlns:a16="http://schemas.microsoft.com/office/drawing/2014/main" id="{00000000-0008-0000-0700-00008F120B00}"/>
              </a:ext>
            </a:extLst>
          </xdr:cNvPr>
          <xdr:cNvGrpSpPr>
            <a:grpSpLocks/>
          </xdr:cNvGrpSpPr>
        </xdr:nvGrpSpPr>
        <xdr:grpSpPr bwMode="auto">
          <a:xfrm>
            <a:off x="14" y="125"/>
            <a:ext cx="188" cy="0"/>
            <a:chOff x="14" y="125"/>
            <a:chExt cx="188" cy="0"/>
          </a:xfrm>
        </xdr:grpSpPr>
        <xdr:sp macro="" textlink="">
          <xdr:nvSpPr>
            <xdr:cNvPr id="725755" name="Line 54">
              <a:extLst>
                <a:ext uri="{FF2B5EF4-FFF2-40B4-BE49-F238E27FC236}">
                  <a16:creationId xmlns:a16="http://schemas.microsoft.com/office/drawing/2014/main" id="{00000000-0008-0000-0700-0000FB12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45" y="115"/>
              <a:ext cx="0" cy="2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725756" name="Group 180">
              <a:extLst>
                <a:ext uri="{FF2B5EF4-FFF2-40B4-BE49-F238E27FC236}">
                  <a16:creationId xmlns:a16="http://schemas.microsoft.com/office/drawing/2014/main" id="{00000000-0008-0000-0700-0000FC12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4" y="125"/>
              <a:ext cx="188" cy="0"/>
              <a:chOff x="14" y="125"/>
              <a:chExt cx="188" cy="0"/>
            </a:xfrm>
          </xdr:grpSpPr>
          <xdr:sp macro="" textlink="">
            <xdr:nvSpPr>
              <xdr:cNvPr id="725757" name="Line 64">
                <a:extLst>
                  <a:ext uri="{FF2B5EF4-FFF2-40B4-BE49-F238E27FC236}">
                    <a16:creationId xmlns:a16="http://schemas.microsoft.com/office/drawing/2014/main" id="{00000000-0008-0000-0700-0000FD12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6" y="115"/>
                <a:ext cx="0" cy="19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725758" name="Group 65">
                <a:extLst>
                  <a:ext uri="{FF2B5EF4-FFF2-40B4-BE49-F238E27FC236}">
                    <a16:creationId xmlns:a16="http://schemas.microsoft.com/office/drawing/2014/main" id="{00000000-0008-0000-0700-0000FE120B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" y="125"/>
                <a:ext cx="188" cy="0"/>
                <a:chOff x="591" y="550"/>
                <a:chExt cx="521" cy="1"/>
              </a:xfrm>
            </xdr:grpSpPr>
            <xdr:sp macro="" textlink="">
              <xdr:nvSpPr>
                <xdr:cNvPr id="725759" name="Line 66">
                  <a:extLst>
                    <a:ext uri="{FF2B5EF4-FFF2-40B4-BE49-F238E27FC236}">
                      <a16:creationId xmlns:a16="http://schemas.microsoft.com/office/drawing/2014/main" id="{00000000-0008-0000-0700-0000FF120B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rot="5400000" flipV="1">
                  <a:off x="720" y="524"/>
                  <a:ext cx="1" cy="53"/>
                </a:xfrm>
                <a:prstGeom prst="line">
                  <a:avLst/>
                </a:prstGeom>
                <a:noFill/>
                <a:ln w="38100">
                  <a:solidFill>
                    <a:srgbClr val="FF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grpSp>
              <xdr:nvGrpSpPr>
                <xdr:cNvPr id="725760" name="Group 67">
                  <a:extLst>
                    <a:ext uri="{FF2B5EF4-FFF2-40B4-BE49-F238E27FC236}">
                      <a16:creationId xmlns:a16="http://schemas.microsoft.com/office/drawing/2014/main" id="{00000000-0008-0000-0700-000000130B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591" y="550"/>
                  <a:ext cx="521" cy="1"/>
                  <a:chOff x="591" y="550"/>
                  <a:chExt cx="521" cy="1"/>
                </a:xfrm>
              </xdr:grpSpPr>
              <xdr:sp macro="" textlink="">
                <xdr:nvSpPr>
                  <xdr:cNvPr id="725761" name="Line 68">
                    <a:extLst>
                      <a:ext uri="{FF2B5EF4-FFF2-40B4-BE49-F238E27FC236}">
                        <a16:creationId xmlns:a16="http://schemas.microsoft.com/office/drawing/2014/main" id="{00000000-0008-0000-0700-00000113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774" y="524"/>
                    <a:ext cx="1" cy="5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25762" name="Line 69">
                    <a:extLst>
                      <a:ext uri="{FF2B5EF4-FFF2-40B4-BE49-F238E27FC236}">
                        <a16:creationId xmlns:a16="http://schemas.microsoft.com/office/drawing/2014/main" id="{00000000-0008-0000-0700-00000213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642" y="499"/>
                    <a:ext cx="1" cy="10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25763" name="Line 70">
                    <a:extLst>
                      <a:ext uri="{FF2B5EF4-FFF2-40B4-BE49-F238E27FC236}">
                        <a16:creationId xmlns:a16="http://schemas.microsoft.com/office/drawing/2014/main" id="{00000000-0008-0000-0700-00000313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1060" y="499"/>
                    <a:ext cx="1" cy="103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25764" name="Line 71">
                    <a:extLst>
                      <a:ext uri="{FF2B5EF4-FFF2-40B4-BE49-F238E27FC236}">
                        <a16:creationId xmlns:a16="http://schemas.microsoft.com/office/drawing/2014/main" id="{00000000-0008-0000-0700-00000413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882" y="523"/>
                    <a:ext cx="1" cy="5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725765" name="Line 72">
                    <a:extLst>
                      <a:ext uri="{FF2B5EF4-FFF2-40B4-BE49-F238E27FC236}">
                        <a16:creationId xmlns:a16="http://schemas.microsoft.com/office/drawing/2014/main" id="{00000000-0008-0000-0700-000005130B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986" y="528"/>
                    <a:ext cx="1" cy="4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</xdr:grpSp>
      </xdr:grpSp>
      <xdr:grpSp>
        <xdr:nvGrpSpPr>
          <xdr:cNvPr id="725648" name="Group 73">
            <a:extLst>
              <a:ext uri="{FF2B5EF4-FFF2-40B4-BE49-F238E27FC236}">
                <a16:creationId xmlns:a16="http://schemas.microsoft.com/office/drawing/2014/main" id="{00000000-0008-0000-0700-000090120B00}"/>
              </a:ext>
            </a:extLst>
          </xdr:cNvPr>
          <xdr:cNvGrpSpPr>
            <a:grpSpLocks/>
          </xdr:cNvGrpSpPr>
        </xdr:nvGrpSpPr>
        <xdr:grpSpPr bwMode="auto">
          <a:xfrm>
            <a:off x="43" y="56"/>
            <a:ext cx="94" cy="0"/>
            <a:chOff x="650" y="390"/>
            <a:chExt cx="254" cy="1"/>
          </a:xfrm>
        </xdr:grpSpPr>
        <xdr:sp macro="" textlink="">
          <xdr:nvSpPr>
            <xdr:cNvPr id="725752" name="Line 74">
              <a:extLst>
                <a:ext uri="{FF2B5EF4-FFF2-40B4-BE49-F238E27FC236}">
                  <a16:creationId xmlns:a16="http://schemas.microsoft.com/office/drawing/2014/main" id="{00000000-0008-0000-0700-0000F812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01" y="339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25753" name="Line 75">
              <a:extLst>
                <a:ext uri="{FF2B5EF4-FFF2-40B4-BE49-F238E27FC236}">
                  <a16:creationId xmlns:a16="http://schemas.microsoft.com/office/drawing/2014/main" id="{00000000-0008-0000-0700-0000F912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51" y="338"/>
              <a:ext cx="1" cy="10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25754" name="Line 76">
              <a:extLst>
                <a:ext uri="{FF2B5EF4-FFF2-40B4-BE49-F238E27FC236}">
                  <a16:creationId xmlns:a16="http://schemas.microsoft.com/office/drawing/2014/main" id="{00000000-0008-0000-0700-0000FA120B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6" y="368"/>
              <a:ext cx="1" cy="4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25649" name="Group 77">
            <a:extLst>
              <a:ext uri="{FF2B5EF4-FFF2-40B4-BE49-F238E27FC236}">
                <a16:creationId xmlns:a16="http://schemas.microsoft.com/office/drawing/2014/main" id="{00000000-0008-0000-0700-000091120B00}"/>
              </a:ext>
            </a:extLst>
          </xdr:cNvPr>
          <xdr:cNvGrpSpPr>
            <a:grpSpLocks/>
          </xdr:cNvGrpSpPr>
        </xdr:nvGrpSpPr>
        <xdr:grpSpPr bwMode="auto">
          <a:xfrm>
            <a:off x="191" y="17"/>
            <a:ext cx="123" cy="125"/>
            <a:chOff x="357" y="117"/>
            <a:chExt cx="315" cy="267"/>
          </a:xfrm>
        </xdr:grpSpPr>
        <xdr:grpSp>
          <xdr:nvGrpSpPr>
            <xdr:cNvPr id="725650" name="Group 78">
              <a:extLst>
                <a:ext uri="{FF2B5EF4-FFF2-40B4-BE49-F238E27FC236}">
                  <a16:creationId xmlns:a16="http://schemas.microsoft.com/office/drawing/2014/main" id="{00000000-0008-0000-0700-00009212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57" y="117"/>
              <a:ext cx="315" cy="267"/>
              <a:chOff x="336" y="96"/>
              <a:chExt cx="702" cy="576"/>
            </a:xfrm>
          </xdr:grpSpPr>
          <xdr:sp macro="" textlink="">
            <xdr:nvSpPr>
              <xdr:cNvPr id="286" name="AutoShape 79">
                <a:extLst>
                  <a:ext uri="{FF2B5EF4-FFF2-40B4-BE49-F238E27FC236}">
                    <a16:creationId xmlns:a16="http://schemas.microsoft.com/office/drawing/2014/main" id="{00000000-0008-0000-0700-00001E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24" y="101"/>
                <a:ext cx="611" cy="571"/>
              </a:xfrm>
              <a:prstGeom prst="star5">
                <a:avLst/>
              </a:prstGeom>
              <a:solidFill>
                <a:srgbClr val="3333CC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287" name="AutoShape 80">
                <a:extLst>
                  <a:ext uri="{FF2B5EF4-FFF2-40B4-BE49-F238E27FC236}">
                    <a16:creationId xmlns:a16="http://schemas.microsoft.com/office/drawing/2014/main" id="{00000000-0008-0000-0700-00001F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32" y="101"/>
                <a:ext cx="606" cy="571"/>
              </a:xfrm>
              <a:prstGeom prst="star5">
                <a:avLst/>
              </a:prstGeom>
              <a:solidFill>
                <a:srgbClr val="00CC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288" name="AutoShape 81">
                <a:extLst>
                  <a:ext uri="{FF2B5EF4-FFF2-40B4-BE49-F238E27FC236}">
                    <a16:creationId xmlns:a16="http://schemas.microsoft.com/office/drawing/2014/main" id="{00000000-0008-0000-0700-000020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75" y="101"/>
                <a:ext cx="611" cy="571"/>
              </a:xfrm>
              <a:prstGeom prst="star5">
                <a:avLst/>
              </a:prstGeom>
              <a:solidFill>
                <a:srgbClr val="FFFF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</xdr:grpSp>
        <xdr:grpSp>
          <xdr:nvGrpSpPr>
            <xdr:cNvPr id="725651" name="Group 82">
              <a:extLst>
                <a:ext uri="{FF2B5EF4-FFF2-40B4-BE49-F238E27FC236}">
                  <a16:creationId xmlns:a16="http://schemas.microsoft.com/office/drawing/2014/main" id="{00000000-0008-0000-0700-000093120B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29" y="176"/>
              <a:ext cx="202" cy="208"/>
              <a:chOff x="914" y="81"/>
              <a:chExt cx="266" cy="235"/>
            </a:xfrm>
          </xdr:grpSpPr>
          <xdr:sp macro="" textlink="">
            <xdr:nvSpPr>
              <xdr:cNvPr id="725652" name="Freeform 83">
                <a:extLst>
                  <a:ext uri="{FF2B5EF4-FFF2-40B4-BE49-F238E27FC236}">
                    <a16:creationId xmlns:a16="http://schemas.microsoft.com/office/drawing/2014/main" id="{00000000-0008-0000-0700-000094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54"/>
                <a:ext cx="121" cy="119"/>
              </a:xfrm>
              <a:custGeom>
                <a:avLst/>
                <a:gdLst>
                  <a:gd name="T0" fmla="*/ 72 w 121"/>
                  <a:gd name="T1" fmla="*/ 106 h 119"/>
                  <a:gd name="T2" fmla="*/ 76 w 121"/>
                  <a:gd name="T3" fmla="*/ 109 h 119"/>
                  <a:gd name="T4" fmla="*/ 86 w 121"/>
                  <a:gd name="T5" fmla="*/ 114 h 119"/>
                  <a:gd name="T6" fmla="*/ 86 w 121"/>
                  <a:gd name="T7" fmla="*/ 116 h 119"/>
                  <a:gd name="T8" fmla="*/ 86 w 121"/>
                  <a:gd name="T9" fmla="*/ 116 h 119"/>
                  <a:gd name="T10" fmla="*/ 86 w 121"/>
                  <a:gd name="T11" fmla="*/ 116 h 119"/>
                  <a:gd name="T12" fmla="*/ 86 w 121"/>
                  <a:gd name="T13" fmla="*/ 119 h 119"/>
                  <a:gd name="T14" fmla="*/ 91 w 121"/>
                  <a:gd name="T15" fmla="*/ 109 h 119"/>
                  <a:gd name="T16" fmla="*/ 121 w 121"/>
                  <a:gd name="T17" fmla="*/ 119 h 119"/>
                  <a:gd name="T18" fmla="*/ 118 w 121"/>
                  <a:gd name="T19" fmla="*/ 116 h 119"/>
                  <a:gd name="T20" fmla="*/ 116 w 121"/>
                  <a:gd name="T21" fmla="*/ 116 h 119"/>
                  <a:gd name="T22" fmla="*/ 113 w 121"/>
                  <a:gd name="T23" fmla="*/ 114 h 119"/>
                  <a:gd name="T24" fmla="*/ 113 w 121"/>
                  <a:gd name="T25" fmla="*/ 111 h 119"/>
                  <a:gd name="T26" fmla="*/ 113 w 121"/>
                  <a:gd name="T27" fmla="*/ 109 h 119"/>
                  <a:gd name="T28" fmla="*/ 113 w 121"/>
                  <a:gd name="T29" fmla="*/ 106 h 119"/>
                  <a:gd name="T30" fmla="*/ 118 w 121"/>
                  <a:gd name="T31" fmla="*/ 101 h 119"/>
                  <a:gd name="T32" fmla="*/ 118 w 121"/>
                  <a:gd name="T33" fmla="*/ 99 h 119"/>
                  <a:gd name="T34" fmla="*/ 118 w 121"/>
                  <a:gd name="T35" fmla="*/ 99 h 119"/>
                  <a:gd name="T36" fmla="*/ 116 w 121"/>
                  <a:gd name="T37" fmla="*/ 91 h 119"/>
                  <a:gd name="T38" fmla="*/ 116 w 121"/>
                  <a:gd name="T39" fmla="*/ 88 h 119"/>
                  <a:gd name="T40" fmla="*/ 116 w 121"/>
                  <a:gd name="T41" fmla="*/ 86 h 119"/>
                  <a:gd name="T42" fmla="*/ 118 w 121"/>
                  <a:gd name="T43" fmla="*/ 86 h 119"/>
                  <a:gd name="T44" fmla="*/ 116 w 121"/>
                  <a:gd name="T45" fmla="*/ 83 h 119"/>
                  <a:gd name="T46" fmla="*/ 113 w 121"/>
                  <a:gd name="T47" fmla="*/ 81 h 119"/>
                  <a:gd name="T48" fmla="*/ 108 w 121"/>
                  <a:gd name="T49" fmla="*/ 76 h 119"/>
                  <a:gd name="T50" fmla="*/ 108 w 121"/>
                  <a:gd name="T51" fmla="*/ 76 h 119"/>
                  <a:gd name="T52" fmla="*/ 108 w 121"/>
                  <a:gd name="T53" fmla="*/ 73 h 119"/>
                  <a:gd name="T54" fmla="*/ 106 w 121"/>
                  <a:gd name="T55" fmla="*/ 73 h 119"/>
                  <a:gd name="T56" fmla="*/ 94 w 121"/>
                  <a:gd name="T57" fmla="*/ 58 h 119"/>
                  <a:gd name="T58" fmla="*/ 94 w 121"/>
                  <a:gd name="T59" fmla="*/ 56 h 119"/>
                  <a:gd name="T60" fmla="*/ 91 w 121"/>
                  <a:gd name="T61" fmla="*/ 51 h 119"/>
                  <a:gd name="T62" fmla="*/ 89 w 121"/>
                  <a:gd name="T63" fmla="*/ 51 h 119"/>
                  <a:gd name="T64" fmla="*/ 89 w 121"/>
                  <a:gd name="T65" fmla="*/ 48 h 119"/>
                  <a:gd name="T66" fmla="*/ 89 w 121"/>
                  <a:gd name="T67" fmla="*/ 46 h 119"/>
                  <a:gd name="T68" fmla="*/ 89 w 121"/>
                  <a:gd name="T69" fmla="*/ 40 h 119"/>
                  <a:gd name="T70" fmla="*/ 89 w 121"/>
                  <a:gd name="T71" fmla="*/ 40 h 119"/>
                  <a:gd name="T72" fmla="*/ 91 w 121"/>
                  <a:gd name="T73" fmla="*/ 35 h 119"/>
                  <a:gd name="T74" fmla="*/ 91 w 121"/>
                  <a:gd name="T75" fmla="*/ 35 h 119"/>
                  <a:gd name="T76" fmla="*/ 89 w 121"/>
                  <a:gd name="T77" fmla="*/ 23 h 119"/>
                  <a:gd name="T78" fmla="*/ 86 w 121"/>
                  <a:gd name="T79" fmla="*/ 13 h 119"/>
                  <a:gd name="T80" fmla="*/ 84 w 121"/>
                  <a:gd name="T81" fmla="*/ 10 h 119"/>
                  <a:gd name="T82" fmla="*/ 79 w 121"/>
                  <a:gd name="T83" fmla="*/ 5 h 119"/>
                  <a:gd name="T84" fmla="*/ 74 w 121"/>
                  <a:gd name="T85" fmla="*/ 13 h 119"/>
                  <a:gd name="T86" fmla="*/ 59 w 121"/>
                  <a:gd name="T87" fmla="*/ 10 h 119"/>
                  <a:gd name="T88" fmla="*/ 35 w 121"/>
                  <a:gd name="T89" fmla="*/ 0 h 119"/>
                  <a:gd name="T90" fmla="*/ 0 w 121"/>
                  <a:gd name="T91" fmla="*/ 33 h 119"/>
                  <a:gd name="T92" fmla="*/ 72 w 121"/>
                  <a:gd name="T93" fmla="*/ 106 h 119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121"/>
                  <a:gd name="T142" fmla="*/ 0 h 119"/>
                  <a:gd name="T143" fmla="*/ 121 w 121"/>
                  <a:gd name="T144" fmla="*/ 119 h 119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121" h="119">
                    <a:moveTo>
                      <a:pt x="72" y="106"/>
                    </a:moveTo>
                    <a:lnTo>
                      <a:pt x="76" y="109"/>
                    </a:lnTo>
                    <a:lnTo>
                      <a:pt x="86" y="114"/>
                    </a:lnTo>
                    <a:lnTo>
                      <a:pt x="86" y="116"/>
                    </a:lnTo>
                    <a:lnTo>
                      <a:pt x="86" y="119"/>
                    </a:lnTo>
                    <a:lnTo>
                      <a:pt x="91" y="109"/>
                    </a:lnTo>
                    <a:lnTo>
                      <a:pt x="121" y="119"/>
                    </a:lnTo>
                    <a:lnTo>
                      <a:pt x="118" y="116"/>
                    </a:lnTo>
                    <a:lnTo>
                      <a:pt x="116" y="116"/>
                    </a:lnTo>
                    <a:lnTo>
                      <a:pt x="113" y="114"/>
                    </a:lnTo>
                    <a:lnTo>
                      <a:pt x="113" y="111"/>
                    </a:lnTo>
                    <a:lnTo>
                      <a:pt x="113" y="109"/>
                    </a:lnTo>
                    <a:lnTo>
                      <a:pt x="113" y="106"/>
                    </a:lnTo>
                    <a:lnTo>
                      <a:pt x="118" y="101"/>
                    </a:lnTo>
                    <a:lnTo>
                      <a:pt x="118" y="99"/>
                    </a:lnTo>
                    <a:lnTo>
                      <a:pt x="116" y="91"/>
                    </a:lnTo>
                    <a:lnTo>
                      <a:pt x="116" y="88"/>
                    </a:lnTo>
                    <a:lnTo>
                      <a:pt x="116" y="86"/>
                    </a:lnTo>
                    <a:lnTo>
                      <a:pt x="118" y="86"/>
                    </a:lnTo>
                    <a:lnTo>
                      <a:pt x="116" y="83"/>
                    </a:lnTo>
                    <a:lnTo>
                      <a:pt x="113" y="81"/>
                    </a:lnTo>
                    <a:lnTo>
                      <a:pt x="108" y="76"/>
                    </a:lnTo>
                    <a:lnTo>
                      <a:pt x="108" y="73"/>
                    </a:lnTo>
                    <a:lnTo>
                      <a:pt x="106" y="73"/>
                    </a:lnTo>
                    <a:lnTo>
                      <a:pt x="94" y="58"/>
                    </a:lnTo>
                    <a:lnTo>
                      <a:pt x="94" y="56"/>
                    </a:lnTo>
                    <a:lnTo>
                      <a:pt x="91" y="51"/>
                    </a:lnTo>
                    <a:lnTo>
                      <a:pt x="89" y="51"/>
                    </a:lnTo>
                    <a:lnTo>
                      <a:pt x="89" y="48"/>
                    </a:lnTo>
                    <a:lnTo>
                      <a:pt x="89" y="46"/>
                    </a:lnTo>
                    <a:lnTo>
                      <a:pt x="89" y="40"/>
                    </a:lnTo>
                    <a:lnTo>
                      <a:pt x="91" y="35"/>
                    </a:lnTo>
                    <a:lnTo>
                      <a:pt x="89" y="23"/>
                    </a:lnTo>
                    <a:lnTo>
                      <a:pt x="86" y="13"/>
                    </a:lnTo>
                    <a:lnTo>
                      <a:pt x="84" y="10"/>
                    </a:lnTo>
                    <a:lnTo>
                      <a:pt x="79" y="5"/>
                    </a:lnTo>
                    <a:lnTo>
                      <a:pt x="74" y="13"/>
                    </a:lnTo>
                    <a:lnTo>
                      <a:pt x="59" y="10"/>
                    </a:lnTo>
                    <a:lnTo>
                      <a:pt x="35" y="0"/>
                    </a:lnTo>
                    <a:lnTo>
                      <a:pt x="0" y="33"/>
                    </a:lnTo>
                    <a:lnTo>
                      <a:pt x="72" y="106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53" name="Freeform 84">
                <a:extLst>
                  <a:ext uri="{FF2B5EF4-FFF2-40B4-BE49-F238E27FC236}">
                    <a16:creationId xmlns:a16="http://schemas.microsoft.com/office/drawing/2014/main" id="{00000000-0008-0000-0700-000095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26"/>
                <a:ext cx="83" cy="147"/>
              </a:xfrm>
              <a:custGeom>
                <a:avLst/>
                <a:gdLst>
                  <a:gd name="T0" fmla="*/ 83 w 83"/>
                  <a:gd name="T1" fmla="*/ 132 h 147"/>
                  <a:gd name="T2" fmla="*/ 81 w 83"/>
                  <a:gd name="T3" fmla="*/ 127 h 147"/>
                  <a:gd name="T4" fmla="*/ 79 w 83"/>
                  <a:gd name="T5" fmla="*/ 116 h 147"/>
                  <a:gd name="T6" fmla="*/ 71 w 83"/>
                  <a:gd name="T7" fmla="*/ 101 h 147"/>
                  <a:gd name="T8" fmla="*/ 56 w 83"/>
                  <a:gd name="T9" fmla="*/ 74 h 147"/>
                  <a:gd name="T10" fmla="*/ 52 w 83"/>
                  <a:gd name="T11" fmla="*/ 66 h 147"/>
                  <a:gd name="T12" fmla="*/ 47 w 83"/>
                  <a:gd name="T13" fmla="*/ 56 h 147"/>
                  <a:gd name="T14" fmla="*/ 44 w 83"/>
                  <a:gd name="T15" fmla="*/ 46 h 147"/>
                  <a:gd name="T16" fmla="*/ 42 w 83"/>
                  <a:gd name="T17" fmla="*/ 43 h 147"/>
                  <a:gd name="T18" fmla="*/ 42 w 83"/>
                  <a:gd name="T19" fmla="*/ 41 h 147"/>
                  <a:gd name="T20" fmla="*/ 42 w 83"/>
                  <a:gd name="T21" fmla="*/ 38 h 147"/>
                  <a:gd name="T22" fmla="*/ 42 w 83"/>
                  <a:gd name="T23" fmla="*/ 36 h 147"/>
                  <a:gd name="T24" fmla="*/ 42 w 83"/>
                  <a:gd name="T25" fmla="*/ 33 h 147"/>
                  <a:gd name="T26" fmla="*/ 42 w 83"/>
                  <a:gd name="T27" fmla="*/ 28 h 147"/>
                  <a:gd name="T28" fmla="*/ 42 w 83"/>
                  <a:gd name="T29" fmla="*/ 26 h 147"/>
                  <a:gd name="T30" fmla="*/ 42 w 83"/>
                  <a:gd name="T31" fmla="*/ 20 h 147"/>
                  <a:gd name="T32" fmla="*/ 0 w 83"/>
                  <a:gd name="T33" fmla="*/ 0 h 147"/>
                  <a:gd name="T34" fmla="*/ 10 w 83"/>
                  <a:gd name="T35" fmla="*/ 109 h 147"/>
                  <a:gd name="T36" fmla="*/ 25 w 83"/>
                  <a:gd name="T37" fmla="*/ 111 h 147"/>
                  <a:gd name="T38" fmla="*/ 20 w 83"/>
                  <a:gd name="T39" fmla="*/ 129 h 147"/>
                  <a:gd name="T40" fmla="*/ 15 w 83"/>
                  <a:gd name="T41" fmla="*/ 139 h 147"/>
                  <a:gd name="T42" fmla="*/ 15 w 83"/>
                  <a:gd name="T43" fmla="*/ 142 h 147"/>
                  <a:gd name="T44" fmla="*/ 27 w 83"/>
                  <a:gd name="T45" fmla="*/ 147 h 147"/>
                  <a:gd name="T46" fmla="*/ 69 w 83"/>
                  <a:gd name="T47" fmla="*/ 132 h 147"/>
                  <a:gd name="T48" fmla="*/ 79 w 83"/>
                  <a:gd name="T49" fmla="*/ 129 h 147"/>
                  <a:gd name="T50" fmla="*/ 83 w 83"/>
                  <a:gd name="T51" fmla="*/ 132 h 147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w 83"/>
                  <a:gd name="T79" fmla="*/ 0 h 147"/>
                  <a:gd name="T80" fmla="*/ 83 w 83"/>
                  <a:gd name="T81" fmla="*/ 147 h 147"/>
                </a:gdLst>
                <a:ahLst/>
                <a:cxnLst>
                  <a:cxn ang="T52">
                    <a:pos x="T0" y="T1"/>
                  </a:cxn>
                  <a:cxn ang="T53">
                    <a:pos x="T2" y="T3"/>
                  </a:cxn>
                  <a:cxn ang="T54">
                    <a:pos x="T4" y="T5"/>
                  </a:cxn>
                  <a:cxn ang="T55">
                    <a:pos x="T6" y="T7"/>
                  </a:cxn>
                  <a:cxn ang="T56">
                    <a:pos x="T8" y="T9"/>
                  </a:cxn>
                  <a:cxn ang="T57">
                    <a:pos x="T10" y="T11"/>
                  </a:cxn>
                  <a:cxn ang="T58">
                    <a:pos x="T12" y="T13"/>
                  </a:cxn>
                  <a:cxn ang="T59">
                    <a:pos x="T14" y="T15"/>
                  </a:cxn>
                  <a:cxn ang="T60">
                    <a:pos x="T16" y="T17"/>
                  </a:cxn>
                  <a:cxn ang="T61">
                    <a:pos x="T18" y="T19"/>
                  </a:cxn>
                  <a:cxn ang="T62">
                    <a:pos x="T20" y="T21"/>
                  </a:cxn>
                  <a:cxn ang="T63">
                    <a:pos x="T22" y="T23"/>
                  </a:cxn>
                  <a:cxn ang="T64">
                    <a:pos x="T24" y="T25"/>
                  </a:cxn>
                  <a:cxn ang="T65">
                    <a:pos x="T26" y="T27"/>
                  </a:cxn>
                  <a:cxn ang="T66">
                    <a:pos x="T28" y="T29"/>
                  </a:cxn>
                  <a:cxn ang="T67">
                    <a:pos x="T30" y="T31"/>
                  </a:cxn>
                  <a:cxn ang="T68">
                    <a:pos x="T32" y="T33"/>
                  </a:cxn>
                  <a:cxn ang="T69">
                    <a:pos x="T34" y="T35"/>
                  </a:cxn>
                  <a:cxn ang="T70">
                    <a:pos x="T36" y="T37"/>
                  </a:cxn>
                  <a:cxn ang="T71">
                    <a:pos x="T38" y="T39"/>
                  </a:cxn>
                  <a:cxn ang="T72">
                    <a:pos x="T40" y="T41"/>
                  </a:cxn>
                  <a:cxn ang="T73">
                    <a:pos x="T42" y="T43"/>
                  </a:cxn>
                  <a:cxn ang="T74">
                    <a:pos x="T44" y="T45"/>
                  </a:cxn>
                  <a:cxn ang="T75">
                    <a:pos x="T46" y="T47"/>
                  </a:cxn>
                  <a:cxn ang="T76">
                    <a:pos x="T48" y="T49"/>
                  </a:cxn>
                  <a:cxn ang="T77">
                    <a:pos x="T50" y="T51"/>
                  </a:cxn>
                </a:cxnLst>
                <a:rect l="T78" t="T79" r="T80" b="T81"/>
                <a:pathLst>
                  <a:path w="83" h="147">
                    <a:moveTo>
                      <a:pt x="83" y="132"/>
                    </a:moveTo>
                    <a:lnTo>
                      <a:pt x="81" y="127"/>
                    </a:lnTo>
                    <a:lnTo>
                      <a:pt x="79" y="116"/>
                    </a:lnTo>
                    <a:lnTo>
                      <a:pt x="71" y="101"/>
                    </a:lnTo>
                    <a:lnTo>
                      <a:pt x="56" y="74"/>
                    </a:lnTo>
                    <a:lnTo>
                      <a:pt x="52" y="66"/>
                    </a:lnTo>
                    <a:lnTo>
                      <a:pt x="47" y="56"/>
                    </a:lnTo>
                    <a:lnTo>
                      <a:pt x="44" y="46"/>
                    </a:lnTo>
                    <a:lnTo>
                      <a:pt x="42" y="43"/>
                    </a:lnTo>
                    <a:lnTo>
                      <a:pt x="42" y="41"/>
                    </a:lnTo>
                    <a:lnTo>
                      <a:pt x="42" y="38"/>
                    </a:lnTo>
                    <a:lnTo>
                      <a:pt x="42" y="36"/>
                    </a:lnTo>
                    <a:lnTo>
                      <a:pt x="42" y="33"/>
                    </a:lnTo>
                    <a:lnTo>
                      <a:pt x="42" y="28"/>
                    </a:lnTo>
                    <a:lnTo>
                      <a:pt x="42" y="26"/>
                    </a:lnTo>
                    <a:lnTo>
                      <a:pt x="42" y="20"/>
                    </a:lnTo>
                    <a:lnTo>
                      <a:pt x="0" y="0"/>
                    </a:lnTo>
                    <a:lnTo>
                      <a:pt x="10" y="109"/>
                    </a:lnTo>
                    <a:lnTo>
                      <a:pt x="25" y="111"/>
                    </a:lnTo>
                    <a:lnTo>
                      <a:pt x="20" y="129"/>
                    </a:lnTo>
                    <a:lnTo>
                      <a:pt x="15" y="139"/>
                    </a:lnTo>
                    <a:lnTo>
                      <a:pt x="15" y="142"/>
                    </a:lnTo>
                    <a:lnTo>
                      <a:pt x="27" y="147"/>
                    </a:lnTo>
                    <a:lnTo>
                      <a:pt x="69" y="132"/>
                    </a:lnTo>
                    <a:lnTo>
                      <a:pt x="79" y="129"/>
                    </a:lnTo>
                    <a:lnTo>
                      <a:pt x="83" y="132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54" name="Freeform 85">
                <a:extLst>
                  <a:ext uri="{FF2B5EF4-FFF2-40B4-BE49-F238E27FC236}">
                    <a16:creationId xmlns:a16="http://schemas.microsoft.com/office/drawing/2014/main" id="{00000000-0008-0000-0700-000096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44" cy="217"/>
              </a:xfrm>
              <a:custGeom>
                <a:avLst/>
                <a:gdLst>
                  <a:gd name="T0" fmla="*/ 0 w 44"/>
                  <a:gd name="T1" fmla="*/ 0 h 217"/>
                  <a:gd name="T2" fmla="*/ 34 w 44"/>
                  <a:gd name="T3" fmla="*/ 217 h 217"/>
                  <a:gd name="T4" fmla="*/ 44 w 44"/>
                  <a:gd name="T5" fmla="*/ 217 h 217"/>
                  <a:gd name="T6" fmla="*/ 7 w 44"/>
                  <a:gd name="T7" fmla="*/ 0 h 217"/>
                  <a:gd name="T8" fmla="*/ 0 w 44"/>
                  <a:gd name="T9" fmla="*/ 0 h 217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44"/>
                  <a:gd name="T16" fmla="*/ 0 h 217"/>
                  <a:gd name="T17" fmla="*/ 44 w 44"/>
                  <a:gd name="T18" fmla="*/ 217 h 217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44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44" y="217"/>
                    </a:lnTo>
                    <a:lnTo>
                      <a:pt x="7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55" name="Freeform 86">
                <a:extLst>
                  <a:ext uri="{FF2B5EF4-FFF2-40B4-BE49-F238E27FC236}">
                    <a16:creationId xmlns:a16="http://schemas.microsoft.com/office/drawing/2014/main" id="{00000000-0008-0000-0700-000097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39" cy="217"/>
              </a:xfrm>
              <a:custGeom>
                <a:avLst/>
                <a:gdLst>
                  <a:gd name="T0" fmla="*/ 0 w 39"/>
                  <a:gd name="T1" fmla="*/ 0 h 217"/>
                  <a:gd name="T2" fmla="*/ 34 w 39"/>
                  <a:gd name="T3" fmla="*/ 217 h 217"/>
                  <a:gd name="T4" fmla="*/ 37 w 39"/>
                  <a:gd name="T5" fmla="*/ 217 h 217"/>
                  <a:gd name="T6" fmla="*/ 32 w 39"/>
                  <a:gd name="T7" fmla="*/ 194 h 217"/>
                  <a:gd name="T8" fmla="*/ 37 w 39"/>
                  <a:gd name="T9" fmla="*/ 184 h 217"/>
                  <a:gd name="T10" fmla="*/ 39 w 39"/>
                  <a:gd name="T11" fmla="*/ 181 h 217"/>
                  <a:gd name="T12" fmla="*/ 37 w 39"/>
                  <a:gd name="T13" fmla="*/ 174 h 217"/>
                  <a:gd name="T14" fmla="*/ 37 w 39"/>
                  <a:gd name="T15" fmla="*/ 156 h 217"/>
                  <a:gd name="T16" fmla="*/ 27 w 39"/>
                  <a:gd name="T17" fmla="*/ 108 h 217"/>
                  <a:gd name="T18" fmla="*/ 10 w 39"/>
                  <a:gd name="T19" fmla="*/ 17 h 217"/>
                  <a:gd name="T20" fmla="*/ 7 w 39"/>
                  <a:gd name="T21" fmla="*/ 10 h 217"/>
                  <a:gd name="T22" fmla="*/ 2 w 39"/>
                  <a:gd name="T23" fmla="*/ 10 h 217"/>
                  <a:gd name="T24" fmla="*/ 2 w 39"/>
                  <a:gd name="T25" fmla="*/ 0 h 217"/>
                  <a:gd name="T26" fmla="*/ 0 w 39"/>
                  <a:gd name="T27" fmla="*/ 0 h 217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w 39"/>
                  <a:gd name="T43" fmla="*/ 0 h 217"/>
                  <a:gd name="T44" fmla="*/ 39 w 39"/>
                  <a:gd name="T45" fmla="*/ 217 h 217"/>
                </a:gdLst>
                <a:ahLst/>
                <a:cxnLst>
                  <a:cxn ang="T28">
                    <a:pos x="T0" y="T1"/>
                  </a:cxn>
                  <a:cxn ang="T29">
                    <a:pos x="T2" y="T3"/>
                  </a:cxn>
                  <a:cxn ang="T30">
                    <a:pos x="T4" y="T5"/>
                  </a:cxn>
                  <a:cxn ang="T31">
                    <a:pos x="T6" y="T7"/>
                  </a:cxn>
                  <a:cxn ang="T32">
                    <a:pos x="T8" y="T9"/>
                  </a:cxn>
                  <a:cxn ang="T33">
                    <a:pos x="T10" y="T11"/>
                  </a:cxn>
                  <a:cxn ang="T34">
                    <a:pos x="T12" y="T13"/>
                  </a:cxn>
                  <a:cxn ang="T35">
                    <a:pos x="T14" y="T15"/>
                  </a:cxn>
                  <a:cxn ang="T36">
                    <a:pos x="T16" y="T17"/>
                  </a:cxn>
                  <a:cxn ang="T37">
                    <a:pos x="T18" y="T19"/>
                  </a:cxn>
                  <a:cxn ang="T38">
                    <a:pos x="T20" y="T21"/>
                  </a:cxn>
                  <a:cxn ang="T39">
                    <a:pos x="T22" y="T23"/>
                  </a:cxn>
                  <a:cxn ang="T40">
                    <a:pos x="T24" y="T25"/>
                  </a:cxn>
                  <a:cxn ang="T41">
                    <a:pos x="T26" y="T27"/>
                  </a:cxn>
                </a:cxnLst>
                <a:rect l="T42" t="T43" r="T44" b="T45"/>
                <a:pathLst>
                  <a:path w="39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37" y="217"/>
                    </a:lnTo>
                    <a:lnTo>
                      <a:pt x="32" y="194"/>
                    </a:lnTo>
                    <a:lnTo>
                      <a:pt x="37" y="184"/>
                    </a:lnTo>
                    <a:lnTo>
                      <a:pt x="39" y="181"/>
                    </a:lnTo>
                    <a:lnTo>
                      <a:pt x="37" y="174"/>
                    </a:lnTo>
                    <a:lnTo>
                      <a:pt x="37" y="156"/>
                    </a:lnTo>
                    <a:lnTo>
                      <a:pt x="27" y="108"/>
                    </a:lnTo>
                    <a:lnTo>
                      <a:pt x="10" y="17"/>
                    </a:lnTo>
                    <a:lnTo>
                      <a:pt x="7" y="10"/>
                    </a:lnTo>
                    <a:lnTo>
                      <a:pt x="2" y="10"/>
                    </a:lnTo>
                    <a:lnTo>
                      <a:pt x="2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56" name="Freeform 87">
                <a:extLst>
                  <a:ext uri="{FF2B5EF4-FFF2-40B4-BE49-F238E27FC236}">
                    <a16:creationId xmlns:a16="http://schemas.microsoft.com/office/drawing/2014/main" id="{00000000-0008-0000-0700-000098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108"/>
              </a:xfrm>
              <a:custGeom>
                <a:avLst/>
                <a:gdLst>
                  <a:gd name="T0" fmla="*/ 7 w 9"/>
                  <a:gd name="T1" fmla="*/ 108 h 108"/>
                  <a:gd name="T2" fmla="*/ 7 w 9"/>
                  <a:gd name="T3" fmla="*/ 101 h 108"/>
                  <a:gd name="T4" fmla="*/ 7 w 9"/>
                  <a:gd name="T5" fmla="*/ 96 h 108"/>
                  <a:gd name="T6" fmla="*/ 7 w 9"/>
                  <a:gd name="T7" fmla="*/ 88 h 108"/>
                  <a:gd name="T8" fmla="*/ 7 w 9"/>
                  <a:gd name="T9" fmla="*/ 83 h 108"/>
                  <a:gd name="T10" fmla="*/ 7 w 9"/>
                  <a:gd name="T11" fmla="*/ 78 h 108"/>
                  <a:gd name="T12" fmla="*/ 7 w 9"/>
                  <a:gd name="T13" fmla="*/ 73 h 108"/>
                  <a:gd name="T14" fmla="*/ 7 w 9"/>
                  <a:gd name="T15" fmla="*/ 65 h 108"/>
                  <a:gd name="T16" fmla="*/ 7 w 9"/>
                  <a:gd name="T17" fmla="*/ 60 h 108"/>
                  <a:gd name="T18" fmla="*/ 7 w 9"/>
                  <a:gd name="T19" fmla="*/ 53 h 108"/>
                  <a:gd name="T20" fmla="*/ 7 w 9"/>
                  <a:gd name="T21" fmla="*/ 48 h 108"/>
                  <a:gd name="T22" fmla="*/ 5 w 9"/>
                  <a:gd name="T23" fmla="*/ 40 h 108"/>
                  <a:gd name="T24" fmla="*/ 5 w 9"/>
                  <a:gd name="T25" fmla="*/ 35 h 108"/>
                  <a:gd name="T26" fmla="*/ 5 w 9"/>
                  <a:gd name="T27" fmla="*/ 27 h 108"/>
                  <a:gd name="T28" fmla="*/ 2 w 9"/>
                  <a:gd name="T29" fmla="*/ 20 h 108"/>
                  <a:gd name="T30" fmla="*/ 2 w 9"/>
                  <a:gd name="T31" fmla="*/ 10 h 108"/>
                  <a:gd name="T32" fmla="*/ 0 w 9"/>
                  <a:gd name="T33" fmla="*/ 0 h 108"/>
                  <a:gd name="T34" fmla="*/ 5 w 9"/>
                  <a:gd name="T35" fmla="*/ 12 h 108"/>
                  <a:gd name="T36" fmla="*/ 5 w 9"/>
                  <a:gd name="T37" fmla="*/ 15 h 108"/>
                  <a:gd name="T38" fmla="*/ 5 w 9"/>
                  <a:gd name="T39" fmla="*/ 17 h 108"/>
                  <a:gd name="T40" fmla="*/ 5 w 9"/>
                  <a:gd name="T41" fmla="*/ 22 h 108"/>
                  <a:gd name="T42" fmla="*/ 7 w 9"/>
                  <a:gd name="T43" fmla="*/ 30 h 108"/>
                  <a:gd name="T44" fmla="*/ 7 w 9"/>
                  <a:gd name="T45" fmla="*/ 35 h 108"/>
                  <a:gd name="T46" fmla="*/ 7 w 9"/>
                  <a:gd name="T47" fmla="*/ 40 h 108"/>
                  <a:gd name="T48" fmla="*/ 9 w 9"/>
                  <a:gd name="T49" fmla="*/ 48 h 108"/>
                  <a:gd name="T50" fmla="*/ 9 w 9"/>
                  <a:gd name="T51" fmla="*/ 53 h 108"/>
                  <a:gd name="T52" fmla="*/ 9 w 9"/>
                  <a:gd name="T53" fmla="*/ 58 h 108"/>
                  <a:gd name="T54" fmla="*/ 9 w 9"/>
                  <a:gd name="T55" fmla="*/ 65 h 108"/>
                  <a:gd name="T56" fmla="*/ 9 w 9"/>
                  <a:gd name="T57" fmla="*/ 70 h 108"/>
                  <a:gd name="T58" fmla="*/ 9 w 9"/>
                  <a:gd name="T59" fmla="*/ 75 h 108"/>
                  <a:gd name="T60" fmla="*/ 9 w 9"/>
                  <a:gd name="T61" fmla="*/ 81 h 108"/>
                  <a:gd name="T62" fmla="*/ 9 w 9"/>
                  <a:gd name="T63" fmla="*/ 86 h 108"/>
                  <a:gd name="T64" fmla="*/ 9 w 9"/>
                  <a:gd name="T65" fmla="*/ 93 h 108"/>
                  <a:gd name="T66" fmla="*/ 9 w 9"/>
                  <a:gd name="T67" fmla="*/ 98 h 108"/>
                  <a:gd name="T68" fmla="*/ 9 w 9"/>
                  <a:gd name="T69" fmla="*/ 98 h 108"/>
                  <a:gd name="T70" fmla="*/ 9 w 9"/>
                  <a:gd name="T71" fmla="*/ 98 h 108"/>
                  <a:gd name="T72" fmla="*/ 9 w 9"/>
                  <a:gd name="T73" fmla="*/ 98 h 108"/>
                  <a:gd name="T74" fmla="*/ 9 w 9"/>
                  <a:gd name="T75" fmla="*/ 101 h 108"/>
                  <a:gd name="T76" fmla="*/ 9 w 9"/>
                  <a:gd name="T77" fmla="*/ 101 h 108"/>
                  <a:gd name="T78" fmla="*/ 9 w 9"/>
                  <a:gd name="T79" fmla="*/ 101 h 108"/>
                  <a:gd name="T80" fmla="*/ 9 w 9"/>
                  <a:gd name="T81" fmla="*/ 101 h 108"/>
                  <a:gd name="T82" fmla="*/ 9 w 9"/>
                  <a:gd name="T83" fmla="*/ 103 h 108"/>
                  <a:gd name="T84" fmla="*/ 9 w 9"/>
                  <a:gd name="T85" fmla="*/ 103 h 108"/>
                  <a:gd name="T86" fmla="*/ 9 w 9"/>
                  <a:gd name="T87" fmla="*/ 103 h 108"/>
                  <a:gd name="T88" fmla="*/ 9 w 9"/>
                  <a:gd name="T89" fmla="*/ 103 h 108"/>
                  <a:gd name="T90" fmla="*/ 9 w 9"/>
                  <a:gd name="T91" fmla="*/ 106 h 108"/>
                  <a:gd name="T92" fmla="*/ 9 w 9"/>
                  <a:gd name="T93" fmla="*/ 106 h 108"/>
                  <a:gd name="T94" fmla="*/ 9 w 9"/>
                  <a:gd name="T95" fmla="*/ 106 h 108"/>
                  <a:gd name="T96" fmla="*/ 9 w 9"/>
                  <a:gd name="T97" fmla="*/ 108 h 108"/>
                  <a:gd name="T98" fmla="*/ 9 w 9"/>
                  <a:gd name="T99" fmla="*/ 108 h 108"/>
                  <a:gd name="T100" fmla="*/ 9 w 9"/>
                  <a:gd name="T101" fmla="*/ 108 h 108"/>
                  <a:gd name="T102" fmla="*/ 7 w 9"/>
                  <a:gd name="T103" fmla="*/ 108 h 108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9"/>
                  <a:gd name="T157" fmla="*/ 0 h 108"/>
                  <a:gd name="T158" fmla="*/ 9 w 9"/>
                  <a:gd name="T159" fmla="*/ 108 h 108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9" h="108">
                    <a:moveTo>
                      <a:pt x="7" y="108"/>
                    </a:moveTo>
                    <a:lnTo>
                      <a:pt x="7" y="101"/>
                    </a:lnTo>
                    <a:lnTo>
                      <a:pt x="7" y="96"/>
                    </a:lnTo>
                    <a:lnTo>
                      <a:pt x="7" y="88"/>
                    </a:lnTo>
                    <a:lnTo>
                      <a:pt x="7" y="83"/>
                    </a:lnTo>
                    <a:lnTo>
                      <a:pt x="7" y="78"/>
                    </a:lnTo>
                    <a:lnTo>
                      <a:pt x="7" y="73"/>
                    </a:lnTo>
                    <a:lnTo>
                      <a:pt x="7" y="65"/>
                    </a:lnTo>
                    <a:lnTo>
                      <a:pt x="7" y="60"/>
                    </a:lnTo>
                    <a:lnTo>
                      <a:pt x="7" y="53"/>
                    </a:lnTo>
                    <a:lnTo>
                      <a:pt x="7" y="48"/>
                    </a:lnTo>
                    <a:lnTo>
                      <a:pt x="5" y="40"/>
                    </a:lnTo>
                    <a:lnTo>
                      <a:pt x="5" y="35"/>
                    </a:lnTo>
                    <a:lnTo>
                      <a:pt x="5" y="27"/>
                    </a:lnTo>
                    <a:lnTo>
                      <a:pt x="2" y="20"/>
                    </a:lnTo>
                    <a:lnTo>
                      <a:pt x="2" y="10"/>
                    </a:lnTo>
                    <a:lnTo>
                      <a:pt x="0" y="0"/>
                    </a:lnTo>
                    <a:lnTo>
                      <a:pt x="5" y="12"/>
                    </a:lnTo>
                    <a:lnTo>
                      <a:pt x="5" y="15"/>
                    </a:lnTo>
                    <a:lnTo>
                      <a:pt x="5" y="17"/>
                    </a:lnTo>
                    <a:lnTo>
                      <a:pt x="5" y="22"/>
                    </a:lnTo>
                    <a:lnTo>
                      <a:pt x="7" y="30"/>
                    </a:lnTo>
                    <a:lnTo>
                      <a:pt x="7" y="35"/>
                    </a:lnTo>
                    <a:lnTo>
                      <a:pt x="7" y="40"/>
                    </a:lnTo>
                    <a:lnTo>
                      <a:pt x="9" y="48"/>
                    </a:lnTo>
                    <a:lnTo>
                      <a:pt x="9" y="53"/>
                    </a:lnTo>
                    <a:lnTo>
                      <a:pt x="9" y="58"/>
                    </a:lnTo>
                    <a:lnTo>
                      <a:pt x="9" y="65"/>
                    </a:lnTo>
                    <a:lnTo>
                      <a:pt x="9" y="70"/>
                    </a:lnTo>
                    <a:lnTo>
                      <a:pt x="9" y="75"/>
                    </a:lnTo>
                    <a:lnTo>
                      <a:pt x="9" y="81"/>
                    </a:lnTo>
                    <a:lnTo>
                      <a:pt x="9" y="86"/>
                    </a:lnTo>
                    <a:lnTo>
                      <a:pt x="9" y="93"/>
                    </a:lnTo>
                    <a:lnTo>
                      <a:pt x="9" y="98"/>
                    </a:lnTo>
                    <a:lnTo>
                      <a:pt x="9" y="101"/>
                    </a:lnTo>
                    <a:lnTo>
                      <a:pt x="9" y="103"/>
                    </a:lnTo>
                    <a:lnTo>
                      <a:pt x="9" y="106"/>
                    </a:lnTo>
                    <a:lnTo>
                      <a:pt x="9" y="108"/>
                    </a:lnTo>
                    <a:lnTo>
                      <a:pt x="7" y="108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57" name="Freeform 88">
                <a:extLst>
                  <a:ext uri="{FF2B5EF4-FFF2-40B4-BE49-F238E27FC236}">
                    <a16:creationId xmlns:a16="http://schemas.microsoft.com/office/drawing/2014/main" id="{00000000-0008-0000-0700-000099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4" y="121"/>
                <a:ext cx="47" cy="195"/>
              </a:xfrm>
              <a:custGeom>
                <a:avLst/>
                <a:gdLst>
                  <a:gd name="T0" fmla="*/ 10 w 47"/>
                  <a:gd name="T1" fmla="*/ 43 h 195"/>
                  <a:gd name="T2" fmla="*/ 15 w 47"/>
                  <a:gd name="T3" fmla="*/ 86 h 195"/>
                  <a:gd name="T4" fmla="*/ 22 w 47"/>
                  <a:gd name="T5" fmla="*/ 132 h 195"/>
                  <a:gd name="T6" fmla="*/ 22 w 47"/>
                  <a:gd name="T7" fmla="*/ 137 h 195"/>
                  <a:gd name="T8" fmla="*/ 25 w 47"/>
                  <a:gd name="T9" fmla="*/ 144 h 195"/>
                  <a:gd name="T10" fmla="*/ 27 w 47"/>
                  <a:gd name="T11" fmla="*/ 149 h 195"/>
                  <a:gd name="T12" fmla="*/ 30 w 47"/>
                  <a:gd name="T13" fmla="*/ 157 h 195"/>
                  <a:gd name="T14" fmla="*/ 32 w 47"/>
                  <a:gd name="T15" fmla="*/ 162 h 195"/>
                  <a:gd name="T16" fmla="*/ 42 w 47"/>
                  <a:gd name="T17" fmla="*/ 182 h 195"/>
                  <a:gd name="T18" fmla="*/ 44 w 47"/>
                  <a:gd name="T19" fmla="*/ 187 h 195"/>
                  <a:gd name="T20" fmla="*/ 47 w 47"/>
                  <a:gd name="T21" fmla="*/ 195 h 195"/>
                  <a:gd name="T22" fmla="*/ 44 w 47"/>
                  <a:gd name="T23" fmla="*/ 195 h 195"/>
                  <a:gd name="T24" fmla="*/ 42 w 47"/>
                  <a:gd name="T25" fmla="*/ 187 h 195"/>
                  <a:gd name="T26" fmla="*/ 27 w 47"/>
                  <a:gd name="T27" fmla="*/ 154 h 195"/>
                  <a:gd name="T28" fmla="*/ 25 w 47"/>
                  <a:gd name="T29" fmla="*/ 149 h 195"/>
                  <a:gd name="T30" fmla="*/ 22 w 47"/>
                  <a:gd name="T31" fmla="*/ 142 h 195"/>
                  <a:gd name="T32" fmla="*/ 17 w 47"/>
                  <a:gd name="T33" fmla="*/ 124 h 195"/>
                  <a:gd name="T34" fmla="*/ 15 w 47"/>
                  <a:gd name="T35" fmla="*/ 106 h 195"/>
                  <a:gd name="T36" fmla="*/ 10 w 47"/>
                  <a:gd name="T37" fmla="*/ 71 h 195"/>
                  <a:gd name="T38" fmla="*/ 5 w 47"/>
                  <a:gd name="T39" fmla="*/ 18 h 195"/>
                  <a:gd name="T40" fmla="*/ 0 w 47"/>
                  <a:gd name="T41" fmla="*/ 0 h 195"/>
                  <a:gd name="T42" fmla="*/ 10 w 47"/>
                  <a:gd name="T43" fmla="*/ 43 h 195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95"/>
                  <a:gd name="T68" fmla="*/ 47 w 47"/>
                  <a:gd name="T69" fmla="*/ 195 h 195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95">
                    <a:moveTo>
                      <a:pt x="10" y="43"/>
                    </a:moveTo>
                    <a:lnTo>
                      <a:pt x="15" y="86"/>
                    </a:lnTo>
                    <a:lnTo>
                      <a:pt x="22" y="132"/>
                    </a:lnTo>
                    <a:lnTo>
                      <a:pt x="22" y="137"/>
                    </a:lnTo>
                    <a:lnTo>
                      <a:pt x="25" y="144"/>
                    </a:lnTo>
                    <a:lnTo>
                      <a:pt x="27" y="149"/>
                    </a:lnTo>
                    <a:lnTo>
                      <a:pt x="30" y="157"/>
                    </a:lnTo>
                    <a:lnTo>
                      <a:pt x="32" y="162"/>
                    </a:lnTo>
                    <a:lnTo>
                      <a:pt x="42" y="182"/>
                    </a:lnTo>
                    <a:lnTo>
                      <a:pt x="44" y="187"/>
                    </a:lnTo>
                    <a:lnTo>
                      <a:pt x="47" y="195"/>
                    </a:lnTo>
                    <a:lnTo>
                      <a:pt x="44" y="195"/>
                    </a:lnTo>
                    <a:lnTo>
                      <a:pt x="42" y="187"/>
                    </a:lnTo>
                    <a:lnTo>
                      <a:pt x="27" y="154"/>
                    </a:lnTo>
                    <a:lnTo>
                      <a:pt x="25" y="149"/>
                    </a:lnTo>
                    <a:lnTo>
                      <a:pt x="22" y="142"/>
                    </a:lnTo>
                    <a:lnTo>
                      <a:pt x="17" y="124"/>
                    </a:lnTo>
                    <a:lnTo>
                      <a:pt x="15" y="106"/>
                    </a:lnTo>
                    <a:lnTo>
                      <a:pt x="10" y="71"/>
                    </a:lnTo>
                    <a:lnTo>
                      <a:pt x="5" y="18"/>
                    </a:lnTo>
                    <a:lnTo>
                      <a:pt x="0" y="0"/>
                    </a:lnTo>
                    <a:lnTo>
                      <a:pt x="10" y="43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58" name="Freeform 89">
                <a:extLst>
                  <a:ext uri="{FF2B5EF4-FFF2-40B4-BE49-F238E27FC236}">
                    <a16:creationId xmlns:a16="http://schemas.microsoft.com/office/drawing/2014/main" id="{00000000-0008-0000-0700-00009A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1"/>
                <a:ext cx="13" cy="18"/>
              </a:xfrm>
              <a:custGeom>
                <a:avLst/>
                <a:gdLst>
                  <a:gd name="T0" fmla="*/ 0 w 13"/>
                  <a:gd name="T1" fmla="*/ 18 h 18"/>
                  <a:gd name="T2" fmla="*/ 0 w 13"/>
                  <a:gd name="T3" fmla="*/ 7 h 18"/>
                  <a:gd name="T4" fmla="*/ 3 w 13"/>
                  <a:gd name="T5" fmla="*/ 2 h 18"/>
                  <a:gd name="T6" fmla="*/ 3 w 13"/>
                  <a:gd name="T7" fmla="*/ 0 h 18"/>
                  <a:gd name="T8" fmla="*/ 3 w 13"/>
                  <a:gd name="T9" fmla="*/ 0 h 18"/>
                  <a:gd name="T10" fmla="*/ 10 w 13"/>
                  <a:gd name="T11" fmla="*/ 10 h 18"/>
                  <a:gd name="T12" fmla="*/ 13 w 13"/>
                  <a:gd name="T13" fmla="*/ 15 h 18"/>
                  <a:gd name="T14" fmla="*/ 0 w 13"/>
                  <a:gd name="T15" fmla="*/ 18 h 18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3"/>
                  <a:gd name="T25" fmla="*/ 0 h 18"/>
                  <a:gd name="T26" fmla="*/ 13 w 13"/>
                  <a:gd name="T27" fmla="*/ 18 h 18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3" h="18">
                    <a:moveTo>
                      <a:pt x="0" y="18"/>
                    </a:moveTo>
                    <a:lnTo>
                      <a:pt x="0" y="7"/>
                    </a:lnTo>
                    <a:lnTo>
                      <a:pt x="3" y="2"/>
                    </a:lnTo>
                    <a:lnTo>
                      <a:pt x="3" y="0"/>
                    </a:lnTo>
                    <a:lnTo>
                      <a:pt x="10" y="10"/>
                    </a:lnTo>
                    <a:lnTo>
                      <a:pt x="13" y="15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59" name="Freeform 90">
                <a:extLst>
                  <a:ext uri="{FF2B5EF4-FFF2-40B4-BE49-F238E27FC236}">
                    <a16:creationId xmlns:a16="http://schemas.microsoft.com/office/drawing/2014/main" id="{00000000-0008-0000-0700-00009B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6"/>
                <a:ext cx="13" cy="13"/>
              </a:xfrm>
              <a:custGeom>
                <a:avLst/>
                <a:gdLst>
                  <a:gd name="T0" fmla="*/ 0 w 13"/>
                  <a:gd name="T1" fmla="*/ 13 h 13"/>
                  <a:gd name="T2" fmla="*/ 0 w 13"/>
                  <a:gd name="T3" fmla="*/ 10 h 13"/>
                  <a:gd name="T4" fmla="*/ 0 w 13"/>
                  <a:gd name="T5" fmla="*/ 0 h 13"/>
                  <a:gd name="T6" fmla="*/ 0 w 13"/>
                  <a:gd name="T7" fmla="*/ 5 h 13"/>
                  <a:gd name="T8" fmla="*/ 3 w 13"/>
                  <a:gd name="T9" fmla="*/ 7 h 13"/>
                  <a:gd name="T10" fmla="*/ 5 w 13"/>
                  <a:gd name="T11" fmla="*/ 10 h 13"/>
                  <a:gd name="T12" fmla="*/ 10 w 13"/>
                  <a:gd name="T13" fmla="*/ 10 h 13"/>
                  <a:gd name="T14" fmla="*/ 13 w 13"/>
                  <a:gd name="T15" fmla="*/ 10 h 13"/>
                  <a:gd name="T16" fmla="*/ 5 w 13"/>
                  <a:gd name="T17" fmla="*/ 13 h 13"/>
                  <a:gd name="T18" fmla="*/ 0 w 13"/>
                  <a:gd name="T19" fmla="*/ 13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13"/>
                  <a:gd name="T31" fmla="*/ 0 h 13"/>
                  <a:gd name="T32" fmla="*/ 13 w 13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13" h="13">
                    <a:moveTo>
                      <a:pt x="0" y="13"/>
                    </a:moveTo>
                    <a:lnTo>
                      <a:pt x="0" y="10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3" y="7"/>
                    </a:lnTo>
                    <a:lnTo>
                      <a:pt x="5" y="10"/>
                    </a:lnTo>
                    <a:lnTo>
                      <a:pt x="10" y="10"/>
                    </a:lnTo>
                    <a:lnTo>
                      <a:pt x="13" y="10"/>
                    </a:lnTo>
                    <a:lnTo>
                      <a:pt x="5" y="13"/>
                    </a:lnTo>
                    <a:lnTo>
                      <a:pt x="0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60" name="Freeform 91">
                <a:extLst>
                  <a:ext uri="{FF2B5EF4-FFF2-40B4-BE49-F238E27FC236}">
                    <a16:creationId xmlns:a16="http://schemas.microsoft.com/office/drawing/2014/main" id="{00000000-0008-0000-0700-00009C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44" cy="81"/>
              </a:xfrm>
              <a:custGeom>
                <a:avLst/>
                <a:gdLst>
                  <a:gd name="T0" fmla="*/ 2 w 44"/>
                  <a:gd name="T1" fmla="*/ 5 h 81"/>
                  <a:gd name="T2" fmla="*/ 0 w 44"/>
                  <a:gd name="T3" fmla="*/ 0 h 81"/>
                  <a:gd name="T4" fmla="*/ 0 w 44"/>
                  <a:gd name="T5" fmla="*/ 2 h 81"/>
                  <a:gd name="T6" fmla="*/ 0 w 44"/>
                  <a:gd name="T7" fmla="*/ 7 h 81"/>
                  <a:gd name="T8" fmla="*/ 0 w 44"/>
                  <a:gd name="T9" fmla="*/ 10 h 81"/>
                  <a:gd name="T10" fmla="*/ 0 w 44"/>
                  <a:gd name="T11" fmla="*/ 12 h 81"/>
                  <a:gd name="T12" fmla="*/ 0 w 44"/>
                  <a:gd name="T13" fmla="*/ 18 h 81"/>
                  <a:gd name="T14" fmla="*/ 2 w 44"/>
                  <a:gd name="T15" fmla="*/ 20 h 81"/>
                  <a:gd name="T16" fmla="*/ 2 w 44"/>
                  <a:gd name="T17" fmla="*/ 23 h 81"/>
                  <a:gd name="T18" fmla="*/ 5 w 44"/>
                  <a:gd name="T19" fmla="*/ 33 h 81"/>
                  <a:gd name="T20" fmla="*/ 7 w 44"/>
                  <a:gd name="T21" fmla="*/ 35 h 81"/>
                  <a:gd name="T22" fmla="*/ 25 w 44"/>
                  <a:gd name="T23" fmla="*/ 58 h 81"/>
                  <a:gd name="T24" fmla="*/ 29 w 44"/>
                  <a:gd name="T25" fmla="*/ 63 h 81"/>
                  <a:gd name="T26" fmla="*/ 39 w 44"/>
                  <a:gd name="T27" fmla="*/ 76 h 81"/>
                  <a:gd name="T28" fmla="*/ 39 w 44"/>
                  <a:gd name="T29" fmla="*/ 78 h 81"/>
                  <a:gd name="T30" fmla="*/ 42 w 44"/>
                  <a:gd name="T31" fmla="*/ 78 h 81"/>
                  <a:gd name="T32" fmla="*/ 42 w 44"/>
                  <a:gd name="T33" fmla="*/ 81 h 81"/>
                  <a:gd name="T34" fmla="*/ 44 w 44"/>
                  <a:gd name="T35" fmla="*/ 81 h 81"/>
                  <a:gd name="T36" fmla="*/ 44 w 44"/>
                  <a:gd name="T37" fmla="*/ 78 h 81"/>
                  <a:gd name="T38" fmla="*/ 42 w 44"/>
                  <a:gd name="T39" fmla="*/ 76 h 81"/>
                  <a:gd name="T40" fmla="*/ 42 w 44"/>
                  <a:gd name="T41" fmla="*/ 73 h 81"/>
                  <a:gd name="T42" fmla="*/ 34 w 44"/>
                  <a:gd name="T43" fmla="*/ 66 h 81"/>
                  <a:gd name="T44" fmla="*/ 22 w 44"/>
                  <a:gd name="T45" fmla="*/ 53 h 81"/>
                  <a:gd name="T46" fmla="*/ 15 w 44"/>
                  <a:gd name="T47" fmla="*/ 43 h 81"/>
                  <a:gd name="T48" fmla="*/ 7 w 44"/>
                  <a:gd name="T49" fmla="*/ 33 h 81"/>
                  <a:gd name="T50" fmla="*/ 2 w 44"/>
                  <a:gd name="T51" fmla="*/ 20 h 81"/>
                  <a:gd name="T52" fmla="*/ 2 w 44"/>
                  <a:gd name="T53" fmla="*/ 5 h 81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w 44"/>
                  <a:gd name="T82" fmla="*/ 0 h 81"/>
                  <a:gd name="T83" fmla="*/ 44 w 44"/>
                  <a:gd name="T84" fmla="*/ 81 h 81"/>
                </a:gdLst>
                <a:ahLst/>
                <a:cxnLst>
                  <a:cxn ang="T54">
                    <a:pos x="T0" y="T1"/>
                  </a:cxn>
                  <a:cxn ang="T55">
                    <a:pos x="T2" y="T3"/>
                  </a:cxn>
                  <a:cxn ang="T56">
                    <a:pos x="T4" y="T5"/>
                  </a:cxn>
                  <a:cxn ang="T57">
                    <a:pos x="T6" y="T7"/>
                  </a:cxn>
                  <a:cxn ang="T58">
                    <a:pos x="T8" y="T9"/>
                  </a:cxn>
                  <a:cxn ang="T59">
                    <a:pos x="T10" y="T11"/>
                  </a:cxn>
                  <a:cxn ang="T60">
                    <a:pos x="T12" y="T13"/>
                  </a:cxn>
                  <a:cxn ang="T61">
                    <a:pos x="T14" y="T15"/>
                  </a:cxn>
                  <a:cxn ang="T62">
                    <a:pos x="T16" y="T17"/>
                  </a:cxn>
                  <a:cxn ang="T63">
                    <a:pos x="T18" y="T19"/>
                  </a:cxn>
                  <a:cxn ang="T64">
                    <a:pos x="T20" y="T21"/>
                  </a:cxn>
                  <a:cxn ang="T65">
                    <a:pos x="T22" y="T23"/>
                  </a:cxn>
                  <a:cxn ang="T66">
                    <a:pos x="T24" y="T25"/>
                  </a:cxn>
                  <a:cxn ang="T67">
                    <a:pos x="T26" y="T27"/>
                  </a:cxn>
                  <a:cxn ang="T68">
                    <a:pos x="T28" y="T29"/>
                  </a:cxn>
                  <a:cxn ang="T69">
                    <a:pos x="T30" y="T31"/>
                  </a:cxn>
                  <a:cxn ang="T70">
                    <a:pos x="T32" y="T33"/>
                  </a:cxn>
                  <a:cxn ang="T71">
                    <a:pos x="T34" y="T35"/>
                  </a:cxn>
                  <a:cxn ang="T72">
                    <a:pos x="T36" y="T37"/>
                  </a:cxn>
                  <a:cxn ang="T73">
                    <a:pos x="T38" y="T39"/>
                  </a:cxn>
                  <a:cxn ang="T74">
                    <a:pos x="T40" y="T41"/>
                  </a:cxn>
                  <a:cxn ang="T75">
                    <a:pos x="T42" y="T43"/>
                  </a:cxn>
                  <a:cxn ang="T76">
                    <a:pos x="T44" y="T45"/>
                  </a:cxn>
                  <a:cxn ang="T77">
                    <a:pos x="T46" y="T47"/>
                  </a:cxn>
                  <a:cxn ang="T78">
                    <a:pos x="T48" y="T49"/>
                  </a:cxn>
                  <a:cxn ang="T79">
                    <a:pos x="T50" y="T51"/>
                  </a:cxn>
                  <a:cxn ang="T80">
                    <a:pos x="T52" y="T53"/>
                  </a:cxn>
                </a:cxnLst>
                <a:rect l="T81" t="T82" r="T83" b="T84"/>
                <a:pathLst>
                  <a:path w="44" h="81">
                    <a:moveTo>
                      <a:pt x="2" y="5"/>
                    </a:moveTo>
                    <a:lnTo>
                      <a:pt x="0" y="0"/>
                    </a:lnTo>
                    <a:lnTo>
                      <a:pt x="0" y="2"/>
                    </a:lnTo>
                    <a:lnTo>
                      <a:pt x="0" y="7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18"/>
                    </a:lnTo>
                    <a:lnTo>
                      <a:pt x="2" y="20"/>
                    </a:lnTo>
                    <a:lnTo>
                      <a:pt x="2" y="23"/>
                    </a:lnTo>
                    <a:lnTo>
                      <a:pt x="5" y="33"/>
                    </a:lnTo>
                    <a:lnTo>
                      <a:pt x="7" y="35"/>
                    </a:lnTo>
                    <a:lnTo>
                      <a:pt x="25" y="58"/>
                    </a:lnTo>
                    <a:lnTo>
                      <a:pt x="29" y="63"/>
                    </a:lnTo>
                    <a:lnTo>
                      <a:pt x="39" y="76"/>
                    </a:lnTo>
                    <a:lnTo>
                      <a:pt x="39" y="78"/>
                    </a:lnTo>
                    <a:lnTo>
                      <a:pt x="42" y="78"/>
                    </a:lnTo>
                    <a:lnTo>
                      <a:pt x="42" y="81"/>
                    </a:lnTo>
                    <a:lnTo>
                      <a:pt x="44" y="81"/>
                    </a:lnTo>
                    <a:lnTo>
                      <a:pt x="44" y="78"/>
                    </a:lnTo>
                    <a:lnTo>
                      <a:pt x="42" y="76"/>
                    </a:lnTo>
                    <a:lnTo>
                      <a:pt x="42" y="73"/>
                    </a:lnTo>
                    <a:lnTo>
                      <a:pt x="34" y="66"/>
                    </a:lnTo>
                    <a:lnTo>
                      <a:pt x="22" y="53"/>
                    </a:lnTo>
                    <a:lnTo>
                      <a:pt x="15" y="43"/>
                    </a:lnTo>
                    <a:lnTo>
                      <a:pt x="7" y="33"/>
                    </a:lnTo>
                    <a:lnTo>
                      <a:pt x="2" y="20"/>
                    </a:lnTo>
                    <a:lnTo>
                      <a:pt x="2" y="5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61" name="Freeform 92">
                <a:extLst>
                  <a:ext uri="{FF2B5EF4-FFF2-40B4-BE49-F238E27FC236}">
                    <a16:creationId xmlns:a16="http://schemas.microsoft.com/office/drawing/2014/main" id="{00000000-0008-0000-0700-00009D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48"/>
              </a:xfrm>
              <a:custGeom>
                <a:avLst/>
                <a:gdLst>
                  <a:gd name="T0" fmla="*/ 0 w 9"/>
                  <a:gd name="T1" fmla="*/ 0 h 48"/>
                  <a:gd name="T2" fmla="*/ 5 w 9"/>
                  <a:gd name="T3" fmla="*/ 7 h 48"/>
                  <a:gd name="T4" fmla="*/ 5 w 9"/>
                  <a:gd name="T5" fmla="*/ 17 h 48"/>
                  <a:gd name="T6" fmla="*/ 5 w 9"/>
                  <a:gd name="T7" fmla="*/ 20 h 48"/>
                  <a:gd name="T8" fmla="*/ 5 w 9"/>
                  <a:gd name="T9" fmla="*/ 20 h 48"/>
                  <a:gd name="T10" fmla="*/ 5 w 9"/>
                  <a:gd name="T11" fmla="*/ 22 h 48"/>
                  <a:gd name="T12" fmla="*/ 7 w 9"/>
                  <a:gd name="T13" fmla="*/ 22 h 48"/>
                  <a:gd name="T14" fmla="*/ 7 w 9"/>
                  <a:gd name="T15" fmla="*/ 25 h 48"/>
                  <a:gd name="T16" fmla="*/ 7 w 9"/>
                  <a:gd name="T17" fmla="*/ 27 h 48"/>
                  <a:gd name="T18" fmla="*/ 7 w 9"/>
                  <a:gd name="T19" fmla="*/ 30 h 48"/>
                  <a:gd name="T20" fmla="*/ 7 w 9"/>
                  <a:gd name="T21" fmla="*/ 33 h 48"/>
                  <a:gd name="T22" fmla="*/ 7 w 9"/>
                  <a:gd name="T23" fmla="*/ 35 h 48"/>
                  <a:gd name="T24" fmla="*/ 7 w 9"/>
                  <a:gd name="T25" fmla="*/ 38 h 48"/>
                  <a:gd name="T26" fmla="*/ 7 w 9"/>
                  <a:gd name="T27" fmla="*/ 40 h 48"/>
                  <a:gd name="T28" fmla="*/ 9 w 9"/>
                  <a:gd name="T29" fmla="*/ 43 h 48"/>
                  <a:gd name="T30" fmla="*/ 9 w 9"/>
                  <a:gd name="T31" fmla="*/ 45 h 48"/>
                  <a:gd name="T32" fmla="*/ 9 w 9"/>
                  <a:gd name="T33" fmla="*/ 48 h 48"/>
                  <a:gd name="T34" fmla="*/ 9 w 9"/>
                  <a:gd name="T35" fmla="*/ 48 h 48"/>
                  <a:gd name="T36" fmla="*/ 9 w 9"/>
                  <a:gd name="T37" fmla="*/ 48 h 48"/>
                  <a:gd name="T38" fmla="*/ 9 w 9"/>
                  <a:gd name="T39" fmla="*/ 48 h 48"/>
                  <a:gd name="T40" fmla="*/ 7 w 9"/>
                  <a:gd name="T41" fmla="*/ 45 h 48"/>
                  <a:gd name="T42" fmla="*/ 7 w 9"/>
                  <a:gd name="T43" fmla="*/ 45 h 48"/>
                  <a:gd name="T44" fmla="*/ 7 w 9"/>
                  <a:gd name="T45" fmla="*/ 43 h 48"/>
                  <a:gd name="T46" fmla="*/ 7 w 9"/>
                  <a:gd name="T47" fmla="*/ 40 h 48"/>
                  <a:gd name="T48" fmla="*/ 7 w 9"/>
                  <a:gd name="T49" fmla="*/ 40 h 48"/>
                  <a:gd name="T50" fmla="*/ 7 w 9"/>
                  <a:gd name="T51" fmla="*/ 38 h 48"/>
                  <a:gd name="T52" fmla="*/ 7 w 9"/>
                  <a:gd name="T53" fmla="*/ 35 h 48"/>
                  <a:gd name="T54" fmla="*/ 7 w 9"/>
                  <a:gd name="T55" fmla="*/ 33 h 48"/>
                  <a:gd name="T56" fmla="*/ 7 w 9"/>
                  <a:gd name="T57" fmla="*/ 30 h 48"/>
                  <a:gd name="T58" fmla="*/ 5 w 9"/>
                  <a:gd name="T59" fmla="*/ 27 h 48"/>
                  <a:gd name="T60" fmla="*/ 5 w 9"/>
                  <a:gd name="T61" fmla="*/ 27 h 48"/>
                  <a:gd name="T62" fmla="*/ 5 w 9"/>
                  <a:gd name="T63" fmla="*/ 25 h 48"/>
                  <a:gd name="T64" fmla="*/ 5 w 9"/>
                  <a:gd name="T65" fmla="*/ 25 h 48"/>
                  <a:gd name="T66" fmla="*/ 5 w 9"/>
                  <a:gd name="T67" fmla="*/ 25 h 48"/>
                  <a:gd name="T68" fmla="*/ 5 w 9"/>
                  <a:gd name="T69" fmla="*/ 25 h 48"/>
                  <a:gd name="T70" fmla="*/ 0 w 9"/>
                  <a:gd name="T71" fmla="*/ 0 h 48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9"/>
                  <a:gd name="T109" fmla="*/ 0 h 48"/>
                  <a:gd name="T110" fmla="*/ 9 w 9"/>
                  <a:gd name="T111" fmla="*/ 48 h 48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9" h="48">
                    <a:moveTo>
                      <a:pt x="0" y="0"/>
                    </a:moveTo>
                    <a:lnTo>
                      <a:pt x="5" y="7"/>
                    </a:lnTo>
                    <a:lnTo>
                      <a:pt x="5" y="17"/>
                    </a:lnTo>
                    <a:lnTo>
                      <a:pt x="5" y="20"/>
                    </a:lnTo>
                    <a:lnTo>
                      <a:pt x="5" y="22"/>
                    </a:lnTo>
                    <a:lnTo>
                      <a:pt x="7" y="22"/>
                    </a:lnTo>
                    <a:lnTo>
                      <a:pt x="7" y="25"/>
                    </a:lnTo>
                    <a:lnTo>
                      <a:pt x="7" y="27"/>
                    </a:lnTo>
                    <a:lnTo>
                      <a:pt x="7" y="30"/>
                    </a:lnTo>
                    <a:lnTo>
                      <a:pt x="7" y="33"/>
                    </a:lnTo>
                    <a:lnTo>
                      <a:pt x="7" y="35"/>
                    </a:lnTo>
                    <a:lnTo>
                      <a:pt x="7" y="38"/>
                    </a:lnTo>
                    <a:lnTo>
                      <a:pt x="7" y="40"/>
                    </a:lnTo>
                    <a:lnTo>
                      <a:pt x="9" y="43"/>
                    </a:lnTo>
                    <a:lnTo>
                      <a:pt x="9" y="45"/>
                    </a:lnTo>
                    <a:lnTo>
                      <a:pt x="9" y="48"/>
                    </a:lnTo>
                    <a:lnTo>
                      <a:pt x="7" y="45"/>
                    </a:lnTo>
                    <a:lnTo>
                      <a:pt x="7" y="43"/>
                    </a:lnTo>
                    <a:lnTo>
                      <a:pt x="7" y="40"/>
                    </a:lnTo>
                    <a:lnTo>
                      <a:pt x="7" y="38"/>
                    </a:lnTo>
                    <a:lnTo>
                      <a:pt x="7" y="35"/>
                    </a:lnTo>
                    <a:lnTo>
                      <a:pt x="7" y="33"/>
                    </a:lnTo>
                    <a:lnTo>
                      <a:pt x="7" y="30"/>
                    </a:lnTo>
                    <a:lnTo>
                      <a:pt x="5" y="27"/>
                    </a:lnTo>
                    <a:lnTo>
                      <a:pt x="5" y="25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62" name="Freeform 93">
                <a:extLst>
                  <a:ext uri="{FF2B5EF4-FFF2-40B4-BE49-F238E27FC236}">
                    <a16:creationId xmlns:a16="http://schemas.microsoft.com/office/drawing/2014/main" id="{00000000-0008-0000-0700-00009E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9" y="83"/>
                <a:ext cx="5" cy="10"/>
              </a:xfrm>
              <a:custGeom>
                <a:avLst/>
                <a:gdLst>
                  <a:gd name="T0" fmla="*/ 5 w 5"/>
                  <a:gd name="T1" fmla="*/ 8 h 10"/>
                  <a:gd name="T2" fmla="*/ 3 w 5"/>
                  <a:gd name="T3" fmla="*/ 8 h 10"/>
                  <a:gd name="T4" fmla="*/ 0 w 5"/>
                  <a:gd name="T5" fmla="*/ 0 h 10"/>
                  <a:gd name="T6" fmla="*/ 0 w 5"/>
                  <a:gd name="T7" fmla="*/ 5 h 10"/>
                  <a:gd name="T8" fmla="*/ 0 w 5"/>
                  <a:gd name="T9" fmla="*/ 8 h 10"/>
                  <a:gd name="T10" fmla="*/ 3 w 5"/>
                  <a:gd name="T11" fmla="*/ 10 h 10"/>
                  <a:gd name="T12" fmla="*/ 5 w 5"/>
                  <a:gd name="T13" fmla="*/ 8 h 10"/>
                  <a:gd name="T14" fmla="*/ 5 w 5"/>
                  <a:gd name="T15" fmla="*/ 8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5"/>
                  <a:gd name="T25" fmla="*/ 0 h 10"/>
                  <a:gd name="T26" fmla="*/ 5 w 5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5" h="10">
                    <a:moveTo>
                      <a:pt x="5" y="8"/>
                    </a:moveTo>
                    <a:lnTo>
                      <a:pt x="3" y="8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0" y="8"/>
                    </a:lnTo>
                    <a:lnTo>
                      <a:pt x="3" y="10"/>
                    </a:lnTo>
                    <a:lnTo>
                      <a:pt x="5" y="8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63" name="Freeform 94">
                <a:extLst>
                  <a:ext uri="{FF2B5EF4-FFF2-40B4-BE49-F238E27FC236}">
                    <a16:creationId xmlns:a16="http://schemas.microsoft.com/office/drawing/2014/main" id="{00000000-0008-0000-0700-00009F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67"/>
                <a:ext cx="143" cy="111"/>
              </a:xfrm>
              <a:custGeom>
                <a:avLst/>
                <a:gdLst>
                  <a:gd name="T0" fmla="*/ 143 w 143"/>
                  <a:gd name="T1" fmla="*/ 70 h 111"/>
                  <a:gd name="T2" fmla="*/ 140 w 143"/>
                  <a:gd name="T3" fmla="*/ 60 h 111"/>
                  <a:gd name="T4" fmla="*/ 140 w 143"/>
                  <a:gd name="T5" fmla="*/ 43 h 111"/>
                  <a:gd name="T6" fmla="*/ 140 w 143"/>
                  <a:gd name="T7" fmla="*/ 40 h 111"/>
                  <a:gd name="T8" fmla="*/ 138 w 143"/>
                  <a:gd name="T9" fmla="*/ 35 h 111"/>
                  <a:gd name="T10" fmla="*/ 138 w 143"/>
                  <a:gd name="T11" fmla="*/ 33 h 111"/>
                  <a:gd name="T12" fmla="*/ 133 w 143"/>
                  <a:gd name="T13" fmla="*/ 25 h 111"/>
                  <a:gd name="T14" fmla="*/ 128 w 143"/>
                  <a:gd name="T15" fmla="*/ 17 h 111"/>
                  <a:gd name="T16" fmla="*/ 116 w 143"/>
                  <a:gd name="T17" fmla="*/ 0 h 111"/>
                  <a:gd name="T18" fmla="*/ 3 w 143"/>
                  <a:gd name="T19" fmla="*/ 7 h 111"/>
                  <a:gd name="T20" fmla="*/ 3 w 143"/>
                  <a:gd name="T21" fmla="*/ 35 h 111"/>
                  <a:gd name="T22" fmla="*/ 5 w 143"/>
                  <a:gd name="T23" fmla="*/ 50 h 111"/>
                  <a:gd name="T24" fmla="*/ 3 w 143"/>
                  <a:gd name="T25" fmla="*/ 63 h 111"/>
                  <a:gd name="T26" fmla="*/ 0 w 143"/>
                  <a:gd name="T27" fmla="*/ 91 h 111"/>
                  <a:gd name="T28" fmla="*/ 0 w 143"/>
                  <a:gd name="T29" fmla="*/ 98 h 111"/>
                  <a:gd name="T30" fmla="*/ 3 w 143"/>
                  <a:gd name="T31" fmla="*/ 111 h 111"/>
                  <a:gd name="T32" fmla="*/ 3 w 143"/>
                  <a:gd name="T33" fmla="*/ 111 h 111"/>
                  <a:gd name="T34" fmla="*/ 10 w 143"/>
                  <a:gd name="T35" fmla="*/ 103 h 111"/>
                  <a:gd name="T36" fmla="*/ 20 w 143"/>
                  <a:gd name="T37" fmla="*/ 98 h 111"/>
                  <a:gd name="T38" fmla="*/ 42 w 143"/>
                  <a:gd name="T39" fmla="*/ 93 h 111"/>
                  <a:gd name="T40" fmla="*/ 81 w 143"/>
                  <a:gd name="T41" fmla="*/ 83 h 111"/>
                  <a:gd name="T42" fmla="*/ 133 w 143"/>
                  <a:gd name="T43" fmla="*/ 60 h 111"/>
                  <a:gd name="T44" fmla="*/ 138 w 143"/>
                  <a:gd name="T45" fmla="*/ 65 h 111"/>
                  <a:gd name="T46" fmla="*/ 143 w 143"/>
                  <a:gd name="T47" fmla="*/ 70 h 111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43"/>
                  <a:gd name="T73" fmla="*/ 0 h 111"/>
                  <a:gd name="T74" fmla="*/ 143 w 143"/>
                  <a:gd name="T75" fmla="*/ 111 h 111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43" h="111">
                    <a:moveTo>
                      <a:pt x="143" y="70"/>
                    </a:moveTo>
                    <a:lnTo>
                      <a:pt x="140" y="60"/>
                    </a:lnTo>
                    <a:lnTo>
                      <a:pt x="140" y="43"/>
                    </a:lnTo>
                    <a:lnTo>
                      <a:pt x="140" y="40"/>
                    </a:lnTo>
                    <a:lnTo>
                      <a:pt x="138" y="35"/>
                    </a:lnTo>
                    <a:lnTo>
                      <a:pt x="138" y="33"/>
                    </a:lnTo>
                    <a:lnTo>
                      <a:pt x="133" y="25"/>
                    </a:lnTo>
                    <a:lnTo>
                      <a:pt x="128" y="17"/>
                    </a:lnTo>
                    <a:lnTo>
                      <a:pt x="116" y="0"/>
                    </a:lnTo>
                    <a:lnTo>
                      <a:pt x="3" y="7"/>
                    </a:lnTo>
                    <a:lnTo>
                      <a:pt x="3" y="35"/>
                    </a:lnTo>
                    <a:lnTo>
                      <a:pt x="5" y="50"/>
                    </a:lnTo>
                    <a:lnTo>
                      <a:pt x="3" y="63"/>
                    </a:lnTo>
                    <a:lnTo>
                      <a:pt x="0" y="91"/>
                    </a:lnTo>
                    <a:lnTo>
                      <a:pt x="0" y="98"/>
                    </a:lnTo>
                    <a:lnTo>
                      <a:pt x="3" y="111"/>
                    </a:lnTo>
                    <a:lnTo>
                      <a:pt x="10" y="103"/>
                    </a:lnTo>
                    <a:lnTo>
                      <a:pt x="20" y="98"/>
                    </a:lnTo>
                    <a:lnTo>
                      <a:pt x="42" y="93"/>
                    </a:lnTo>
                    <a:lnTo>
                      <a:pt x="81" y="83"/>
                    </a:lnTo>
                    <a:lnTo>
                      <a:pt x="133" y="60"/>
                    </a:lnTo>
                    <a:lnTo>
                      <a:pt x="138" y="65"/>
                    </a:lnTo>
                    <a:lnTo>
                      <a:pt x="143" y="7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64" name="Freeform 95">
                <a:extLst>
                  <a:ext uri="{FF2B5EF4-FFF2-40B4-BE49-F238E27FC236}">
                    <a16:creationId xmlns:a16="http://schemas.microsoft.com/office/drawing/2014/main" id="{00000000-0008-0000-0700-0000A0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2"/>
                <a:ext cx="54" cy="33"/>
              </a:xfrm>
              <a:custGeom>
                <a:avLst/>
                <a:gdLst>
                  <a:gd name="T0" fmla="*/ 54 w 54"/>
                  <a:gd name="T1" fmla="*/ 33 h 33"/>
                  <a:gd name="T2" fmla="*/ 52 w 54"/>
                  <a:gd name="T3" fmla="*/ 33 h 33"/>
                  <a:gd name="T4" fmla="*/ 52 w 54"/>
                  <a:gd name="T5" fmla="*/ 30 h 33"/>
                  <a:gd name="T6" fmla="*/ 49 w 54"/>
                  <a:gd name="T7" fmla="*/ 28 h 33"/>
                  <a:gd name="T8" fmla="*/ 49 w 54"/>
                  <a:gd name="T9" fmla="*/ 28 h 33"/>
                  <a:gd name="T10" fmla="*/ 47 w 54"/>
                  <a:gd name="T11" fmla="*/ 25 h 33"/>
                  <a:gd name="T12" fmla="*/ 44 w 54"/>
                  <a:gd name="T13" fmla="*/ 22 h 33"/>
                  <a:gd name="T14" fmla="*/ 42 w 54"/>
                  <a:gd name="T15" fmla="*/ 20 h 33"/>
                  <a:gd name="T16" fmla="*/ 37 w 54"/>
                  <a:gd name="T17" fmla="*/ 20 h 33"/>
                  <a:gd name="T18" fmla="*/ 35 w 54"/>
                  <a:gd name="T19" fmla="*/ 17 h 33"/>
                  <a:gd name="T20" fmla="*/ 32 w 54"/>
                  <a:gd name="T21" fmla="*/ 15 h 33"/>
                  <a:gd name="T22" fmla="*/ 27 w 54"/>
                  <a:gd name="T23" fmla="*/ 12 h 33"/>
                  <a:gd name="T24" fmla="*/ 25 w 54"/>
                  <a:gd name="T25" fmla="*/ 10 h 33"/>
                  <a:gd name="T26" fmla="*/ 22 w 54"/>
                  <a:gd name="T27" fmla="*/ 10 h 33"/>
                  <a:gd name="T28" fmla="*/ 17 w 54"/>
                  <a:gd name="T29" fmla="*/ 7 h 33"/>
                  <a:gd name="T30" fmla="*/ 15 w 54"/>
                  <a:gd name="T31" fmla="*/ 5 h 33"/>
                  <a:gd name="T32" fmla="*/ 12 w 54"/>
                  <a:gd name="T33" fmla="*/ 2 h 33"/>
                  <a:gd name="T34" fmla="*/ 10 w 54"/>
                  <a:gd name="T35" fmla="*/ 2 h 33"/>
                  <a:gd name="T36" fmla="*/ 10 w 54"/>
                  <a:gd name="T37" fmla="*/ 2 h 33"/>
                  <a:gd name="T38" fmla="*/ 8 w 54"/>
                  <a:gd name="T39" fmla="*/ 2 h 33"/>
                  <a:gd name="T40" fmla="*/ 8 w 54"/>
                  <a:gd name="T41" fmla="*/ 0 h 33"/>
                  <a:gd name="T42" fmla="*/ 8 w 54"/>
                  <a:gd name="T43" fmla="*/ 0 h 33"/>
                  <a:gd name="T44" fmla="*/ 5 w 54"/>
                  <a:gd name="T45" fmla="*/ 0 h 33"/>
                  <a:gd name="T46" fmla="*/ 5 w 54"/>
                  <a:gd name="T47" fmla="*/ 0 h 33"/>
                  <a:gd name="T48" fmla="*/ 5 w 54"/>
                  <a:gd name="T49" fmla="*/ 0 h 33"/>
                  <a:gd name="T50" fmla="*/ 3 w 54"/>
                  <a:gd name="T51" fmla="*/ 0 h 33"/>
                  <a:gd name="T52" fmla="*/ 3 w 54"/>
                  <a:gd name="T53" fmla="*/ 0 h 33"/>
                  <a:gd name="T54" fmla="*/ 3 w 54"/>
                  <a:gd name="T55" fmla="*/ 0 h 33"/>
                  <a:gd name="T56" fmla="*/ 3 w 54"/>
                  <a:gd name="T57" fmla="*/ 0 h 33"/>
                  <a:gd name="T58" fmla="*/ 0 w 54"/>
                  <a:gd name="T59" fmla="*/ 0 h 33"/>
                  <a:gd name="T60" fmla="*/ 0 w 54"/>
                  <a:gd name="T61" fmla="*/ 0 h 33"/>
                  <a:gd name="T62" fmla="*/ 0 w 54"/>
                  <a:gd name="T63" fmla="*/ 0 h 33"/>
                  <a:gd name="T64" fmla="*/ 0 w 54"/>
                  <a:gd name="T65" fmla="*/ 0 h 33"/>
                  <a:gd name="T66" fmla="*/ 0 w 54"/>
                  <a:gd name="T67" fmla="*/ 0 h 33"/>
                  <a:gd name="T68" fmla="*/ 0 w 54"/>
                  <a:gd name="T69" fmla="*/ 0 h 33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54"/>
                  <a:gd name="T106" fmla="*/ 0 h 33"/>
                  <a:gd name="T107" fmla="*/ 54 w 54"/>
                  <a:gd name="T108" fmla="*/ 33 h 33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54" h="33">
                    <a:moveTo>
                      <a:pt x="54" y="33"/>
                    </a:moveTo>
                    <a:lnTo>
                      <a:pt x="52" y="33"/>
                    </a:lnTo>
                    <a:lnTo>
                      <a:pt x="52" y="30"/>
                    </a:lnTo>
                    <a:lnTo>
                      <a:pt x="49" y="28"/>
                    </a:lnTo>
                    <a:lnTo>
                      <a:pt x="47" y="25"/>
                    </a:lnTo>
                    <a:lnTo>
                      <a:pt x="44" y="22"/>
                    </a:lnTo>
                    <a:lnTo>
                      <a:pt x="42" y="20"/>
                    </a:lnTo>
                    <a:lnTo>
                      <a:pt x="37" y="20"/>
                    </a:lnTo>
                    <a:lnTo>
                      <a:pt x="35" y="17"/>
                    </a:lnTo>
                    <a:lnTo>
                      <a:pt x="32" y="15"/>
                    </a:lnTo>
                    <a:lnTo>
                      <a:pt x="27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17" y="7"/>
                    </a:lnTo>
                    <a:lnTo>
                      <a:pt x="15" y="5"/>
                    </a:lnTo>
                    <a:lnTo>
                      <a:pt x="12" y="2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8" y="0"/>
                    </a:lnTo>
                    <a:lnTo>
                      <a:pt x="5" y="0"/>
                    </a:lnTo>
                    <a:lnTo>
                      <a:pt x="3" y="0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25665" name="Freeform 96">
                <a:extLst>
                  <a:ext uri="{FF2B5EF4-FFF2-40B4-BE49-F238E27FC236}">
                    <a16:creationId xmlns:a16="http://schemas.microsoft.com/office/drawing/2014/main" id="{00000000-0008-0000-0700-0000A1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70"/>
                <a:ext cx="10" cy="25"/>
              </a:xfrm>
              <a:custGeom>
                <a:avLst/>
                <a:gdLst>
                  <a:gd name="T0" fmla="*/ 3 w 10"/>
                  <a:gd name="T1" fmla="*/ 13 h 25"/>
                  <a:gd name="T2" fmla="*/ 3 w 10"/>
                  <a:gd name="T3" fmla="*/ 13 h 25"/>
                  <a:gd name="T4" fmla="*/ 3 w 10"/>
                  <a:gd name="T5" fmla="*/ 10 h 25"/>
                  <a:gd name="T6" fmla="*/ 3 w 10"/>
                  <a:gd name="T7" fmla="*/ 8 h 25"/>
                  <a:gd name="T8" fmla="*/ 0 w 10"/>
                  <a:gd name="T9" fmla="*/ 8 h 25"/>
                  <a:gd name="T10" fmla="*/ 0 w 10"/>
                  <a:gd name="T11" fmla="*/ 5 h 25"/>
                  <a:gd name="T12" fmla="*/ 0 w 10"/>
                  <a:gd name="T13" fmla="*/ 5 h 25"/>
                  <a:gd name="T14" fmla="*/ 0 w 10"/>
                  <a:gd name="T15" fmla="*/ 5 h 25"/>
                  <a:gd name="T16" fmla="*/ 3 w 10"/>
                  <a:gd name="T17" fmla="*/ 5 h 25"/>
                  <a:gd name="T18" fmla="*/ 0 w 10"/>
                  <a:gd name="T19" fmla="*/ 5 h 25"/>
                  <a:gd name="T20" fmla="*/ 0 w 10"/>
                  <a:gd name="T21" fmla="*/ 5 h 25"/>
                  <a:gd name="T22" fmla="*/ 0 w 10"/>
                  <a:gd name="T23" fmla="*/ 3 h 25"/>
                  <a:gd name="T24" fmla="*/ 0 w 10"/>
                  <a:gd name="T25" fmla="*/ 3 h 25"/>
                  <a:gd name="T26" fmla="*/ 0 w 10"/>
                  <a:gd name="T27" fmla="*/ 0 h 25"/>
                  <a:gd name="T28" fmla="*/ 0 w 10"/>
                  <a:gd name="T29" fmla="*/ 0 h 25"/>
                  <a:gd name="T30" fmla="*/ 0 w 10"/>
                  <a:gd name="T31" fmla="*/ 0 h 25"/>
                  <a:gd name="T32" fmla="*/ 3 w 10"/>
                  <a:gd name="T33" fmla="*/ 3 h 25"/>
                  <a:gd name="T34" fmla="*/ 5 w 10"/>
                  <a:gd name="T35" fmla="*/ 10 h 25"/>
                  <a:gd name="T36" fmla="*/ 10 w 10"/>
                  <a:gd name="T37" fmla="*/ 15 h 25"/>
                  <a:gd name="T38" fmla="*/ 10 w 10"/>
                  <a:gd name="T39" fmla="*/ 15 h 25"/>
                  <a:gd name="T40" fmla="*/ 8 w 10"/>
                  <a:gd name="T41" fmla="*/ 15 h 25"/>
                  <a:gd name="T42" fmla="*/ 8 w 10"/>
                  <a:gd name="T43" fmla="*/ 13 h 25"/>
                  <a:gd name="T44" fmla="*/ 8 w 10"/>
                  <a:gd name="T45" fmla="*/ 13 h 25"/>
                  <a:gd name="T46" fmla="*/ 8 w 10"/>
                  <a:gd name="T47" fmla="*/ 15 h 25"/>
                  <a:gd name="T48" fmla="*/ 8 w 10"/>
                  <a:gd name="T49" fmla="*/ 15 h 25"/>
                  <a:gd name="T50" fmla="*/ 8 w 10"/>
                  <a:gd name="T51" fmla="*/ 18 h 25"/>
                  <a:gd name="T52" fmla="*/ 5 w 10"/>
                  <a:gd name="T53" fmla="*/ 15 h 25"/>
                  <a:gd name="T54" fmla="*/ 10 w 10"/>
                  <a:gd name="T55" fmla="*/ 25 h 25"/>
                  <a:gd name="T56" fmla="*/ 10 w 10"/>
                  <a:gd name="T57" fmla="*/ 23 h 25"/>
                  <a:gd name="T58" fmla="*/ 8 w 10"/>
                  <a:gd name="T59" fmla="*/ 23 h 25"/>
                  <a:gd name="T60" fmla="*/ 8 w 10"/>
                  <a:gd name="T61" fmla="*/ 20 h 25"/>
                  <a:gd name="T62" fmla="*/ 5 w 10"/>
                  <a:gd name="T63" fmla="*/ 18 h 25"/>
                  <a:gd name="T64" fmla="*/ 5 w 10"/>
                  <a:gd name="T65" fmla="*/ 15 h 25"/>
                  <a:gd name="T66" fmla="*/ 5 w 10"/>
                  <a:gd name="T67" fmla="*/ 15 h 25"/>
                  <a:gd name="T68" fmla="*/ 3 w 10"/>
                  <a:gd name="T69" fmla="*/ 15 h 25"/>
                  <a:gd name="T70" fmla="*/ 3 w 10"/>
                  <a:gd name="T71" fmla="*/ 15 h 25"/>
                  <a:gd name="T72" fmla="*/ 3 w 10"/>
                  <a:gd name="T73" fmla="*/ 15 h 25"/>
                  <a:gd name="T74" fmla="*/ 3 w 10"/>
                  <a:gd name="T75" fmla="*/ 13 h 25"/>
                  <a:gd name="T76" fmla="*/ 3 w 10"/>
                  <a:gd name="T77" fmla="*/ 13 h 25"/>
                  <a:gd name="T78" fmla="*/ 3 w 10"/>
                  <a:gd name="T79" fmla="*/ 13 h 25"/>
                  <a:gd name="T80" fmla="*/ 3 w 10"/>
                  <a:gd name="T81" fmla="*/ 13 h 25"/>
                  <a:gd name="T82" fmla="*/ 0 w 10"/>
                  <a:gd name="T83" fmla="*/ 10 h 25"/>
                  <a:gd name="T84" fmla="*/ 0 w 10"/>
                  <a:gd name="T85" fmla="*/ 10 h 25"/>
                  <a:gd name="T86" fmla="*/ 0 w 10"/>
                  <a:gd name="T87" fmla="*/ 8 h 25"/>
                  <a:gd name="T88" fmla="*/ 3 w 10"/>
                  <a:gd name="T89" fmla="*/ 13 h 25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0"/>
                  <a:gd name="T136" fmla="*/ 0 h 25"/>
                  <a:gd name="T137" fmla="*/ 10 w 10"/>
                  <a:gd name="T138" fmla="*/ 25 h 25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0" h="25">
                    <a:moveTo>
                      <a:pt x="3" y="13"/>
                    </a:moveTo>
                    <a:lnTo>
                      <a:pt x="3" y="13"/>
                    </a:lnTo>
                    <a:lnTo>
                      <a:pt x="3" y="10"/>
                    </a:lnTo>
                    <a:lnTo>
                      <a:pt x="3" y="8"/>
                    </a:lnTo>
                    <a:lnTo>
                      <a:pt x="0" y="8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0" y="5"/>
                    </a:lnTo>
                    <a:lnTo>
                      <a:pt x="0" y="3"/>
                    </a:lnTo>
                    <a:lnTo>
                      <a:pt x="0" y="0"/>
                    </a:lnTo>
                    <a:lnTo>
                      <a:pt x="3" y="0"/>
                    </a:lnTo>
                    <a:lnTo>
                      <a:pt x="3" y="3"/>
                    </a:lnTo>
                    <a:lnTo>
                      <a:pt x="3" y="8"/>
                    </a:lnTo>
                    <a:lnTo>
                      <a:pt x="5" y="10"/>
                    </a:lnTo>
                    <a:lnTo>
                      <a:pt x="10" y="15"/>
                    </a:lnTo>
                    <a:lnTo>
                      <a:pt x="8" y="15"/>
                    </a:lnTo>
                    <a:lnTo>
                      <a:pt x="8" y="13"/>
                    </a:lnTo>
                    <a:lnTo>
                      <a:pt x="8" y="15"/>
                    </a:lnTo>
                    <a:lnTo>
                      <a:pt x="8" y="18"/>
                    </a:lnTo>
                    <a:lnTo>
                      <a:pt x="5" y="15"/>
                    </a:lnTo>
                    <a:lnTo>
                      <a:pt x="10" y="25"/>
                    </a:lnTo>
                    <a:lnTo>
                      <a:pt x="10" y="23"/>
                    </a:lnTo>
                    <a:lnTo>
                      <a:pt x="8" y="23"/>
                    </a:lnTo>
                    <a:lnTo>
                      <a:pt x="8" y="20"/>
                    </a:lnTo>
                    <a:lnTo>
                      <a:pt x="5" y="18"/>
                    </a:lnTo>
                    <a:lnTo>
                      <a:pt x="5" y="15"/>
                    </a:lnTo>
                    <a:lnTo>
                      <a:pt x="3" y="15"/>
                    </a:lnTo>
                    <a:lnTo>
                      <a:pt x="3" y="13"/>
                    </a:lnTo>
                    <a:lnTo>
                      <a:pt x="0" y="10"/>
                    </a:lnTo>
                    <a:lnTo>
                      <a:pt x="0" y="8"/>
                    </a:lnTo>
                    <a:lnTo>
                      <a:pt x="3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66" name="Freeform 97">
                <a:extLst>
                  <a:ext uri="{FF2B5EF4-FFF2-40B4-BE49-F238E27FC236}">
                    <a16:creationId xmlns:a16="http://schemas.microsoft.com/office/drawing/2014/main" id="{00000000-0008-0000-0700-0000A2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2" cy="20"/>
              </a:xfrm>
              <a:custGeom>
                <a:avLst/>
                <a:gdLst>
                  <a:gd name="T0" fmla="*/ 0 w 2"/>
                  <a:gd name="T1" fmla="*/ 0 h 20"/>
                  <a:gd name="T2" fmla="*/ 2 w 2"/>
                  <a:gd name="T3" fmla="*/ 5 h 20"/>
                  <a:gd name="T4" fmla="*/ 2 w 2"/>
                  <a:gd name="T5" fmla="*/ 20 h 20"/>
                  <a:gd name="T6" fmla="*/ 2 w 2"/>
                  <a:gd name="T7" fmla="*/ 20 h 20"/>
                  <a:gd name="T8" fmla="*/ 2 w 2"/>
                  <a:gd name="T9" fmla="*/ 20 h 20"/>
                  <a:gd name="T10" fmla="*/ 2 w 2"/>
                  <a:gd name="T11" fmla="*/ 18 h 20"/>
                  <a:gd name="T12" fmla="*/ 2 w 2"/>
                  <a:gd name="T13" fmla="*/ 18 h 20"/>
                  <a:gd name="T14" fmla="*/ 2 w 2"/>
                  <a:gd name="T15" fmla="*/ 15 h 20"/>
                  <a:gd name="T16" fmla="*/ 2 w 2"/>
                  <a:gd name="T17" fmla="*/ 15 h 20"/>
                  <a:gd name="T18" fmla="*/ 2 w 2"/>
                  <a:gd name="T19" fmla="*/ 15 h 20"/>
                  <a:gd name="T20" fmla="*/ 2 w 2"/>
                  <a:gd name="T21" fmla="*/ 12 h 20"/>
                  <a:gd name="T22" fmla="*/ 2 w 2"/>
                  <a:gd name="T23" fmla="*/ 12 h 20"/>
                  <a:gd name="T24" fmla="*/ 0 w 2"/>
                  <a:gd name="T25" fmla="*/ 10 h 20"/>
                  <a:gd name="T26" fmla="*/ 0 w 2"/>
                  <a:gd name="T27" fmla="*/ 10 h 20"/>
                  <a:gd name="T28" fmla="*/ 0 w 2"/>
                  <a:gd name="T29" fmla="*/ 10 h 20"/>
                  <a:gd name="T30" fmla="*/ 0 w 2"/>
                  <a:gd name="T31" fmla="*/ 10 h 20"/>
                  <a:gd name="T32" fmla="*/ 0 w 2"/>
                  <a:gd name="T33" fmla="*/ 10 h 20"/>
                  <a:gd name="T34" fmla="*/ 0 w 2"/>
                  <a:gd name="T35" fmla="*/ 10 h 20"/>
                  <a:gd name="T36" fmla="*/ 0 w 2"/>
                  <a:gd name="T37" fmla="*/ 10 h 20"/>
                  <a:gd name="T38" fmla="*/ 0 w 2"/>
                  <a:gd name="T39" fmla="*/ 10 h 20"/>
                  <a:gd name="T40" fmla="*/ 0 w 2"/>
                  <a:gd name="T41" fmla="*/ 10 h 20"/>
                  <a:gd name="T42" fmla="*/ 0 w 2"/>
                  <a:gd name="T43" fmla="*/ 10 h 20"/>
                  <a:gd name="T44" fmla="*/ 0 w 2"/>
                  <a:gd name="T45" fmla="*/ 7 h 20"/>
                  <a:gd name="T46" fmla="*/ 0 w 2"/>
                  <a:gd name="T47" fmla="*/ 7 h 20"/>
                  <a:gd name="T48" fmla="*/ 0 w 2"/>
                  <a:gd name="T49" fmla="*/ 7 h 20"/>
                  <a:gd name="T50" fmla="*/ 0 w 2"/>
                  <a:gd name="T51" fmla="*/ 7 h 20"/>
                  <a:gd name="T52" fmla="*/ 0 w 2"/>
                  <a:gd name="T53" fmla="*/ 5 h 20"/>
                  <a:gd name="T54" fmla="*/ 0 w 2"/>
                  <a:gd name="T55" fmla="*/ 5 h 20"/>
                  <a:gd name="T56" fmla="*/ 0 w 2"/>
                  <a:gd name="T57" fmla="*/ 5 h 20"/>
                  <a:gd name="T58" fmla="*/ 0 w 2"/>
                  <a:gd name="T59" fmla="*/ 2 h 20"/>
                  <a:gd name="T60" fmla="*/ 0 w 2"/>
                  <a:gd name="T61" fmla="*/ 2 h 20"/>
                  <a:gd name="T62" fmla="*/ 0 w 2"/>
                  <a:gd name="T63" fmla="*/ 2 h 20"/>
                  <a:gd name="T64" fmla="*/ 0 w 2"/>
                  <a:gd name="T65" fmla="*/ 0 h 20"/>
                  <a:gd name="T66" fmla="*/ 0 w 2"/>
                  <a:gd name="T67" fmla="*/ 0 h 20"/>
                  <a:gd name="T68" fmla="*/ 0 w 2"/>
                  <a:gd name="T69" fmla="*/ 0 h 20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2"/>
                  <a:gd name="T106" fmla="*/ 0 h 20"/>
                  <a:gd name="T107" fmla="*/ 2 w 2"/>
                  <a:gd name="T108" fmla="*/ 20 h 20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2" h="20">
                    <a:moveTo>
                      <a:pt x="0" y="0"/>
                    </a:moveTo>
                    <a:lnTo>
                      <a:pt x="2" y="5"/>
                    </a:lnTo>
                    <a:lnTo>
                      <a:pt x="2" y="20"/>
                    </a:lnTo>
                    <a:lnTo>
                      <a:pt x="2" y="18"/>
                    </a:lnTo>
                    <a:lnTo>
                      <a:pt x="2" y="15"/>
                    </a:lnTo>
                    <a:lnTo>
                      <a:pt x="2" y="12"/>
                    </a:lnTo>
                    <a:lnTo>
                      <a:pt x="0" y="10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0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67" name="Freeform 98">
                <a:extLst>
                  <a:ext uri="{FF2B5EF4-FFF2-40B4-BE49-F238E27FC236}">
                    <a16:creationId xmlns:a16="http://schemas.microsoft.com/office/drawing/2014/main" id="{00000000-0008-0000-0700-0000A3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47"/>
                <a:ext cx="12" cy="11"/>
              </a:xfrm>
              <a:custGeom>
                <a:avLst/>
                <a:gdLst>
                  <a:gd name="T0" fmla="*/ 12 w 12"/>
                  <a:gd name="T1" fmla="*/ 11 h 11"/>
                  <a:gd name="T2" fmla="*/ 10 w 12"/>
                  <a:gd name="T3" fmla="*/ 8 h 11"/>
                  <a:gd name="T4" fmla="*/ 7 w 12"/>
                  <a:gd name="T5" fmla="*/ 6 h 11"/>
                  <a:gd name="T6" fmla="*/ 5 w 12"/>
                  <a:gd name="T7" fmla="*/ 6 h 11"/>
                  <a:gd name="T8" fmla="*/ 2 w 12"/>
                  <a:gd name="T9" fmla="*/ 3 h 11"/>
                  <a:gd name="T10" fmla="*/ 0 w 12"/>
                  <a:gd name="T11" fmla="*/ 0 h 11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11"/>
                  <a:gd name="T20" fmla="*/ 12 w 12"/>
                  <a:gd name="T21" fmla="*/ 11 h 11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11">
                    <a:moveTo>
                      <a:pt x="12" y="11"/>
                    </a:moveTo>
                    <a:lnTo>
                      <a:pt x="10" y="8"/>
                    </a:lnTo>
                    <a:lnTo>
                      <a:pt x="7" y="6"/>
                    </a:lnTo>
                    <a:lnTo>
                      <a:pt x="5" y="6"/>
                    </a:lnTo>
                    <a:lnTo>
                      <a:pt x="2" y="3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725668" name="Freeform 99">
                <a:extLst>
                  <a:ext uri="{FF2B5EF4-FFF2-40B4-BE49-F238E27FC236}">
                    <a16:creationId xmlns:a16="http://schemas.microsoft.com/office/drawing/2014/main" id="{00000000-0008-0000-0700-0000A4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6" y="260"/>
                <a:ext cx="17" cy="10"/>
              </a:xfrm>
              <a:custGeom>
                <a:avLst/>
                <a:gdLst>
                  <a:gd name="T0" fmla="*/ 0 w 17"/>
                  <a:gd name="T1" fmla="*/ 3 h 10"/>
                  <a:gd name="T2" fmla="*/ 2 w 17"/>
                  <a:gd name="T3" fmla="*/ 0 h 10"/>
                  <a:gd name="T4" fmla="*/ 7 w 17"/>
                  <a:gd name="T5" fmla="*/ 0 h 10"/>
                  <a:gd name="T6" fmla="*/ 14 w 17"/>
                  <a:gd name="T7" fmla="*/ 3 h 10"/>
                  <a:gd name="T8" fmla="*/ 17 w 17"/>
                  <a:gd name="T9" fmla="*/ 3 h 10"/>
                  <a:gd name="T10" fmla="*/ 12 w 17"/>
                  <a:gd name="T11" fmla="*/ 10 h 10"/>
                  <a:gd name="T12" fmla="*/ 2 w 17"/>
                  <a:gd name="T13" fmla="*/ 5 h 10"/>
                  <a:gd name="T14" fmla="*/ 0 w 17"/>
                  <a:gd name="T15" fmla="*/ 3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7"/>
                  <a:gd name="T25" fmla="*/ 0 h 10"/>
                  <a:gd name="T26" fmla="*/ 17 w 17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7" h="10">
                    <a:moveTo>
                      <a:pt x="0" y="3"/>
                    </a:moveTo>
                    <a:lnTo>
                      <a:pt x="2" y="0"/>
                    </a:lnTo>
                    <a:lnTo>
                      <a:pt x="7" y="0"/>
                    </a:lnTo>
                    <a:lnTo>
                      <a:pt x="14" y="3"/>
                    </a:lnTo>
                    <a:lnTo>
                      <a:pt x="17" y="3"/>
                    </a:lnTo>
                    <a:lnTo>
                      <a:pt x="12" y="10"/>
                    </a:lnTo>
                    <a:lnTo>
                      <a:pt x="2" y="5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69" name="Freeform 100">
                <a:extLst>
                  <a:ext uri="{FF2B5EF4-FFF2-40B4-BE49-F238E27FC236}">
                    <a16:creationId xmlns:a16="http://schemas.microsoft.com/office/drawing/2014/main" id="{00000000-0008-0000-0700-0000A5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8" y="268"/>
                <a:ext cx="5" cy="5"/>
              </a:xfrm>
              <a:custGeom>
                <a:avLst/>
                <a:gdLst>
                  <a:gd name="T0" fmla="*/ 0 w 5"/>
                  <a:gd name="T1" fmla="*/ 0 h 5"/>
                  <a:gd name="T2" fmla="*/ 2 w 5"/>
                  <a:gd name="T3" fmla="*/ 5 h 5"/>
                  <a:gd name="T4" fmla="*/ 2 w 5"/>
                  <a:gd name="T5" fmla="*/ 5 h 5"/>
                  <a:gd name="T6" fmla="*/ 5 w 5"/>
                  <a:gd name="T7" fmla="*/ 0 h 5"/>
                  <a:gd name="T8" fmla="*/ 0 w 5"/>
                  <a:gd name="T9" fmla="*/ 0 h 5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5"/>
                  <a:gd name="T16" fmla="*/ 0 h 5"/>
                  <a:gd name="T17" fmla="*/ 5 w 5"/>
                  <a:gd name="T18" fmla="*/ 5 h 5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5" h="5">
                    <a:moveTo>
                      <a:pt x="0" y="0"/>
                    </a:moveTo>
                    <a:lnTo>
                      <a:pt x="2" y="5"/>
                    </a:lnTo>
                    <a:lnTo>
                      <a:pt x="5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70" name="Line 101">
                <a:extLst>
                  <a:ext uri="{FF2B5EF4-FFF2-40B4-BE49-F238E27FC236}">
                    <a16:creationId xmlns:a16="http://schemas.microsoft.com/office/drawing/2014/main" id="{00000000-0008-0000-0700-0000A6120B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 flipV="1">
                <a:off x="1130" y="255"/>
                <a:ext cx="3" cy="3"/>
              </a:xfrm>
              <a:prstGeom prst="line">
                <a:avLst/>
              </a:pr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725671" name="Freeform 102">
                <a:extLst>
                  <a:ext uri="{FF2B5EF4-FFF2-40B4-BE49-F238E27FC236}">
                    <a16:creationId xmlns:a16="http://schemas.microsoft.com/office/drawing/2014/main" id="{00000000-0008-0000-0700-0000A7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8" y="265"/>
                <a:ext cx="12" cy="8"/>
              </a:xfrm>
              <a:custGeom>
                <a:avLst/>
                <a:gdLst>
                  <a:gd name="T0" fmla="*/ 7 w 12"/>
                  <a:gd name="T1" fmla="*/ 3 h 8"/>
                  <a:gd name="T2" fmla="*/ 12 w 12"/>
                  <a:gd name="T3" fmla="*/ 8 h 8"/>
                  <a:gd name="T4" fmla="*/ 9 w 12"/>
                  <a:gd name="T5" fmla="*/ 5 h 8"/>
                  <a:gd name="T6" fmla="*/ 0 w 12"/>
                  <a:gd name="T7" fmla="*/ 0 h 8"/>
                  <a:gd name="T8" fmla="*/ 5 w 12"/>
                  <a:gd name="T9" fmla="*/ 0 h 8"/>
                  <a:gd name="T10" fmla="*/ 7 w 12"/>
                  <a:gd name="T11" fmla="*/ 3 h 8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8"/>
                  <a:gd name="T20" fmla="*/ 12 w 12"/>
                  <a:gd name="T21" fmla="*/ 8 h 8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8">
                    <a:moveTo>
                      <a:pt x="7" y="3"/>
                    </a:moveTo>
                    <a:lnTo>
                      <a:pt x="12" y="8"/>
                    </a:lnTo>
                    <a:lnTo>
                      <a:pt x="9" y="5"/>
                    </a:lnTo>
                    <a:lnTo>
                      <a:pt x="0" y="0"/>
                    </a:lnTo>
                    <a:lnTo>
                      <a:pt x="5" y="0"/>
                    </a:lnTo>
                    <a:lnTo>
                      <a:pt x="7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72" name="Freeform 103">
                <a:extLst>
                  <a:ext uri="{FF2B5EF4-FFF2-40B4-BE49-F238E27FC236}">
                    <a16:creationId xmlns:a16="http://schemas.microsoft.com/office/drawing/2014/main" id="{00000000-0008-0000-0700-0000A8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11"/>
                <a:ext cx="7" cy="25"/>
              </a:xfrm>
              <a:custGeom>
                <a:avLst/>
                <a:gdLst>
                  <a:gd name="T0" fmla="*/ 5 w 7"/>
                  <a:gd name="T1" fmla="*/ 25 h 25"/>
                  <a:gd name="T2" fmla="*/ 2 w 7"/>
                  <a:gd name="T3" fmla="*/ 20 h 25"/>
                  <a:gd name="T4" fmla="*/ 0 w 7"/>
                  <a:gd name="T5" fmla="*/ 3 h 25"/>
                  <a:gd name="T6" fmla="*/ 5 w 7"/>
                  <a:gd name="T7" fmla="*/ 0 h 25"/>
                  <a:gd name="T8" fmla="*/ 7 w 7"/>
                  <a:gd name="T9" fmla="*/ 8 h 25"/>
                  <a:gd name="T10" fmla="*/ 5 w 7"/>
                  <a:gd name="T11" fmla="*/ 18 h 25"/>
                  <a:gd name="T12" fmla="*/ 5 w 7"/>
                  <a:gd name="T13" fmla="*/ 25 h 25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7"/>
                  <a:gd name="T22" fmla="*/ 0 h 25"/>
                  <a:gd name="T23" fmla="*/ 7 w 7"/>
                  <a:gd name="T24" fmla="*/ 25 h 25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7" h="25">
                    <a:moveTo>
                      <a:pt x="5" y="25"/>
                    </a:moveTo>
                    <a:lnTo>
                      <a:pt x="2" y="20"/>
                    </a:lnTo>
                    <a:lnTo>
                      <a:pt x="0" y="3"/>
                    </a:lnTo>
                    <a:lnTo>
                      <a:pt x="5" y="0"/>
                    </a:lnTo>
                    <a:lnTo>
                      <a:pt x="7" y="8"/>
                    </a:lnTo>
                    <a:lnTo>
                      <a:pt x="5" y="18"/>
                    </a:lnTo>
                    <a:lnTo>
                      <a:pt x="5" y="25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73" name="Freeform 104">
                <a:extLst>
                  <a:ext uri="{FF2B5EF4-FFF2-40B4-BE49-F238E27FC236}">
                    <a16:creationId xmlns:a16="http://schemas.microsoft.com/office/drawing/2014/main" id="{00000000-0008-0000-0700-0000A9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184"/>
                <a:ext cx="135" cy="33"/>
              </a:xfrm>
              <a:custGeom>
                <a:avLst/>
                <a:gdLst>
                  <a:gd name="T0" fmla="*/ 0 w 135"/>
                  <a:gd name="T1" fmla="*/ 18 h 33"/>
                  <a:gd name="T2" fmla="*/ 14 w 135"/>
                  <a:gd name="T3" fmla="*/ 16 h 33"/>
                  <a:gd name="T4" fmla="*/ 22 w 135"/>
                  <a:gd name="T5" fmla="*/ 13 h 33"/>
                  <a:gd name="T6" fmla="*/ 37 w 135"/>
                  <a:gd name="T7" fmla="*/ 16 h 33"/>
                  <a:gd name="T8" fmla="*/ 44 w 135"/>
                  <a:gd name="T9" fmla="*/ 16 h 33"/>
                  <a:gd name="T10" fmla="*/ 54 w 135"/>
                  <a:gd name="T11" fmla="*/ 21 h 33"/>
                  <a:gd name="T12" fmla="*/ 68 w 135"/>
                  <a:gd name="T13" fmla="*/ 21 h 33"/>
                  <a:gd name="T14" fmla="*/ 71 w 135"/>
                  <a:gd name="T15" fmla="*/ 21 h 33"/>
                  <a:gd name="T16" fmla="*/ 73 w 135"/>
                  <a:gd name="T17" fmla="*/ 21 h 33"/>
                  <a:gd name="T18" fmla="*/ 76 w 135"/>
                  <a:gd name="T19" fmla="*/ 18 h 33"/>
                  <a:gd name="T20" fmla="*/ 86 w 135"/>
                  <a:gd name="T21" fmla="*/ 13 h 33"/>
                  <a:gd name="T22" fmla="*/ 93 w 135"/>
                  <a:gd name="T23" fmla="*/ 5 h 33"/>
                  <a:gd name="T24" fmla="*/ 95 w 135"/>
                  <a:gd name="T25" fmla="*/ 3 h 33"/>
                  <a:gd name="T26" fmla="*/ 98 w 135"/>
                  <a:gd name="T27" fmla="*/ 3 h 33"/>
                  <a:gd name="T28" fmla="*/ 115 w 135"/>
                  <a:gd name="T29" fmla="*/ 0 h 33"/>
                  <a:gd name="T30" fmla="*/ 118 w 135"/>
                  <a:gd name="T31" fmla="*/ 0 h 33"/>
                  <a:gd name="T32" fmla="*/ 120 w 135"/>
                  <a:gd name="T33" fmla="*/ 0 h 33"/>
                  <a:gd name="T34" fmla="*/ 127 w 135"/>
                  <a:gd name="T35" fmla="*/ 3 h 33"/>
                  <a:gd name="T36" fmla="*/ 127 w 135"/>
                  <a:gd name="T37" fmla="*/ 5 h 33"/>
                  <a:gd name="T38" fmla="*/ 130 w 135"/>
                  <a:gd name="T39" fmla="*/ 8 h 33"/>
                  <a:gd name="T40" fmla="*/ 135 w 135"/>
                  <a:gd name="T41" fmla="*/ 16 h 33"/>
                  <a:gd name="T42" fmla="*/ 135 w 135"/>
                  <a:gd name="T43" fmla="*/ 18 h 33"/>
                  <a:gd name="T44" fmla="*/ 135 w 135"/>
                  <a:gd name="T45" fmla="*/ 18 h 33"/>
                  <a:gd name="T46" fmla="*/ 135 w 135"/>
                  <a:gd name="T47" fmla="*/ 18 h 33"/>
                  <a:gd name="T48" fmla="*/ 135 w 135"/>
                  <a:gd name="T49" fmla="*/ 16 h 33"/>
                  <a:gd name="T50" fmla="*/ 132 w 135"/>
                  <a:gd name="T51" fmla="*/ 16 h 33"/>
                  <a:gd name="T52" fmla="*/ 130 w 135"/>
                  <a:gd name="T53" fmla="*/ 13 h 33"/>
                  <a:gd name="T54" fmla="*/ 130 w 135"/>
                  <a:gd name="T55" fmla="*/ 13 h 33"/>
                  <a:gd name="T56" fmla="*/ 127 w 135"/>
                  <a:gd name="T57" fmla="*/ 13 h 33"/>
                  <a:gd name="T58" fmla="*/ 125 w 135"/>
                  <a:gd name="T59" fmla="*/ 10 h 33"/>
                  <a:gd name="T60" fmla="*/ 122 w 135"/>
                  <a:gd name="T61" fmla="*/ 10 h 33"/>
                  <a:gd name="T62" fmla="*/ 120 w 135"/>
                  <a:gd name="T63" fmla="*/ 10 h 33"/>
                  <a:gd name="T64" fmla="*/ 105 w 135"/>
                  <a:gd name="T65" fmla="*/ 10 h 33"/>
                  <a:gd name="T66" fmla="*/ 103 w 135"/>
                  <a:gd name="T67" fmla="*/ 13 h 33"/>
                  <a:gd name="T68" fmla="*/ 100 w 135"/>
                  <a:gd name="T69" fmla="*/ 13 h 33"/>
                  <a:gd name="T70" fmla="*/ 93 w 135"/>
                  <a:gd name="T71" fmla="*/ 16 h 33"/>
                  <a:gd name="T72" fmla="*/ 88 w 135"/>
                  <a:gd name="T73" fmla="*/ 21 h 33"/>
                  <a:gd name="T74" fmla="*/ 73 w 135"/>
                  <a:gd name="T75" fmla="*/ 31 h 33"/>
                  <a:gd name="T76" fmla="*/ 73 w 135"/>
                  <a:gd name="T77" fmla="*/ 33 h 33"/>
                  <a:gd name="T78" fmla="*/ 71 w 135"/>
                  <a:gd name="T79" fmla="*/ 33 h 33"/>
                  <a:gd name="T80" fmla="*/ 56 w 135"/>
                  <a:gd name="T81" fmla="*/ 33 h 33"/>
                  <a:gd name="T82" fmla="*/ 49 w 135"/>
                  <a:gd name="T83" fmla="*/ 31 h 33"/>
                  <a:gd name="T84" fmla="*/ 29 w 135"/>
                  <a:gd name="T85" fmla="*/ 28 h 33"/>
                  <a:gd name="T86" fmla="*/ 19 w 135"/>
                  <a:gd name="T87" fmla="*/ 28 h 33"/>
                  <a:gd name="T88" fmla="*/ 10 w 135"/>
                  <a:gd name="T89" fmla="*/ 31 h 33"/>
                  <a:gd name="T90" fmla="*/ 10 w 135"/>
                  <a:gd name="T91" fmla="*/ 31 h 33"/>
                  <a:gd name="T92" fmla="*/ 0 w 135"/>
                  <a:gd name="T93" fmla="*/ 33 h 33"/>
                  <a:gd name="T94" fmla="*/ 0 w 135"/>
                  <a:gd name="T95" fmla="*/ 18 h 33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135"/>
                  <a:gd name="T145" fmla="*/ 0 h 33"/>
                  <a:gd name="T146" fmla="*/ 135 w 135"/>
                  <a:gd name="T147" fmla="*/ 33 h 33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135" h="33">
                    <a:moveTo>
                      <a:pt x="0" y="18"/>
                    </a:moveTo>
                    <a:lnTo>
                      <a:pt x="14" y="16"/>
                    </a:lnTo>
                    <a:lnTo>
                      <a:pt x="22" y="13"/>
                    </a:lnTo>
                    <a:lnTo>
                      <a:pt x="37" y="16"/>
                    </a:lnTo>
                    <a:lnTo>
                      <a:pt x="44" y="16"/>
                    </a:lnTo>
                    <a:lnTo>
                      <a:pt x="54" y="21"/>
                    </a:lnTo>
                    <a:lnTo>
                      <a:pt x="68" y="21"/>
                    </a:lnTo>
                    <a:lnTo>
                      <a:pt x="71" y="21"/>
                    </a:lnTo>
                    <a:lnTo>
                      <a:pt x="73" y="21"/>
                    </a:lnTo>
                    <a:lnTo>
                      <a:pt x="76" y="18"/>
                    </a:lnTo>
                    <a:lnTo>
                      <a:pt x="86" y="13"/>
                    </a:lnTo>
                    <a:lnTo>
                      <a:pt x="93" y="5"/>
                    </a:lnTo>
                    <a:lnTo>
                      <a:pt x="95" y="3"/>
                    </a:lnTo>
                    <a:lnTo>
                      <a:pt x="98" y="3"/>
                    </a:lnTo>
                    <a:lnTo>
                      <a:pt x="115" y="0"/>
                    </a:lnTo>
                    <a:lnTo>
                      <a:pt x="118" y="0"/>
                    </a:lnTo>
                    <a:lnTo>
                      <a:pt x="120" y="0"/>
                    </a:lnTo>
                    <a:lnTo>
                      <a:pt x="127" y="3"/>
                    </a:lnTo>
                    <a:lnTo>
                      <a:pt x="127" y="5"/>
                    </a:lnTo>
                    <a:lnTo>
                      <a:pt x="130" y="8"/>
                    </a:lnTo>
                    <a:lnTo>
                      <a:pt x="135" y="16"/>
                    </a:lnTo>
                    <a:lnTo>
                      <a:pt x="135" y="18"/>
                    </a:lnTo>
                    <a:lnTo>
                      <a:pt x="135" y="16"/>
                    </a:lnTo>
                    <a:lnTo>
                      <a:pt x="132" y="16"/>
                    </a:lnTo>
                    <a:lnTo>
                      <a:pt x="130" y="13"/>
                    </a:lnTo>
                    <a:lnTo>
                      <a:pt x="127" y="13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20" y="10"/>
                    </a:lnTo>
                    <a:lnTo>
                      <a:pt x="105" y="10"/>
                    </a:lnTo>
                    <a:lnTo>
                      <a:pt x="103" y="13"/>
                    </a:lnTo>
                    <a:lnTo>
                      <a:pt x="100" y="13"/>
                    </a:lnTo>
                    <a:lnTo>
                      <a:pt x="93" y="16"/>
                    </a:lnTo>
                    <a:lnTo>
                      <a:pt x="88" y="21"/>
                    </a:lnTo>
                    <a:lnTo>
                      <a:pt x="73" y="31"/>
                    </a:lnTo>
                    <a:lnTo>
                      <a:pt x="73" y="33"/>
                    </a:lnTo>
                    <a:lnTo>
                      <a:pt x="71" y="33"/>
                    </a:lnTo>
                    <a:lnTo>
                      <a:pt x="56" y="33"/>
                    </a:lnTo>
                    <a:lnTo>
                      <a:pt x="49" y="31"/>
                    </a:lnTo>
                    <a:lnTo>
                      <a:pt x="29" y="28"/>
                    </a:lnTo>
                    <a:lnTo>
                      <a:pt x="19" y="28"/>
                    </a:lnTo>
                    <a:lnTo>
                      <a:pt x="10" y="31"/>
                    </a:lnTo>
                    <a:lnTo>
                      <a:pt x="0" y="33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74" name="Freeform 105">
                <a:extLst>
                  <a:ext uri="{FF2B5EF4-FFF2-40B4-BE49-F238E27FC236}">
                    <a16:creationId xmlns:a16="http://schemas.microsoft.com/office/drawing/2014/main" id="{00000000-0008-0000-0700-0000AA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205"/>
                <a:ext cx="137" cy="42"/>
              </a:xfrm>
              <a:custGeom>
                <a:avLst/>
                <a:gdLst>
                  <a:gd name="T0" fmla="*/ 0 w 137"/>
                  <a:gd name="T1" fmla="*/ 27 h 42"/>
                  <a:gd name="T2" fmla="*/ 10 w 137"/>
                  <a:gd name="T3" fmla="*/ 22 h 42"/>
                  <a:gd name="T4" fmla="*/ 14 w 137"/>
                  <a:gd name="T5" fmla="*/ 22 h 42"/>
                  <a:gd name="T6" fmla="*/ 29 w 137"/>
                  <a:gd name="T7" fmla="*/ 20 h 42"/>
                  <a:gd name="T8" fmla="*/ 44 w 137"/>
                  <a:gd name="T9" fmla="*/ 22 h 42"/>
                  <a:gd name="T10" fmla="*/ 49 w 137"/>
                  <a:gd name="T11" fmla="*/ 22 h 42"/>
                  <a:gd name="T12" fmla="*/ 68 w 137"/>
                  <a:gd name="T13" fmla="*/ 22 h 42"/>
                  <a:gd name="T14" fmla="*/ 76 w 137"/>
                  <a:gd name="T15" fmla="*/ 20 h 42"/>
                  <a:gd name="T16" fmla="*/ 83 w 137"/>
                  <a:gd name="T17" fmla="*/ 15 h 42"/>
                  <a:gd name="T18" fmla="*/ 91 w 137"/>
                  <a:gd name="T19" fmla="*/ 7 h 42"/>
                  <a:gd name="T20" fmla="*/ 93 w 137"/>
                  <a:gd name="T21" fmla="*/ 7 h 42"/>
                  <a:gd name="T22" fmla="*/ 95 w 137"/>
                  <a:gd name="T23" fmla="*/ 5 h 42"/>
                  <a:gd name="T24" fmla="*/ 95 w 137"/>
                  <a:gd name="T25" fmla="*/ 5 h 42"/>
                  <a:gd name="T26" fmla="*/ 100 w 137"/>
                  <a:gd name="T27" fmla="*/ 2 h 42"/>
                  <a:gd name="T28" fmla="*/ 103 w 137"/>
                  <a:gd name="T29" fmla="*/ 2 h 42"/>
                  <a:gd name="T30" fmla="*/ 110 w 137"/>
                  <a:gd name="T31" fmla="*/ 0 h 42"/>
                  <a:gd name="T32" fmla="*/ 120 w 137"/>
                  <a:gd name="T33" fmla="*/ 0 h 42"/>
                  <a:gd name="T34" fmla="*/ 122 w 137"/>
                  <a:gd name="T35" fmla="*/ 0 h 42"/>
                  <a:gd name="T36" fmla="*/ 130 w 137"/>
                  <a:gd name="T37" fmla="*/ 0 h 42"/>
                  <a:gd name="T38" fmla="*/ 130 w 137"/>
                  <a:gd name="T39" fmla="*/ 0 h 42"/>
                  <a:gd name="T40" fmla="*/ 132 w 137"/>
                  <a:gd name="T41" fmla="*/ 0 h 42"/>
                  <a:gd name="T42" fmla="*/ 137 w 137"/>
                  <a:gd name="T43" fmla="*/ 5 h 42"/>
                  <a:gd name="T44" fmla="*/ 137 w 137"/>
                  <a:gd name="T45" fmla="*/ 15 h 42"/>
                  <a:gd name="T46" fmla="*/ 137 w 137"/>
                  <a:gd name="T47" fmla="*/ 15 h 42"/>
                  <a:gd name="T48" fmla="*/ 137 w 137"/>
                  <a:gd name="T49" fmla="*/ 12 h 42"/>
                  <a:gd name="T50" fmla="*/ 135 w 137"/>
                  <a:gd name="T51" fmla="*/ 12 h 42"/>
                  <a:gd name="T52" fmla="*/ 132 w 137"/>
                  <a:gd name="T53" fmla="*/ 10 h 42"/>
                  <a:gd name="T54" fmla="*/ 132 w 137"/>
                  <a:gd name="T55" fmla="*/ 10 h 42"/>
                  <a:gd name="T56" fmla="*/ 130 w 137"/>
                  <a:gd name="T57" fmla="*/ 10 h 42"/>
                  <a:gd name="T58" fmla="*/ 127 w 137"/>
                  <a:gd name="T59" fmla="*/ 10 h 42"/>
                  <a:gd name="T60" fmla="*/ 125 w 137"/>
                  <a:gd name="T61" fmla="*/ 10 h 42"/>
                  <a:gd name="T62" fmla="*/ 122 w 137"/>
                  <a:gd name="T63" fmla="*/ 10 h 42"/>
                  <a:gd name="T64" fmla="*/ 113 w 137"/>
                  <a:gd name="T65" fmla="*/ 10 h 42"/>
                  <a:gd name="T66" fmla="*/ 100 w 137"/>
                  <a:gd name="T67" fmla="*/ 12 h 42"/>
                  <a:gd name="T68" fmla="*/ 95 w 137"/>
                  <a:gd name="T69" fmla="*/ 17 h 42"/>
                  <a:gd name="T70" fmla="*/ 71 w 137"/>
                  <a:gd name="T71" fmla="*/ 32 h 42"/>
                  <a:gd name="T72" fmla="*/ 68 w 137"/>
                  <a:gd name="T73" fmla="*/ 35 h 42"/>
                  <a:gd name="T74" fmla="*/ 56 w 137"/>
                  <a:gd name="T75" fmla="*/ 35 h 42"/>
                  <a:gd name="T76" fmla="*/ 39 w 137"/>
                  <a:gd name="T77" fmla="*/ 32 h 42"/>
                  <a:gd name="T78" fmla="*/ 14 w 137"/>
                  <a:gd name="T79" fmla="*/ 35 h 42"/>
                  <a:gd name="T80" fmla="*/ 2 w 137"/>
                  <a:gd name="T81" fmla="*/ 40 h 42"/>
                  <a:gd name="T82" fmla="*/ 0 w 137"/>
                  <a:gd name="T83" fmla="*/ 42 h 42"/>
                  <a:gd name="T84" fmla="*/ 0 w 137"/>
                  <a:gd name="T85" fmla="*/ 42 h 42"/>
                  <a:gd name="T86" fmla="*/ 0 w 137"/>
                  <a:gd name="T87" fmla="*/ 35 h 42"/>
                  <a:gd name="T88" fmla="*/ 0 w 137"/>
                  <a:gd name="T89" fmla="*/ 27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37"/>
                  <a:gd name="T136" fmla="*/ 0 h 42"/>
                  <a:gd name="T137" fmla="*/ 137 w 137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37" h="42">
                    <a:moveTo>
                      <a:pt x="0" y="27"/>
                    </a:moveTo>
                    <a:lnTo>
                      <a:pt x="10" y="22"/>
                    </a:lnTo>
                    <a:lnTo>
                      <a:pt x="14" y="22"/>
                    </a:lnTo>
                    <a:lnTo>
                      <a:pt x="29" y="20"/>
                    </a:lnTo>
                    <a:lnTo>
                      <a:pt x="44" y="22"/>
                    </a:lnTo>
                    <a:lnTo>
                      <a:pt x="49" y="22"/>
                    </a:lnTo>
                    <a:lnTo>
                      <a:pt x="68" y="22"/>
                    </a:lnTo>
                    <a:lnTo>
                      <a:pt x="76" y="20"/>
                    </a:lnTo>
                    <a:lnTo>
                      <a:pt x="83" y="15"/>
                    </a:lnTo>
                    <a:lnTo>
                      <a:pt x="91" y="7"/>
                    </a:lnTo>
                    <a:lnTo>
                      <a:pt x="93" y="7"/>
                    </a:lnTo>
                    <a:lnTo>
                      <a:pt x="95" y="5"/>
                    </a:lnTo>
                    <a:lnTo>
                      <a:pt x="100" y="2"/>
                    </a:lnTo>
                    <a:lnTo>
                      <a:pt x="103" y="2"/>
                    </a:lnTo>
                    <a:lnTo>
                      <a:pt x="110" y="0"/>
                    </a:lnTo>
                    <a:lnTo>
                      <a:pt x="120" y="0"/>
                    </a:lnTo>
                    <a:lnTo>
                      <a:pt x="122" y="0"/>
                    </a:lnTo>
                    <a:lnTo>
                      <a:pt x="130" y="0"/>
                    </a:lnTo>
                    <a:lnTo>
                      <a:pt x="132" y="0"/>
                    </a:lnTo>
                    <a:lnTo>
                      <a:pt x="137" y="5"/>
                    </a:lnTo>
                    <a:lnTo>
                      <a:pt x="137" y="15"/>
                    </a:lnTo>
                    <a:lnTo>
                      <a:pt x="137" y="12"/>
                    </a:lnTo>
                    <a:lnTo>
                      <a:pt x="135" y="12"/>
                    </a:lnTo>
                    <a:lnTo>
                      <a:pt x="132" y="10"/>
                    </a:lnTo>
                    <a:lnTo>
                      <a:pt x="130" y="10"/>
                    </a:lnTo>
                    <a:lnTo>
                      <a:pt x="127" y="10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13" y="10"/>
                    </a:lnTo>
                    <a:lnTo>
                      <a:pt x="100" y="12"/>
                    </a:lnTo>
                    <a:lnTo>
                      <a:pt x="95" y="17"/>
                    </a:lnTo>
                    <a:lnTo>
                      <a:pt x="71" y="32"/>
                    </a:lnTo>
                    <a:lnTo>
                      <a:pt x="68" y="35"/>
                    </a:lnTo>
                    <a:lnTo>
                      <a:pt x="56" y="35"/>
                    </a:lnTo>
                    <a:lnTo>
                      <a:pt x="39" y="32"/>
                    </a:lnTo>
                    <a:lnTo>
                      <a:pt x="14" y="35"/>
                    </a:lnTo>
                    <a:lnTo>
                      <a:pt x="2" y="40"/>
                    </a:lnTo>
                    <a:lnTo>
                      <a:pt x="0" y="42"/>
                    </a:lnTo>
                    <a:lnTo>
                      <a:pt x="0" y="35"/>
                    </a:lnTo>
                    <a:lnTo>
                      <a:pt x="0" y="2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75" name="Freeform 106">
                <a:extLst>
                  <a:ext uri="{FF2B5EF4-FFF2-40B4-BE49-F238E27FC236}">
                    <a16:creationId xmlns:a16="http://schemas.microsoft.com/office/drawing/2014/main" id="{00000000-0008-0000-0700-0000AB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22"/>
                <a:ext cx="145" cy="56"/>
              </a:xfrm>
              <a:custGeom>
                <a:avLst/>
                <a:gdLst>
                  <a:gd name="T0" fmla="*/ 0 w 145"/>
                  <a:gd name="T1" fmla="*/ 41 h 56"/>
                  <a:gd name="T2" fmla="*/ 8 w 145"/>
                  <a:gd name="T3" fmla="*/ 38 h 56"/>
                  <a:gd name="T4" fmla="*/ 25 w 145"/>
                  <a:gd name="T5" fmla="*/ 31 h 56"/>
                  <a:gd name="T6" fmla="*/ 35 w 145"/>
                  <a:gd name="T7" fmla="*/ 28 h 56"/>
                  <a:gd name="T8" fmla="*/ 42 w 145"/>
                  <a:gd name="T9" fmla="*/ 28 h 56"/>
                  <a:gd name="T10" fmla="*/ 59 w 145"/>
                  <a:gd name="T11" fmla="*/ 28 h 56"/>
                  <a:gd name="T12" fmla="*/ 67 w 145"/>
                  <a:gd name="T13" fmla="*/ 28 h 56"/>
                  <a:gd name="T14" fmla="*/ 86 w 145"/>
                  <a:gd name="T15" fmla="*/ 20 h 56"/>
                  <a:gd name="T16" fmla="*/ 96 w 145"/>
                  <a:gd name="T17" fmla="*/ 13 h 56"/>
                  <a:gd name="T18" fmla="*/ 101 w 145"/>
                  <a:gd name="T19" fmla="*/ 8 h 56"/>
                  <a:gd name="T20" fmla="*/ 113 w 145"/>
                  <a:gd name="T21" fmla="*/ 3 h 56"/>
                  <a:gd name="T22" fmla="*/ 125 w 145"/>
                  <a:gd name="T23" fmla="*/ 0 h 56"/>
                  <a:gd name="T24" fmla="*/ 128 w 145"/>
                  <a:gd name="T25" fmla="*/ 0 h 56"/>
                  <a:gd name="T26" fmla="*/ 130 w 145"/>
                  <a:gd name="T27" fmla="*/ 0 h 56"/>
                  <a:gd name="T28" fmla="*/ 133 w 145"/>
                  <a:gd name="T29" fmla="*/ 3 h 56"/>
                  <a:gd name="T30" fmla="*/ 135 w 145"/>
                  <a:gd name="T31" fmla="*/ 3 h 56"/>
                  <a:gd name="T32" fmla="*/ 138 w 145"/>
                  <a:gd name="T33" fmla="*/ 3 h 56"/>
                  <a:gd name="T34" fmla="*/ 140 w 145"/>
                  <a:gd name="T35" fmla="*/ 5 h 56"/>
                  <a:gd name="T36" fmla="*/ 140 w 145"/>
                  <a:gd name="T37" fmla="*/ 10 h 56"/>
                  <a:gd name="T38" fmla="*/ 145 w 145"/>
                  <a:gd name="T39" fmla="*/ 15 h 56"/>
                  <a:gd name="T40" fmla="*/ 145 w 145"/>
                  <a:gd name="T41" fmla="*/ 15 h 56"/>
                  <a:gd name="T42" fmla="*/ 143 w 145"/>
                  <a:gd name="T43" fmla="*/ 15 h 56"/>
                  <a:gd name="T44" fmla="*/ 140 w 145"/>
                  <a:gd name="T45" fmla="*/ 15 h 56"/>
                  <a:gd name="T46" fmla="*/ 138 w 145"/>
                  <a:gd name="T47" fmla="*/ 13 h 56"/>
                  <a:gd name="T48" fmla="*/ 138 w 145"/>
                  <a:gd name="T49" fmla="*/ 13 h 56"/>
                  <a:gd name="T50" fmla="*/ 135 w 145"/>
                  <a:gd name="T51" fmla="*/ 13 h 56"/>
                  <a:gd name="T52" fmla="*/ 133 w 145"/>
                  <a:gd name="T53" fmla="*/ 13 h 56"/>
                  <a:gd name="T54" fmla="*/ 113 w 145"/>
                  <a:gd name="T55" fmla="*/ 18 h 56"/>
                  <a:gd name="T56" fmla="*/ 103 w 145"/>
                  <a:gd name="T57" fmla="*/ 20 h 56"/>
                  <a:gd name="T58" fmla="*/ 96 w 145"/>
                  <a:gd name="T59" fmla="*/ 28 h 56"/>
                  <a:gd name="T60" fmla="*/ 81 w 145"/>
                  <a:gd name="T61" fmla="*/ 36 h 56"/>
                  <a:gd name="T62" fmla="*/ 71 w 145"/>
                  <a:gd name="T63" fmla="*/ 38 h 56"/>
                  <a:gd name="T64" fmla="*/ 59 w 145"/>
                  <a:gd name="T65" fmla="*/ 41 h 56"/>
                  <a:gd name="T66" fmla="*/ 32 w 145"/>
                  <a:gd name="T67" fmla="*/ 43 h 56"/>
                  <a:gd name="T68" fmla="*/ 15 w 145"/>
                  <a:gd name="T69" fmla="*/ 51 h 56"/>
                  <a:gd name="T70" fmla="*/ 8 w 145"/>
                  <a:gd name="T71" fmla="*/ 56 h 56"/>
                  <a:gd name="T72" fmla="*/ 5 w 145"/>
                  <a:gd name="T73" fmla="*/ 56 h 56"/>
                  <a:gd name="T74" fmla="*/ 3 w 145"/>
                  <a:gd name="T75" fmla="*/ 56 h 56"/>
                  <a:gd name="T76" fmla="*/ 3 w 145"/>
                  <a:gd name="T77" fmla="*/ 48 h 56"/>
                  <a:gd name="T78" fmla="*/ 0 w 145"/>
                  <a:gd name="T79" fmla="*/ 41 h 5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145"/>
                  <a:gd name="T121" fmla="*/ 0 h 56"/>
                  <a:gd name="T122" fmla="*/ 145 w 145"/>
                  <a:gd name="T123" fmla="*/ 56 h 56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145" h="56">
                    <a:moveTo>
                      <a:pt x="0" y="41"/>
                    </a:moveTo>
                    <a:lnTo>
                      <a:pt x="8" y="38"/>
                    </a:lnTo>
                    <a:lnTo>
                      <a:pt x="25" y="31"/>
                    </a:lnTo>
                    <a:lnTo>
                      <a:pt x="35" y="28"/>
                    </a:lnTo>
                    <a:lnTo>
                      <a:pt x="42" y="28"/>
                    </a:lnTo>
                    <a:lnTo>
                      <a:pt x="59" y="28"/>
                    </a:lnTo>
                    <a:lnTo>
                      <a:pt x="67" y="28"/>
                    </a:lnTo>
                    <a:lnTo>
                      <a:pt x="86" y="20"/>
                    </a:lnTo>
                    <a:lnTo>
                      <a:pt x="96" y="13"/>
                    </a:lnTo>
                    <a:lnTo>
                      <a:pt x="101" y="8"/>
                    </a:lnTo>
                    <a:lnTo>
                      <a:pt x="113" y="3"/>
                    </a:lnTo>
                    <a:lnTo>
                      <a:pt x="125" y="0"/>
                    </a:lnTo>
                    <a:lnTo>
                      <a:pt x="128" y="0"/>
                    </a:lnTo>
                    <a:lnTo>
                      <a:pt x="130" y="0"/>
                    </a:lnTo>
                    <a:lnTo>
                      <a:pt x="133" y="3"/>
                    </a:lnTo>
                    <a:lnTo>
                      <a:pt x="135" y="3"/>
                    </a:lnTo>
                    <a:lnTo>
                      <a:pt x="138" y="3"/>
                    </a:lnTo>
                    <a:lnTo>
                      <a:pt x="140" y="5"/>
                    </a:lnTo>
                    <a:lnTo>
                      <a:pt x="140" y="10"/>
                    </a:lnTo>
                    <a:lnTo>
                      <a:pt x="145" y="15"/>
                    </a:lnTo>
                    <a:lnTo>
                      <a:pt x="143" y="15"/>
                    </a:lnTo>
                    <a:lnTo>
                      <a:pt x="140" y="15"/>
                    </a:lnTo>
                    <a:lnTo>
                      <a:pt x="138" y="13"/>
                    </a:lnTo>
                    <a:lnTo>
                      <a:pt x="135" y="13"/>
                    </a:lnTo>
                    <a:lnTo>
                      <a:pt x="133" y="13"/>
                    </a:lnTo>
                    <a:lnTo>
                      <a:pt x="113" y="18"/>
                    </a:lnTo>
                    <a:lnTo>
                      <a:pt x="103" y="20"/>
                    </a:lnTo>
                    <a:lnTo>
                      <a:pt x="96" y="28"/>
                    </a:lnTo>
                    <a:lnTo>
                      <a:pt x="81" y="36"/>
                    </a:lnTo>
                    <a:lnTo>
                      <a:pt x="71" y="38"/>
                    </a:lnTo>
                    <a:lnTo>
                      <a:pt x="59" y="41"/>
                    </a:lnTo>
                    <a:lnTo>
                      <a:pt x="32" y="43"/>
                    </a:lnTo>
                    <a:lnTo>
                      <a:pt x="15" y="51"/>
                    </a:lnTo>
                    <a:lnTo>
                      <a:pt x="8" y="56"/>
                    </a:lnTo>
                    <a:lnTo>
                      <a:pt x="5" y="56"/>
                    </a:lnTo>
                    <a:lnTo>
                      <a:pt x="3" y="56"/>
                    </a:lnTo>
                    <a:lnTo>
                      <a:pt x="3" y="48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76" name="Freeform 107">
                <a:extLst>
                  <a:ext uri="{FF2B5EF4-FFF2-40B4-BE49-F238E27FC236}">
                    <a16:creationId xmlns:a16="http://schemas.microsoft.com/office/drawing/2014/main" id="{00000000-0008-0000-0700-0000AC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99"/>
                <a:ext cx="7" cy="27"/>
              </a:xfrm>
              <a:custGeom>
                <a:avLst/>
                <a:gdLst>
                  <a:gd name="T0" fmla="*/ 0 w 7"/>
                  <a:gd name="T1" fmla="*/ 0 h 27"/>
                  <a:gd name="T2" fmla="*/ 0 w 7"/>
                  <a:gd name="T3" fmla="*/ 12 h 27"/>
                  <a:gd name="T4" fmla="*/ 0 w 7"/>
                  <a:gd name="T5" fmla="*/ 15 h 27"/>
                  <a:gd name="T6" fmla="*/ 2 w 7"/>
                  <a:gd name="T7" fmla="*/ 17 h 27"/>
                  <a:gd name="T8" fmla="*/ 5 w 7"/>
                  <a:gd name="T9" fmla="*/ 22 h 27"/>
                  <a:gd name="T10" fmla="*/ 5 w 7"/>
                  <a:gd name="T11" fmla="*/ 27 h 27"/>
                  <a:gd name="T12" fmla="*/ 7 w 7"/>
                  <a:gd name="T13" fmla="*/ 15 h 27"/>
                  <a:gd name="T14" fmla="*/ 7 w 7"/>
                  <a:gd name="T15" fmla="*/ 10 h 27"/>
                  <a:gd name="T16" fmla="*/ 7 w 7"/>
                  <a:gd name="T17" fmla="*/ 10 h 27"/>
                  <a:gd name="T18" fmla="*/ 5 w 7"/>
                  <a:gd name="T19" fmla="*/ 2 h 27"/>
                  <a:gd name="T20" fmla="*/ 0 w 7"/>
                  <a:gd name="T21" fmla="*/ 0 h 2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27"/>
                  <a:gd name="T35" fmla="*/ 7 w 7"/>
                  <a:gd name="T36" fmla="*/ 27 h 2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27">
                    <a:moveTo>
                      <a:pt x="0" y="0"/>
                    </a:moveTo>
                    <a:lnTo>
                      <a:pt x="0" y="12"/>
                    </a:lnTo>
                    <a:lnTo>
                      <a:pt x="0" y="15"/>
                    </a:lnTo>
                    <a:lnTo>
                      <a:pt x="2" y="17"/>
                    </a:lnTo>
                    <a:lnTo>
                      <a:pt x="5" y="22"/>
                    </a:lnTo>
                    <a:lnTo>
                      <a:pt x="5" y="27"/>
                    </a:lnTo>
                    <a:lnTo>
                      <a:pt x="7" y="15"/>
                    </a:lnTo>
                    <a:lnTo>
                      <a:pt x="7" y="10"/>
                    </a:lnTo>
                    <a:lnTo>
                      <a:pt x="5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77" name="Freeform 108">
                <a:extLst>
                  <a:ext uri="{FF2B5EF4-FFF2-40B4-BE49-F238E27FC236}">
                    <a16:creationId xmlns:a16="http://schemas.microsoft.com/office/drawing/2014/main" id="{00000000-0008-0000-0700-0000AD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2" y="116"/>
                <a:ext cx="39" cy="38"/>
              </a:xfrm>
              <a:custGeom>
                <a:avLst/>
                <a:gdLst>
                  <a:gd name="T0" fmla="*/ 0 w 39"/>
                  <a:gd name="T1" fmla="*/ 15 h 38"/>
                  <a:gd name="T2" fmla="*/ 5 w 39"/>
                  <a:gd name="T3" fmla="*/ 20 h 38"/>
                  <a:gd name="T4" fmla="*/ 12 w 39"/>
                  <a:gd name="T5" fmla="*/ 25 h 38"/>
                  <a:gd name="T6" fmla="*/ 22 w 39"/>
                  <a:gd name="T7" fmla="*/ 28 h 38"/>
                  <a:gd name="T8" fmla="*/ 34 w 39"/>
                  <a:gd name="T9" fmla="*/ 33 h 38"/>
                  <a:gd name="T10" fmla="*/ 37 w 39"/>
                  <a:gd name="T11" fmla="*/ 36 h 38"/>
                  <a:gd name="T12" fmla="*/ 37 w 39"/>
                  <a:gd name="T13" fmla="*/ 36 h 38"/>
                  <a:gd name="T14" fmla="*/ 37 w 39"/>
                  <a:gd name="T15" fmla="*/ 38 h 38"/>
                  <a:gd name="T16" fmla="*/ 37 w 39"/>
                  <a:gd name="T17" fmla="*/ 38 h 38"/>
                  <a:gd name="T18" fmla="*/ 39 w 39"/>
                  <a:gd name="T19" fmla="*/ 25 h 38"/>
                  <a:gd name="T20" fmla="*/ 39 w 39"/>
                  <a:gd name="T21" fmla="*/ 18 h 38"/>
                  <a:gd name="T22" fmla="*/ 37 w 39"/>
                  <a:gd name="T23" fmla="*/ 18 h 38"/>
                  <a:gd name="T24" fmla="*/ 37 w 39"/>
                  <a:gd name="T25" fmla="*/ 15 h 38"/>
                  <a:gd name="T26" fmla="*/ 32 w 39"/>
                  <a:gd name="T27" fmla="*/ 13 h 38"/>
                  <a:gd name="T28" fmla="*/ 24 w 39"/>
                  <a:gd name="T29" fmla="*/ 13 h 38"/>
                  <a:gd name="T30" fmla="*/ 17 w 39"/>
                  <a:gd name="T31" fmla="*/ 10 h 38"/>
                  <a:gd name="T32" fmla="*/ 5 w 39"/>
                  <a:gd name="T33" fmla="*/ 5 h 38"/>
                  <a:gd name="T34" fmla="*/ 5 w 39"/>
                  <a:gd name="T35" fmla="*/ 5 h 38"/>
                  <a:gd name="T36" fmla="*/ 5 w 39"/>
                  <a:gd name="T37" fmla="*/ 3 h 38"/>
                  <a:gd name="T38" fmla="*/ 2 w 39"/>
                  <a:gd name="T39" fmla="*/ 3 h 38"/>
                  <a:gd name="T40" fmla="*/ 2 w 39"/>
                  <a:gd name="T41" fmla="*/ 0 h 38"/>
                  <a:gd name="T42" fmla="*/ 0 w 39"/>
                  <a:gd name="T43" fmla="*/ 15 h 38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39"/>
                  <a:gd name="T67" fmla="*/ 0 h 38"/>
                  <a:gd name="T68" fmla="*/ 39 w 39"/>
                  <a:gd name="T69" fmla="*/ 38 h 38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39" h="38">
                    <a:moveTo>
                      <a:pt x="0" y="15"/>
                    </a:moveTo>
                    <a:lnTo>
                      <a:pt x="5" y="20"/>
                    </a:lnTo>
                    <a:lnTo>
                      <a:pt x="12" y="25"/>
                    </a:lnTo>
                    <a:lnTo>
                      <a:pt x="22" y="28"/>
                    </a:lnTo>
                    <a:lnTo>
                      <a:pt x="34" y="33"/>
                    </a:lnTo>
                    <a:lnTo>
                      <a:pt x="37" y="36"/>
                    </a:lnTo>
                    <a:lnTo>
                      <a:pt x="37" y="38"/>
                    </a:lnTo>
                    <a:lnTo>
                      <a:pt x="39" y="25"/>
                    </a:lnTo>
                    <a:lnTo>
                      <a:pt x="39" y="18"/>
                    </a:lnTo>
                    <a:lnTo>
                      <a:pt x="37" y="18"/>
                    </a:lnTo>
                    <a:lnTo>
                      <a:pt x="37" y="15"/>
                    </a:lnTo>
                    <a:lnTo>
                      <a:pt x="32" y="13"/>
                    </a:lnTo>
                    <a:lnTo>
                      <a:pt x="24" y="13"/>
                    </a:lnTo>
                    <a:lnTo>
                      <a:pt x="17" y="10"/>
                    </a:lnTo>
                    <a:lnTo>
                      <a:pt x="5" y="5"/>
                    </a:lnTo>
                    <a:lnTo>
                      <a:pt x="5" y="3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78" name="Freeform 109">
                <a:extLst>
                  <a:ext uri="{FF2B5EF4-FFF2-40B4-BE49-F238E27FC236}">
                    <a16:creationId xmlns:a16="http://schemas.microsoft.com/office/drawing/2014/main" id="{00000000-0008-0000-0700-0000AE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46"/>
                <a:ext cx="37" cy="31"/>
              </a:xfrm>
              <a:custGeom>
                <a:avLst/>
                <a:gdLst>
                  <a:gd name="T0" fmla="*/ 0 w 37"/>
                  <a:gd name="T1" fmla="*/ 0 h 31"/>
                  <a:gd name="T2" fmla="*/ 13 w 37"/>
                  <a:gd name="T3" fmla="*/ 16 h 31"/>
                  <a:gd name="T4" fmla="*/ 20 w 37"/>
                  <a:gd name="T5" fmla="*/ 21 h 31"/>
                  <a:gd name="T6" fmla="*/ 32 w 37"/>
                  <a:gd name="T7" fmla="*/ 26 h 31"/>
                  <a:gd name="T8" fmla="*/ 35 w 37"/>
                  <a:gd name="T9" fmla="*/ 26 h 31"/>
                  <a:gd name="T10" fmla="*/ 37 w 37"/>
                  <a:gd name="T11" fmla="*/ 31 h 31"/>
                  <a:gd name="T12" fmla="*/ 35 w 37"/>
                  <a:gd name="T13" fmla="*/ 23 h 31"/>
                  <a:gd name="T14" fmla="*/ 35 w 37"/>
                  <a:gd name="T15" fmla="*/ 21 h 31"/>
                  <a:gd name="T16" fmla="*/ 35 w 37"/>
                  <a:gd name="T17" fmla="*/ 18 h 31"/>
                  <a:gd name="T18" fmla="*/ 35 w 37"/>
                  <a:gd name="T19" fmla="*/ 16 h 31"/>
                  <a:gd name="T20" fmla="*/ 32 w 37"/>
                  <a:gd name="T21" fmla="*/ 13 h 31"/>
                  <a:gd name="T22" fmla="*/ 30 w 37"/>
                  <a:gd name="T23" fmla="*/ 11 h 31"/>
                  <a:gd name="T24" fmla="*/ 30 w 37"/>
                  <a:gd name="T25" fmla="*/ 11 h 31"/>
                  <a:gd name="T26" fmla="*/ 22 w 37"/>
                  <a:gd name="T27" fmla="*/ 8 h 31"/>
                  <a:gd name="T28" fmla="*/ 10 w 37"/>
                  <a:gd name="T29" fmla="*/ 6 h 31"/>
                  <a:gd name="T30" fmla="*/ 8 w 37"/>
                  <a:gd name="T31" fmla="*/ 3 h 31"/>
                  <a:gd name="T32" fmla="*/ 5 w 37"/>
                  <a:gd name="T33" fmla="*/ 3 h 31"/>
                  <a:gd name="T34" fmla="*/ 3 w 37"/>
                  <a:gd name="T35" fmla="*/ 0 h 31"/>
                  <a:gd name="T36" fmla="*/ 0 w 37"/>
                  <a:gd name="T37" fmla="*/ 0 h 31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7"/>
                  <a:gd name="T58" fmla="*/ 0 h 31"/>
                  <a:gd name="T59" fmla="*/ 37 w 37"/>
                  <a:gd name="T60" fmla="*/ 31 h 31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7" h="31">
                    <a:moveTo>
                      <a:pt x="0" y="0"/>
                    </a:moveTo>
                    <a:lnTo>
                      <a:pt x="13" y="16"/>
                    </a:lnTo>
                    <a:lnTo>
                      <a:pt x="20" y="21"/>
                    </a:lnTo>
                    <a:lnTo>
                      <a:pt x="32" y="26"/>
                    </a:lnTo>
                    <a:lnTo>
                      <a:pt x="35" y="26"/>
                    </a:lnTo>
                    <a:lnTo>
                      <a:pt x="37" y="31"/>
                    </a:lnTo>
                    <a:lnTo>
                      <a:pt x="35" y="23"/>
                    </a:lnTo>
                    <a:lnTo>
                      <a:pt x="35" y="21"/>
                    </a:lnTo>
                    <a:lnTo>
                      <a:pt x="35" y="18"/>
                    </a:lnTo>
                    <a:lnTo>
                      <a:pt x="35" y="16"/>
                    </a:lnTo>
                    <a:lnTo>
                      <a:pt x="32" y="13"/>
                    </a:lnTo>
                    <a:lnTo>
                      <a:pt x="30" y="11"/>
                    </a:lnTo>
                    <a:lnTo>
                      <a:pt x="22" y="8"/>
                    </a:lnTo>
                    <a:lnTo>
                      <a:pt x="10" y="6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79" name="Freeform 110">
                <a:extLst>
                  <a:ext uri="{FF2B5EF4-FFF2-40B4-BE49-F238E27FC236}">
                    <a16:creationId xmlns:a16="http://schemas.microsoft.com/office/drawing/2014/main" id="{00000000-0008-0000-0700-0000AF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4" y="174"/>
                <a:ext cx="25" cy="20"/>
              </a:xfrm>
              <a:custGeom>
                <a:avLst/>
                <a:gdLst>
                  <a:gd name="T0" fmla="*/ 7 w 25"/>
                  <a:gd name="T1" fmla="*/ 13 h 20"/>
                  <a:gd name="T2" fmla="*/ 10 w 25"/>
                  <a:gd name="T3" fmla="*/ 15 h 20"/>
                  <a:gd name="T4" fmla="*/ 20 w 25"/>
                  <a:gd name="T5" fmla="*/ 15 h 20"/>
                  <a:gd name="T6" fmla="*/ 25 w 25"/>
                  <a:gd name="T7" fmla="*/ 20 h 20"/>
                  <a:gd name="T8" fmla="*/ 20 w 25"/>
                  <a:gd name="T9" fmla="*/ 10 h 20"/>
                  <a:gd name="T10" fmla="*/ 20 w 25"/>
                  <a:gd name="T11" fmla="*/ 10 h 20"/>
                  <a:gd name="T12" fmla="*/ 12 w 25"/>
                  <a:gd name="T13" fmla="*/ 5 h 20"/>
                  <a:gd name="T14" fmla="*/ 2 w 25"/>
                  <a:gd name="T15" fmla="*/ 3 h 20"/>
                  <a:gd name="T16" fmla="*/ 2 w 25"/>
                  <a:gd name="T17" fmla="*/ 3 h 20"/>
                  <a:gd name="T18" fmla="*/ 0 w 25"/>
                  <a:gd name="T19" fmla="*/ 0 h 20"/>
                  <a:gd name="T20" fmla="*/ 5 w 25"/>
                  <a:gd name="T21" fmla="*/ 8 h 20"/>
                  <a:gd name="T22" fmla="*/ 7 w 25"/>
                  <a:gd name="T23" fmla="*/ 13 h 2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25"/>
                  <a:gd name="T37" fmla="*/ 0 h 20"/>
                  <a:gd name="T38" fmla="*/ 25 w 25"/>
                  <a:gd name="T39" fmla="*/ 20 h 20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25" h="20">
                    <a:moveTo>
                      <a:pt x="7" y="13"/>
                    </a:moveTo>
                    <a:lnTo>
                      <a:pt x="10" y="15"/>
                    </a:lnTo>
                    <a:lnTo>
                      <a:pt x="20" y="15"/>
                    </a:lnTo>
                    <a:lnTo>
                      <a:pt x="25" y="20"/>
                    </a:lnTo>
                    <a:lnTo>
                      <a:pt x="20" y="10"/>
                    </a:lnTo>
                    <a:lnTo>
                      <a:pt x="12" y="5"/>
                    </a:lnTo>
                    <a:lnTo>
                      <a:pt x="2" y="3"/>
                    </a:lnTo>
                    <a:lnTo>
                      <a:pt x="0" y="0"/>
                    </a:lnTo>
                    <a:lnTo>
                      <a:pt x="5" y="8"/>
                    </a:lnTo>
                    <a:lnTo>
                      <a:pt x="7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80" name="Freeform 111">
                <a:extLst>
                  <a:ext uri="{FF2B5EF4-FFF2-40B4-BE49-F238E27FC236}">
                    <a16:creationId xmlns:a16="http://schemas.microsoft.com/office/drawing/2014/main" id="{00000000-0008-0000-0700-0000B0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200"/>
                <a:ext cx="22" cy="12"/>
              </a:xfrm>
              <a:custGeom>
                <a:avLst/>
                <a:gdLst>
                  <a:gd name="T0" fmla="*/ 2 w 22"/>
                  <a:gd name="T1" fmla="*/ 7 h 12"/>
                  <a:gd name="T2" fmla="*/ 14 w 22"/>
                  <a:gd name="T3" fmla="*/ 7 h 12"/>
                  <a:gd name="T4" fmla="*/ 19 w 22"/>
                  <a:gd name="T5" fmla="*/ 10 h 12"/>
                  <a:gd name="T6" fmla="*/ 22 w 22"/>
                  <a:gd name="T7" fmla="*/ 12 h 12"/>
                  <a:gd name="T8" fmla="*/ 14 w 22"/>
                  <a:gd name="T9" fmla="*/ 2 h 12"/>
                  <a:gd name="T10" fmla="*/ 10 w 22"/>
                  <a:gd name="T11" fmla="*/ 0 h 12"/>
                  <a:gd name="T12" fmla="*/ 0 w 22"/>
                  <a:gd name="T13" fmla="*/ 0 h 12"/>
                  <a:gd name="T14" fmla="*/ 0 w 22"/>
                  <a:gd name="T15" fmla="*/ 0 h 12"/>
                  <a:gd name="T16" fmla="*/ 2 w 22"/>
                  <a:gd name="T17" fmla="*/ 7 h 12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22"/>
                  <a:gd name="T28" fmla="*/ 0 h 12"/>
                  <a:gd name="T29" fmla="*/ 22 w 22"/>
                  <a:gd name="T30" fmla="*/ 12 h 12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22" h="12">
                    <a:moveTo>
                      <a:pt x="2" y="7"/>
                    </a:moveTo>
                    <a:lnTo>
                      <a:pt x="14" y="7"/>
                    </a:lnTo>
                    <a:lnTo>
                      <a:pt x="19" y="10"/>
                    </a:lnTo>
                    <a:lnTo>
                      <a:pt x="22" y="12"/>
                    </a:lnTo>
                    <a:lnTo>
                      <a:pt x="14" y="2"/>
                    </a:lnTo>
                    <a:lnTo>
                      <a:pt x="10" y="0"/>
                    </a:lnTo>
                    <a:lnTo>
                      <a:pt x="0" y="0"/>
                    </a:lnTo>
                    <a:lnTo>
                      <a:pt x="2" y="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81" name="Freeform 112">
                <a:extLst>
                  <a:ext uri="{FF2B5EF4-FFF2-40B4-BE49-F238E27FC236}">
                    <a16:creationId xmlns:a16="http://schemas.microsoft.com/office/drawing/2014/main" id="{00000000-0008-0000-0700-0000B1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215"/>
                <a:ext cx="30" cy="15"/>
              </a:xfrm>
              <a:custGeom>
                <a:avLst/>
                <a:gdLst>
                  <a:gd name="T0" fmla="*/ 0 w 30"/>
                  <a:gd name="T1" fmla="*/ 2 h 15"/>
                  <a:gd name="T2" fmla="*/ 8 w 30"/>
                  <a:gd name="T3" fmla="*/ 2 h 15"/>
                  <a:gd name="T4" fmla="*/ 15 w 30"/>
                  <a:gd name="T5" fmla="*/ 0 h 15"/>
                  <a:gd name="T6" fmla="*/ 17 w 30"/>
                  <a:gd name="T7" fmla="*/ 0 h 15"/>
                  <a:gd name="T8" fmla="*/ 22 w 30"/>
                  <a:gd name="T9" fmla="*/ 2 h 15"/>
                  <a:gd name="T10" fmla="*/ 22 w 30"/>
                  <a:gd name="T11" fmla="*/ 2 h 15"/>
                  <a:gd name="T12" fmla="*/ 25 w 30"/>
                  <a:gd name="T13" fmla="*/ 5 h 15"/>
                  <a:gd name="T14" fmla="*/ 30 w 30"/>
                  <a:gd name="T15" fmla="*/ 15 h 15"/>
                  <a:gd name="T16" fmla="*/ 30 w 30"/>
                  <a:gd name="T17" fmla="*/ 15 h 15"/>
                  <a:gd name="T18" fmla="*/ 27 w 30"/>
                  <a:gd name="T19" fmla="*/ 12 h 15"/>
                  <a:gd name="T20" fmla="*/ 25 w 30"/>
                  <a:gd name="T21" fmla="*/ 12 h 15"/>
                  <a:gd name="T22" fmla="*/ 25 w 30"/>
                  <a:gd name="T23" fmla="*/ 10 h 15"/>
                  <a:gd name="T24" fmla="*/ 22 w 30"/>
                  <a:gd name="T25" fmla="*/ 10 h 15"/>
                  <a:gd name="T26" fmla="*/ 20 w 30"/>
                  <a:gd name="T27" fmla="*/ 10 h 15"/>
                  <a:gd name="T28" fmla="*/ 17 w 30"/>
                  <a:gd name="T29" fmla="*/ 10 h 15"/>
                  <a:gd name="T30" fmla="*/ 10 w 30"/>
                  <a:gd name="T31" fmla="*/ 10 h 15"/>
                  <a:gd name="T32" fmla="*/ 0 w 30"/>
                  <a:gd name="T33" fmla="*/ 15 h 15"/>
                  <a:gd name="T34" fmla="*/ 0 w 30"/>
                  <a:gd name="T35" fmla="*/ 5 h 15"/>
                  <a:gd name="T36" fmla="*/ 0 w 30"/>
                  <a:gd name="T37" fmla="*/ 2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0"/>
                  <a:gd name="T58" fmla="*/ 0 h 15"/>
                  <a:gd name="T59" fmla="*/ 30 w 30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0" h="15">
                    <a:moveTo>
                      <a:pt x="0" y="2"/>
                    </a:moveTo>
                    <a:lnTo>
                      <a:pt x="8" y="2"/>
                    </a:lnTo>
                    <a:lnTo>
                      <a:pt x="15" y="0"/>
                    </a:lnTo>
                    <a:lnTo>
                      <a:pt x="17" y="0"/>
                    </a:lnTo>
                    <a:lnTo>
                      <a:pt x="22" y="2"/>
                    </a:lnTo>
                    <a:lnTo>
                      <a:pt x="25" y="5"/>
                    </a:lnTo>
                    <a:lnTo>
                      <a:pt x="30" y="15"/>
                    </a:lnTo>
                    <a:lnTo>
                      <a:pt x="27" y="12"/>
                    </a:lnTo>
                    <a:lnTo>
                      <a:pt x="25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20" y="10"/>
                    </a:lnTo>
                    <a:lnTo>
                      <a:pt x="17" y="10"/>
                    </a:lnTo>
                    <a:lnTo>
                      <a:pt x="10" y="10"/>
                    </a:lnTo>
                    <a:lnTo>
                      <a:pt x="0" y="15"/>
                    </a:lnTo>
                    <a:lnTo>
                      <a:pt x="0" y="5"/>
                    </a:lnTo>
                    <a:lnTo>
                      <a:pt x="0" y="2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82" name="Freeform 113">
                <a:extLst>
                  <a:ext uri="{FF2B5EF4-FFF2-40B4-BE49-F238E27FC236}">
                    <a16:creationId xmlns:a16="http://schemas.microsoft.com/office/drawing/2014/main" id="{00000000-0008-0000-0700-0000B2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2" y="232"/>
                <a:ext cx="54" cy="23"/>
              </a:xfrm>
              <a:custGeom>
                <a:avLst/>
                <a:gdLst>
                  <a:gd name="T0" fmla="*/ 24 w 54"/>
                  <a:gd name="T1" fmla="*/ 5 h 23"/>
                  <a:gd name="T2" fmla="*/ 39 w 54"/>
                  <a:gd name="T3" fmla="*/ 0 h 23"/>
                  <a:gd name="T4" fmla="*/ 41 w 54"/>
                  <a:gd name="T5" fmla="*/ 0 h 23"/>
                  <a:gd name="T6" fmla="*/ 44 w 54"/>
                  <a:gd name="T7" fmla="*/ 0 h 23"/>
                  <a:gd name="T8" fmla="*/ 46 w 54"/>
                  <a:gd name="T9" fmla="*/ 0 h 23"/>
                  <a:gd name="T10" fmla="*/ 46 w 54"/>
                  <a:gd name="T11" fmla="*/ 0 h 23"/>
                  <a:gd name="T12" fmla="*/ 49 w 54"/>
                  <a:gd name="T13" fmla="*/ 3 h 23"/>
                  <a:gd name="T14" fmla="*/ 51 w 54"/>
                  <a:gd name="T15" fmla="*/ 3 h 23"/>
                  <a:gd name="T16" fmla="*/ 51 w 54"/>
                  <a:gd name="T17" fmla="*/ 5 h 23"/>
                  <a:gd name="T18" fmla="*/ 54 w 54"/>
                  <a:gd name="T19" fmla="*/ 15 h 23"/>
                  <a:gd name="T20" fmla="*/ 54 w 54"/>
                  <a:gd name="T21" fmla="*/ 13 h 23"/>
                  <a:gd name="T22" fmla="*/ 51 w 54"/>
                  <a:gd name="T23" fmla="*/ 13 h 23"/>
                  <a:gd name="T24" fmla="*/ 51 w 54"/>
                  <a:gd name="T25" fmla="*/ 10 h 23"/>
                  <a:gd name="T26" fmla="*/ 49 w 54"/>
                  <a:gd name="T27" fmla="*/ 10 h 23"/>
                  <a:gd name="T28" fmla="*/ 46 w 54"/>
                  <a:gd name="T29" fmla="*/ 8 h 23"/>
                  <a:gd name="T30" fmla="*/ 46 w 54"/>
                  <a:gd name="T31" fmla="*/ 8 h 23"/>
                  <a:gd name="T32" fmla="*/ 44 w 54"/>
                  <a:gd name="T33" fmla="*/ 8 h 23"/>
                  <a:gd name="T34" fmla="*/ 36 w 54"/>
                  <a:gd name="T35" fmla="*/ 10 h 23"/>
                  <a:gd name="T36" fmla="*/ 9 w 54"/>
                  <a:gd name="T37" fmla="*/ 23 h 23"/>
                  <a:gd name="T38" fmla="*/ 2 w 54"/>
                  <a:gd name="T39" fmla="*/ 23 h 23"/>
                  <a:gd name="T40" fmla="*/ 0 w 54"/>
                  <a:gd name="T41" fmla="*/ 23 h 23"/>
                  <a:gd name="T42" fmla="*/ 24 w 54"/>
                  <a:gd name="T43" fmla="*/ 5 h 23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54"/>
                  <a:gd name="T67" fmla="*/ 0 h 23"/>
                  <a:gd name="T68" fmla="*/ 54 w 54"/>
                  <a:gd name="T69" fmla="*/ 23 h 23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54" h="23">
                    <a:moveTo>
                      <a:pt x="24" y="5"/>
                    </a:moveTo>
                    <a:lnTo>
                      <a:pt x="39" y="0"/>
                    </a:lnTo>
                    <a:lnTo>
                      <a:pt x="41" y="0"/>
                    </a:lnTo>
                    <a:lnTo>
                      <a:pt x="44" y="0"/>
                    </a:lnTo>
                    <a:lnTo>
                      <a:pt x="46" y="0"/>
                    </a:lnTo>
                    <a:lnTo>
                      <a:pt x="49" y="3"/>
                    </a:lnTo>
                    <a:lnTo>
                      <a:pt x="51" y="3"/>
                    </a:lnTo>
                    <a:lnTo>
                      <a:pt x="51" y="5"/>
                    </a:lnTo>
                    <a:lnTo>
                      <a:pt x="54" y="15"/>
                    </a:lnTo>
                    <a:lnTo>
                      <a:pt x="54" y="13"/>
                    </a:lnTo>
                    <a:lnTo>
                      <a:pt x="51" y="13"/>
                    </a:lnTo>
                    <a:lnTo>
                      <a:pt x="51" y="10"/>
                    </a:lnTo>
                    <a:lnTo>
                      <a:pt x="49" y="10"/>
                    </a:lnTo>
                    <a:lnTo>
                      <a:pt x="46" y="8"/>
                    </a:lnTo>
                    <a:lnTo>
                      <a:pt x="44" y="8"/>
                    </a:lnTo>
                    <a:lnTo>
                      <a:pt x="36" y="10"/>
                    </a:lnTo>
                    <a:lnTo>
                      <a:pt x="9" y="23"/>
                    </a:lnTo>
                    <a:lnTo>
                      <a:pt x="2" y="23"/>
                    </a:lnTo>
                    <a:lnTo>
                      <a:pt x="0" y="23"/>
                    </a:lnTo>
                    <a:lnTo>
                      <a:pt x="24" y="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83" name="Freeform 114">
                <a:extLst>
                  <a:ext uri="{FF2B5EF4-FFF2-40B4-BE49-F238E27FC236}">
                    <a16:creationId xmlns:a16="http://schemas.microsoft.com/office/drawing/2014/main" id="{00000000-0008-0000-0700-0000B3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50"/>
                <a:ext cx="71" cy="28"/>
              </a:xfrm>
              <a:custGeom>
                <a:avLst/>
                <a:gdLst>
                  <a:gd name="T0" fmla="*/ 71 w 71"/>
                  <a:gd name="T1" fmla="*/ 13 h 28"/>
                  <a:gd name="T2" fmla="*/ 68 w 71"/>
                  <a:gd name="T3" fmla="*/ 5 h 28"/>
                  <a:gd name="T4" fmla="*/ 68 w 71"/>
                  <a:gd name="T5" fmla="*/ 5 h 28"/>
                  <a:gd name="T6" fmla="*/ 66 w 71"/>
                  <a:gd name="T7" fmla="*/ 3 h 28"/>
                  <a:gd name="T8" fmla="*/ 66 w 71"/>
                  <a:gd name="T9" fmla="*/ 3 h 28"/>
                  <a:gd name="T10" fmla="*/ 64 w 71"/>
                  <a:gd name="T11" fmla="*/ 0 h 28"/>
                  <a:gd name="T12" fmla="*/ 61 w 71"/>
                  <a:gd name="T13" fmla="*/ 0 h 28"/>
                  <a:gd name="T14" fmla="*/ 59 w 71"/>
                  <a:gd name="T15" fmla="*/ 0 h 28"/>
                  <a:gd name="T16" fmla="*/ 59 w 71"/>
                  <a:gd name="T17" fmla="*/ 0 h 28"/>
                  <a:gd name="T18" fmla="*/ 56 w 71"/>
                  <a:gd name="T19" fmla="*/ 0 h 28"/>
                  <a:gd name="T20" fmla="*/ 54 w 71"/>
                  <a:gd name="T21" fmla="*/ 0 h 28"/>
                  <a:gd name="T22" fmla="*/ 46 w 71"/>
                  <a:gd name="T23" fmla="*/ 3 h 28"/>
                  <a:gd name="T24" fmla="*/ 39 w 71"/>
                  <a:gd name="T25" fmla="*/ 5 h 28"/>
                  <a:gd name="T26" fmla="*/ 29 w 71"/>
                  <a:gd name="T27" fmla="*/ 13 h 28"/>
                  <a:gd name="T28" fmla="*/ 27 w 71"/>
                  <a:gd name="T29" fmla="*/ 13 h 28"/>
                  <a:gd name="T30" fmla="*/ 17 w 71"/>
                  <a:gd name="T31" fmla="*/ 18 h 28"/>
                  <a:gd name="T32" fmla="*/ 14 w 71"/>
                  <a:gd name="T33" fmla="*/ 18 h 28"/>
                  <a:gd name="T34" fmla="*/ 12 w 71"/>
                  <a:gd name="T35" fmla="*/ 18 h 28"/>
                  <a:gd name="T36" fmla="*/ 10 w 71"/>
                  <a:gd name="T37" fmla="*/ 18 h 28"/>
                  <a:gd name="T38" fmla="*/ 7 w 71"/>
                  <a:gd name="T39" fmla="*/ 18 h 28"/>
                  <a:gd name="T40" fmla="*/ 7 w 71"/>
                  <a:gd name="T41" fmla="*/ 15 h 28"/>
                  <a:gd name="T42" fmla="*/ 5 w 71"/>
                  <a:gd name="T43" fmla="*/ 15 h 28"/>
                  <a:gd name="T44" fmla="*/ 2 w 71"/>
                  <a:gd name="T45" fmla="*/ 15 h 28"/>
                  <a:gd name="T46" fmla="*/ 2 w 71"/>
                  <a:gd name="T47" fmla="*/ 15 h 28"/>
                  <a:gd name="T48" fmla="*/ 0 w 71"/>
                  <a:gd name="T49" fmla="*/ 18 h 28"/>
                  <a:gd name="T50" fmla="*/ 0 w 71"/>
                  <a:gd name="T51" fmla="*/ 23 h 28"/>
                  <a:gd name="T52" fmla="*/ 7 w 71"/>
                  <a:gd name="T53" fmla="*/ 28 h 28"/>
                  <a:gd name="T54" fmla="*/ 10 w 71"/>
                  <a:gd name="T55" fmla="*/ 28 h 28"/>
                  <a:gd name="T56" fmla="*/ 12 w 71"/>
                  <a:gd name="T57" fmla="*/ 28 h 28"/>
                  <a:gd name="T58" fmla="*/ 14 w 71"/>
                  <a:gd name="T59" fmla="*/ 28 h 28"/>
                  <a:gd name="T60" fmla="*/ 22 w 71"/>
                  <a:gd name="T61" fmla="*/ 25 h 28"/>
                  <a:gd name="T62" fmla="*/ 39 w 71"/>
                  <a:gd name="T63" fmla="*/ 20 h 28"/>
                  <a:gd name="T64" fmla="*/ 51 w 71"/>
                  <a:gd name="T65" fmla="*/ 13 h 28"/>
                  <a:gd name="T66" fmla="*/ 59 w 71"/>
                  <a:gd name="T67" fmla="*/ 10 h 28"/>
                  <a:gd name="T68" fmla="*/ 59 w 71"/>
                  <a:gd name="T69" fmla="*/ 10 h 28"/>
                  <a:gd name="T70" fmla="*/ 61 w 71"/>
                  <a:gd name="T71" fmla="*/ 10 h 28"/>
                  <a:gd name="T72" fmla="*/ 66 w 71"/>
                  <a:gd name="T73" fmla="*/ 10 h 28"/>
                  <a:gd name="T74" fmla="*/ 68 w 71"/>
                  <a:gd name="T75" fmla="*/ 13 h 28"/>
                  <a:gd name="T76" fmla="*/ 71 w 71"/>
                  <a:gd name="T77" fmla="*/ 13 h 28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w 71"/>
                  <a:gd name="T118" fmla="*/ 0 h 28"/>
                  <a:gd name="T119" fmla="*/ 71 w 71"/>
                  <a:gd name="T120" fmla="*/ 28 h 28"/>
                </a:gdLst>
                <a:ahLst/>
                <a:cxnLst>
                  <a:cxn ang="T78">
                    <a:pos x="T0" y="T1"/>
                  </a:cxn>
                  <a:cxn ang="T79">
                    <a:pos x="T2" y="T3"/>
                  </a:cxn>
                  <a:cxn ang="T80">
                    <a:pos x="T4" y="T5"/>
                  </a:cxn>
                  <a:cxn ang="T81">
                    <a:pos x="T6" y="T7"/>
                  </a:cxn>
                  <a:cxn ang="T82">
                    <a:pos x="T8" y="T9"/>
                  </a:cxn>
                  <a:cxn ang="T83">
                    <a:pos x="T10" y="T11"/>
                  </a:cxn>
                  <a:cxn ang="T84">
                    <a:pos x="T12" y="T13"/>
                  </a:cxn>
                  <a:cxn ang="T85">
                    <a:pos x="T14" y="T15"/>
                  </a:cxn>
                  <a:cxn ang="T86">
                    <a:pos x="T16" y="T17"/>
                  </a:cxn>
                  <a:cxn ang="T87">
                    <a:pos x="T18" y="T19"/>
                  </a:cxn>
                  <a:cxn ang="T88">
                    <a:pos x="T20" y="T21"/>
                  </a:cxn>
                  <a:cxn ang="T89">
                    <a:pos x="T22" y="T23"/>
                  </a:cxn>
                  <a:cxn ang="T90">
                    <a:pos x="T24" y="T25"/>
                  </a:cxn>
                  <a:cxn ang="T91">
                    <a:pos x="T26" y="T27"/>
                  </a:cxn>
                  <a:cxn ang="T92">
                    <a:pos x="T28" y="T29"/>
                  </a:cxn>
                  <a:cxn ang="T93">
                    <a:pos x="T30" y="T31"/>
                  </a:cxn>
                  <a:cxn ang="T94">
                    <a:pos x="T32" y="T33"/>
                  </a:cxn>
                  <a:cxn ang="T95">
                    <a:pos x="T34" y="T35"/>
                  </a:cxn>
                  <a:cxn ang="T96">
                    <a:pos x="T36" y="T37"/>
                  </a:cxn>
                  <a:cxn ang="T97">
                    <a:pos x="T38" y="T39"/>
                  </a:cxn>
                  <a:cxn ang="T98">
                    <a:pos x="T40" y="T41"/>
                  </a:cxn>
                  <a:cxn ang="T99">
                    <a:pos x="T42" y="T43"/>
                  </a:cxn>
                  <a:cxn ang="T100">
                    <a:pos x="T44" y="T45"/>
                  </a:cxn>
                  <a:cxn ang="T101">
                    <a:pos x="T46" y="T47"/>
                  </a:cxn>
                  <a:cxn ang="T102">
                    <a:pos x="T48" y="T49"/>
                  </a:cxn>
                  <a:cxn ang="T103">
                    <a:pos x="T50" y="T51"/>
                  </a:cxn>
                  <a:cxn ang="T104">
                    <a:pos x="T52" y="T53"/>
                  </a:cxn>
                  <a:cxn ang="T105">
                    <a:pos x="T54" y="T55"/>
                  </a:cxn>
                  <a:cxn ang="T106">
                    <a:pos x="T56" y="T57"/>
                  </a:cxn>
                  <a:cxn ang="T107">
                    <a:pos x="T58" y="T59"/>
                  </a:cxn>
                  <a:cxn ang="T108">
                    <a:pos x="T60" y="T61"/>
                  </a:cxn>
                  <a:cxn ang="T109">
                    <a:pos x="T62" y="T63"/>
                  </a:cxn>
                  <a:cxn ang="T110">
                    <a:pos x="T64" y="T65"/>
                  </a:cxn>
                  <a:cxn ang="T111">
                    <a:pos x="T66" y="T67"/>
                  </a:cxn>
                  <a:cxn ang="T112">
                    <a:pos x="T68" y="T69"/>
                  </a:cxn>
                  <a:cxn ang="T113">
                    <a:pos x="T70" y="T71"/>
                  </a:cxn>
                  <a:cxn ang="T114">
                    <a:pos x="T72" y="T73"/>
                  </a:cxn>
                  <a:cxn ang="T115">
                    <a:pos x="T74" y="T75"/>
                  </a:cxn>
                  <a:cxn ang="T116">
                    <a:pos x="T76" y="T77"/>
                  </a:cxn>
                </a:cxnLst>
                <a:rect l="T117" t="T118" r="T119" b="T120"/>
                <a:pathLst>
                  <a:path w="71" h="28">
                    <a:moveTo>
                      <a:pt x="71" y="13"/>
                    </a:moveTo>
                    <a:lnTo>
                      <a:pt x="68" y="5"/>
                    </a:lnTo>
                    <a:lnTo>
                      <a:pt x="66" y="3"/>
                    </a:lnTo>
                    <a:lnTo>
                      <a:pt x="64" y="0"/>
                    </a:lnTo>
                    <a:lnTo>
                      <a:pt x="61" y="0"/>
                    </a:lnTo>
                    <a:lnTo>
                      <a:pt x="59" y="0"/>
                    </a:lnTo>
                    <a:lnTo>
                      <a:pt x="56" y="0"/>
                    </a:lnTo>
                    <a:lnTo>
                      <a:pt x="54" y="0"/>
                    </a:lnTo>
                    <a:lnTo>
                      <a:pt x="46" y="3"/>
                    </a:lnTo>
                    <a:lnTo>
                      <a:pt x="39" y="5"/>
                    </a:lnTo>
                    <a:lnTo>
                      <a:pt x="29" y="13"/>
                    </a:lnTo>
                    <a:lnTo>
                      <a:pt x="27" y="13"/>
                    </a:lnTo>
                    <a:lnTo>
                      <a:pt x="17" y="18"/>
                    </a:lnTo>
                    <a:lnTo>
                      <a:pt x="14" y="18"/>
                    </a:lnTo>
                    <a:lnTo>
                      <a:pt x="12" y="18"/>
                    </a:lnTo>
                    <a:lnTo>
                      <a:pt x="10" y="18"/>
                    </a:lnTo>
                    <a:lnTo>
                      <a:pt x="7" y="18"/>
                    </a:lnTo>
                    <a:lnTo>
                      <a:pt x="7" y="15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8"/>
                    </a:lnTo>
                    <a:lnTo>
                      <a:pt x="0" y="23"/>
                    </a:lnTo>
                    <a:lnTo>
                      <a:pt x="7" y="28"/>
                    </a:lnTo>
                    <a:lnTo>
                      <a:pt x="10" y="28"/>
                    </a:lnTo>
                    <a:lnTo>
                      <a:pt x="12" y="28"/>
                    </a:lnTo>
                    <a:lnTo>
                      <a:pt x="14" y="28"/>
                    </a:lnTo>
                    <a:lnTo>
                      <a:pt x="22" y="25"/>
                    </a:lnTo>
                    <a:lnTo>
                      <a:pt x="39" y="20"/>
                    </a:lnTo>
                    <a:lnTo>
                      <a:pt x="51" y="13"/>
                    </a:lnTo>
                    <a:lnTo>
                      <a:pt x="59" y="10"/>
                    </a:lnTo>
                    <a:lnTo>
                      <a:pt x="61" y="10"/>
                    </a:lnTo>
                    <a:lnTo>
                      <a:pt x="66" y="10"/>
                    </a:lnTo>
                    <a:lnTo>
                      <a:pt x="68" y="13"/>
                    </a:lnTo>
                    <a:lnTo>
                      <a:pt x="71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84" name="Freeform 115">
                <a:extLst>
                  <a:ext uri="{FF2B5EF4-FFF2-40B4-BE49-F238E27FC236}">
                    <a16:creationId xmlns:a16="http://schemas.microsoft.com/office/drawing/2014/main" id="{00000000-0008-0000-0700-0000B4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35"/>
                <a:ext cx="34" cy="30"/>
              </a:xfrm>
              <a:custGeom>
                <a:avLst/>
                <a:gdLst>
                  <a:gd name="T0" fmla="*/ 0 w 34"/>
                  <a:gd name="T1" fmla="*/ 30 h 30"/>
                  <a:gd name="T2" fmla="*/ 2 w 34"/>
                  <a:gd name="T3" fmla="*/ 28 h 30"/>
                  <a:gd name="T4" fmla="*/ 5 w 34"/>
                  <a:gd name="T5" fmla="*/ 25 h 30"/>
                  <a:gd name="T6" fmla="*/ 5 w 34"/>
                  <a:gd name="T7" fmla="*/ 23 h 30"/>
                  <a:gd name="T8" fmla="*/ 7 w 34"/>
                  <a:gd name="T9" fmla="*/ 23 h 30"/>
                  <a:gd name="T10" fmla="*/ 10 w 34"/>
                  <a:gd name="T11" fmla="*/ 20 h 30"/>
                  <a:gd name="T12" fmla="*/ 17 w 34"/>
                  <a:gd name="T13" fmla="*/ 15 h 30"/>
                  <a:gd name="T14" fmla="*/ 32 w 34"/>
                  <a:gd name="T15" fmla="*/ 10 h 30"/>
                  <a:gd name="T16" fmla="*/ 34 w 34"/>
                  <a:gd name="T17" fmla="*/ 10 h 30"/>
                  <a:gd name="T18" fmla="*/ 34 w 34"/>
                  <a:gd name="T19" fmla="*/ 7 h 30"/>
                  <a:gd name="T20" fmla="*/ 34 w 34"/>
                  <a:gd name="T21" fmla="*/ 7 h 30"/>
                  <a:gd name="T22" fmla="*/ 34 w 34"/>
                  <a:gd name="T23" fmla="*/ 5 h 30"/>
                  <a:gd name="T24" fmla="*/ 32 w 34"/>
                  <a:gd name="T25" fmla="*/ 2 h 30"/>
                  <a:gd name="T26" fmla="*/ 27 w 34"/>
                  <a:gd name="T27" fmla="*/ 0 h 30"/>
                  <a:gd name="T28" fmla="*/ 14 w 34"/>
                  <a:gd name="T29" fmla="*/ 2 h 30"/>
                  <a:gd name="T30" fmla="*/ 5 w 34"/>
                  <a:gd name="T31" fmla="*/ 7 h 30"/>
                  <a:gd name="T32" fmla="*/ 5 w 34"/>
                  <a:gd name="T33" fmla="*/ 12 h 30"/>
                  <a:gd name="T34" fmla="*/ 2 w 34"/>
                  <a:gd name="T35" fmla="*/ 23 h 30"/>
                  <a:gd name="T36" fmla="*/ 0 w 34"/>
                  <a:gd name="T37" fmla="*/ 30 h 30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4"/>
                  <a:gd name="T58" fmla="*/ 0 h 30"/>
                  <a:gd name="T59" fmla="*/ 34 w 34"/>
                  <a:gd name="T60" fmla="*/ 30 h 30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4" h="30">
                    <a:moveTo>
                      <a:pt x="0" y="30"/>
                    </a:moveTo>
                    <a:lnTo>
                      <a:pt x="2" y="28"/>
                    </a:lnTo>
                    <a:lnTo>
                      <a:pt x="5" y="25"/>
                    </a:lnTo>
                    <a:lnTo>
                      <a:pt x="5" y="23"/>
                    </a:lnTo>
                    <a:lnTo>
                      <a:pt x="7" y="23"/>
                    </a:lnTo>
                    <a:lnTo>
                      <a:pt x="10" y="20"/>
                    </a:lnTo>
                    <a:lnTo>
                      <a:pt x="17" y="15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4" y="7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27" y="0"/>
                    </a:lnTo>
                    <a:lnTo>
                      <a:pt x="14" y="2"/>
                    </a:lnTo>
                    <a:lnTo>
                      <a:pt x="5" y="7"/>
                    </a:lnTo>
                    <a:lnTo>
                      <a:pt x="5" y="12"/>
                    </a:lnTo>
                    <a:lnTo>
                      <a:pt x="2" y="23"/>
                    </a:lnTo>
                    <a:lnTo>
                      <a:pt x="0" y="3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85" name="Freeform 116">
                <a:extLst>
                  <a:ext uri="{FF2B5EF4-FFF2-40B4-BE49-F238E27FC236}">
                    <a16:creationId xmlns:a16="http://schemas.microsoft.com/office/drawing/2014/main" id="{00000000-0008-0000-0700-0000B5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7" y="235"/>
                <a:ext cx="22" cy="12"/>
              </a:xfrm>
              <a:custGeom>
                <a:avLst/>
                <a:gdLst>
                  <a:gd name="T0" fmla="*/ 22 w 22"/>
                  <a:gd name="T1" fmla="*/ 0 h 12"/>
                  <a:gd name="T2" fmla="*/ 19 w 22"/>
                  <a:gd name="T3" fmla="*/ 2 h 12"/>
                  <a:gd name="T4" fmla="*/ 2 w 22"/>
                  <a:gd name="T5" fmla="*/ 7 h 12"/>
                  <a:gd name="T6" fmla="*/ 2 w 22"/>
                  <a:gd name="T7" fmla="*/ 10 h 12"/>
                  <a:gd name="T8" fmla="*/ 0 w 22"/>
                  <a:gd name="T9" fmla="*/ 10 h 12"/>
                  <a:gd name="T10" fmla="*/ 0 w 22"/>
                  <a:gd name="T11" fmla="*/ 12 h 12"/>
                  <a:gd name="T12" fmla="*/ 0 w 22"/>
                  <a:gd name="T13" fmla="*/ 7 h 12"/>
                  <a:gd name="T14" fmla="*/ 0 w 22"/>
                  <a:gd name="T15" fmla="*/ 5 h 12"/>
                  <a:gd name="T16" fmla="*/ 7 w 22"/>
                  <a:gd name="T17" fmla="*/ 2 h 12"/>
                  <a:gd name="T18" fmla="*/ 22 w 22"/>
                  <a:gd name="T19" fmla="*/ 0 h 12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22"/>
                  <a:gd name="T31" fmla="*/ 0 h 12"/>
                  <a:gd name="T32" fmla="*/ 22 w 22"/>
                  <a:gd name="T33" fmla="*/ 12 h 12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22" h="12">
                    <a:moveTo>
                      <a:pt x="22" y="0"/>
                    </a:moveTo>
                    <a:lnTo>
                      <a:pt x="19" y="2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7" y="2"/>
                    </a:lnTo>
                    <a:lnTo>
                      <a:pt x="2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86" name="Freeform 117">
                <a:extLst>
                  <a:ext uri="{FF2B5EF4-FFF2-40B4-BE49-F238E27FC236}">
                    <a16:creationId xmlns:a16="http://schemas.microsoft.com/office/drawing/2014/main" id="{00000000-0008-0000-0700-0000B6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154"/>
                <a:ext cx="49" cy="15"/>
              </a:xfrm>
              <a:custGeom>
                <a:avLst/>
                <a:gdLst>
                  <a:gd name="T0" fmla="*/ 0 w 49"/>
                  <a:gd name="T1" fmla="*/ 0 h 15"/>
                  <a:gd name="T2" fmla="*/ 2 w 49"/>
                  <a:gd name="T3" fmla="*/ 0 h 15"/>
                  <a:gd name="T4" fmla="*/ 5 w 49"/>
                  <a:gd name="T5" fmla="*/ 0 h 15"/>
                  <a:gd name="T6" fmla="*/ 7 w 49"/>
                  <a:gd name="T7" fmla="*/ 0 h 15"/>
                  <a:gd name="T8" fmla="*/ 19 w 49"/>
                  <a:gd name="T9" fmla="*/ 3 h 15"/>
                  <a:gd name="T10" fmla="*/ 27 w 49"/>
                  <a:gd name="T11" fmla="*/ 8 h 15"/>
                  <a:gd name="T12" fmla="*/ 29 w 49"/>
                  <a:gd name="T13" fmla="*/ 10 h 15"/>
                  <a:gd name="T14" fmla="*/ 37 w 49"/>
                  <a:gd name="T15" fmla="*/ 10 h 15"/>
                  <a:gd name="T16" fmla="*/ 44 w 49"/>
                  <a:gd name="T17" fmla="*/ 5 h 15"/>
                  <a:gd name="T18" fmla="*/ 49 w 49"/>
                  <a:gd name="T19" fmla="*/ 10 h 15"/>
                  <a:gd name="T20" fmla="*/ 49 w 49"/>
                  <a:gd name="T21" fmla="*/ 10 h 15"/>
                  <a:gd name="T22" fmla="*/ 49 w 49"/>
                  <a:gd name="T23" fmla="*/ 13 h 15"/>
                  <a:gd name="T24" fmla="*/ 46 w 49"/>
                  <a:gd name="T25" fmla="*/ 15 h 15"/>
                  <a:gd name="T26" fmla="*/ 39 w 49"/>
                  <a:gd name="T27" fmla="*/ 15 h 15"/>
                  <a:gd name="T28" fmla="*/ 29 w 49"/>
                  <a:gd name="T29" fmla="*/ 13 h 15"/>
                  <a:gd name="T30" fmla="*/ 22 w 49"/>
                  <a:gd name="T31" fmla="*/ 10 h 15"/>
                  <a:gd name="T32" fmla="*/ 7 w 49"/>
                  <a:gd name="T33" fmla="*/ 10 h 15"/>
                  <a:gd name="T34" fmla="*/ 0 w 49"/>
                  <a:gd name="T35" fmla="*/ 10 h 15"/>
                  <a:gd name="T36" fmla="*/ 0 w 49"/>
                  <a:gd name="T37" fmla="*/ 0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9"/>
                  <a:gd name="T58" fmla="*/ 0 h 15"/>
                  <a:gd name="T59" fmla="*/ 49 w 49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9" h="15">
                    <a:moveTo>
                      <a:pt x="0" y="0"/>
                    </a:move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9" y="3"/>
                    </a:lnTo>
                    <a:lnTo>
                      <a:pt x="27" y="8"/>
                    </a:lnTo>
                    <a:lnTo>
                      <a:pt x="29" y="10"/>
                    </a:lnTo>
                    <a:lnTo>
                      <a:pt x="37" y="10"/>
                    </a:lnTo>
                    <a:lnTo>
                      <a:pt x="44" y="5"/>
                    </a:lnTo>
                    <a:lnTo>
                      <a:pt x="49" y="10"/>
                    </a:lnTo>
                    <a:lnTo>
                      <a:pt x="49" y="13"/>
                    </a:lnTo>
                    <a:lnTo>
                      <a:pt x="46" y="15"/>
                    </a:lnTo>
                    <a:lnTo>
                      <a:pt x="39" y="15"/>
                    </a:lnTo>
                    <a:lnTo>
                      <a:pt x="29" y="13"/>
                    </a:lnTo>
                    <a:lnTo>
                      <a:pt x="22" y="10"/>
                    </a:lnTo>
                    <a:lnTo>
                      <a:pt x="7" y="10"/>
                    </a:lnTo>
                    <a:lnTo>
                      <a:pt x="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87" name="Freeform 118">
                <a:extLst>
                  <a:ext uri="{FF2B5EF4-FFF2-40B4-BE49-F238E27FC236}">
                    <a16:creationId xmlns:a16="http://schemas.microsoft.com/office/drawing/2014/main" id="{00000000-0008-0000-0700-0000B7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6" y="172"/>
                <a:ext cx="47" cy="12"/>
              </a:xfrm>
              <a:custGeom>
                <a:avLst/>
                <a:gdLst>
                  <a:gd name="T0" fmla="*/ 0 w 47"/>
                  <a:gd name="T1" fmla="*/ 0 h 12"/>
                  <a:gd name="T2" fmla="*/ 3 w 47"/>
                  <a:gd name="T3" fmla="*/ 0 h 12"/>
                  <a:gd name="T4" fmla="*/ 5 w 47"/>
                  <a:gd name="T5" fmla="*/ 0 h 12"/>
                  <a:gd name="T6" fmla="*/ 7 w 47"/>
                  <a:gd name="T7" fmla="*/ 0 h 12"/>
                  <a:gd name="T8" fmla="*/ 10 w 47"/>
                  <a:gd name="T9" fmla="*/ 0 h 12"/>
                  <a:gd name="T10" fmla="*/ 17 w 47"/>
                  <a:gd name="T11" fmla="*/ 0 h 12"/>
                  <a:gd name="T12" fmla="*/ 30 w 47"/>
                  <a:gd name="T13" fmla="*/ 5 h 12"/>
                  <a:gd name="T14" fmla="*/ 30 w 47"/>
                  <a:gd name="T15" fmla="*/ 5 h 12"/>
                  <a:gd name="T16" fmla="*/ 37 w 47"/>
                  <a:gd name="T17" fmla="*/ 5 h 12"/>
                  <a:gd name="T18" fmla="*/ 47 w 47"/>
                  <a:gd name="T19" fmla="*/ 0 h 12"/>
                  <a:gd name="T20" fmla="*/ 47 w 47"/>
                  <a:gd name="T21" fmla="*/ 10 h 12"/>
                  <a:gd name="T22" fmla="*/ 47 w 47"/>
                  <a:gd name="T23" fmla="*/ 10 h 12"/>
                  <a:gd name="T24" fmla="*/ 47 w 47"/>
                  <a:gd name="T25" fmla="*/ 12 h 12"/>
                  <a:gd name="T26" fmla="*/ 44 w 47"/>
                  <a:gd name="T27" fmla="*/ 12 h 12"/>
                  <a:gd name="T28" fmla="*/ 42 w 47"/>
                  <a:gd name="T29" fmla="*/ 12 h 12"/>
                  <a:gd name="T30" fmla="*/ 39 w 47"/>
                  <a:gd name="T31" fmla="*/ 12 h 12"/>
                  <a:gd name="T32" fmla="*/ 30 w 47"/>
                  <a:gd name="T33" fmla="*/ 10 h 12"/>
                  <a:gd name="T34" fmla="*/ 27 w 47"/>
                  <a:gd name="T35" fmla="*/ 10 h 12"/>
                  <a:gd name="T36" fmla="*/ 25 w 47"/>
                  <a:gd name="T37" fmla="*/ 10 h 12"/>
                  <a:gd name="T38" fmla="*/ 20 w 47"/>
                  <a:gd name="T39" fmla="*/ 10 h 12"/>
                  <a:gd name="T40" fmla="*/ 20 w 47"/>
                  <a:gd name="T41" fmla="*/ 10 h 12"/>
                  <a:gd name="T42" fmla="*/ 0 w 47"/>
                  <a:gd name="T43" fmla="*/ 0 h 12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2"/>
                  <a:gd name="T68" fmla="*/ 47 w 47"/>
                  <a:gd name="T69" fmla="*/ 12 h 12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2">
                    <a:moveTo>
                      <a:pt x="0" y="0"/>
                    </a:moveTo>
                    <a:lnTo>
                      <a:pt x="3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7" y="0"/>
                    </a:lnTo>
                    <a:lnTo>
                      <a:pt x="30" y="5"/>
                    </a:lnTo>
                    <a:lnTo>
                      <a:pt x="37" y="5"/>
                    </a:lnTo>
                    <a:lnTo>
                      <a:pt x="47" y="0"/>
                    </a:lnTo>
                    <a:lnTo>
                      <a:pt x="47" y="10"/>
                    </a:lnTo>
                    <a:lnTo>
                      <a:pt x="47" y="12"/>
                    </a:lnTo>
                    <a:lnTo>
                      <a:pt x="44" y="12"/>
                    </a:lnTo>
                    <a:lnTo>
                      <a:pt x="42" y="12"/>
                    </a:lnTo>
                    <a:lnTo>
                      <a:pt x="39" y="12"/>
                    </a:lnTo>
                    <a:lnTo>
                      <a:pt x="30" y="10"/>
                    </a:lnTo>
                    <a:lnTo>
                      <a:pt x="27" y="10"/>
                    </a:lnTo>
                    <a:lnTo>
                      <a:pt x="25" y="10"/>
                    </a:lnTo>
                    <a:lnTo>
                      <a:pt x="2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88" name="Freeform 119">
                <a:extLst>
                  <a:ext uri="{FF2B5EF4-FFF2-40B4-BE49-F238E27FC236}">
                    <a16:creationId xmlns:a16="http://schemas.microsoft.com/office/drawing/2014/main" id="{00000000-0008-0000-0700-0000B8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7"/>
                <a:ext cx="47" cy="23"/>
              </a:xfrm>
              <a:custGeom>
                <a:avLst/>
                <a:gdLst>
                  <a:gd name="T0" fmla="*/ 47 w 47"/>
                  <a:gd name="T1" fmla="*/ 23 h 23"/>
                  <a:gd name="T2" fmla="*/ 42 w 47"/>
                  <a:gd name="T3" fmla="*/ 17 h 23"/>
                  <a:gd name="T4" fmla="*/ 37 w 47"/>
                  <a:gd name="T5" fmla="*/ 15 h 23"/>
                  <a:gd name="T6" fmla="*/ 32 w 47"/>
                  <a:gd name="T7" fmla="*/ 12 h 23"/>
                  <a:gd name="T8" fmla="*/ 30 w 47"/>
                  <a:gd name="T9" fmla="*/ 12 h 23"/>
                  <a:gd name="T10" fmla="*/ 25 w 47"/>
                  <a:gd name="T11" fmla="*/ 10 h 23"/>
                  <a:gd name="T12" fmla="*/ 12 w 47"/>
                  <a:gd name="T13" fmla="*/ 7 h 23"/>
                  <a:gd name="T14" fmla="*/ 5 w 47"/>
                  <a:gd name="T15" fmla="*/ 10 h 23"/>
                  <a:gd name="T16" fmla="*/ 5 w 47"/>
                  <a:gd name="T17" fmla="*/ 10 h 23"/>
                  <a:gd name="T18" fmla="*/ 0 w 47"/>
                  <a:gd name="T19" fmla="*/ 2 h 23"/>
                  <a:gd name="T20" fmla="*/ 3 w 47"/>
                  <a:gd name="T21" fmla="*/ 0 h 23"/>
                  <a:gd name="T22" fmla="*/ 10 w 47"/>
                  <a:gd name="T23" fmla="*/ 0 h 23"/>
                  <a:gd name="T24" fmla="*/ 12 w 47"/>
                  <a:gd name="T25" fmla="*/ 2 h 23"/>
                  <a:gd name="T26" fmla="*/ 20 w 47"/>
                  <a:gd name="T27" fmla="*/ 2 h 23"/>
                  <a:gd name="T28" fmla="*/ 22 w 47"/>
                  <a:gd name="T29" fmla="*/ 5 h 23"/>
                  <a:gd name="T30" fmla="*/ 27 w 47"/>
                  <a:gd name="T31" fmla="*/ 7 h 23"/>
                  <a:gd name="T32" fmla="*/ 32 w 47"/>
                  <a:gd name="T33" fmla="*/ 10 h 23"/>
                  <a:gd name="T34" fmla="*/ 35 w 47"/>
                  <a:gd name="T35" fmla="*/ 12 h 23"/>
                  <a:gd name="T36" fmla="*/ 47 w 47"/>
                  <a:gd name="T37" fmla="*/ 23 h 23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7"/>
                  <a:gd name="T58" fmla="*/ 0 h 23"/>
                  <a:gd name="T59" fmla="*/ 47 w 47"/>
                  <a:gd name="T60" fmla="*/ 23 h 23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7" h="23">
                    <a:moveTo>
                      <a:pt x="47" y="23"/>
                    </a:moveTo>
                    <a:lnTo>
                      <a:pt x="42" y="17"/>
                    </a:lnTo>
                    <a:lnTo>
                      <a:pt x="37" y="15"/>
                    </a:lnTo>
                    <a:lnTo>
                      <a:pt x="32" y="12"/>
                    </a:lnTo>
                    <a:lnTo>
                      <a:pt x="30" y="12"/>
                    </a:lnTo>
                    <a:lnTo>
                      <a:pt x="25" y="10"/>
                    </a:lnTo>
                    <a:lnTo>
                      <a:pt x="12" y="7"/>
                    </a:lnTo>
                    <a:lnTo>
                      <a:pt x="5" y="10"/>
                    </a:lnTo>
                    <a:lnTo>
                      <a:pt x="0" y="2"/>
                    </a:lnTo>
                    <a:lnTo>
                      <a:pt x="3" y="0"/>
                    </a:lnTo>
                    <a:lnTo>
                      <a:pt x="10" y="0"/>
                    </a:lnTo>
                    <a:lnTo>
                      <a:pt x="12" y="2"/>
                    </a:lnTo>
                    <a:lnTo>
                      <a:pt x="20" y="2"/>
                    </a:lnTo>
                    <a:lnTo>
                      <a:pt x="22" y="5"/>
                    </a:lnTo>
                    <a:lnTo>
                      <a:pt x="27" y="7"/>
                    </a:lnTo>
                    <a:lnTo>
                      <a:pt x="32" y="10"/>
                    </a:lnTo>
                    <a:lnTo>
                      <a:pt x="35" y="12"/>
                    </a:lnTo>
                    <a:lnTo>
                      <a:pt x="47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89" name="Freeform 120">
                <a:extLst>
                  <a:ext uri="{FF2B5EF4-FFF2-40B4-BE49-F238E27FC236}">
                    <a16:creationId xmlns:a16="http://schemas.microsoft.com/office/drawing/2014/main" id="{00000000-0008-0000-0700-0000B9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189"/>
                <a:ext cx="17" cy="16"/>
              </a:xfrm>
              <a:custGeom>
                <a:avLst/>
                <a:gdLst>
                  <a:gd name="T0" fmla="*/ 0 w 17"/>
                  <a:gd name="T1" fmla="*/ 0 h 16"/>
                  <a:gd name="T2" fmla="*/ 2 w 17"/>
                  <a:gd name="T3" fmla="*/ 3 h 16"/>
                  <a:gd name="T4" fmla="*/ 15 w 17"/>
                  <a:gd name="T5" fmla="*/ 5 h 16"/>
                  <a:gd name="T6" fmla="*/ 17 w 17"/>
                  <a:gd name="T7" fmla="*/ 0 h 16"/>
                  <a:gd name="T8" fmla="*/ 15 w 17"/>
                  <a:gd name="T9" fmla="*/ 13 h 16"/>
                  <a:gd name="T10" fmla="*/ 17 w 17"/>
                  <a:gd name="T11" fmla="*/ 16 h 16"/>
                  <a:gd name="T12" fmla="*/ 15 w 17"/>
                  <a:gd name="T13" fmla="*/ 13 h 16"/>
                  <a:gd name="T14" fmla="*/ 7 w 17"/>
                  <a:gd name="T15" fmla="*/ 8 h 16"/>
                  <a:gd name="T16" fmla="*/ 0 w 17"/>
                  <a:gd name="T17" fmla="*/ 0 h 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7"/>
                  <a:gd name="T28" fmla="*/ 0 h 16"/>
                  <a:gd name="T29" fmla="*/ 17 w 17"/>
                  <a:gd name="T30" fmla="*/ 16 h 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7" h="16">
                    <a:moveTo>
                      <a:pt x="0" y="0"/>
                    </a:moveTo>
                    <a:lnTo>
                      <a:pt x="2" y="3"/>
                    </a:lnTo>
                    <a:lnTo>
                      <a:pt x="15" y="5"/>
                    </a:lnTo>
                    <a:lnTo>
                      <a:pt x="17" y="0"/>
                    </a:lnTo>
                    <a:lnTo>
                      <a:pt x="15" y="13"/>
                    </a:lnTo>
                    <a:lnTo>
                      <a:pt x="17" y="16"/>
                    </a:lnTo>
                    <a:lnTo>
                      <a:pt x="15" y="13"/>
                    </a:lnTo>
                    <a:lnTo>
                      <a:pt x="7" y="8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90" name="Freeform 121">
                <a:extLst>
                  <a:ext uri="{FF2B5EF4-FFF2-40B4-BE49-F238E27FC236}">
                    <a16:creationId xmlns:a16="http://schemas.microsoft.com/office/drawing/2014/main" id="{00000000-0008-0000-0700-0000BA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9" y="194"/>
                <a:ext cx="51" cy="23"/>
              </a:xfrm>
              <a:custGeom>
                <a:avLst/>
                <a:gdLst>
                  <a:gd name="T0" fmla="*/ 51 w 51"/>
                  <a:gd name="T1" fmla="*/ 23 h 23"/>
                  <a:gd name="T2" fmla="*/ 44 w 51"/>
                  <a:gd name="T3" fmla="*/ 18 h 23"/>
                  <a:gd name="T4" fmla="*/ 27 w 51"/>
                  <a:gd name="T5" fmla="*/ 11 h 23"/>
                  <a:gd name="T6" fmla="*/ 22 w 51"/>
                  <a:gd name="T7" fmla="*/ 8 h 23"/>
                  <a:gd name="T8" fmla="*/ 14 w 51"/>
                  <a:gd name="T9" fmla="*/ 8 h 23"/>
                  <a:gd name="T10" fmla="*/ 12 w 51"/>
                  <a:gd name="T11" fmla="*/ 8 h 23"/>
                  <a:gd name="T12" fmla="*/ 9 w 51"/>
                  <a:gd name="T13" fmla="*/ 8 h 23"/>
                  <a:gd name="T14" fmla="*/ 7 w 51"/>
                  <a:gd name="T15" fmla="*/ 8 h 23"/>
                  <a:gd name="T16" fmla="*/ 0 w 51"/>
                  <a:gd name="T17" fmla="*/ 0 h 23"/>
                  <a:gd name="T18" fmla="*/ 4 w 51"/>
                  <a:gd name="T19" fmla="*/ 0 h 23"/>
                  <a:gd name="T20" fmla="*/ 17 w 51"/>
                  <a:gd name="T21" fmla="*/ 0 h 23"/>
                  <a:gd name="T22" fmla="*/ 19 w 51"/>
                  <a:gd name="T23" fmla="*/ 3 h 23"/>
                  <a:gd name="T24" fmla="*/ 24 w 51"/>
                  <a:gd name="T25" fmla="*/ 3 h 23"/>
                  <a:gd name="T26" fmla="*/ 27 w 51"/>
                  <a:gd name="T27" fmla="*/ 3 h 23"/>
                  <a:gd name="T28" fmla="*/ 29 w 51"/>
                  <a:gd name="T29" fmla="*/ 6 h 23"/>
                  <a:gd name="T30" fmla="*/ 39 w 51"/>
                  <a:gd name="T31" fmla="*/ 8 h 23"/>
                  <a:gd name="T32" fmla="*/ 44 w 51"/>
                  <a:gd name="T33" fmla="*/ 13 h 23"/>
                  <a:gd name="T34" fmla="*/ 46 w 51"/>
                  <a:gd name="T35" fmla="*/ 13 h 23"/>
                  <a:gd name="T36" fmla="*/ 49 w 51"/>
                  <a:gd name="T37" fmla="*/ 16 h 23"/>
                  <a:gd name="T38" fmla="*/ 51 w 51"/>
                  <a:gd name="T39" fmla="*/ 23 h 23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51"/>
                  <a:gd name="T61" fmla="*/ 0 h 23"/>
                  <a:gd name="T62" fmla="*/ 51 w 51"/>
                  <a:gd name="T63" fmla="*/ 23 h 23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51" h="23">
                    <a:moveTo>
                      <a:pt x="51" y="23"/>
                    </a:moveTo>
                    <a:lnTo>
                      <a:pt x="44" y="18"/>
                    </a:lnTo>
                    <a:lnTo>
                      <a:pt x="27" y="11"/>
                    </a:lnTo>
                    <a:lnTo>
                      <a:pt x="22" y="8"/>
                    </a:lnTo>
                    <a:lnTo>
                      <a:pt x="14" y="8"/>
                    </a:lnTo>
                    <a:lnTo>
                      <a:pt x="12" y="8"/>
                    </a:lnTo>
                    <a:lnTo>
                      <a:pt x="9" y="8"/>
                    </a:lnTo>
                    <a:lnTo>
                      <a:pt x="7" y="8"/>
                    </a:lnTo>
                    <a:lnTo>
                      <a:pt x="0" y="0"/>
                    </a:lnTo>
                    <a:lnTo>
                      <a:pt x="4" y="0"/>
                    </a:lnTo>
                    <a:lnTo>
                      <a:pt x="17" y="0"/>
                    </a:lnTo>
                    <a:lnTo>
                      <a:pt x="19" y="3"/>
                    </a:lnTo>
                    <a:lnTo>
                      <a:pt x="24" y="3"/>
                    </a:lnTo>
                    <a:lnTo>
                      <a:pt x="27" y="3"/>
                    </a:lnTo>
                    <a:lnTo>
                      <a:pt x="29" y="6"/>
                    </a:lnTo>
                    <a:lnTo>
                      <a:pt x="39" y="8"/>
                    </a:lnTo>
                    <a:lnTo>
                      <a:pt x="44" y="13"/>
                    </a:lnTo>
                    <a:lnTo>
                      <a:pt x="46" y="13"/>
                    </a:lnTo>
                    <a:lnTo>
                      <a:pt x="49" y="16"/>
                    </a:lnTo>
                    <a:lnTo>
                      <a:pt x="51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91" name="Freeform 122">
                <a:extLst>
                  <a:ext uri="{FF2B5EF4-FFF2-40B4-BE49-F238E27FC236}">
                    <a16:creationId xmlns:a16="http://schemas.microsoft.com/office/drawing/2014/main" id="{00000000-0008-0000-0700-0000BB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1" y="210"/>
                <a:ext cx="49" cy="17"/>
              </a:xfrm>
              <a:custGeom>
                <a:avLst/>
                <a:gdLst>
                  <a:gd name="T0" fmla="*/ 49 w 49"/>
                  <a:gd name="T1" fmla="*/ 17 h 17"/>
                  <a:gd name="T2" fmla="*/ 44 w 49"/>
                  <a:gd name="T3" fmla="*/ 15 h 17"/>
                  <a:gd name="T4" fmla="*/ 37 w 49"/>
                  <a:gd name="T5" fmla="*/ 15 h 17"/>
                  <a:gd name="T6" fmla="*/ 32 w 49"/>
                  <a:gd name="T7" fmla="*/ 15 h 17"/>
                  <a:gd name="T8" fmla="*/ 29 w 49"/>
                  <a:gd name="T9" fmla="*/ 12 h 17"/>
                  <a:gd name="T10" fmla="*/ 24 w 49"/>
                  <a:gd name="T11" fmla="*/ 12 h 17"/>
                  <a:gd name="T12" fmla="*/ 19 w 49"/>
                  <a:gd name="T13" fmla="*/ 12 h 17"/>
                  <a:gd name="T14" fmla="*/ 7 w 49"/>
                  <a:gd name="T15" fmla="*/ 12 h 17"/>
                  <a:gd name="T16" fmla="*/ 5 w 49"/>
                  <a:gd name="T17" fmla="*/ 12 h 17"/>
                  <a:gd name="T18" fmla="*/ 0 w 49"/>
                  <a:gd name="T19" fmla="*/ 2 h 17"/>
                  <a:gd name="T20" fmla="*/ 2 w 49"/>
                  <a:gd name="T21" fmla="*/ 0 h 17"/>
                  <a:gd name="T22" fmla="*/ 5 w 49"/>
                  <a:gd name="T23" fmla="*/ 0 h 17"/>
                  <a:gd name="T24" fmla="*/ 7 w 49"/>
                  <a:gd name="T25" fmla="*/ 0 h 17"/>
                  <a:gd name="T26" fmla="*/ 10 w 49"/>
                  <a:gd name="T27" fmla="*/ 0 h 17"/>
                  <a:gd name="T28" fmla="*/ 12 w 49"/>
                  <a:gd name="T29" fmla="*/ 0 h 17"/>
                  <a:gd name="T30" fmla="*/ 24 w 49"/>
                  <a:gd name="T31" fmla="*/ 5 h 17"/>
                  <a:gd name="T32" fmla="*/ 37 w 49"/>
                  <a:gd name="T33" fmla="*/ 10 h 17"/>
                  <a:gd name="T34" fmla="*/ 44 w 49"/>
                  <a:gd name="T35" fmla="*/ 12 h 17"/>
                  <a:gd name="T36" fmla="*/ 46 w 49"/>
                  <a:gd name="T37" fmla="*/ 17 h 17"/>
                  <a:gd name="T38" fmla="*/ 49 w 49"/>
                  <a:gd name="T39" fmla="*/ 17 h 17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49"/>
                  <a:gd name="T61" fmla="*/ 0 h 17"/>
                  <a:gd name="T62" fmla="*/ 49 w 49"/>
                  <a:gd name="T63" fmla="*/ 17 h 17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49" h="17">
                    <a:moveTo>
                      <a:pt x="49" y="17"/>
                    </a:moveTo>
                    <a:lnTo>
                      <a:pt x="44" y="15"/>
                    </a:lnTo>
                    <a:lnTo>
                      <a:pt x="37" y="15"/>
                    </a:lnTo>
                    <a:lnTo>
                      <a:pt x="32" y="15"/>
                    </a:lnTo>
                    <a:lnTo>
                      <a:pt x="29" y="12"/>
                    </a:lnTo>
                    <a:lnTo>
                      <a:pt x="24" y="12"/>
                    </a:lnTo>
                    <a:lnTo>
                      <a:pt x="19" y="12"/>
                    </a:lnTo>
                    <a:lnTo>
                      <a:pt x="7" y="12"/>
                    </a:lnTo>
                    <a:lnTo>
                      <a:pt x="5" y="12"/>
                    </a:lnTo>
                    <a:lnTo>
                      <a:pt x="0" y="2"/>
                    </a:ln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0"/>
                    </a:lnTo>
                    <a:lnTo>
                      <a:pt x="24" y="5"/>
                    </a:lnTo>
                    <a:lnTo>
                      <a:pt x="37" y="10"/>
                    </a:lnTo>
                    <a:lnTo>
                      <a:pt x="44" y="12"/>
                    </a:lnTo>
                    <a:lnTo>
                      <a:pt x="46" y="17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92" name="Freeform 123">
                <a:extLst>
                  <a:ext uri="{FF2B5EF4-FFF2-40B4-BE49-F238E27FC236}">
                    <a16:creationId xmlns:a16="http://schemas.microsoft.com/office/drawing/2014/main" id="{00000000-0008-0000-0700-0000BC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1" y="230"/>
                <a:ext cx="51" cy="17"/>
              </a:xfrm>
              <a:custGeom>
                <a:avLst/>
                <a:gdLst>
                  <a:gd name="T0" fmla="*/ 49 w 51"/>
                  <a:gd name="T1" fmla="*/ 17 h 17"/>
                  <a:gd name="T2" fmla="*/ 49 w 51"/>
                  <a:gd name="T3" fmla="*/ 17 h 17"/>
                  <a:gd name="T4" fmla="*/ 46 w 51"/>
                  <a:gd name="T5" fmla="*/ 15 h 17"/>
                  <a:gd name="T6" fmla="*/ 44 w 51"/>
                  <a:gd name="T7" fmla="*/ 12 h 17"/>
                  <a:gd name="T8" fmla="*/ 41 w 51"/>
                  <a:gd name="T9" fmla="*/ 12 h 17"/>
                  <a:gd name="T10" fmla="*/ 39 w 51"/>
                  <a:gd name="T11" fmla="*/ 10 h 17"/>
                  <a:gd name="T12" fmla="*/ 36 w 51"/>
                  <a:gd name="T13" fmla="*/ 10 h 17"/>
                  <a:gd name="T14" fmla="*/ 34 w 51"/>
                  <a:gd name="T15" fmla="*/ 10 h 17"/>
                  <a:gd name="T16" fmla="*/ 32 w 51"/>
                  <a:gd name="T17" fmla="*/ 10 h 17"/>
                  <a:gd name="T18" fmla="*/ 27 w 51"/>
                  <a:gd name="T19" fmla="*/ 10 h 17"/>
                  <a:gd name="T20" fmla="*/ 24 w 51"/>
                  <a:gd name="T21" fmla="*/ 10 h 17"/>
                  <a:gd name="T22" fmla="*/ 2 w 51"/>
                  <a:gd name="T23" fmla="*/ 7 h 17"/>
                  <a:gd name="T24" fmla="*/ 0 w 51"/>
                  <a:gd name="T25" fmla="*/ 2 h 17"/>
                  <a:gd name="T26" fmla="*/ 0 w 51"/>
                  <a:gd name="T27" fmla="*/ 0 h 17"/>
                  <a:gd name="T28" fmla="*/ 2 w 51"/>
                  <a:gd name="T29" fmla="*/ 0 h 17"/>
                  <a:gd name="T30" fmla="*/ 14 w 51"/>
                  <a:gd name="T31" fmla="*/ 2 h 17"/>
                  <a:gd name="T32" fmla="*/ 19 w 51"/>
                  <a:gd name="T33" fmla="*/ 2 h 17"/>
                  <a:gd name="T34" fmla="*/ 24 w 51"/>
                  <a:gd name="T35" fmla="*/ 2 h 17"/>
                  <a:gd name="T36" fmla="*/ 27 w 51"/>
                  <a:gd name="T37" fmla="*/ 2 h 17"/>
                  <a:gd name="T38" fmla="*/ 29 w 51"/>
                  <a:gd name="T39" fmla="*/ 0 h 17"/>
                  <a:gd name="T40" fmla="*/ 34 w 51"/>
                  <a:gd name="T41" fmla="*/ 0 h 17"/>
                  <a:gd name="T42" fmla="*/ 36 w 51"/>
                  <a:gd name="T43" fmla="*/ 0 h 17"/>
                  <a:gd name="T44" fmla="*/ 39 w 51"/>
                  <a:gd name="T45" fmla="*/ 0 h 17"/>
                  <a:gd name="T46" fmla="*/ 41 w 51"/>
                  <a:gd name="T47" fmla="*/ 2 h 17"/>
                  <a:gd name="T48" fmla="*/ 44 w 51"/>
                  <a:gd name="T49" fmla="*/ 2 h 17"/>
                  <a:gd name="T50" fmla="*/ 46 w 51"/>
                  <a:gd name="T51" fmla="*/ 5 h 17"/>
                  <a:gd name="T52" fmla="*/ 49 w 51"/>
                  <a:gd name="T53" fmla="*/ 7 h 17"/>
                  <a:gd name="T54" fmla="*/ 51 w 51"/>
                  <a:gd name="T55" fmla="*/ 7 h 17"/>
                  <a:gd name="T56" fmla="*/ 51 w 51"/>
                  <a:gd name="T57" fmla="*/ 10 h 17"/>
                  <a:gd name="T58" fmla="*/ 51 w 51"/>
                  <a:gd name="T59" fmla="*/ 15 h 17"/>
                  <a:gd name="T60" fmla="*/ 49 w 51"/>
                  <a:gd name="T61" fmla="*/ 17 h 17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w 51"/>
                  <a:gd name="T94" fmla="*/ 0 h 17"/>
                  <a:gd name="T95" fmla="*/ 51 w 51"/>
                  <a:gd name="T96" fmla="*/ 17 h 17"/>
                </a:gdLst>
                <a:ahLst/>
                <a:cxnLst>
                  <a:cxn ang="T62">
                    <a:pos x="T0" y="T1"/>
                  </a:cxn>
                  <a:cxn ang="T63">
                    <a:pos x="T2" y="T3"/>
                  </a:cxn>
                  <a:cxn ang="T64">
                    <a:pos x="T4" y="T5"/>
                  </a:cxn>
                  <a:cxn ang="T65">
                    <a:pos x="T6" y="T7"/>
                  </a:cxn>
                  <a:cxn ang="T66">
                    <a:pos x="T8" y="T9"/>
                  </a:cxn>
                  <a:cxn ang="T67">
                    <a:pos x="T10" y="T11"/>
                  </a:cxn>
                  <a:cxn ang="T68">
                    <a:pos x="T12" y="T13"/>
                  </a:cxn>
                  <a:cxn ang="T69">
                    <a:pos x="T14" y="T15"/>
                  </a:cxn>
                  <a:cxn ang="T70">
                    <a:pos x="T16" y="T17"/>
                  </a:cxn>
                  <a:cxn ang="T71">
                    <a:pos x="T18" y="T19"/>
                  </a:cxn>
                  <a:cxn ang="T72">
                    <a:pos x="T20" y="T21"/>
                  </a:cxn>
                  <a:cxn ang="T73">
                    <a:pos x="T22" y="T23"/>
                  </a:cxn>
                  <a:cxn ang="T74">
                    <a:pos x="T24" y="T25"/>
                  </a:cxn>
                  <a:cxn ang="T75">
                    <a:pos x="T26" y="T27"/>
                  </a:cxn>
                  <a:cxn ang="T76">
                    <a:pos x="T28" y="T29"/>
                  </a:cxn>
                  <a:cxn ang="T77">
                    <a:pos x="T30" y="T31"/>
                  </a:cxn>
                  <a:cxn ang="T78">
                    <a:pos x="T32" y="T33"/>
                  </a:cxn>
                  <a:cxn ang="T79">
                    <a:pos x="T34" y="T35"/>
                  </a:cxn>
                  <a:cxn ang="T80">
                    <a:pos x="T36" y="T37"/>
                  </a:cxn>
                  <a:cxn ang="T81">
                    <a:pos x="T38" y="T39"/>
                  </a:cxn>
                  <a:cxn ang="T82">
                    <a:pos x="T40" y="T41"/>
                  </a:cxn>
                  <a:cxn ang="T83">
                    <a:pos x="T42" y="T43"/>
                  </a:cxn>
                  <a:cxn ang="T84">
                    <a:pos x="T44" y="T45"/>
                  </a:cxn>
                  <a:cxn ang="T85">
                    <a:pos x="T46" y="T47"/>
                  </a:cxn>
                  <a:cxn ang="T86">
                    <a:pos x="T48" y="T49"/>
                  </a:cxn>
                  <a:cxn ang="T87">
                    <a:pos x="T50" y="T51"/>
                  </a:cxn>
                  <a:cxn ang="T88">
                    <a:pos x="T52" y="T53"/>
                  </a:cxn>
                  <a:cxn ang="T89">
                    <a:pos x="T54" y="T55"/>
                  </a:cxn>
                  <a:cxn ang="T90">
                    <a:pos x="T56" y="T57"/>
                  </a:cxn>
                  <a:cxn ang="T91">
                    <a:pos x="T58" y="T59"/>
                  </a:cxn>
                  <a:cxn ang="T92">
                    <a:pos x="T60" y="T61"/>
                  </a:cxn>
                </a:cxnLst>
                <a:rect l="T93" t="T94" r="T95" b="T96"/>
                <a:pathLst>
                  <a:path w="51" h="17">
                    <a:moveTo>
                      <a:pt x="49" y="17"/>
                    </a:moveTo>
                    <a:lnTo>
                      <a:pt x="49" y="17"/>
                    </a:lnTo>
                    <a:lnTo>
                      <a:pt x="46" y="15"/>
                    </a:lnTo>
                    <a:lnTo>
                      <a:pt x="44" y="12"/>
                    </a:lnTo>
                    <a:lnTo>
                      <a:pt x="41" y="12"/>
                    </a:lnTo>
                    <a:lnTo>
                      <a:pt x="39" y="10"/>
                    </a:lnTo>
                    <a:lnTo>
                      <a:pt x="36" y="10"/>
                    </a:lnTo>
                    <a:lnTo>
                      <a:pt x="34" y="10"/>
                    </a:lnTo>
                    <a:lnTo>
                      <a:pt x="32" y="10"/>
                    </a:lnTo>
                    <a:lnTo>
                      <a:pt x="27" y="10"/>
                    </a:lnTo>
                    <a:lnTo>
                      <a:pt x="24" y="10"/>
                    </a:lnTo>
                    <a:lnTo>
                      <a:pt x="2" y="7"/>
                    </a:lnTo>
                    <a:lnTo>
                      <a:pt x="0" y="2"/>
                    </a:lnTo>
                    <a:lnTo>
                      <a:pt x="0" y="0"/>
                    </a:lnTo>
                    <a:lnTo>
                      <a:pt x="2" y="0"/>
                    </a:lnTo>
                    <a:lnTo>
                      <a:pt x="14" y="2"/>
                    </a:lnTo>
                    <a:lnTo>
                      <a:pt x="19" y="2"/>
                    </a:lnTo>
                    <a:lnTo>
                      <a:pt x="24" y="2"/>
                    </a:lnTo>
                    <a:lnTo>
                      <a:pt x="27" y="2"/>
                    </a:lnTo>
                    <a:lnTo>
                      <a:pt x="29" y="0"/>
                    </a:lnTo>
                    <a:lnTo>
                      <a:pt x="34" y="0"/>
                    </a:lnTo>
                    <a:lnTo>
                      <a:pt x="36" y="0"/>
                    </a:lnTo>
                    <a:lnTo>
                      <a:pt x="39" y="0"/>
                    </a:lnTo>
                    <a:lnTo>
                      <a:pt x="41" y="2"/>
                    </a:lnTo>
                    <a:lnTo>
                      <a:pt x="44" y="2"/>
                    </a:lnTo>
                    <a:lnTo>
                      <a:pt x="46" y="5"/>
                    </a:lnTo>
                    <a:lnTo>
                      <a:pt x="49" y="7"/>
                    </a:lnTo>
                    <a:lnTo>
                      <a:pt x="51" y="7"/>
                    </a:lnTo>
                    <a:lnTo>
                      <a:pt x="51" y="10"/>
                    </a:lnTo>
                    <a:lnTo>
                      <a:pt x="51" y="15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93" name="Freeform 124">
                <a:extLst>
                  <a:ext uri="{FF2B5EF4-FFF2-40B4-BE49-F238E27FC236}">
                    <a16:creationId xmlns:a16="http://schemas.microsoft.com/office/drawing/2014/main" id="{00000000-0008-0000-0700-0000BD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3" y="240"/>
                <a:ext cx="47" cy="25"/>
              </a:xfrm>
              <a:custGeom>
                <a:avLst/>
                <a:gdLst>
                  <a:gd name="T0" fmla="*/ 44 w 47"/>
                  <a:gd name="T1" fmla="*/ 25 h 25"/>
                  <a:gd name="T2" fmla="*/ 15 w 47"/>
                  <a:gd name="T3" fmla="*/ 13 h 25"/>
                  <a:gd name="T4" fmla="*/ 10 w 47"/>
                  <a:gd name="T5" fmla="*/ 7 h 25"/>
                  <a:gd name="T6" fmla="*/ 3 w 47"/>
                  <a:gd name="T7" fmla="*/ 2 h 25"/>
                  <a:gd name="T8" fmla="*/ 0 w 47"/>
                  <a:gd name="T9" fmla="*/ 0 h 25"/>
                  <a:gd name="T10" fmla="*/ 10 w 47"/>
                  <a:gd name="T11" fmla="*/ 5 h 25"/>
                  <a:gd name="T12" fmla="*/ 12 w 47"/>
                  <a:gd name="T13" fmla="*/ 7 h 25"/>
                  <a:gd name="T14" fmla="*/ 17 w 47"/>
                  <a:gd name="T15" fmla="*/ 7 h 25"/>
                  <a:gd name="T16" fmla="*/ 20 w 47"/>
                  <a:gd name="T17" fmla="*/ 7 h 25"/>
                  <a:gd name="T18" fmla="*/ 32 w 47"/>
                  <a:gd name="T19" fmla="*/ 10 h 25"/>
                  <a:gd name="T20" fmla="*/ 34 w 47"/>
                  <a:gd name="T21" fmla="*/ 10 h 25"/>
                  <a:gd name="T22" fmla="*/ 37 w 47"/>
                  <a:gd name="T23" fmla="*/ 10 h 25"/>
                  <a:gd name="T24" fmla="*/ 47 w 47"/>
                  <a:gd name="T25" fmla="*/ 15 h 25"/>
                  <a:gd name="T26" fmla="*/ 44 w 47"/>
                  <a:gd name="T27" fmla="*/ 23 h 25"/>
                  <a:gd name="T28" fmla="*/ 44 w 47"/>
                  <a:gd name="T29" fmla="*/ 23 h 25"/>
                  <a:gd name="T30" fmla="*/ 44 w 47"/>
                  <a:gd name="T31" fmla="*/ 25 h 25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w 47"/>
                  <a:gd name="T49" fmla="*/ 0 h 25"/>
                  <a:gd name="T50" fmla="*/ 47 w 47"/>
                  <a:gd name="T51" fmla="*/ 25 h 25"/>
                </a:gdLst>
                <a:ahLst/>
                <a:cxnLst>
                  <a:cxn ang="T32">
                    <a:pos x="T0" y="T1"/>
                  </a:cxn>
                  <a:cxn ang="T33">
                    <a:pos x="T2" y="T3"/>
                  </a:cxn>
                  <a:cxn ang="T34">
                    <a:pos x="T4" y="T5"/>
                  </a:cxn>
                  <a:cxn ang="T35">
                    <a:pos x="T6" y="T7"/>
                  </a:cxn>
                  <a:cxn ang="T36">
                    <a:pos x="T8" y="T9"/>
                  </a:cxn>
                  <a:cxn ang="T37">
                    <a:pos x="T10" y="T11"/>
                  </a:cxn>
                  <a:cxn ang="T38">
                    <a:pos x="T12" y="T13"/>
                  </a:cxn>
                  <a:cxn ang="T39">
                    <a:pos x="T14" y="T15"/>
                  </a:cxn>
                  <a:cxn ang="T40">
                    <a:pos x="T16" y="T17"/>
                  </a:cxn>
                  <a:cxn ang="T41">
                    <a:pos x="T18" y="T19"/>
                  </a:cxn>
                  <a:cxn ang="T42">
                    <a:pos x="T20" y="T21"/>
                  </a:cxn>
                  <a:cxn ang="T43">
                    <a:pos x="T22" y="T23"/>
                  </a:cxn>
                  <a:cxn ang="T44">
                    <a:pos x="T24" y="T25"/>
                  </a:cxn>
                  <a:cxn ang="T45">
                    <a:pos x="T26" y="T27"/>
                  </a:cxn>
                  <a:cxn ang="T46">
                    <a:pos x="T28" y="T29"/>
                  </a:cxn>
                  <a:cxn ang="T47">
                    <a:pos x="T30" y="T31"/>
                  </a:cxn>
                </a:cxnLst>
                <a:rect l="T48" t="T49" r="T50" b="T51"/>
                <a:pathLst>
                  <a:path w="47" h="25">
                    <a:moveTo>
                      <a:pt x="44" y="25"/>
                    </a:moveTo>
                    <a:lnTo>
                      <a:pt x="15" y="13"/>
                    </a:lnTo>
                    <a:lnTo>
                      <a:pt x="10" y="7"/>
                    </a:lnTo>
                    <a:lnTo>
                      <a:pt x="3" y="2"/>
                    </a:lnTo>
                    <a:lnTo>
                      <a:pt x="0" y="0"/>
                    </a:lnTo>
                    <a:lnTo>
                      <a:pt x="10" y="5"/>
                    </a:lnTo>
                    <a:lnTo>
                      <a:pt x="12" y="7"/>
                    </a:lnTo>
                    <a:lnTo>
                      <a:pt x="17" y="7"/>
                    </a:lnTo>
                    <a:lnTo>
                      <a:pt x="20" y="7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7" y="10"/>
                    </a:lnTo>
                    <a:lnTo>
                      <a:pt x="47" y="15"/>
                    </a:lnTo>
                    <a:lnTo>
                      <a:pt x="44" y="23"/>
                    </a:lnTo>
                    <a:lnTo>
                      <a:pt x="44" y="2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94" name="Freeform 125">
                <a:extLst>
                  <a:ext uri="{FF2B5EF4-FFF2-40B4-BE49-F238E27FC236}">
                    <a16:creationId xmlns:a16="http://schemas.microsoft.com/office/drawing/2014/main" id="{00000000-0008-0000-0700-0000BE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6" y="242"/>
                <a:ext cx="7" cy="11"/>
              </a:xfrm>
              <a:custGeom>
                <a:avLst/>
                <a:gdLst>
                  <a:gd name="T0" fmla="*/ 2 w 7"/>
                  <a:gd name="T1" fmla="*/ 11 h 11"/>
                  <a:gd name="T2" fmla="*/ 2 w 7"/>
                  <a:gd name="T3" fmla="*/ 8 h 11"/>
                  <a:gd name="T4" fmla="*/ 2 w 7"/>
                  <a:gd name="T5" fmla="*/ 8 h 11"/>
                  <a:gd name="T6" fmla="*/ 2 w 7"/>
                  <a:gd name="T7" fmla="*/ 8 h 11"/>
                  <a:gd name="T8" fmla="*/ 2 w 7"/>
                  <a:gd name="T9" fmla="*/ 8 h 11"/>
                  <a:gd name="T10" fmla="*/ 2 w 7"/>
                  <a:gd name="T11" fmla="*/ 8 h 11"/>
                  <a:gd name="T12" fmla="*/ 2 w 7"/>
                  <a:gd name="T13" fmla="*/ 8 h 11"/>
                  <a:gd name="T14" fmla="*/ 2 w 7"/>
                  <a:gd name="T15" fmla="*/ 8 h 11"/>
                  <a:gd name="T16" fmla="*/ 2 w 7"/>
                  <a:gd name="T17" fmla="*/ 5 h 11"/>
                  <a:gd name="T18" fmla="*/ 4 w 7"/>
                  <a:gd name="T19" fmla="*/ 5 h 11"/>
                  <a:gd name="T20" fmla="*/ 4 w 7"/>
                  <a:gd name="T21" fmla="*/ 5 h 11"/>
                  <a:gd name="T22" fmla="*/ 4 w 7"/>
                  <a:gd name="T23" fmla="*/ 5 h 11"/>
                  <a:gd name="T24" fmla="*/ 4 w 7"/>
                  <a:gd name="T25" fmla="*/ 5 h 11"/>
                  <a:gd name="T26" fmla="*/ 4 w 7"/>
                  <a:gd name="T27" fmla="*/ 5 h 11"/>
                  <a:gd name="T28" fmla="*/ 7 w 7"/>
                  <a:gd name="T29" fmla="*/ 5 h 11"/>
                  <a:gd name="T30" fmla="*/ 7 w 7"/>
                  <a:gd name="T31" fmla="*/ 5 h 11"/>
                  <a:gd name="T32" fmla="*/ 7 w 7"/>
                  <a:gd name="T33" fmla="*/ 5 h 11"/>
                  <a:gd name="T34" fmla="*/ 7 w 7"/>
                  <a:gd name="T35" fmla="*/ 5 h 11"/>
                  <a:gd name="T36" fmla="*/ 0 w 7"/>
                  <a:gd name="T37" fmla="*/ 0 h 11"/>
                  <a:gd name="T38" fmla="*/ 2 w 7"/>
                  <a:gd name="T39" fmla="*/ 11 h 11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7"/>
                  <a:gd name="T61" fmla="*/ 0 h 11"/>
                  <a:gd name="T62" fmla="*/ 7 w 7"/>
                  <a:gd name="T63" fmla="*/ 11 h 11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7" h="11">
                    <a:moveTo>
                      <a:pt x="2" y="11"/>
                    </a:moveTo>
                    <a:lnTo>
                      <a:pt x="2" y="8"/>
                    </a:lnTo>
                    <a:lnTo>
                      <a:pt x="2" y="5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0" y="0"/>
                    </a:lnTo>
                    <a:lnTo>
                      <a:pt x="2" y="1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95" name="Freeform 126">
                <a:extLst>
                  <a:ext uri="{FF2B5EF4-FFF2-40B4-BE49-F238E27FC236}">
                    <a16:creationId xmlns:a16="http://schemas.microsoft.com/office/drawing/2014/main" id="{00000000-0008-0000-0700-0000BF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5" y="260"/>
                <a:ext cx="35" cy="13"/>
              </a:xfrm>
              <a:custGeom>
                <a:avLst/>
                <a:gdLst>
                  <a:gd name="T0" fmla="*/ 0 w 35"/>
                  <a:gd name="T1" fmla="*/ 0 h 13"/>
                  <a:gd name="T2" fmla="*/ 15 w 35"/>
                  <a:gd name="T3" fmla="*/ 5 h 13"/>
                  <a:gd name="T4" fmla="*/ 25 w 35"/>
                  <a:gd name="T5" fmla="*/ 8 h 13"/>
                  <a:gd name="T6" fmla="*/ 27 w 35"/>
                  <a:gd name="T7" fmla="*/ 10 h 13"/>
                  <a:gd name="T8" fmla="*/ 32 w 35"/>
                  <a:gd name="T9" fmla="*/ 13 h 13"/>
                  <a:gd name="T10" fmla="*/ 35 w 35"/>
                  <a:gd name="T11" fmla="*/ 13 h 13"/>
                  <a:gd name="T12" fmla="*/ 22 w 35"/>
                  <a:gd name="T13" fmla="*/ 13 h 13"/>
                  <a:gd name="T14" fmla="*/ 15 w 35"/>
                  <a:gd name="T15" fmla="*/ 13 h 13"/>
                  <a:gd name="T16" fmla="*/ 5 w 35"/>
                  <a:gd name="T17" fmla="*/ 3 h 13"/>
                  <a:gd name="T18" fmla="*/ 0 w 35"/>
                  <a:gd name="T19" fmla="*/ 0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35"/>
                  <a:gd name="T31" fmla="*/ 0 h 13"/>
                  <a:gd name="T32" fmla="*/ 35 w 35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35" h="13">
                    <a:moveTo>
                      <a:pt x="0" y="0"/>
                    </a:moveTo>
                    <a:lnTo>
                      <a:pt x="15" y="5"/>
                    </a:lnTo>
                    <a:lnTo>
                      <a:pt x="25" y="8"/>
                    </a:lnTo>
                    <a:lnTo>
                      <a:pt x="27" y="10"/>
                    </a:lnTo>
                    <a:lnTo>
                      <a:pt x="32" y="13"/>
                    </a:lnTo>
                    <a:lnTo>
                      <a:pt x="35" y="13"/>
                    </a:lnTo>
                    <a:lnTo>
                      <a:pt x="22" y="13"/>
                    </a:lnTo>
                    <a:lnTo>
                      <a:pt x="15" y="13"/>
                    </a:lnTo>
                    <a:lnTo>
                      <a:pt x="5" y="3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96" name="Freeform 127">
                <a:extLst>
                  <a:ext uri="{FF2B5EF4-FFF2-40B4-BE49-F238E27FC236}">
                    <a16:creationId xmlns:a16="http://schemas.microsoft.com/office/drawing/2014/main" id="{00000000-0008-0000-0700-0000C0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255"/>
                <a:ext cx="12" cy="15"/>
              </a:xfrm>
              <a:custGeom>
                <a:avLst/>
                <a:gdLst>
                  <a:gd name="T0" fmla="*/ 0 w 12"/>
                  <a:gd name="T1" fmla="*/ 15 h 15"/>
                  <a:gd name="T2" fmla="*/ 0 w 12"/>
                  <a:gd name="T3" fmla="*/ 15 h 15"/>
                  <a:gd name="T4" fmla="*/ 0 w 12"/>
                  <a:gd name="T5" fmla="*/ 15 h 15"/>
                  <a:gd name="T6" fmla="*/ 0 w 12"/>
                  <a:gd name="T7" fmla="*/ 13 h 15"/>
                  <a:gd name="T8" fmla="*/ 2 w 12"/>
                  <a:gd name="T9" fmla="*/ 13 h 15"/>
                  <a:gd name="T10" fmla="*/ 2 w 12"/>
                  <a:gd name="T11" fmla="*/ 13 h 15"/>
                  <a:gd name="T12" fmla="*/ 2 w 12"/>
                  <a:gd name="T13" fmla="*/ 13 h 15"/>
                  <a:gd name="T14" fmla="*/ 2 w 12"/>
                  <a:gd name="T15" fmla="*/ 10 h 15"/>
                  <a:gd name="T16" fmla="*/ 2 w 12"/>
                  <a:gd name="T17" fmla="*/ 10 h 15"/>
                  <a:gd name="T18" fmla="*/ 2 w 12"/>
                  <a:gd name="T19" fmla="*/ 10 h 15"/>
                  <a:gd name="T20" fmla="*/ 5 w 12"/>
                  <a:gd name="T21" fmla="*/ 8 h 15"/>
                  <a:gd name="T22" fmla="*/ 5 w 12"/>
                  <a:gd name="T23" fmla="*/ 8 h 15"/>
                  <a:gd name="T24" fmla="*/ 5 w 12"/>
                  <a:gd name="T25" fmla="*/ 8 h 15"/>
                  <a:gd name="T26" fmla="*/ 2 w 12"/>
                  <a:gd name="T27" fmla="*/ 5 h 15"/>
                  <a:gd name="T28" fmla="*/ 2 w 12"/>
                  <a:gd name="T29" fmla="*/ 5 h 15"/>
                  <a:gd name="T30" fmla="*/ 2 w 12"/>
                  <a:gd name="T31" fmla="*/ 3 h 15"/>
                  <a:gd name="T32" fmla="*/ 2 w 12"/>
                  <a:gd name="T33" fmla="*/ 3 h 15"/>
                  <a:gd name="T34" fmla="*/ 2 w 12"/>
                  <a:gd name="T35" fmla="*/ 0 h 15"/>
                  <a:gd name="T36" fmla="*/ 2 w 12"/>
                  <a:gd name="T37" fmla="*/ 3 h 15"/>
                  <a:gd name="T38" fmla="*/ 2 w 12"/>
                  <a:gd name="T39" fmla="*/ 3 h 15"/>
                  <a:gd name="T40" fmla="*/ 2 w 12"/>
                  <a:gd name="T41" fmla="*/ 3 h 15"/>
                  <a:gd name="T42" fmla="*/ 2 w 12"/>
                  <a:gd name="T43" fmla="*/ 3 h 15"/>
                  <a:gd name="T44" fmla="*/ 2 w 12"/>
                  <a:gd name="T45" fmla="*/ 3 h 15"/>
                  <a:gd name="T46" fmla="*/ 5 w 12"/>
                  <a:gd name="T47" fmla="*/ 3 h 15"/>
                  <a:gd name="T48" fmla="*/ 5 w 12"/>
                  <a:gd name="T49" fmla="*/ 3 h 15"/>
                  <a:gd name="T50" fmla="*/ 5 w 12"/>
                  <a:gd name="T51" fmla="*/ 3 h 15"/>
                  <a:gd name="T52" fmla="*/ 5 w 12"/>
                  <a:gd name="T53" fmla="*/ 3 h 15"/>
                  <a:gd name="T54" fmla="*/ 5 w 12"/>
                  <a:gd name="T55" fmla="*/ 3 h 15"/>
                  <a:gd name="T56" fmla="*/ 5 w 12"/>
                  <a:gd name="T57" fmla="*/ 5 h 15"/>
                  <a:gd name="T58" fmla="*/ 7 w 12"/>
                  <a:gd name="T59" fmla="*/ 5 h 15"/>
                  <a:gd name="T60" fmla="*/ 7 w 12"/>
                  <a:gd name="T61" fmla="*/ 5 h 15"/>
                  <a:gd name="T62" fmla="*/ 7 w 12"/>
                  <a:gd name="T63" fmla="*/ 5 h 15"/>
                  <a:gd name="T64" fmla="*/ 7 w 12"/>
                  <a:gd name="T65" fmla="*/ 8 h 15"/>
                  <a:gd name="T66" fmla="*/ 10 w 12"/>
                  <a:gd name="T67" fmla="*/ 8 h 15"/>
                  <a:gd name="T68" fmla="*/ 10 w 12"/>
                  <a:gd name="T69" fmla="*/ 8 h 15"/>
                  <a:gd name="T70" fmla="*/ 10 w 12"/>
                  <a:gd name="T71" fmla="*/ 8 h 15"/>
                  <a:gd name="T72" fmla="*/ 10 w 12"/>
                  <a:gd name="T73" fmla="*/ 10 h 15"/>
                  <a:gd name="T74" fmla="*/ 12 w 12"/>
                  <a:gd name="T75" fmla="*/ 10 h 15"/>
                  <a:gd name="T76" fmla="*/ 12 w 12"/>
                  <a:gd name="T77" fmla="*/ 10 h 15"/>
                  <a:gd name="T78" fmla="*/ 12 w 12"/>
                  <a:gd name="T79" fmla="*/ 13 h 15"/>
                  <a:gd name="T80" fmla="*/ 12 w 12"/>
                  <a:gd name="T81" fmla="*/ 13 h 15"/>
                  <a:gd name="T82" fmla="*/ 12 w 12"/>
                  <a:gd name="T83" fmla="*/ 13 h 15"/>
                  <a:gd name="T84" fmla="*/ 12 w 12"/>
                  <a:gd name="T85" fmla="*/ 13 h 15"/>
                  <a:gd name="T86" fmla="*/ 12 w 12"/>
                  <a:gd name="T87" fmla="*/ 13 h 15"/>
                  <a:gd name="T88" fmla="*/ 12 w 12"/>
                  <a:gd name="T89" fmla="*/ 13 h 15"/>
                  <a:gd name="T90" fmla="*/ 10 w 12"/>
                  <a:gd name="T91" fmla="*/ 13 h 15"/>
                  <a:gd name="T92" fmla="*/ 10 w 12"/>
                  <a:gd name="T93" fmla="*/ 13 h 15"/>
                  <a:gd name="T94" fmla="*/ 10 w 12"/>
                  <a:gd name="T95" fmla="*/ 13 h 15"/>
                  <a:gd name="T96" fmla="*/ 7 w 12"/>
                  <a:gd name="T97" fmla="*/ 13 h 15"/>
                  <a:gd name="T98" fmla="*/ 7 w 12"/>
                  <a:gd name="T99" fmla="*/ 13 h 15"/>
                  <a:gd name="T100" fmla="*/ 7 w 12"/>
                  <a:gd name="T101" fmla="*/ 13 h 15"/>
                  <a:gd name="T102" fmla="*/ 5 w 12"/>
                  <a:gd name="T103" fmla="*/ 15 h 15"/>
                  <a:gd name="T104" fmla="*/ 5 w 12"/>
                  <a:gd name="T105" fmla="*/ 15 h 15"/>
                  <a:gd name="T106" fmla="*/ 2 w 12"/>
                  <a:gd name="T107" fmla="*/ 15 h 15"/>
                  <a:gd name="T108" fmla="*/ 2 w 12"/>
                  <a:gd name="T109" fmla="*/ 15 h 15"/>
                  <a:gd name="T110" fmla="*/ 2 w 12"/>
                  <a:gd name="T111" fmla="*/ 15 h 15"/>
                  <a:gd name="T112" fmla="*/ 0 w 12"/>
                  <a:gd name="T113" fmla="*/ 15 h 15"/>
                  <a:gd name="T114" fmla="*/ 0 w 12"/>
                  <a:gd name="T115" fmla="*/ 15 h 15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w 12"/>
                  <a:gd name="T175" fmla="*/ 0 h 15"/>
                  <a:gd name="T176" fmla="*/ 12 w 12"/>
                  <a:gd name="T177" fmla="*/ 15 h 15"/>
                </a:gdLst>
                <a:ahLst/>
                <a:cxnLst>
                  <a:cxn ang="T116">
                    <a:pos x="T0" y="T1"/>
                  </a:cxn>
                  <a:cxn ang="T117">
                    <a:pos x="T2" y="T3"/>
                  </a:cxn>
                  <a:cxn ang="T118">
                    <a:pos x="T4" y="T5"/>
                  </a:cxn>
                  <a:cxn ang="T119">
                    <a:pos x="T6" y="T7"/>
                  </a:cxn>
                  <a:cxn ang="T120">
                    <a:pos x="T8" y="T9"/>
                  </a:cxn>
                  <a:cxn ang="T121">
                    <a:pos x="T10" y="T11"/>
                  </a:cxn>
                  <a:cxn ang="T122">
                    <a:pos x="T12" y="T13"/>
                  </a:cxn>
                  <a:cxn ang="T123">
                    <a:pos x="T14" y="T15"/>
                  </a:cxn>
                  <a:cxn ang="T124">
                    <a:pos x="T16" y="T17"/>
                  </a:cxn>
                  <a:cxn ang="T125">
                    <a:pos x="T18" y="T19"/>
                  </a:cxn>
                  <a:cxn ang="T126">
                    <a:pos x="T20" y="T21"/>
                  </a:cxn>
                  <a:cxn ang="T127">
                    <a:pos x="T22" y="T23"/>
                  </a:cxn>
                  <a:cxn ang="T128">
                    <a:pos x="T24" y="T25"/>
                  </a:cxn>
                  <a:cxn ang="T129">
                    <a:pos x="T26" y="T27"/>
                  </a:cxn>
                  <a:cxn ang="T130">
                    <a:pos x="T28" y="T29"/>
                  </a:cxn>
                  <a:cxn ang="T131">
                    <a:pos x="T30" y="T31"/>
                  </a:cxn>
                  <a:cxn ang="T132">
                    <a:pos x="T32" y="T33"/>
                  </a:cxn>
                  <a:cxn ang="T133">
                    <a:pos x="T34" y="T35"/>
                  </a:cxn>
                  <a:cxn ang="T134">
                    <a:pos x="T36" y="T37"/>
                  </a:cxn>
                  <a:cxn ang="T135">
                    <a:pos x="T38" y="T39"/>
                  </a:cxn>
                  <a:cxn ang="T136">
                    <a:pos x="T40" y="T41"/>
                  </a:cxn>
                  <a:cxn ang="T137">
                    <a:pos x="T42" y="T43"/>
                  </a:cxn>
                  <a:cxn ang="T138">
                    <a:pos x="T44" y="T45"/>
                  </a:cxn>
                  <a:cxn ang="T139">
                    <a:pos x="T46" y="T47"/>
                  </a:cxn>
                  <a:cxn ang="T140">
                    <a:pos x="T48" y="T49"/>
                  </a:cxn>
                  <a:cxn ang="T141">
                    <a:pos x="T50" y="T51"/>
                  </a:cxn>
                  <a:cxn ang="T142">
                    <a:pos x="T52" y="T53"/>
                  </a:cxn>
                  <a:cxn ang="T143">
                    <a:pos x="T54" y="T55"/>
                  </a:cxn>
                  <a:cxn ang="T144">
                    <a:pos x="T56" y="T57"/>
                  </a:cxn>
                  <a:cxn ang="T145">
                    <a:pos x="T58" y="T59"/>
                  </a:cxn>
                  <a:cxn ang="T146">
                    <a:pos x="T60" y="T61"/>
                  </a:cxn>
                  <a:cxn ang="T147">
                    <a:pos x="T62" y="T63"/>
                  </a:cxn>
                  <a:cxn ang="T148">
                    <a:pos x="T64" y="T65"/>
                  </a:cxn>
                  <a:cxn ang="T149">
                    <a:pos x="T66" y="T67"/>
                  </a:cxn>
                  <a:cxn ang="T150">
                    <a:pos x="T68" y="T69"/>
                  </a:cxn>
                  <a:cxn ang="T151">
                    <a:pos x="T70" y="T71"/>
                  </a:cxn>
                  <a:cxn ang="T152">
                    <a:pos x="T72" y="T73"/>
                  </a:cxn>
                  <a:cxn ang="T153">
                    <a:pos x="T74" y="T75"/>
                  </a:cxn>
                  <a:cxn ang="T154">
                    <a:pos x="T76" y="T77"/>
                  </a:cxn>
                  <a:cxn ang="T155">
                    <a:pos x="T78" y="T79"/>
                  </a:cxn>
                  <a:cxn ang="T156">
                    <a:pos x="T80" y="T81"/>
                  </a:cxn>
                  <a:cxn ang="T157">
                    <a:pos x="T82" y="T83"/>
                  </a:cxn>
                  <a:cxn ang="T158">
                    <a:pos x="T84" y="T85"/>
                  </a:cxn>
                  <a:cxn ang="T159">
                    <a:pos x="T86" y="T87"/>
                  </a:cxn>
                  <a:cxn ang="T160">
                    <a:pos x="T88" y="T89"/>
                  </a:cxn>
                  <a:cxn ang="T161">
                    <a:pos x="T90" y="T91"/>
                  </a:cxn>
                  <a:cxn ang="T162">
                    <a:pos x="T92" y="T93"/>
                  </a:cxn>
                  <a:cxn ang="T163">
                    <a:pos x="T94" y="T95"/>
                  </a:cxn>
                  <a:cxn ang="T164">
                    <a:pos x="T96" y="T97"/>
                  </a:cxn>
                  <a:cxn ang="T165">
                    <a:pos x="T98" y="T99"/>
                  </a:cxn>
                  <a:cxn ang="T166">
                    <a:pos x="T100" y="T101"/>
                  </a:cxn>
                  <a:cxn ang="T167">
                    <a:pos x="T102" y="T103"/>
                  </a:cxn>
                  <a:cxn ang="T168">
                    <a:pos x="T104" y="T105"/>
                  </a:cxn>
                  <a:cxn ang="T169">
                    <a:pos x="T106" y="T107"/>
                  </a:cxn>
                  <a:cxn ang="T170">
                    <a:pos x="T108" y="T109"/>
                  </a:cxn>
                  <a:cxn ang="T171">
                    <a:pos x="T110" y="T111"/>
                  </a:cxn>
                  <a:cxn ang="T172">
                    <a:pos x="T112" y="T113"/>
                  </a:cxn>
                  <a:cxn ang="T173">
                    <a:pos x="T114" y="T115"/>
                  </a:cxn>
                </a:cxnLst>
                <a:rect l="T174" t="T175" r="T176" b="T177"/>
                <a:pathLst>
                  <a:path w="12" h="15">
                    <a:moveTo>
                      <a:pt x="0" y="15"/>
                    </a:moveTo>
                    <a:lnTo>
                      <a:pt x="0" y="15"/>
                    </a:lnTo>
                    <a:lnTo>
                      <a:pt x="0" y="13"/>
                    </a:lnTo>
                    <a:lnTo>
                      <a:pt x="2" y="13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2" y="5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2" y="3"/>
                    </a:lnTo>
                    <a:lnTo>
                      <a:pt x="5" y="3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7" y="8"/>
                    </a:lnTo>
                    <a:lnTo>
                      <a:pt x="10" y="8"/>
                    </a:lnTo>
                    <a:lnTo>
                      <a:pt x="10" y="10"/>
                    </a:lnTo>
                    <a:lnTo>
                      <a:pt x="12" y="10"/>
                    </a:lnTo>
                    <a:lnTo>
                      <a:pt x="12" y="13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97" name="Freeform 128">
                <a:extLst>
                  <a:ext uri="{FF2B5EF4-FFF2-40B4-BE49-F238E27FC236}">
                    <a16:creationId xmlns:a16="http://schemas.microsoft.com/office/drawing/2014/main" id="{00000000-0008-0000-0700-0000C1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55"/>
                <a:ext cx="20" cy="18"/>
              </a:xfrm>
              <a:custGeom>
                <a:avLst/>
                <a:gdLst>
                  <a:gd name="T0" fmla="*/ 10 w 20"/>
                  <a:gd name="T1" fmla="*/ 18 h 18"/>
                  <a:gd name="T2" fmla="*/ 7 w 20"/>
                  <a:gd name="T3" fmla="*/ 18 h 18"/>
                  <a:gd name="T4" fmla="*/ 10 w 20"/>
                  <a:gd name="T5" fmla="*/ 13 h 18"/>
                  <a:gd name="T6" fmla="*/ 7 w 20"/>
                  <a:gd name="T7" fmla="*/ 13 h 18"/>
                  <a:gd name="T8" fmla="*/ 7 w 20"/>
                  <a:gd name="T9" fmla="*/ 13 h 18"/>
                  <a:gd name="T10" fmla="*/ 0 w 20"/>
                  <a:gd name="T11" fmla="*/ 3 h 18"/>
                  <a:gd name="T12" fmla="*/ 7 w 20"/>
                  <a:gd name="T13" fmla="*/ 0 h 18"/>
                  <a:gd name="T14" fmla="*/ 10 w 20"/>
                  <a:gd name="T15" fmla="*/ 0 h 18"/>
                  <a:gd name="T16" fmla="*/ 12 w 20"/>
                  <a:gd name="T17" fmla="*/ 3 h 18"/>
                  <a:gd name="T18" fmla="*/ 17 w 20"/>
                  <a:gd name="T19" fmla="*/ 10 h 18"/>
                  <a:gd name="T20" fmla="*/ 20 w 20"/>
                  <a:gd name="T21" fmla="*/ 10 h 18"/>
                  <a:gd name="T22" fmla="*/ 15 w 20"/>
                  <a:gd name="T23" fmla="*/ 10 h 18"/>
                  <a:gd name="T24" fmla="*/ 10 w 20"/>
                  <a:gd name="T25" fmla="*/ 18 h 1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20"/>
                  <a:gd name="T40" fmla="*/ 0 h 18"/>
                  <a:gd name="T41" fmla="*/ 20 w 20"/>
                  <a:gd name="T42" fmla="*/ 18 h 1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20" h="18">
                    <a:moveTo>
                      <a:pt x="10" y="18"/>
                    </a:moveTo>
                    <a:lnTo>
                      <a:pt x="7" y="18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0" y="3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3"/>
                    </a:lnTo>
                    <a:lnTo>
                      <a:pt x="17" y="10"/>
                    </a:lnTo>
                    <a:lnTo>
                      <a:pt x="20" y="10"/>
                    </a:lnTo>
                    <a:lnTo>
                      <a:pt x="15" y="10"/>
                    </a:lnTo>
                    <a:lnTo>
                      <a:pt x="1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98" name="Freeform 129">
                <a:extLst>
                  <a:ext uri="{FF2B5EF4-FFF2-40B4-BE49-F238E27FC236}">
                    <a16:creationId xmlns:a16="http://schemas.microsoft.com/office/drawing/2014/main" id="{00000000-0008-0000-0700-0000C2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2" y="96"/>
                <a:ext cx="162" cy="98"/>
              </a:xfrm>
              <a:custGeom>
                <a:avLst/>
                <a:gdLst>
                  <a:gd name="T0" fmla="*/ 7 w 162"/>
                  <a:gd name="T1" fmla="*/ 23 h 98"/>
                  <a:gd name="T2" fmla="*/ 19 w 162"/>
                  <a:gd name="T3" fmla="*/ 50 h 98"/>
                  <a:gd name="T4" fmla="*/ 32 w 162"/>
                  <a:gd name="T5" fmla="*/ 91 h 98"/>
                  <a:gd name="T6" fmla="*/ 37 w 162"/>
                  <a:gd name="T7" fmla="*/ 91 h 98"/>
                  <a:gd name="T8" fmla="*/ 42 w 162"/>
                  <a:gd name="T9" fmla="*/ 88 h 98"/>
                  <a:gd name="T10" fmla="*/ 54 w 162"/>
                  <a:gd name="T11" fmla="*/ 86 h 98"/>
                  <a:gd name="T12" fmla="*/ 69 w 162"/>
                  <a:gd name="T13" fmla="*/ 86 h 98"/>
                  <a:gd name="T14" fmla="*/ 76 w 162"/>
                  <a:gd name="T15" fmla="*/ 88 h 98"/>
                  <a:gd name="T16" fmla="*/ 81 w 162"/>
                  <a:gd name="T17" fmla="*/ 93 h 98"/>
                  <a:gd name="T18" fmla="*/ 86 w 162"/>
                  <a:gd name="T19" fmla="*/ 96 h 98"/>
                  <a:gd name="T20" fmla="*/ 91 w 162"/>
                  <a:gd name="T21" fmla="*/ 96 h 98"/>
                  <a:gd name="T22" fmla="*/ 96 w 162"/>
                  <a:gd name="T23" fmla="*/ 96 h 98"/>
                  <a:gd name="T24" fmla="*/ 103 w 162"/>
                  <a:gd name="T25" fmla="*/ 96 h 98"/>
                  <a:gd name="T26" fmla="*/ 110 w 162"/>
                  <a:gd name="T27" fmla="*/ 93 h 98"/>
                  <a:gd name="T28" fmla="*/ 125 w 162"/>
                  <a:gd name="T29" fmla="*/ 83 h 98"/>
                  <a:gd name="T30" fmla="*/ 132 w 162"/>
                  <a:gd name="T31" fmla="*/ 81 h 98"/>
                  <a:gd name="T32" fmla="*/ 142 w 162"/>
                  <a:gd name="T33" fmla="*/ 78 h 98"/>
                  <a:gd name="T34" fmla="*/ 150 w 162"/>
                  <a:gd name="T35" fmla="*/ 81 h 98"/>
                  <a:gd name="T36" fmla="*/ 162 w 162"/>
                  <a:gd name="T37" fmla="*/ 96 h 98"/>
                  <a:gd name="T38" fmla="*/ 132 w 162"/>
                  <a:gd name="T39" fmla="*/ 50 h 98"/>
                  <a:gd name="T40" fmla="*/ 125 w 162"/>
                  <a:gd name="T41" fmla="*/ 23 h 98"/>
                  <a:gd name="T42" fmla="*/ 125 w 162"/>
                  <a:gd name="T43" fmla="*/ 10 h 98"/>
                  <a:gd name="T44" fmla="*/ 125 w 162"/>
                  <a:gd name="T45" fmla="*/ 3 h 98"/>
                  <a:gd name="T46" fmla="*/ 115 w 162"/>
                  <a:gd name="T47" fmla="*/ 0 h 98"/>
                  <a:gd name="T48" fmla="*/ 108 w 162"/>
                  <a:gd name="T49" fmla="*/ 3 h 98"/>
                  <a:gd name="T50" fmla="*/ 96 w 162"/>
                  <a:gd name="T51" fmla="*/ 5 h 98"/>
                  <a:gd name="T52" fmla="*/ 78 w 162"/>
                  <a:gd name="T53" fmla="*/ 10 h 98"/>
                  <a:gd name="T54" fmla="*/ 76 w 162"/>
                  <a:gd name="T55" fmla="*/ 13 h 98"/>
                  <a:gd name="T56" fmla="*/ 59 w 162"/>
                  <a:gd name="T57" fmla="*/ 5 h 98"/>
                  <a:gd name="T58" fmla="*/ 49 w 162"/>
                  <a:gd name="T59" fmla="*/ 5 h 98"/>
                  <a:gd name="T60" fmla="*/ 42 w 162"/>
                  <a:gd name="T61" fmla="*/ 3 h 98"/>
                  <a:gd name="T62" fmla="*/ 29 w 162"/>
                  <a:gd name="T63" fmla="*/ 3 h 98"/>
                  <a:gd name="T64" fmla="*/ 17 w 162"/>
                  <a:gd name="T65" fmla="*/ 5 h 98"/>
                  <a:gd name="T66" fmla="*/ 0 w 162"/>
                  <a:gd name="T67" fmla="*/ 10 h 98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62"/>
                  <a:gd name="T103" fmla="*/ 0 h 98"/>
                  <a:gd name="T104" fmla="*/ 162 w 162"/>
                  <a:gd name="T105" fmla="*/ 98 h 98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62" h="98">
                    <a:moveTo>
                      <a:pt x="0" y="10"/>
                    </a:moveTo>
                    <a:lnTo>
                      <a:pt x="7" y="23"/>
                    </a:lnTo>
                    <a:lnTo>
                      <a:pt x="10" y="28"/>
                    </a:lnTo>
                    <a:lnTo>
                      <a:pt x="19" y="50"/>
                    </a:lnTo>
                    <a:lnTo>
                      <a:pt x="27" y="73"/>
                    </a:lnTo>
                    <a:lnTo>
                      <a:pt x="32" y="91"/>
                    </a:lnTo>
                    <a:lnTo>
                      <a:pt x="32" y="96"/>
                    </a:lnTo>
                    <a:lnTo>
                      <a:pt x="37" y="91"/>
                    </a:lnTo>
                    <a:lnTo>
                      <a:pt x="39" y="88"/>
                    </a:lnTo>
                    <a:lnTo>
                      <a:pt x="42" y="88"/>
                    </a:lnTo>
                    <a:lnTo>
                      <a:pt x="44" y="88"/>
                    </a:lnTo>
                    <a:lnTo>
                      <a:pt x="54" y="86"/>
                    </a:lnTo>
                    <a:lnTo>
                      <a:pt x="61" y="86"/>
                    </a:lnTo>
                    <a:lnTo>
                      <a:pt x="69" y="86"/>
                    </a:lnTo>
                    <a:lnTo>
                      <a:pt x="73" y="88"/>
                    </a:lnTo>
                    <a:lnTo>
                      <a:pt x="76" y="88"/>
                    </a:lnTo>
                    <a:lnTo>
                      <a:pt x="78" y="91"/>
                    </a:lnTo>
                    <a:lnTo>
                      <a:pt x="81" y="93"/>
                    </a:lnTo>
                    <a:lnTo>
                      <a:pt x="83" y="93"/>
                    </a:lnTo>
                    <a:lnTo>
                      <a:pt x="86" y="96"/>
                    </a:lnTo>
                    <a:lnTo>
                      <a:pt x="88" y="96"/>
                    </a:lnTo>
                    <a:lnTo>
                      <a:pt x="91" y="96"/>
                    </a:lnTo>
                    <a:lnTo>
                      <a:pt x="93" y="98"/>
                    </a:lnTo>
                    <a:lnTo>
                      <a:pt x="96" y="96"/>
                    </a:lnTo>
                    <a:lnTo>
                      <a:pt x="100" y="96"/>
                    </a:lnTo>
                    <a:lnTo>
                      <a:pt x="103" y="96"/>
                    </a:lnTo>
                    <a:lnTo>
                      <a:pt x="108" y="93"/>
                    </a:lnTo>
                    <a:lnTo>
                      <a:pt x="110" y="93"/>
                    </a:lnTo>
                    <a:lnTo>
                      <a:pt x="123" y="86"/>
                    </a:lnTo>
                    <a:lnTo>
                      <a:pt x="125" y="83"/>
                    </a:lnTo>
                    <a:lnTo>
                      <a:pt x="127" y="81"/>
                    </a:lnTo>
                    <a:lnTo>
                      <a:pt x="132" y="81"/>
                    </a:lnTo>
                    <a:lnTo>
                      <a:pt x="137" y="78"/>
                    </a:lnTo>
                    <a:lnTo>
                      <a:pt x="142" y="78"/>
                    </a:lnTo>
                    <a:lnTo>
                      <a:pt x="142" y="81"/>
                    </a:lnTo>
                    <a:lnTo>
                      <a:pt x="150" y="81"/>
                    </a:lnTo>
                    <a:lnTo>
                      <a:pt x="157" y="86"/>
                    </a:lnTo>
                    <a:lnTo>
                      <a:pt x="162" y="96"/>
                    </a:lnTo>
                    <a:lnTo>
                      <a:pt x="145" y="68"/>
                    </a:lnTo>
                    <a:lnTo>
                      <a:pt x="132" y="50"/>
                    </a:lnTo>
                    <a:lnTo>
                      <a:pt x="132" y="45"/>
                    </a:lnTo>
                    <a:lnTo>
                      <a:pt x="125" y="23"/>
                    </a:lnTo>
                    <a:lnTo>
                      <a:pt x="125" y="18"/>
                    </a:lnTo>
                    <a:lnTo>
                      <a:pt x="125" y="10"/>
                    </a:lnTo>
                    <a:lnTo>
                      <a:pt x="123" y="8"/>
                    </a:lnTo>
                    <a:lnTo>
                      <a:pt x="125" y="3"/>
                    </a:lnTo>
                    <a:lnTo>
                      <a:pt x="120" y="3"/>
                    </a:lnTo>
                    <a:lnTo>
                      <a:pt x="115" y="0"/>
                    </a:lnTo>
                    <a:lnTo>
                      <a:pt x="113" y="0"/>
                    </a:lnTo>
                    <a:lnTo>
                      <a:pt x="108" y="3"/>
                    </a:lnTo>
                    <a:lnTo>
                      <a:pt x="105" y="3"/>
                    </a:lnTo>
                    <a:lnTo>
                      <a:pt x="96" y="5"/>
                    </a:lnTo>
                    <a:lnTo>
                      <a:pt x="81" y="10"/>
                    </a:lnTo>
                    <a:lnTo>
                      <a:pt x="78" y="10"/>
                    </a:lnTo>
                    <a:lnTo>
                      <a:pt x="76" y="13"/>
                    </a:lnTo>
                    <a:lnTo>
                      <a:pt x="73" y="10"/>
                    </a:lnTo>
                    <a:lnTo>
                      <a:pt x="59" y="5"/>
                    </a:lnTo>
                    <a:lnTo>
                      <a:pt x="54" y="5"/>
                    </a:lnTo>
                    <a:lnTo>
                      <a:pt x="49" y="5"/>
                    </a:lnTo>
                    <a:lnTo>
                      <a:pt x="46" y="3"/>
                    </a:lnTo>
                    <a:lnTo>
                      <a:pt x="42" y="3"/>
                    </a:lnTo>
                    <a:lnTo>
                      <a:pt x="34" y="3"/>
                    </a:lnTo>
                    <a:lnTo>
                      <a:pt x="29" y="3"/>
                    </a:lnTo>
                    <a:lnTo>
                      <a:pt x="22" y="5"/>
                    </a:lnTo>
                    <a:lnTo>
                      <a:pt x="17" y="5"/>
                    </a:lnTo>
                    <a:lnTo>
                      <a:pt x="10" y="8"/>
                    </a:lnTo>
                    <a:lnTo>
                      <a:pt x="0" y="10"/>
                    </a:lnTo>
                    <a:close/>
                  </a:path>
                </a:pathLst>
              </a:custGeom>
              <a:solidFill>
                <a:srgbClr val="0000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699" name="Freeform 130">
                <a:extLst>
                  <a:ext uri="{FF2B5EF4-FFF2-40B4-BE49-F238E27FC236}">
                    <a16:creationId xmlns:a16="http://schemas.microsoft.com/office/drawing/2014/main" id="{00000000-0008-0000-0700-0000C3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1" y="106"/>
                <a:ext cx="10" cy="8"/>
              </a:xfrm>
              <a:custGeom>
                <a:avLst/>
                <a:gdLst>
                  <a:gd name="T0" fmla="*/ 3 w 10"/>
                  <a:gd name="T1" fmla="*/ 0 h 8"/>
                  <a:gd name="T2" fmla="*/ 3 w 10"/>
                  <a:gd name="T3" fmla="*/ 3 h 8"/>
                  <a:gd name="T4" fmla="*/ 0 w 10"/>
                  <a:gd name="T5" fmla="*/ 3 h 8"/>
                  <a:gd name="T6" fmla="*/ 3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0 h 8"/>
                  <a:gd name="T18" fmla="*/ 5 w 10"/>
                  <a:gd name="T19" fmla="*/ 3 h 8"/>
                  <a:gd name="T20" fmla="*/ 3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00" name="Freeform 131">
                <a:extLst>
                  <a:ext uri="{FF2B5EF4-FFF2-40B4-BE49-F238E27FC236}">
                    <a16:creationId xmlns:a16="http://schemas.microsoft.com/office/drawing/2014/main" id="{00000000-0008-0000-0700-0000C4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6" y="121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01" name="Freeform 132">
                <a:extLst>
                  <a:ext uri="{FF2B5EF4-FFF2-40B4-BE49-F238E27FC236}">
                    <a16:creationId xmlns:a16="http://schemas.microsoft.com/office/drawing/2014/main" id="{00000000-0008-0000-0700-0000C5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3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3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5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02" name="Freeform 133">
                <a:extLst>
                  <a:ext uri="{FF2B5EF4-FFF2-40B4-BE49-F238E27FC236}">
                    <a16:creationId xmlns:a16="http://schemas.microsoft.com/office/drawing/2014/main" id="{00000000-0008-0000-0700-0000C6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6" y="154"/>
                <a:ext cx="8" cy="8"/>
              </a:xfrm>
              <a:custGeom>
                <a:avLst/>
                <a:gdLst>
                  <a:gd name="T0" fmla="*/ 3 w 8"/>
                  <a:gd name="T1" fmla="*/ 0 h 8"/>
                  <a:gd name="T2" fmla="*/ 3 w 8"/>
                  <a:gd name="T3" fmla="*/ 3 h 8"/>
                  <a:gd name="T4" fmla="*/ 0 w 8"/>
                  <a:gd name="T5" fmla="*/ 3 h 8"/>
                  <a:gd name="T6" fmla="*/ 3 w 8"/>
                  <a:gd name="T7" fmla="*/ 5 h 8"/>
                  <a:gd name="T8" fmla="*/ 3 w 8"/>
                  <a:gd name="T9" fmla="*/ 8 h 8"/>
                  <a:gd name="T10" fmla="*/ 5 w 8"/>
                  <a:gd name="T11" fmla="*/ 5 h 8"/>
                  <a:gd name="T12" fmla="*/ 8 w 8"/>
                  <a:gd name="T13" fmla="*/ 8 h 8"/>
                  <a:gd name="T14" fmla="*/ 8 w 8"/>
                  <a:gd name="T15" fmla="*/ 3 h 8"/>
                  <a:gd name="T16" fmla="*/ 8 w 8"/>
                  <a:gd name="T17" fmla="*/ 0 h 8"/>
                  <a:gd name="T18" fmla="*/ 5 w 8"/>
                  <a:gd name="T19" fmla="*/ 3 h 8"/>
                  <a:gd name="T20" fmla="*/ 3 w 8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8"/>
                  <a:gd name="T35" fmla="*/ 8 w 8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3"/>
                    </a:lnTo>
                    <a:lnTo>
                      <a:pt x="8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03" name="Freeform 134">
                <a:extLst>
                  <a:ext uri="{FF2B5EF4-FFF2-40B4-BE49-F238E27FC236}">
                    <a16:creationId xmlns:a16="http://schemas.microsoft.com/office/drawing/2014/main" id="{00000000-0008-0000-0700-0000C7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69"/>
                <a:ext cx="9" cy="8"/>
              </a:xfrm>
              <a:custGeom>
                <a:avLst/>
                <a:gdLst>
                  <a:gd name="T0" fmla="*/ 5 w 9"/>
                  <a:gd name="T1" fmla="*/ 0 h 8"/>
                  <a:gd name="T2" fmla="*/ 5 w 9"/>
                  <a:gd name="T3" fmla="*/ 3 h 8"/>
                  <a:gd name="T4" fmla="*/ 0 w 9"/>
                  <a:gd name="T5" fmla="*/ 3 h 8"/>
                  <a:gd name="T6" fmla="*/ 5 w 9"/>
                  <a:gd name="T7" fmla="*/ 5 h 8"/>
                  <a:gd name="T8" fmla="*/ 5 w 9"/>
                  <a:gd name="T9" fmla="*/ 8 h 8"/>
                  <a:gd name="T10" fmla="*/ 7 w 9"/>
                  <a:gd name="T11" fmla="*/ 5 h 8"/>
                  <a:gd name="T12" fmla="*/ 9 w 9"/>
                  <a:gd name="T13" fmla="*/ 8 h 8"/>
                  <a:gd name="T14" fmla="*/ 7 w 9"/>
                  <a:gd name="T15" fmla="*/ 3 h 8"/>
                  <a:gd name="T16" fmla="*/ 9 w 9"/>
                  <a:gd name="T17" fmla="*/ 0 h 8"/>
                  <a:gd name="T18" fmla="*/ 7 w 9"/>
                  <a:gd name="T19" fmla="*/ 3 h 8"/>
                  <a:gd name="T20" fmla="*/ 5 w 9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8"/>
                  <a:gd name="T35" fmla="*/ 9 w 9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9" y="8"/>
                    </a:lnTo>
                    <a:lnTo>
                      <a:pt x="7" y="3"/>
                    </a:lnTo>
                    <a:lnTo>
                      <a:pt x="9" y="0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04" name="Freeform 135">
                <a:extLst>
                  <a:ext uri="{FF2B5EF4-FFF2-40B4-BE49-F238E27FC236}">
                    <a16:creationId xmlns:a16="http://schemas.microsoft.com/office/drawing/2014/main" id="{00000000-0008-0000-0700-0000C8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0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7 h 10"/>
                  <a:gd name="T16" fmla="*/ 7 w 7"/>
                  <a:gd name="T17" fmla="*/ 5 h 10"/>
                  <a:gd name="T18" fmla="*/ 5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05" name="Freeform 136">
                <a:extLst>
                  <a:ext uri="{FF2B5EF4-FFF2-40B4-BE49-F238E27FC236}">
                    <a16:creationId xmlns:a16="http://schemas.microsoft.com/office/drawing/2014/main" id="{00000000-0008-0000-0700-0000C9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1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3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06" name="Freeform 137">
                <a:extLst>
                  <a:ext uri="{FF2B5EF4-FFF2-40B4-BE49-F238E27FC236}">
                    <a16:creationId xmlns:a16="http://schemas.microsoft.com/office/drawing/2014/main" id="{00000000-0008-0000-0700-0000CA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4" y="11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4 w 7"/>
                  <a:gd name="T11" fmla="*/ 7 h 10"/>
                  <a:gd name="T12" fmla="*/ 7 w 7"/>
                  <a:gd name="T13" fmla="*/ 10 h 10"/>
                  <a:gd name="T14" fmla="*/ 4 w 7"/>
                  <a:gd name="T15" fmla="*/ 7 h 10"/>
                  <a:gd name="T16" fmla="*/ 7 w 7"/>
                  <a:gd name="T17" fmla="*/ 5 h 10"/>
                  <a:gd name="T18" fmla="*/ 4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4" y="7"/>
                    </a:lnTo>
                    <a:lnTo>
                      <a:pt x="7" y="10"/>
                    </a:lnTo>
                    <a:lnTo>
                      <a:pt x="4" y="7"/>
                    </a:lnTo>
                    <a:lnTo>
                      <a:pt x="7" y="5"/>
                    </a:lnTo>
                    <a:lnTo>
                      <a:pt x="4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07" name="Freeform 138">
                <a:extLst>
                  <a:ext uri="{FF2B5EF4-FFF2-40B4-BE49-F238E27FC236}">
                    <a16:creationId xmlns:a16="http://schemas.microsoft.com/office/drawing/2014/main" id="{00000000-0008-0000-0700-0000CB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26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08" name="Freeform 139">
                <a:extLst>
                  <a:ext uri="{FF2B5EF4-FFF2-40B4-BE49-F238E27FC236}">
                    <a16:creationId xmlns:a16="http://schemas.microsoft.com/office/drawing/2014/main" id="{00000000-0008-0000-0700-0000CC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34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2 h 10"/>
                  <a:gd name="T4" fmla="*/ 0 w 8"/>
                  <a:gd name="T5" fmla="*/ 2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7 h 10"/>
                  <a:gd name="T12" fmla="*/ 8 w 8"/>
                  <a:gd name="T13" fmla="*/ 10 h 10"/>
                  <a:gd name="T14" fmla="*/ 5 w 8"/>
                  <a:gd name="T15" fmla="*/ 5 h 10"/>
                  <a:gd name="T16" fmla="*/ 8 w 8"/>
                  <a:gd name="T17" fmla="*/ 2 h 10"/>
                  <a:gd name="T18" fmla="*/ 5 w 8"/>
                  <a:gd name="T19" fmla="*/ 2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7"/>
                    </a:lnTo>
                    <a:lnTo>
                      <a:pt x="8" y="10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09" name="Freeform 140">
                <a:extLst>
                  <a:ext uri="{FF2B5EF4-FFF2-40B4-BE49-F238E27FC236}">
                    <a16:creationId xmlns:a16="http://schemas.microsoft.com/office/drawing/2014/main" id="{00000000-0008-0000-0700-0000CD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1" y="144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2 h 8"/>
                  <a:gd name="T4" fmla="*/ 0 w 10"/>
                  <a:gd name="T5" fmla="*/ 2 h 8"/>
                  <a:gd name="T6" fmla="*/ 5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2 h 8"/>
                  <a:gd name="T18" fmla="*/ 5 w 10"/>
                  <a:gd name="T19" fmla="*/ 2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10" name="Freeform 141">
                <a:extLst>
                  <a:ext uri="{FF2B5EF4-FFF2-40B4-BE49-F238E27FC236}">
                    <a16:creationId xmlns:a16="http://schemas.microsoft.com/office/drawing/2014/main" id="{00000000-0008-0000-0700-0000CE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52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2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11" name="Freeform 142">
                <a:extLst>
                  <a:ext uri="{FF2B5EF4-FFF2-40B4-BE49-F238E27FC236}">
                    <a16:creationId xmlns:a16="http://schemas.microsoft.com/office/drawing/2014/main" id="{00000000-0008-0000-0700-0000CF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6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7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3 h 8"/>
                  <a:gd name="T18" fmla="*/ 7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12" name="Freeform 143">
                <a:extLst>
                  <a:ext uri="{FF2B5EF4-FFF2-40B4-BE49-F238E27FC236}">
                    <a16:creationId xmlns:a16="http://schemas.microsoft.com/office/drawing/2014/main" id="{00000000-0008-0000-0700-0000D0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67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7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2 h 7"/>
                  <a:gd name="T18" fmla="*/ 7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13" name="Freeform 144">
                <a:extLst>
                  <a:ext uri="{FF2B5EF4-FFF2-40B4-BE49-F238E27FC236}">
                    <a16:creationId xmlns:a16="http://schemas.microsoft.com/office/drawing/2014/main" id="{00000000-0008-0000-0700-0000D1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0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10 h 10"/>
                  <a:gd name="T14" fmla="*/ 7 w 10"/>
                  <a:gd name="T15" fmla="*/ 7 h 10"/>
                  <a:gd name="T16" fmla="*/ 10 w 10"/>
                  <a:gd name="T17" fmla="*/ 5 h 10"/>
                  <a:gd name="T18" fmla="*/ 5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10"/>
                    </a:lnTo>
                    <a:lnTo>
                      <a:pt x="7" y="7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14" name="Freeform 145">
                <a:extLst>
                  <a:ext uri="{FF2B5EF4-FFF2-40B4-BE49-F238E27FC236}">
                    <a16:creationId xmlns:a16="http://schemas.microsoft.com/office/drawing/2014/main" id="{00000000-0008-0000-0700-0000D2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1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15" name="Freeform 146">
                <a:extLst>
                  <a:ext uri="{FF2B5EF4-FFF2-40B4-BE49-F238E27FC236}">
                    <a16:creationId xmlns:a16="http://schemas.microsoft.com/office/drawing/2014/main" id="{00000000-0008-0000-0700-0000D3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1" y="12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7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5 h 10"/>
                  <a:gd name="T16" fmla="*/ 7 w 7"/>
                  <a:gd name="T17" fmla="*/ 5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16" name="Freeform 147">
                <a:extLst>
                  <a:ext uri="{FF2B5EF4-FFF2-40B4-BE49-F238E27FC236}">
                    <a16:creationId xmlns:a16="http://schemas.microsoft.com/office/drawing/2014/main" id="{00000000-0008-0000-0700-0000D4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2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2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17" name="Freeform 148">
                <a:extLst>
                  <a:ext uri="{FF2B5EF4-FFF2-40B4-BE49-F238E27FC236}">
                    <a16:creationId xmlns:a16="http://schemas.microsoft.com/office/drawing/2014/main" id="{00000000-0008-0000-0700-0000D5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36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3 h 10"/>
                  <a:gd name="T4" fmla="*/ 0 w 10"/>
                  <a:gd name="T5" fmla="*/ 3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8 h 10"/>
                  <a:gd name="T16" fmla="*/ 10 w 10"/>
                  <a:gd name="T17" fmla="*/ 5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8"/>
                    </a:lnTo>
                    <a:lnTo>
                      <a:pt x="10" y="5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18" name="Freeform 149">
                <a:extLst>
                  <a:ext uri="{FF2B5EF4-FFF2-40B4-BE49-F238E27FC236}">
                    <a16:creationId xmlns:a16="http://schemas.microsoft.com/office/drawing/2014/main" id="{00000000-0008-0000-0700-0000D6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8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19" name="Freeform 150">
                <a:extLst>
                  <a:ext uri="{FF2B5EF4-FFF2-40B4-BE49-F238E27FC236}">
                    <a16:creationId xmlns:a16="http://schemas.microsoft.com/office/drawing/2014/main" id="{00000000-0008-0000-0700-0000D7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5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8 h 10"/>
                  <a:gd name="T10" fmla="*/ 4 w 7"/>
                  <a:gd name="T11" fmla="*/ 8 h 10"/>
                  <a:gd name="T12" fmla="*/ 7 w 7"/>
                  <a:gd name="T13" fmla="*/ 10 h 10"/>
                  <a:gd name="T14" fmla="*/ 4 w 7"/>
                  <a:gd name="T15" fmla="*/ 5 h 10"/>
                  <a:gd name="T16" fmla="*/ 7 w 7"/>
                  <a:gd name="T17" fmla="*/ 5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4" y="8"/>
                    </a:lnTo>
                    <a:lnTo>
                      <a:pt x="7" y="10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20" name="Freeform 151">
                <a:extLst>
                  <a:ext uri="{FF2B5EF4-FFF2-40B4-BE49-F238E27FC236}">
                    <a16:creationId xmlns:a16="http://schemas.microsoft.com/office/drawing/2014/main" id="{00000000-0008-0000-0700-0000D8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3 h 8"/>
                  <a:gd name="T18" fmla="*/ 5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21" name="Freeform 152">
                <a:extLst>
                  <a:ext uri="{FF2B5EF4-FFF2-40B4-BE49-F238E27FC236}">
                    <a16:creationId xmlns:a16="http://schemas.microsoft.com/office/drawing/2014/main" id="{00000000-0008-0000-0700-0000D9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69"/>
                <a:ext cx="10" cy="13"/>
              </a:xfrm>
              <a:custGeom>
                <a:avLst/>
                <a:gdLst>
                  <a:gd name="T0" fmla="*/ 5 w 10"/>
                  <a:gd name="T1" fmla="*/ 0 h 13"/>
                  <a:gd name="T2" fmla="*/ 5 w 10"/>
                  <a:gd name="T3" fmla="*/ 3 h 13"/>
                  <a:gd name="T4" fmla="*/ 0 w 10"/>
                  <a:gd name="T5" fmla="*/ 3 h 13"/>
                  <a:gd name="T6" fmla="*/ 5 w 10"/>
                  <a:gd name="T7" fmla="*/ 5 h 13"/>
                  <a:gd name="T8" fmla="*/ 5 w 10"/>
                  <a:gd name="T9" fmla="*/ 10 h 13"/>
                  <a:gd name="T10" fmla="*/ 7 w 10"/>
                  <a:gd name="T11" fmla="*/ 8 h 13"/>
                  <a:gd name="T12" fmla="*/ 10 w 10"/>
                  <a:gd name="T13" fmla="*/ 13 h 13"/>
                  <a:gd name="T14" fmla="*/ 7 w 10"/>
                  <a:gd name="T15" fmla="*/ 8 h 13"/>
                  <a:gd name="T16" fmla="*/ 10 w 10"/>
                  <a:gd name="T17" fmla="*/ 5 h 13"/>
                  <a:gd name="T18" fmla="*/ 7 w 10"/>
                  <a:gd name="T19" fmla="*/ 5 h 13"/>
                  <a:gd name="T20" fmla="*/ 5 w 10"/>
                  <a:gd name="T21" fmla="*/ 0 h 13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3"/>
                  <a:gd name="T35" fmla="*/ 10 w 10"/>
                  <a:gd name="T36" fmla="*/ 13 h 13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3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3"/>
                    </a:lnTo>
                    <a:lnTo>
                      <a:pt x="7" y="8"/>
                    </a:lnTo>
                    <a:lnTo>
                      <a:pt x="10" y="5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22" name="Freeform 153">
                <a:extLst>
                  <a:ext uri="{FF2B5EF4-FFF2-40B4-BE49-F238E27FC236}">
                    <a16:creationId xmlns:a16="http://schemas.microsoft.com/office/drawing/2014/main" id="{00000000-0008-0000-0700-0000DA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11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23" name="Freeform 154">
                <a:extLst>
                  <a:ext uri="{FF2B5EF4-FFF2-40B4-BE49-F238E27FC236}">
                    <a16:creationId xmlns:a16="http://schemas.microsoft.com/office/drawing/2014/main" id="{00000000-0008-0000-0700-0000DB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6" y="119"/>
                <a:ext cx="9" cy="10"/>
              </a:xfrm>
              <a:custGeom>
                <a:avLst/>
                <a:gdLst>
                  <a:gd name="T0" fmla="*/ 5 w 9"/>
                  <a:gd name="T1" fmla="*/ 0 h 10"/>
                  <a:gd name="T2" fmla="*/ 5 w 9"/>
                  <a:gd name="T3" fmla="*/ 2 h 10"/>
                  <a:gd name="T4" fmla="*/ 0 w 9"/>
                  <a:gd name="T5" fmla="*/ 0 h 10"/>
                  <a:gd name="T6" fmla="*/ 5 w 9"/>
                  <a:gd name="T7" fmla="*/ 5 h 10"/>
                  <a:gd name="T8" fmla="*/ 5 w 9"/>
                  <a:gd name="T9" fmla="*/ 7 h 10"/>
                  <a:gd name="T10" fmla="*/ 7 w 9"/>
                  <a:gd name="T11" fmla="*/ 7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2 h 10"/>
                  <a:gd name="T18" fmla="*/ 7 w 9"/>
                  <a:gd name="T19" fmla="*/ 2 h 10"/>
                  <a:gd name="T20" fmla="*/ 5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7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24" name="Freeform 155">
                <a:extLst>
                  <a:ext uri="{FF2B5EF4-FFF2-40B4-BE49-F238E27FC236}">
                    <a16:creationId xmlns:a16="http://schemas.microsoft.com/office/drawing/2014/main" id="{00000000-0008-0000-0700-0000DC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2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5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10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5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5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10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5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25" name="Freeform 156">
                <a:extLst>
                  <a:ext uri="{FF2B5EF4-FFF2-40B4-BE49-F238E27FC236}">
                    <a16:creationId xmlns:a16="http://schemas.microsoft.com/office/drawing/2014/main" id="{00000000-0008-0000-0700-0000DD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31"/>
                <a:ext cx="9" cy="10"/>
              </a:xfrm>
              <a:custGeom>
                <a:avLst/>
                <a:gdLst>
                  <a:gd name="T0" fmla="*/ 2 w 9"/>
                  <a:gd name="T1" fmla="*/ 0 h 10"/>
                  <a:gd name="T2" fmla="*/ 2 w 9"/>
                  <a:gd name="T3" fmla="*/ 3 h 10"/>
                  <a:gd name="T4" fmla="*/ 0 w 9"/>
                  <a:gd name="T5" fmla="*/ 5 h 10"/>
                  <a:gd name="T6" fmla="*/ 2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2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26" name="Freeform 157">
                <a:extLst>
                  <a:ext uri="{FF2B5EF4-FFF2-40B4-BE49-F238E27FC236}">
                    <a16:creationId xmlns:a16="http://schemas.microsoft.com/office/drawing/2014/main" id="{00000000-0008-0000-0700-0000DE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3" y="141"/>
                <a:ext cx="10" cy="11"/>
              </a:xfrm>
              <a:custGeom>
                <a:avLst/>
                <a:gdLst>
                  <a:gd name="T0" fmla="*/ 2 w 10"/>
                  <a:gd name="T1" fmla="*/ 0 h 11"/>
                  <a:gd name="T2" fmla="*/ 2 w 10"/>
                  <a:gd name="T3" fmla="*/ 3 h 11"/>
                  <a:gd name="T4" fmla="*/ 0 w 10"/>
                  <a:gd name="T5" fmla="*/ 3 h 11"/>
                  <a:gd name="T6" fmla="*/ 2 w 10"/>
                  <a:gd name="T7" fmla="*/ 5 h 11"/>
                  <a:gd name="T8" fmla="*/ 2 w 10"/>
                  <a:gd name="T9" fmla="*/ 11 h 11"/>
                  <a:gd name="T10" fmla="*/ 5 w 10"/>
                  <a:gd name="T11" fmla="*/ 8 h 11"/>
                  <a:gd name="T12" fmla="*/ 10 w 10"/>
                  <a:gd name="T13" fmla="*/ 11 h 11"/>
                  <a:gd name="T14" fmla="*/ 7 w 10"/>
                  <a:gd name="T15" fmla="*/ 5 h 11"/>
                  <a:gd name="T16" fmla="*/ 10 w 10"/>
                  <a:gd name="T17" fmla="*/ 5 h 11"/>
                  <a:gd name="T18" fmla="*/ 5 w 10"/>
                  <a:gd name="T19" fmla="*/ 3 h 11"/>
                  <a:gd name="T20" fmla="*/ 2 w 10"/>
                  <a:gd name="T21" fmla="*/ 0 h 11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1"/>
                  <a:gd name="T35" fmla="*/ 10 w 10"/>
                  <a:gd name="T36" fmla="*/ 11 h 11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1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1"/>
                    </a:lnTo>
                    <a:lnTo>
                      <a:pt x="5" y="8"/>
                    </a:lnTo>
                    <a:lnTo>
                      <a:pt x="10" y="11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27" name="Freeform 158">
                <a:extLst>
                  <a:ext uri="{FF2B5EF4-FFF2-40B4-BE49-F238E27FC236}">
                    <a16:creationId xmlns:a16="http://schemas.microsoft.com/office/drawing/2014/main" id="{00000000-0008-0000-0700-0000DF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8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3 h 10"/>
                  <a:gd name="T6" fmla="*/ 2 w 7"/>
                  <a:gd name="T7" fmla="*/ 5 h 10"/>
                  <a:gd name="T8" fmla="*/ 2 w 7"/>
                  <a:gd name="T9" fmla="*/ 8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8 h 10"/>
                  <a:gd name="T16" fmla="*/ 7 w 7"/>
                  <a:gd name="T17" fmla="*/ 5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28" name="Freeform 159">
                <a:extLst>
                  <a:ext uri="{FF2B5EF4-FFF2-40B4-BE49-F238E27FC236}">
                    <a16:creationId xmlns:a16="http://schemas.microsoft.com/office/drawing/2014/main" id="{00000000-0008-0000-0700-0000E0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3 h 10"/>
                  <a:gd name="T4" fmla="*/ 0 w 10"/>
                  <a:gd name="T5" fmla="*/ 3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5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29" name="Freeform 160">
                <a:extLst>
                  <a:ext uri="{FF2B5EF4-FFF2-40B4-BE49-F238E27FC236}">
                    <a16:creationId xmlns:a16="http://schemas.microsoft.com/office/drawing/2014/main" id="{00000000-0008-0000-0700-0000E1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6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3 w 10"/>
                  <a:gd name="T3" fmla="*/ 3 h 10"/>
                  <a:gd name="T4" fmla="*/ 0 w 10"/>
                  <a:gd name="T5" fmla="*/ 0 h 10"/>
                  <a:gd name="T6" fmla="*/ 5 w 10"/>
                  <a:gd name="T7" fmla="*/ 5 h 10"/>
                  <a:gd name="T8" fmla="*/ 3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3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3" y="3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30" name="Freeform 161">
                <a:extLst>
                  <a:ext uri="{FF2B5EF4-FFF2-40B4-BE49-F238E27FC236}">
                    <a16:creationId xmlns:a16="http://schemas.microsoft.com/office/drawing/2014/main" id="{00000000-0008-0000-0700-0000E2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3" y="177"/>
                <a:ext cx="9" cy="7"/>
              </a:xfrm>
              <a:custGeom>
                <a:avLst/>
                <a:gdLst>
                  <a:gd name="T0" fmla="*/ 5 w 9"/>
                  <a:gd name="T1" fmla="*/ 0 h 7"/>
                  <a:gd name="T2" fmla="*/ 5 w 9"/>
                  <a:gd name="T3" fmla="*/ 2 h 7"/>
                  <a:gd name="T4" fmla="*/ 0 w 9"/>
                  <a:gd name="T5" fmla="*/ 2 h 7"/>
                  <a:gd name="T6" fmla="*/ 5 w 9"/>
                  <a:gd name="T7" fmla="*/ 5 h 7"/>
                  <a:gd name="T8" fmla="*/ 5 w 9"/>
                  <a:gd name="T9" fmla="*/ 7 h 7"/>
                  <a:gd name="T10" fmla="*/ 5 w 9"/>
                  <a:gd name="T11" fmla="*/ 5 h 7"/>
                  <a:gd name="T12" fmla="*/ 9 w 9"/>
                  <a:gd name="T13" fmla="*/ 7 h 7"/>
                  <a:gd name="T14" fmla="*/ 7 w 9"/>
                  <a:gd name="T15" fmla="*/ 5 h 7"/>
                  <a:gd name="T16" fmla="*/ 9 w 9"/>
                  <a:gd name="T17" fmla="*/ 2 h 7"/>
                  <a:gd name="T18" fmla="*/ 5 w 9"/>
                  <a:gd name="T19" fmla="*/ 2 h 7"/>
                  <a:gd name="T20" fmla="*/ 5 w 9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7"/>
                  <a:gd name="T35" fmla="*/ 9 w 9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9" y="7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31" name="Freeform 162">
                <a:extLst>
                  <a:ext uri="{FF2B5EF4-FFF2-40B4-BE49-F238E27FC236}">
                    <a16:creationId xmlns:a16="http://schemas.microsoft.com/office/drawing/2014/main" id="{00000000-0008-0000-0700-0000E3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0" y="10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5 h 7"/>
                  <a:gd name="T14" fmla="*/ 5 w 8"/>
                  <a:gd name="T15" fmla="*/ 2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5"/>
                    </a:lnTo>
                    <a:lnTo>
                      <a:pt x="5" y="2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32" name="Freeform 163">
                <a:extLst>
                  <a:ext uri="{FF2B5EF4-FFF2-40B4-BE49-F238E27FC236}">
                    <a16:creationId xmlns:a16="http://schemas.microsoft.com/office/drawing/2014/main" id="{00000000-0008-0000-0700-0000E4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5" y="11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33" name="Freeform 164">
                <a:extLst>
                  <a:ext uri="{FF2B5EF4-FFF2-40B4-BE49-F238E27FC236}">
                    <a16:creationId xmlns:a16="http://schemas.microsoft.com/office/drawing/2014/main" id="{00000000-0008-0000-0700-0000E5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24"/>
                <a:ext cx="7" cy="10"/>
              </a:xfrm>
              <a:custGeom>
                <a:avLst/>
                <a:gdLst>
                  <a:gd name="T0" fmla="*/ 3 w 7"/>
                  <a:gd name="T1" fmla="*/ 0 h 10"/>
                  <a:gd name="T2" fmla="*/ 3 w 7"/>
                  <a:gd name="T3" fmla="*/ 2 h 10"/>
                  <a:gd name="T4" fmla="*/ 0 w 7"/>
                  <a:gd name="T5" fmla="*/ 5 h 10"/>
                  <a:gd name="T6" fmla="*/ 3 w 7"/>
                  <a:gd name="T7" fmla="*/ 5 h 10"/>
                  <a:gd name="T8" fmla="*/ 3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0 h 10"/>
                  <a:gd name="T18" fmla="*/ 5 w 7"/>
                  <a:gd name="T19" fmla="*/ 2 h 10"/>
                  <a:gd name="T20" fmla="*/ 3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34" name="Freeform 165">
                <a:extLst>
                  <a:ext uri="{FF2B5EF4-FFF2-40B4-BE49-F238E27FC236}">
                    <a16:creationId xmlns:a16="http://schemas.microsoft.com/office/drawing/2014/main" id="{00000000-0008-0000-0700-0000E6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3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5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35" name="Freeform 166">
                <a:extLst>
                  <a:ext uri="{FF2B5EF4-FFF2-40B4-BE49-F238E27FC236}">
                    <a16:creationId xmlns:a16="http://schemas.microsoft.com/office/drawing/2014/main" id="{00000000-0008-0000-0700-0000E7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3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2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2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36" name="Freeform 167">
                <a:extLst>
                  <a:ext uri="{FF2B5EF4-FFF2-40B4-BE49-F238E27FC236}">
                    <a16:creationId xmlns:a16="http://schemas.microsoft.com/office/drawing/2014/main" id="{00000000-0008-0000-0700-0000E8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52"/>
                <a:ext cx="7" cy="7"/>
              </a:xfrm>
              <a:custGeom>
                <a:avLst/>
                <a:gdLst>
                  <a:gd name="T0" fmla="*/ 3 w 7"/>
                  <a:gd name="T1" fmla="*/ 0 h 7"/>
                  <a:gd name="T2" fmla="*/ 3 w 7"/>
                  <a:gd name="T3" fmla="*/ 2 h 7"/>
                  <a:gd name="T4" fmla="*/ 0 w 7"/>
                  <a:gd name="T5" fmla="*/ 2 h 7"/>
                  <a:gd name="T6" fmla="*/ 3 w 7"/>
                  <a:gd name="T7" fmla="*/ 5 h 7"/>
                  <a:gd name="T8" fmla="*/ 3 w 7"/>
                  <a:gd name="T9" fmla="*/ 7 h 7"/>
                  <a:gd name="T10" fmla="*/ 5 w 7"/>
                  <a:gd name="T11" fmla="*/ 5 h 7"/>
                  <a:gd name="T12" fmla="*/ 7 w 7"/>
                  <a:gd name="T13" fmla="*/ 7 h 7"/>
                  <a:gd name="T14" fmla="*/ 5 w 7"/>
                  <a:gd name="T15" fmla="*/ 5 h 7"/>
                  <a:gd name="T16" fmla="*/ 7 w 7"/>
                  <a:gd name="T17" fmla="*/ 0 h 7"/>
                  <a:gd name="T18" fmla="*/ 5 w 7"/>
                  <a:gd name="T19" fmla="*/ 2 h 7"/>
                  <a:gd name="T20" fmla="*/ 3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5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37" name="Freeform 168">
                <a:extLst>
                  <a:ext uri="{FF2B5EF4-FFF2-40B4-BE49-F238E27FC236}">
                    <a16:creationId xmlns:a16="http://schemas.microsoft.com/office/drawing/2014/main" id="{00000000-0008-0000-0700-0000E9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57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38" name="Freeform 169">
                <a:extLst>
                  <a:ext uri="{FF2B5EF4-FFF2-40B4-BE49-F238E27FC236}">
                    <a16:creationId xmlns:a16="http://schemas.microsoft.com/office/drawing/2014/main" id="{00000000-0008-0000-0700-0000EA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8" y="164"/>
                <a:ext cx="9" cy="10"/>
              </a:xfrm>
              <a:custGeom>
                <a:avLst/>
                <a:gdLst>
                  <a:gd name="T0" fmla="*/ 4 w 9"/>
                  <a:gd name="T1" fmla="*/ 0 h 10"/>
                  <a:gd name="T2" fmla="*/ 4 w 9"/>
                  <a:gd name="T3" fmla="*/ 3 h 10"/>
                  <a:gd name="T4" fmla="*/ 0 w 9"/>
                  <a:gd name="T5" fmla="*/ 5 h 10"/>
                  <a:gd name="T6" fmla="*/ 4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4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4" y="0"/>
                    </a:moveTo>
                    <a:lnTo>
                      <a:pt x="4" y="3"/>
                    </a:lnTo>
                    <a:lnTo>
                      <a:pt x="0" y="5"/>
                    </a:lnTo>
                    <a:lnTo>
                      <a:pt x="4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4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39" name="Freeform 170">
                <a:extLst>
                  <a:ext uri="{FF2B5EF4-FFF2-40B4-BE49-F238E27FC236}">
                    <a16:creationId xmlns:a16="http://schemas.microsoft.com/office/drawing/2014/main" id="{00000000-0008-0000-0700-0000EB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72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40" name="Freeform 171">
                <a:extLst>
                  <a:ext uri="{FF2B5EF4-FFF2-40B4-BE49-F238E27FC236}">
                    <a16:creationId xmlns:a16="http://schemas.microsoft.com/office/drawing/2014/main" id="{00000000-0008-0000-0700-0000EC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0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8 h 10"/>
                  <a:gd name="T8" fmla="*/ 5 w 10"/>
                  <a:gd name="T9" fmla="*/ 10 h 10"/>
                  <a:gd name="T10" fmla="*/ 7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7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8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41" name="Freeform 172">
                <a:extLst>
                  <a:ext uri="{FF2B5EF4-FFF2-40B4-BE49-F238E27FC236}">
                    <a16:creationId xmlns:a16="http://schemas.microsoft.com/office/drawing/2014/main" id="{00000000-0008-0000-0700-0000ED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1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42" name="Freeform 173">
                <a:extLst>
                  <a:ext uri="{FF2B5EF4-FFF2-40B4-BE49-F238E27FC236}">
                    <a16:creationId xmlns:a16="http://schemas.microsoft.com/office/drawing/2014/main" id="{00000000-0008-0000-0700-0000EE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1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7 w 10"/>
                  <a:gd name="T11" fmla="*/ 5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7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43" name="Freeform 174">
                <a:extLst>
                  <a:ext uri="{FF2B5EF4-FFF2-40B4-BE49-F238E27FC236}">
                    <a16:creationId xmlns:a16="http://schemas.microsoft.com/office/drawing/2014/main" id="{00000000-0008-0000-0700-0000EF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29"/>
                <a:ext cx="10" cy="7"/>
              </a:xfrm>
              <a:custGeom>
                <a:avLst/>
                <a:gdLst>
                  <a:gd name="T0" fmla="*/ 2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2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44" name="Freeform 175">
                <a:extLst>
                  <a:ext uri="{FF2B5EF4-FFF2-40B4-BE49-F238E27FC236}">
                    <a16:creationId xmlns:a16="http://schemas.microsoft.com/office/drawing/2014/main" id="{00000000-0008-0000-0700-0000F0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3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45" name="Freeform 176">
                <a:extLst>
                  <a:ext uri="{FF2B5EF4-FFF2-40B4-BE49-F238E27FC236}">
                    <a16:creationId xmlns:a16="http://schemas.microsoft.com/office/drawing/2014/main" id="{00000000-0008-0000-0700-0000F1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8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46" name="Freeform 177">
                <a:extLst>
                  <a:ext uri="{FF2B5EF4-FFF2-40B4-BE49-F238E27FC236}">
                    <a16:creationId xmlns:a16="http://schemas.microsoft.com/office/drawing/2014/main" id="{00000000-0008-0000-0700-0000F2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0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8 h 10"/>
                  <a:gd name="T14" fmla="*/ 7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47" name="Freeform 178">
                <a:extLst>
                  <a:ext uri="{FF2B5EF4-FFF2-40B4-BE49-F238E27FC236}">
                    <a16:creationId xmlns:a16="http://schemas.microsoft.com/office/drawing/2014/main" id="{00000000-0008-0000-0700-0000F3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7 w 10"/>
                  <a:gd name="T13" fmla="*/ 8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3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5748" name="Freeform 179">
                <a:extLst>
                  <a:ext uri="{FF2B5EF4-FFF2-40B4-BE49-F238E27FC236}">
                    <a16:creationId xmlns:a16="http://schemas.microsoft.com/office/drawing/2014/main" id="{00000000-0008-0000-0700-0000F4120B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5" y="16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4 w 7"/>
                  <a:gd name="T11" fmla="*/ 8 h 10"/>
                  <a:gd name="T12" fmla="*/ 7 w 7"/>
                  <a:gd name="T13" fmla="*/ 8 h 10"/>
                  <a:gd name="T14" fmla="*/ 4 w 7"/>
                  <a:gd name="T15" fmla="*/ 5 h 10"/>
                  <a:gd name="T16" fmla="*/ 7 w 7"/>
                  <a:gd name="T17" fmla="*/ 3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7" y="8"/>
                    </a:lnTo>
                    <a:lnTo>
                      <a:pt x="4" y="5"/>
                    </a:lnTo>
                    <a:lnTo>
                      <a:pt x="7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</xdr:grpSp>
      </xdr:grp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266700</xdr:rowOff>
    </xdr:from>
    <xdr:to>
      <xdr:col>1</xdr:col>
      <xdr:colOff>114300</xdr:colOff>
      <xdr:row>4</xdr:row>
      <xdr:rowOff>161925</xdr:rowOff>
    </xdr:to>
    <xdr:grpSp>
      <xdr:nvGrpSpPr>
        <xdr:cNvPr id="2" name="Group 18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>
          <a:grpSpLocks/>
        </xdr:cNvGrpSpPr>
      </xdr:nvGrpSpPr>
      <xdr:grpSpPr bwMode="auto">
        <a:xfrm>
          <a:off x="209550" y="520700"/>
          <a:ext cx="3159125" cy="895350"/>
          <a:chOff x="16" y="14"/>
          <a:chExt cx="298" cy="128"/>
        </a:xfrm>
      </xdr:grpSpPr>
      <xdr:grpSp>
        <xdr:nvGrpSpPr>
          <xdr:cNvPr id="3" name="Group 8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GrpSpPr>
            <a:grpSpLocks/>
          </xdr:cNvGrpSpPr>
        </xdr:nvGrpSpPr>
        <xdr:grpSpPr bwMode="auto">
          <a:xfrm>
            <a:off x="16" y="20"/>
            <a:ext cx="121" cy="25"/>
            <a:chOff x="101" y="149"/>
            <a:chExt cx="334" cy="58"/>
          </a:xfrm>
        </xdr:grpSpPr>
        <xdr:sp macro="" textlink="">
          <xdr:nvSpPr>
            <xdr:cNvPr id="169" name="Freeform 9">
              <a:extLst>
                <a:ext uri="{FF2B5EF4-FFF2-40B4-BE49-F238E27FC236}">
                  <a16:creationId xmlns:a16="http://schemas.microsoft.com/office/drawing/2014/main" id="{00000000-0008-0000-0800-0000A9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3" y="157"/>
              <a:ext cx="58" cy="42"/>
            </a:xfrm>
            <a:custGeom>
              <a:avLst/>
              <a:gdLst>
                <a:gd name="T0" fmla="*/ 37 w 58"/>
                <a:gd name="T1" fmla="*/ 39 h 42"/>
                <a:gd name="T2" fmla="*/ 46 w 58"/>
                <a:gd name="T3" fmla="*/ 35 h 42"/>
                <a:gd name="T4" fmla="*/ 52 w 58"/>
                <a:gd name="T5" fmla="*/ 27 h 42"/>
                <a:gd name="T6" fmla="*/ 56 w 58"/>
                <a:gd name="T7" fmla="*/ 20 h 42"/>
                <a:gd name="T8" fmla="*/ 52 w 58"/>
                <a:gd name="T9" fmla="*/ 10 h 42"/>
                <a:gd name="T10" fmla="*/ 44 w 58"/>
                <a:gd name="T11" fmla="*/ 6 h 42"/>
                <a:gd name="T12" fmla="*/ 37 w 58"/>
                <a:gd name="T13" fmla="*/ 10 h 42"/>
                <a:gd name="T14" fmla="*/ 33 w 58"/>
                <a:gd name="T15" fmla="*/ 25 h 42"/>
                <a:gd name="T16" fmla="*/ 27 w 58"/>
                <a:gd name="T17" fmla="*/ 37 h 42"/>
                <a:gd name="T18" fmla="*/ 16 w 58"/>
                <a:gd name="T19" fmla="*/ 42 h 42"/>
                <a:gd name="T20" fmla="*/ 6 w 58"/>
                <a:gd name="T21" fmla="*/ 39 h 42"/>
                <a:gd name="T22" fmla="*/ 0 w 58"/>
                <a:gd name="T23" fmla="*/ 27 h 42"/>
                <a:gd name="T24" fmla="*/ 2 w 58"/>
                <a:gd name="T25" fmla="*/ 14 h 42"/>
                <a:gd name="T26" fmla="*/ 0 w 58"/>
                <a:gd name="T27" fmla="*/ 8 h 42"/>
                <a:gd name="T28" fmla="*/ 17 w 58"/>
                <a:gd name="T29" fmla="*/ 8 h 42"/>
                <a:gd name="T30" fmla="*/ 6 w 58"/>
                <a:gd name="T31" fmla="*/ 18 h 42"/>
                <a:gd name="T32" fmla="*/ 2 w 58"/>
                <a:gd name="T33" fmla="*/ 27 h 42"/>
                <a:gd name="T34" fmla="*/ 8 w 58"/>
                <a:gd name="T35" fmla="*/ 37 h 42"/>
                <a:gd name="T36" fmla="*/ 16 w 58"/>
                <a:gd name="T37" fmla="*/ 37 h 42"/>
                <a:gd name="T38" fmla="*/ 21 w 58"/>
                <a:gd name="T39" fmla="*/ 27 h 42"/>
                <a:gd name="T40" fmla="*/ 25 w 58"/>
                <a:gd name="T41" fmla="*/ 10 h 42"/>
                <a:gd name="T42" fmla="*/ 31 w 58"/>
                <a:gd name="T43" fmla="*/ 4 h 42"/>
                <a:gd name="T44" fmla="*/ 40 w 58"/>
                <a:gd name="T45" fmla="*/ 0 h 42"/>
                <a:gd name="T46" fmla="*/ 48 w 58"/>
                <a:gd name="T47" fmla="*/ 4 h 42"/>
                <a:gd name="T48" fmla="*/ 54 w 58"/>
                <a:gd name="T49" fmla="*/ 10 h 42"/>
                <a:gd name="T50" fmla="*/ 58 w 58"/>
                <a:gd name="T51" fmla="*/ 20 h 42"/>
                <a:gd name="T52" fmla="*/ 56 w 58"/>
                <a:gd name="T53" fmla="*/ 29 h 42"/>
                <a:gd name="T54" fmla="*/ 56 w 58"/>
                <a:gd name="T55" fmla="*/ 41 h 42"/>
                <a:gd name="T56" fmla="*/ 37 w 58"/>
                <a:gd name="T57" fmla="*/ 42 h 42"/>
                <a:gd name="T58" fmla="*/ 4 w 58"/>
                <a:gd name="T59" fmla="*/ 12 h 42"/>
                <a:gd name="T60" fmla="*/ 4 w 58"/>
                <a:gd name="T61" fmla="*/ 18 h 42"/>
                <a:gd name="T62" fmla="*/ 10 w 58"/>
                <a:gd name="T63" fmla="*/ 12 h 42"/>
                <a:gd name="T64" fmla="*/ 12 w 58"/>
                <a:gd name="T65" fmla="*/ 10 h 42"/>
                <a:gd name="T66" fmla="*/ 54 w 58"/>
                <a:gd name="T67" fmla="*/ 41 h 42"/>
                <a:gd name="T68" fmla="*/ 52 w 58"/>
                <a:gd name="T69" fmla="*/ 35 h 42"/>
                <a:gd name="T70" fmla="*/ 48 w 58"/>
                <a:gd name="T71" fmla="*/ 39 h 42"/>
                <a:gd name="T72" fmla="*/ 44 w 58"/>
                <a:gd name="T73" fmla="*/ 41 h 42"/>
                <a:gd name="T74" fmla="*/ 16 w 58"/>
                <a:gd name="T75" fmla="*/ 41 h 42"/>
                <a:gd name="T76" fmla="*/ 25 w 58"/>
                <a:gd name="T77" fmla="*/ 39 h 42"/>
                <a:gd name="T78" fmla="*/ 31 w 58"/>
                <a:gd name="T79" fmla="*/ 31 h 42"/>
                <a:gd name="T80" fmla="*/ 33 w 58"/>
                <a:gd name="T81" fmla="*/ 14 h 42"/>
                <a:gd name="T82" fmla="*/ 37 w 58"/>
                <a:gd name="T83" fmla="*/ 8 h 42"/>
                <a:gd name="T84" fmla="*/ 44 w 58"/>
                <a:gd name="T85" fmla="*/ 6 h 42"/>
                <a:gd name="T86" fmla="*/ 46 w 58"/>
                <a:gd name="T87" fmla="*/ 4 h 42"/>
                <a:gd name="T88" fmla="*/ 39 w 58"/>
                <a:gd name="T89" fmla="*/ 4 h 42"/>
                <a:gd name="T90" fmla="*/ 31 w 58"/>
                <a:gd name="T91" fmla="*/ 14 h 42"/>
                <a:gd name="T92" fmla="*/ 27 w 58"/>
                <a:gd name="T93" fmla="*/ 29 h 42"/>
                <a:gd name="T94" fmla="*/ 21 w 58"/>
                <a:gd name="T95" fmla="*/ 37 h 42"/>
                <a:gd name="T96" fmla="*/ 14 w 58"/>
                <a:gd name="T97" fmla="*/ 41 h 42"/>
                <a:gd name="T98" fmla="*/ 12 w 58"/>
                <a:gd name="T99" fmla="*/ 41 h 42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8"/>
                <a:gd name="T151" fmla="*/ 0 h 42"/>
                <a:gd name="T152" fmla="*/ 58 w 58"/>
                <a:gd name="T153" fmla="*/ 42 h 42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8" h="42">
                  <a:moveTo>
                    <a:pt x="37" y="42"/>
                  </a:moveTo>
                  <a:lnTo>
                    <a:pt x="37" y="39"/>
                  </a:lnTo>
                  <a:lnTo>
                    <a:pt x="42" y="37"/>
                  </a:lnTo>
                  <a:lnTo>
                    <a:pt x="46" y="35"/>
                  </a:lnTo>
                  <a:lnTo>
                    <a:pt x="50" y="31"/>
                  </a:lnTo>
                  <a:lnTo>
                    <a:pt x="52" y="27"/>
                  </a:lnTo>
                  <a:lnTo>
                    <a:pt x="54" y="23"/>
                  </a:lnTo>
                  <a:lnTo>
                    <a:pt x="56" y="20"/>
                  </a:lnTo>
                  <a:lnTo>
                    <a:pt x="54" y="14"/>
                  </a:lnTo>
                  <a:lnTo>
                    <a:pt x="52" y="10"/>
                  </a:lnTo>
                  <a:lnTo>
                    <a:pt x="48" y="8"/>
                  </a:lnTo>
                  <a:lnTo>
                    <a:pt x="44" y="6"/>
                  </a:lnTo>
                  <a:lnTo>
                    <a:pt x="40" y="8"/>
                  </a:lnTo>
                  <a:lnTo>
                    <a:pt x="37" y="10"/>
                  </a:lnTo>
                  <a:lnTo>
                    <a:pt x="35" y="16"/>
                  </a:lnTo>
                  <a:lnTo>
                    <a:pt x="33" y="25"/>
                  </a:lnTo>
                  <a:lnTo>
                    <a:pt x="31" y="33"/>
                  </a:lnTo>
                  <a:lnTo>
                    <a:pt x="27" y="37"/>
                  </a:lnTo>
                  <a:lnTo>
                    <a:pt x="23" y="41"/>
                  </a:lnTo>
                  <a:lnTo>
                    <a:pt x="16" y="42"/>
                  </a:lnTo>
                  <a:lnTo>
                    <a:pt x="10" y="42"/>
                  </a:lnTo>
                  <a:lnTo>
                    <a:pt x="6" y="39"/>
                  </a:lnTo>
                  <a:lnTo>
                    <a:pt x="2" y="33"/>
                  </a:lnTo>
                  <a:lnTo>
                    <a:pt x="0" y="27"/>
                  </a:lnTo>
                  <a:lnTo>
                    <a:pt x="0" y="20"/>
                  </a:lnTo>
                  <a:lnTo>
                    <a:pt x="2" y="14"/>
                  </a:lnTo>
                  <a:lnTo>
                    <a:pt x="0" y="10"/>
                  </a:lnTo>
                  <a:lnTo>
                    <a:pt x="0" y="8"/>
                  </a:lnTo>
                  <a:lnTo>
                    <a:pt x="17" y="6"/>
                  </a:lnTo>
                  <a:lnTo>
                    <a:pt x="17" y="8"/>
                  </a:lnTo>
                  <a:lnTo>
                    <a:pt x="10" y="12"/>
                  </a:lnTo>
                  <a:lnTo>
                    <a:pt x="6" y="18"/>
                  </a:lnTo>
                  <a:lnTo>
                    <a:pt x="2" y="21"/>
                  </a:lnTo>
                  <a:lnTo>
                    <a:pt x="2" y="27"/>
                  </a:lnTo>
                  <a:lnTo>
                    <a:pt x="4" y="33"/>
                  </a:lnTo>
                  <a:lnTo>
                    <a:pt x="8" y="37"/>
                  </a:lnTo>
                  <a:lnTo>
                    <a:pt x="12" y="39"/>
                  </a:lnTo>
                  <a:lnTo>
                    <a:pt x="16" y="37"/>
                  </a:lnTo>
                  <a:lnTo>
                    <a:pt x="17" y="35"/>
                  </a:lnTo>
                  <a:lnTo>
                    <a:pt x="21" y="27"/>
                  </a:lnTo>
                  <a:lnTo>
                    <a:pt x="23" y="18"/>
                  </a:lnTo>
                  <a:lnTo>
                    <a:pt x="25" y="10"/>
                  </a:lnTo>
                  <a:lnTo>
                    <a:pt x="27" y="6"/>
                  </a:lnTo>
                  <a:lnTo>
                    <a:pt x="31" y="4"/>
                  </a:lnTo>
                  <a:lnTo>
                    <a:pt x="35" y="2"/>
                  </a:lnTo>
                  <a:lnTo>
                    <a:pt x="40" y="0"/>
                  </a:lnTo>
                  <a:lnTo>
                    <a:pt x="44" y="2"/>
                  </a:lnTo>
                  <a:lnTo>
                    <a:pt x="48" y="4"/>
                  </a:lnTo>
                  <a:lnTo>
                    <a:pt x="52" y="6"/>
                  </a:lnTo>
                  <a:lnTo>
                    <a:pt x="54" y="10"/>
                  </a:lnTo>
                  <a:lnTo>
                    <a:pt x="56" y="16"/>
                  </a:lnTo>
                  <a:lnTo>
                    <a:pt x="58" y="20"/>
                  </a:lnTo>
                  <a:lnTo>
                    <a:pt x="56" y="25"/>
                  </a:lnTo>
                  <a:lnTo>
                    <a:pt x="56" y="29"/>
                  </a:lnTo>
                  <a:lnTo>
                    <a:pt x="54" y="35"/>
                  </a:lnTo>
                  <a:lnTo>
                    <a:pt x="56" y="41"/>
                  </a:lnTo>
                  <a:lnTo>
                    <a:pt x="56" y="42"/>
                  </a:lnTo>
                  <a:lnTo>
                    <a:pt x="37" y="42"/>
                  </a:lnTo>
                  <a:close/>
                  <a:moveTo>
                    <a:pt x="12" y="10"/>
                  </a:moveTo>
                  <a:lnTo>
                    <a:pt x="4" y="12"/>
                  </a:lnTo>
                  <a:lnTo>
                    <a:pt x="4" y="14"/>
                  </a:lnTo>
                  <a:lnTo>
                    <a:pt x="4" y="18"/>
                  </a:lnTo>
                  <a:lnTo>
                    <a:pt x="6" y="14"/>
                  </a:lnTo>
                  <a:lnTo>
                    <a:pt x="10" y="12"/>
                  </a:lnTo>
                  <a:lnTo>
                    <a:pt x="12" y="10"/>
                  </a:lnTo>
                  <a:close/>
                  <a:moveTo>
                    <a:pt x="44" y="41"/>
                  </a:moveTo>
                  <a:lnTo>
                    <a:pt x="54" y="41"/>
                  </a:lnTo>
                  <a:lnTo>
                    <a:pt x="52" y="39"/>
                  </a:lnTo>
                  <a:lnTo>
                    <a:pt x="52" y="35"/>
                  </a:lnTo>
                  <a:lnTo>
                    <a:pt x="50" y="37"/>
                  </a:lnTo>
                  <a:lnTo>
                    <a:pt x="48" y="39"/>
                  </a:lnTo>
                  <a:lnTo>
                    <a:pt x="44" y="41"/>
                  </a:lnTo>
                  <a:close/>
                  <a:moveTo>
                    <a:pt x="12" y="41"/>
                  </a:moveTo>
                  <a:lnTo>
                    <a:pt x="16" y="41"/>
                  </a:lnTo>
                  <a:lnTo>
                    <a:pt x="21" y="41"/>
                  </a:lnTo>
                  <a:lnTo>
                    <a:pt x="25" y="39"/>
                  </a:lnTo>
                  <a:lnTo>
                    <a:pt x="27" y="35"/>
                  </a:lnTo>
                  <a:lnTo>
                    <a:pt x="31" y="31"/>
                  </a:lnTo>
                  <a:lnTo>
                    <a:pt x="31" y="21"/>
                  </a:lnTo>
                  <a:lnTo>
                    <a:pt x="33" y="14"/>
                  </a:lnTo>
                  <a:lnTo>
                    <a:pt x="35" y="10"/>
                  </a:lnTo>
                  <a:lnTo>
                    <a:pt x="37" y="8"/>
                  </a:lnTo>
                  <a:lnTo>
                    <a:pt x="40" y="6"/>
                  </a:lnTo>
                  <a:lnTo>
                    <a:pt x="44" y="6"/>
                  </a:lnTo>
                  <a:lnTo>
                    <a:pt x="50" y="8"/>
                  </a:lnTo>
                  <a:lnTo>
                    <a:pt x="46" y="4"/>
                  </a:lnTo>
                  <a:lnTo>
                    <a:pt x="42" y="4"/>
                  </a:lnTo>
                  <a:lnTo>
                    <a:pt x="39" y="4"/>
                  </a:lnTo>
                  <a:lnTo>
                    <a:pt x="35" y="6"/>
                  </a:lnTo>
                  <a:lnTo>
                    <a:pt x="31" y="14"/>
                  </a:lnTo>
                  <a:lnTo>
                    <a:pt x="29" y="23"/>
                  </a:lnTo>
                  <a:lnTo>
                    <a:pt x="27" y="29"/>
                  </a:lnTo>
                  <a:lnTo>
                    <a:pt x="25" y="35"/>
                  </a:lnTo>
                  <a:lnTo>
                    <a:pt x="21" y="37"/>
                  </a:lnTo>
                  <a:lnTo>
                    <a:pt x="17" y="41"/>
                  </a:lnTo>
                  <a:lnTo>
                    <a:pt x="14" y="41"/>
                  </a:lnTo>
                  <a:lnTo>
                    <a:pt x="12" y="4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0" name="Freeform 10">
              <a:extLst>
                <a:ext uri="{FF2B5EF4-FFF2-40B4-BE49-F238E27FC236}">
                  <a16:creationId xmlns:a16="http://schemas.microsoft.com/office/drawing/2014/main" id="{00000000-0008-0000-0800-0000AA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39" y="154"/>
              <a:ext cx="56" cy="46"/>
            </a:xfrm>
            <a:custGeom>
              <a:avLst/>
              <a:gdLst>
                <a:gd name="T0" fmla="*/ 56 w 56"/>
                <a:gd name="T1" fmla="*/ 0 h 46"/>
                <a:gd name="T2" fmla="*/ 54 w 56"/>
                <a:gd name="T3" fmla="*/ 19 h 46"/>
                <a:gd name="T4" fmla="*/ 54 w 56"/>
                <a:gd name="T5" fmla="*/ 15 h 46"/>
                <a:gd name="T6" fmla="*/ 50 w 56"/>
                <a:gd name="T7" fmla="*/ 15 h 46"/>
                <a:gd name="T8" fmla="*/ 27 w 56"/>
                <a:gd name="T9" fmla="*/ 17 h 46"/>
                <a:gd name="T10" fmla="*/ 27 w 56"/>
                <a:gd name="T11" fmla="*/ 24 h 46"/>
                <a:gd name="T12" fmla="*/ 50 w 56"/>
                <a:gd name="T13" fmla="*/ 30 h 46"/>
                <a:gd name="T14" fmla="*/ 54 w 56"/>
                <a:gd name="T15" fmla="*/ 24 h 46"/>
                <a:gd name="T16" fmla="*/ 56 w 56"/>
                <a:gd name="T17" fmla="*/ 44 h 46"/>
                <a:gd name="T18" fmla="*/ 54 w 56"/>
                <a:gd name="T19" fmla="*/ 40 h 46"/>
                <a:gd name="T20" fmla="*/ 14 w 56"/>
                <a:gd name="T21" fmla="*/ 38 h 46"/>
                <a:gd name="T22" fmla="*/ 6 w 56"/>
                <a:gd name="T23" fmla="*/ 46 h 46"/>
                <a:gd name="T24" fmla="*/ 0 w 56"/>
                <a:gd name="T25" fmla="*/ 32 h 46"/>
                <a:gd name="T26" fmla="*/ 27 w 56"/>
                <a:gd name="T27" fmla="*/ 30 h 46"/>
                <a:gd name="T28" fmla="*/ 21 w 56"/>
                <a:gd name="T29" fmla="*/ 17 h 46"/>
                <a:gd name="T30" fmla="*/ 27 w 56"/>
                <a:gd name="T31" fmla="*/ 7 h 46"/>
                <a:gd name="T32" fmla="*/ 48 w 56"/>
                <a:gd name="T33" fmla="*/ 5 h 46"/>
                <a:gd name="T34" fmla="*/ 54 w 56"/>
                <a:gd name="T35" fmla="*/ 3 h 46"/>
                <a:gd name="T36" fmla="*/ 54 w 56"/>
                <a:gd name="T37" fmla="*/ 0 h 46"/>
                <a:gd name="T38" fmla="*/ 50 w 56"/>
                <a:gd name="T39" fmla="*/ 13 h 46"/>
                <a:gd name="T40" fmla="*/ 54 w 56"/>
                <a:gd name="T41" fmla="*/ 15 h 46"/>
                <a:gd name="T42" fmla="*/ 50 w 56"/>
                <a:gd name="T43" fmla="*/ 9 h 46"/>
                <a:gd name="T44" fmla="*/ 29 w 56"/>
                <a:gd name="T45" fmla="*/ 11 h 46"/>
                <a:gd name="T46" fmla="*/ 23 w 56"/>
                <a:gd name="T47" fmla="*/ 17 h 46"/>
                <a:gd name="T48" fmla="*/ 31 w 56"/>
                <a:gd name="T49" fmla="*/ 13 h 46"/>
                <a:gd name="T50" fmla="*/ 14 w 56"/>
                <a:gd name="T51" fmla="*/ 38 h 46"/>
                <a:gd name="T52" fmla="*/ 52 w 56"/>
                <a:gd name="T53" fmla="*/ 38 h 46"/>
                <a:gd name="T54" fmla="*/ 54 w 56"/>
                <a:gd name="T55" fmla="*/ 38 h 46"/>
                <a:gd name="T56" fmla="*/ 50 w 56"/>
                <a:gd name="T57" fmla="*/ 34 h 46"/>
                <a:gd name="T58" fmla="*/ 10 w 56"/>
                <a:gd name="T59" fmla="*/ 36 h 46"/>
                <a:gd name="T60" fmla="*/ 6 w 56"/>
                <a:gd name="T61" fmla="*/ 40 h 46"/>
                <a:gd name="T62" fmla="*/ 10 w 56"/>
                <a:gd name="T63" fmla="*/ 38 h 46"/>
                <a:gd name="T64" fmla="*/ 14 w 56"/>
                <a:gd name="T65" fmla="*/ 38 h 4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56"/>
                <a:gd name="T100" fmla="*/ 0 h 46"/>
                <a:gd name="T101" fmla="*/ 56 w 56"/>
                <a:gd name="T102" fmla="*/ 46 h 46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56" h="46">
                  <a:moveTo>
                    <a:pt x="54" y="0"/>
                  </a:moveTo>
                  <a:lnTo>
                    <a:pt x="56" y="0"/>
                  </a:lnTo>
                  <a:lnTo>
                    <a:pt x="56" y="19"/>
                  </a:lnTo>
                  <a:lnTo>
                    <a:pt x="54" y="19"/>
                  </a:lnTo>
                  <a:lnTo>
                    <a:pt x="54" y="17"/>
                  </a:lnTo>
                  <a:lnTo>
                    <a:pt x="54" y="15"/>
                  </a:lnTo>
                  <a:lnTo>
                    <a:pt x="52" y="15"/>
                  </a:lnTo>
                  <a:lnTo>
                    <a:pt x="50" y="15"/>
                  </a:lnTo>
                  <a:lnTo>
                    <a:pt x="33" y="15"/>
                  </a:lnTo>
                  <a:lnTo>
                    <a:pt x="27" y="17"/>
                  </a:lnTo>
                  <a:lnTo>
                    <a:pt x="25" y="21"/>
                  </a:lnTo>
                  <a:lnTo>
                    <a:pt x="27" y="24"/>
                  </a:lnTo>
                  <a:lnTo>
                    <a:pt x="31" y="30"/>
                  </a:lnTo>
                  <a:lnTo>
                    <a:pt x="50" y="30"/>
                  </a:lnTo>
                  <a:lnTo>
                    <a:pt x="54" y="28"/>
                  </a:lnTo>
                  <a:lnTo>
                    <a:pt x="54" y="24"/>
                  </a:lnTo>
                  <a:lnTo>
                    <a:pt x="56" y="24"/>
                  </a:lnTo>
                  <a:lnTo>
                    <a:pt x="56" y="44"/>
                  </a:lnTo>
                  <a:lnTo>
                    <a:pt x="54" y="44"/>
                  </a:lnTo>
                  <a:lnTo>
                    <a:pt x="54" y="40"/>
                  </a:lnTo>
                  <a:lnTo>
                    <a:pt x="50" y="38"/>
                  </a:lnTo>
                  <a:lnTo>
                    <a:pt x="14" y="38"/>
                  </a:lnTo>
                  <a:lnTo>
                    <a:pt x="10" y="40"/>
                  </a:lnTo>
                  <a:lnTo>
                    <a:pt x="6" y="46"/>
                  </a:lnTo>
                  <a:lnTo>
                    <a:pt x="0" y="32"/>
                  </a:lnTo>
                  <a:lnTo>
                    <a:pt x="0" y="30"/>
                  </a:lnTo>
                  <a:lnTo>
                    <a:pt x="27" y="30"/>
                  </a:lnTo>
                  <a:lnTo>
                    <a:pt x="23" y="23"/>
                  </a:lnTo>
                  <a:lnTo>
                    <a:pt x="21" y="17"/>
                  </a:lnTo>
                  <a:lnTo>
                    <a:pt x="23" y="11"/>
                  </a:lnTo>
                  <a:lnTo>
                    <a:pt x="27" y="7"/>
                  </a:lnTo>
                  <a:lnTo>
                    <a:pt x="33" y="5"/>
                  </a:lnTo>
                  <a:lnTo>
                    <a:pt x="48" y="5"/>
                  </a:lnTo>
                  <a:lnTo>
                    <a:pt x="52" y="5"/>
                  </a:lnTo>
                  <a:lnTo>
                    <a:pt x="54" y="3"/>
                  </a:lnTo>
                  <a:lnTo>
                    <a:pt x="54" y="2"/>
                  </a:lnTo>
                  <a:lnTo>
                    <a:pt x="54" y="0"/>
                  </a:lnTo>
                  <a:close/>
                  <a:moveTo>
                    <a:pt x="31" y="13"/>
                  </a:moveTo>
                  <a:lnTo>
                    <a:pt x="50" y="13"/>
                  </a:lnTo>
                  <a:lnTo>
                    <a:pt x="52" y="13"/>
                  </a:lnTo>
                  <a:lnTo>
                    <a:pt x="54" y="15"/>
                  </a:lnTo>
                  <a:lnTo>
                    <a:pt x="52" y="11"/>
                  </a:lnTo>
                  <a:lnTo>
                    <a:pt x="50" y="9"/>
                  </a:lnTo>
                  <a:lnTo>
                    <a:pt x="33" y="9"/>
                  </a:lnTo>
                  <a:lnTo>
                    <a:pt x="29" y="11"/>
                  </a:lnTo>
                  <a:lnTo>
                    <a:pt x="25" y="13"/>
                  </a:lnTo>
                  <a:lnTo>
                    <a:pt x="23" y="17"/>
                  </a:lnTo>
                  <a:lnTo>
                    <a:pt x="27" y="15"/>
                  </a:lnTo>
                  <a:lnTo>
                    <a:pt x="31" y="13"/>
                  </a:lnTo>
                  <a:close/>
                  <a:moveTo>
                    <a:pt x="14" y="38"/>
                  </a:moveTo>
                  <a:lnTo>
                    <a:pt x="50" y="38"/>
                  </a:lnTo>
                  <a:lnTo>
                    <a:pt x="52" y="38"/>
                  </a:lnTo>
                  <a:lnTo>
                    <a:pt x="54" y="38"/>
                  </a:lnTo>
                  <a:lnTo>
                    <a:pt x="54" y="36"/>
                  </a:lnTo>
                  <a:lnTo>
                    <a:pt x="50" y="34"/>
                  </a:lnTo>
                  <a:lnTo>
                    <a:pt x="14" y="34"/>
                  </a:lnTo>
                  <a:lnTo>
                    <a:pt x="10" y="36"/>
                  </a:lnTo>
                  <a:lnTo>
                    <a:pt x="6" y="38"/>
                  </a:lnTo>
                  <a:lnTo>
                    <a:pt x="6" y="40"/>
                  </a:lnTo>
                  <a:lnTo>
                    <a:pt x="6" y="44"/>
                  </a:lnTo>
                  <a:lnTo>
                    <a:pt x="10" y="38"/>
                  </a:lnTo>
                  <a:lnTo>
                    <a:pt x="14" y="3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1" name="Freeform 11">
              <a:extLst>
                <a:ext uri="{FF2B5EF4-FFF2-40B4-BE49-F238E27FC236}">
                  <a16:creationId xmlns:a16="http://schemas.microsoft.com/office/drawing/2014/main" id="{00000000-0008-0000-0800-0000AB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91" y="170"/>
              <a:ext cx="37" cy="37"/>
            </a:xfrm>
            <a:custGeom>
              <a:avLst/>
              <a:gdLst>
                <a:gd name="T0" fmla="*/ 14 w 37"/>
                <a:gd name="T1" fmla="*/ 35 h 37"/>
                <a:gd name="T2" fmla="*/ 6 w 37"/>
                <a:gd name="T3" fmla="*/ 31 h 37"/>
                <a:gd name="T4" fmla="*/ 2 w 37"/>
                <a:gd name="T5" fmla="*/ 23 h 37"/>
                <a:gd name="T6" fmla="*/ 2 w 37"/>
                <a:gd name="T7" fmla="*/ 14 h 37"/>
                <a:gd name="T8" fmla="*/ 6 w 37"/>
                <a:gd name="T9" fmla="*/ 6 h 37"/>
                <a:gd name="T10" fmla="*/ 14 w 37"/>
                <a:gd name="T11" fmla="*/ 0 h 37"/>
                <a:gd name="T12" fmla="*/ 25 w 37"/>
                <a:gd name="T13" fmla="*/ 2 h 37"/>
                <a:gd name="T14" fmla="*/ 35 w 37"/>
                <a:gd name="T15" fmla="*/ 12 h 37"/>
                <a:gd name="T16" fmla="*/ 35 w 37"/>
                <a:gd name="T17" fmla="*/ 23 h 37"/>
                <a:gd name="T18" fmla="*/ 31 w 37"/>
                <a:gd name="T19" fmla="*/ 31 h 37"/>
                <a:gd name="T20" fmla="*/ 23 w 37"/>
                <a:gd name="T21" fmla="*/ 35 h 37"/>
                <a:gd name="T22" fmla="*/ 19 w 37"/>
                <a:gd name="T23" fmla="*/ 37 h 37"/>
                <a:gd name="T24" fmla="*/ 31 w 37"/>
                <a:gd name="T25" fmla="*/ 27 h 37"/>
                <a:gd name="T26" fmla="*/ 23 w 37"/>
                <a:gd name="T27" fmla="*/ 31 h 37"/>
                <a:gd name="T28" fmla="*/ 12 w 37"/>
                <a:gd name="T29" fmla="*/ 31 h 37"/>
                <a:gd name="T30" fmla="*/ 2 w 37"/>
                <a:gd name="T31" fmla="*/ 23 h 37"/>
                <a:gd name="T32" fmla="*/ 12 w 37"/>
                <a:gd name="T33" fmla="*/ 33 h 37"/>
                <a:gd name="T34" fmla="*/ 23 w 37"/>
                <a:gd name="T35" fmla="*/ 35 h 37"/>
                <a:gd name="T36" fmla="*/ 33 w 37"/>
                <a:gd name="T37" fmla="*/ 27 h 37"/>
                <a:gd name="T38" fmla="*/ 35 w 37"/>
                <a:gd name="T39" fmla="*/ 21 h 37"/>
                <a:gd name="T40" fmla="*/ 23 w 37"/>
                <a:gd name="T41" fmla="*/ 25 h 37"/>
                <a:gd name="T42" fmla="*/ 33 w 37"/>
                <a:gd name="T43" fmla="*/ 21 h 37"/>
                <a:gd name="T44" fmla="*/ 33 w 37"/>
                <a:gd name="T45" fmla="*/ 14 h 37"/>
                <a:gd name="T46" fmla="*/ 19 w 37"/>
                <a:gd name="T47" fmla="*/ 10 h 37"/>
                <a:gd name="T48" fmla="*/ 8 w 37"/>
                <a:gd name="T49" fmla="*/ 12 h 37"/>
                <a:gd name="T50" fmla="*/ 2 w 37"/>
                <a:gd name="T51" fmla="*/ 18 h 37"/>
                <a:gd name="T52" fmla="*/ 6 w 37"/>
                <a:gd name="T53" fmla="*/ 23 h 37"/>
                <a:gd name="T54" fmla="*/ 16 w 37"/>
                <a:gd name="T55" fmla="*/ 25 h 37"/>
                <a:gd name="T56" fmla="*/ 33 w 37"/>
                <a:gd name="T57" fmla="*/ 12 h 37"/>
                <a:gd name="T58" fmla="*/ 27 w 37"/>
                <a:gd name="T59" fmla="*/ 8 h 37"/>
                <a:gd name="T60" fmla="*/ 19 w 37"/>
                <a:gd name="T61" fmla="*/ 6 h 37"/>
                <a:gd name="T62" fmla="*/ 10 w 37"/>
                <a:gd name="T63" fmla="*/ 8 h 37"/>
                <a:gd name="T64" fmla="*/ 2 w 37"/>
                <a:gd name="T65" fmla="*/ 14 h 37"/>
                <a:gd name="T66" fmla="*/ 10 w 37"/>
                <a:gd name="T67" fmla="*/ 10 h 37"/>
                <a:gd name="T68" fmla="*/ 21 w 37"/>
                <a:gd name="T69" fmla="*/ 8 h 37"/>
                <a:gd name="T70" fmla="*/ 33 w 37"/>
                <a:gd name="T71" fmla="*/ 12 h 37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w 37"/>
                <a:gd name="T109" fmla="*/ 0 h 37"/>
                <a:gd name="T110" fmla="*/ 37 w 37"/>
                <a:gd name="T111" fmla="*/ 37 h 37"/>
              </a:gdLst>
              <a:ahLst/>
              <a:cxnLst>
                <a:cxn ang="T72">
                  <a:pos x="T0" y="T1"/>
                </a:cxn>
                <a:cxn ang="T73">
                  <a:pos x="T2" y="T3"/>
                </a:cxn>
                <a:cxn ang="T74">
                  <a:pos x="T4" y="T5"/>
                </a:cxn>
                <a:cxn ang="T75">
                  <a:pos x="T6" y="T7"/>
                </a:cxn>
                <a:cxn ang="T76">
                  <a:pos x="T8" y="T9"/>
                </a:cxn>
                <a:cxn ang="T77">
                  <a:pos x="T10" y="T11"/>
                </a:cxn>
                <a:cxn ang="T78">
                  <a:pos x="T12" y="T13"/>
                </a:cxn>
                <a:cxn ang="T79">
                  <a:pos x="T14" y="T15"/>
                </a:cxn>
                <a:cxn ang="T80">
                  <a:pos x="T16" y="T17"/>
                </a:cxn>
                <a:cxn ang="T81">
                  <a:pos x="T18" y="T19"/>
                </a:cxn>
                <a:cxn ang="T82">
                  <a:pos x="T20" y="T21"/>
                </a:cxn>
                <a:cxn ang="T83">
                  <a:pos x="T22" y="T23"/>
                </a:cxn>
                <a:cxn ang="T84">
                  <a:pos x="T24" y="T25"/>
                </a:cxn>
                <a:cxn ang="T85">
                  <a:pos x="T26" y="T27"/>
                </a:cxn>
                <a:cxn ang="T86">
                  <a:pos x="T28" y="T29"/>
                </a:cxn>
                <a:cxn ang="T87">
                  <a:pos x="T30" y="T31"/>
                </a:cxn>
                <a:cxn ang="T88">
                  <a:pos x="T32" y="T33"/>
                </a:cxn>
                <a:cxn ang="T89">
                  <a:pos x="T34" y="T35"/>
                </a:cxn>
                <a:cxn ang="T90">
                  <a:pos x="T36" y="T37"/>
                </a:cxn>
                <a:cxn ang="T91">
                  <a:pos x="T38" y="T39"/>
                </a:cxn>
                <a:cxn ang="T92">
                  <a:pos x="T40" y="T41"/>
                </a:cxn>
                <a:cxn ang="T93">
                  <a:pos x="T42" y="T43"/>
                </a:cxn>
                <a:cxn ang="T94">
                  <a:pos x="T44" y="T45"/>
                </a:cxn>
                <a:cxn ang="T95">
                  <a:pos x="T46" y="T47"/>
                </a:cxn>
                <a:cxn ang="T96">
                  <a:pos x="T48" y="T49"/>
                </a:cxn>
                <a:cxn ang="T97">
                  <a:pos x="T50" y="T51"/>
                </a:cxn>
                <a:cxn ang="T98">
                  <a:pos x="T52" y="T53"/>
                </a:cxn>
                <a:cxn ang="T99">
                  <a:pos x="T54" y="T55"/>
                </a:cxn>
                <a:cxn ang="T100">
                  <a:pos x="T56" y="T57"/>
                </a:cxn>
                <a:cxn ang="T101">
                  <a:pos x="T58" y="T59"/>
                </a:cxn>
                <a:cxn ang="T102">
                  <a:pos x="T60" y="T61"/>
                </a:cxn>
                <a:cxn ang="T103">
                  <a:pos x="T62" y="T63"/>
                </a:cxn>
                <a:cxn ang="T104">
                  <a:pos x="T64" y="T65"/>
                </a:cxn>
                <a:cxn ang="T105">
                  <a:pos x="T66" y="T67"/>
                </a:cxn>
                <a:cxn ang="T106">
                  <a:pos x="T68" y="T69"/>
                </a:cxn>
                <a:cxn ang="T107">
                  <a:pos x="T70" y="T71"/>
                </a:cxn>
              </a:cxnLst>
              <a:rect l="T108" t="T109" r="T110" b="T111"/>
              <a:pathLst>
                <a:path w="37" h="37">
                  <a:moveTo>
                    <a:pt x="19" y="37"/>
                  </a:moveTo>
                  <a:lnTo>
                    <a:pt x="14" y="35"/>
                  </a:lnTo>
                  <a:lnTo>
                    <a:pt x="10" y="33"/>
                  </a:lnTo>
                  <a:lnTo>
                    <a:pt x="6" y="31"/>
                  </a:lnTo>
                  <a:lnTo>
                    <a:pt x="2" y="27"/>
                  </a:lnTo>
                  <a:lnTo>
                    <a:pt x="2" y="23"/>
                  </a:lnTo>
                  <a:lnTo>
                    <a:pt x="0" y="18"/>
                  </a:lnTo>
                  <a:lnTo>
                    <a:pt x="2" y="14"/>
                  </a:lnTo>
                  <a:lnTo>
                    <a:pt x="2" y="10"/>
                  </a:lnTo>
                  <a:lnTo>
                    <a:pt x="6" y="6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8" y="0"/>
                  </a:lnTo>
                  <a:lnTo>
                    <a:pt x="25" y="2"/>
                  </a:lnTo>
                  <a:lnTo>
                    <a:pt x="31" y="6"/>
                  </a:lnTo>
                  <a:lnTo>
                    <a:pt x="35" y="12"/>
                  </a:lnTo>
                  <a:lnTo>
                    <a:pt x="37" y="18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7"/>
                  </a:lnTo>
                  <a:close/>
                  <a:moveTo>
                    <a:pt x="35" y="21"/>
                  </a:moveTo>
                  <a:lnTo>
                    <a:pt x="31" y="27"/>
                  </a:lnTo>
                  <a:lnTo>
                    <a:pt x="27" y="29"/>
                  </a:lnTo>
                  <a:lnTo>
                    <a:pt x="23" y="31"/>
                  </a:lnTo>
                  <a:lnTo>
                    <a:pt x="18" y="33"/>
                  </a:lnTo>
                  <a:lnTo>
                    <a:pt x="12" y="31"/>
                  </a:lnTo>
                  <a:lnTo>
                    <a:pt x="8" y="27"/>
                  </a:lnTo>
                  <a:lnTo>
                    <a:pt x="2" y="23"/>
                  </a:lnTo>
                  <a:lnTo>
                    <a:pt x="6" y="29"/>
                  </a:lnTo>
                  <a:lnTo>
                    <a:pt x="12" y="33"/>
                  </a:lnTo>
                  <a:lnTo>
                    <a:pt x="19" y="35"/>
                  </a:lnTo>
                  <a:lnTo>
                    <a:pt x="23" y="35"/>
                  </a:lnTo>
                  <a:lnTo>
                    <a:pt x="29" y="31"/>
                  </a:lnTo>
                  <a:lnTo>
                    <a:pt x="33" y="27"/>
                  </a:lnTo>
                  <a:lnTo>
                    <a:pt x="35" y="21"/>
                  </a:lnTo>
                  <a:close/>
                  <a:moveTo>
                    <a:pt x="16" y="25"/>
                  </a:moveTo>
                  <a:lnTo>
                    <a:pt x="23" y="25"/>
                  </a:lnTo>
                  <a:lnTo>
                    <a:pt x="29" y="23"/>
                  </a:lnTo>
                  <a:lnTo>
                    <a:pt x="33" y="21"/>
                  </a:lnTo>
                  <a:lnTo>
                    <a:pt x="35" y="18"/>
                  </a:lnTo>
                  <a:lnTo>
                    <a:pt x="33" y="14"/>
                  </a:lnTo>
                  <a:lnTo>
                    <a:pt x="27" y="10"/>
                  </a:lnTo>
                  <a:lnTo>
                    <a:pt x="19" y="10"/>
                  </a:lnTo>
                  <a:lnTo>
                    <a:pt x="14" y="10"/>
                  </a:lnTo>
                  <a:lnTo>
                    <a:pt x="8" y="12"/>
                  </a:lnTo>
                  <a:lnTo>
                    <a:pt x="4" y="16"/>
                  </a:lnTo>
                  <a:lnTo>
                    <a:pt x="2" y="18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0" y="25"/>
                  </a:lnTo>
                  <a:lnTo>
                    <a:pt x="16" y="25"/>
                  </a:lnTo>
                  <a:close/>
                  <a:moveTo>
                    <a:pt x="33" y="12"/>
                  </a:moveTo>
                  <a:lnTo>
                    <a:pt x="31" y="10"/>
                  </a:lnTo>
                  <a:lnTo>
                    <a:pt x="27" y="8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4" y="6"/>
                  </a:lnTo>
                  <a:lnTo>
                    <a:pt x="10" y="8"/>
                  </a:lnTo>
                  <a:lnTo>
                    <a:pt x="6" y="10"/>
                  </a:lnTo>
                  <a:lnTo>
                    <a:pt x="2" y="14"/>
                  </a:lnTo>
                  <a:lnTo>
                    <a:pt x="6" y="12"/>
                  </a:lnTo>
                  <a:lnTo>
                    <a:pt x="10" y="10"/>
                  </a:lnTo>
                  <a:lnTo>
                    <a:pt x="14" y="8"/>
                  </a:lnTo>
                  <a:lnTo>
                    <a:pt x="21" y="8"/>
                  </a:lnTo>
                  <a:lnTo>
                    <a:pt x="27" y="10"/>
                  </a:lnTo>
                  <a:lnTo>
                    <a:pt x="33" y="12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2" name="Freeform 12">
              <a:extLst>
                <a:ext uri="{FF2B5EF4-FFF2-40B4-BE49-F238E27FC236}">
                  <a16:creationId xmlns:a16="http://schemas.microsoft.com/office/drawing/2014/main" id="{00000000-0008-0000-0800-0000AC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5" y="159"/>
              <a:ext cx="35" cy="62"/>
            </a:xfrm>
            <a:custGeom>
              <a:avLst/>
              <a:gdLst>
                <a:gd name="T0" fmla="*/ 35 w 35"/>
                <a:gd name="T1" fmla="*/ 20 h 62"/>
                <a:gd name="T2" fmla="*/ 16 w 35"/>
                <a:gd name="T3" fmla="*/ 31 h 62"/>
                <a:gd name="T4" fmla="*/ 35 w 35"/>
                <a:gd name="T5" fmla="*/ 42 h 62"/>
                <a:gd name="T6" fmla="*/ 4 w 35"/>
                <a:gd name="T7" fmla="*/ 60 h 62"/>
                <a:gd name="T8" fmla="*/ 0 w 35"/>
                <a:gd name="T9" fmla="*/ 62 h 62"/>
                <a:gd name="T10" fmla="*/ 2 w 35"/>
                <a:gd name="T11" fmla="*/ 44 h 62"/>
                <a:gd name="T12" fmla="*/ 6 w 35"/>
                <a:gd name="T13" fmla="*/ 46 h 62"/>
                <a:gd name="T14" fmla="*/ 8 w 35"/>
                <a:gd name="T15" fmla="*/ 44 h 62"/>
                <a:gd name="T16" fmla="*/ 14 w 35"/>
                <a:gd name="T17" fmla="*/ 33 h 62"/>
                <a:gd name="T18" fmla="*/ 4 w 35"/>
                <a:gd name="T19" fmla="*/ 39 h 62"/>
                <a:gd name="T20" fmla="*/ 0 w 35"/>
                <a:gd name="T21" fmla="*/ 41 h 62"/>
                <a:gd name="T22" fmla="*/ 2 w 35"/>
                <a:gd name="T23" fmla="*/ 21 h 62"/>
                <a:gd name="T24" fmla="*/ 4 w 35"/>
                <a:gd name="T25" fmla="*/ 25 h 62"/>
                <a:gd name="T26" fmla="*/ 10 w 35"/>
                <a:gd name="T27" fmla="*/ 23 h 62"/>
                <a:gd name="T28" fmla="*/ 14 w 35"/>
                <a:gd name="T29" fmla="*/ 14 h 62"/>
                <a:gd name="T30" fmla="*/ 10 w 35"/>
                <a:gd name="T31" fmla="*/ 12 h 62"/>
                <a:gd name="T32" fmla="*/ 4 w 35"/>
                <a:gd name="T33" fmla="*/ 12 h 62"/>
                <a:gd name="T34" fmla="*/ 0 w 35"/>
                <a:gd name="T35" fmla="*/ 16 h 62"/>
                <a:gd name="T36" fmla="*/ 2 w 35"/>
                <a:gd name="T37" fmla="*/ 0 h 62"/>
                <a:gd name="T38" fmla="*/ 12 w 35"/>
                <a:gd name="T39" fmla="*/ 10 h 62"/>
                <a:gd name="T40" fmla="*/ 2 w 35"/>
                <a:gd name="T41" fmla="*/ 6 h 62"/>
                <a:gd name="T42" fmla="*/ 4 w 35"/>
                <a:gd name="T43" fmla="*/ 10 h 62"/>
                <a:gd name="T44" fmla="*/ 4 w 35"/>
                <a:gd name="T45" fmla="*/ 8 h 62"/>
                <a:gd name="T46" fmla="*/ 2 w 35"/>
                <a:gd name="T47" fmla="*/ 6 h 62"/>
                <a:gd name="T48" fmla="*/ 33 w 35"/>
                <a:gd name="T49" fmla="*/ 21 h 62"/>
                <a:gd name="T50" fmla="*/ 31 w 35"/>
                <a:gd name="T51" fmla="*/ 21 h 62"/>
                <a:gd name="T52" fmla="*/ 25 w 35"/>
                <a:gd name="T53" fmla="*/ 21 h 62"/>
                <a:gd name="T54" fmla="*/ 4 w 35"/>
                <a:gd name="T55" fmla="*/ 33 h 62"/>
                <a:gd name="T56" fmla="*/ 2 w 35"/>
                <a:gd name="T57" fmla="*/ 39 h 62"/>
                <a:gd name="T58" fmla="*/ 8 w 35"/>
                <a:gd name="T59" fmla="*/ 35 h 62"/>
                <a:gd name="T60" fmla="*/ 10 w 35"/>
                <a:gd name="T61" fmla="*/ 54 h 62"/>
                <a:gd name="T62" fmla="*/ 33 w 35"/>
                <a:gd name="T63" fmla="*/ 42 h 62"/>
                <a:gd name="T64" fmla="*/ 25 w 35"/>
                <a:gd name="T65" fmla="*/ 44 h 62"/>
                <a:gd name="T66" fmla="*/ 4 w 35"/>
                <a:gd name="T67" fmla="*/ 54 h 62"/>
                <a:gd name="T68" fmla="*/ 2 w 35"/>
                <a:gd name="T69" fmla="*/ 58 h 62"/>
                <a:gd name="T70" fmla="*/ 6 w 35"/>
                <a:gd name="T71" fmla="*/ 56 h 62"/>
                <a:gd name="T72" fmla="*/ 10 w 35"/>
                <a:gd name="T73" fmla="*/ 54 h 62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35"/>
                <a:gd name="T112" fmla="*/ 0 h 62"/>
                <a:gd name="T113" fmla="*/ 35 w 35"/>
                <a:gd name="T114" fmla="*/ 62 h 62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35" h="62">
                  <a:moveTo>
                    <a:pt x="12" y="10"/>
                  </a:moveTo>
                  <a:lnTo>
                    <a:pt x="35" y="20"/>
                  </a:lnTo>
                  <a:lnTo>
                    <a:pt x="35" y="23"/>
                  </a:lnTo>
                  <a:lnTo>
                    <a:pt x="16" y="31"/>
                  </a:lnTo>
                  <a:lnTo>
                    <a:pt x="35" y="41"/>
                  </a:lnTo>
                  <a:lnTo>
                    <a:pt x="35" y="42"/>
                  </a:lnTo>
                  <a:lnTo>
                    <a:pt x="8" y="56"/>
                  </a:lnTo>
                  <a:lnTo>
                    <a:pt x="4" y="60"/>
                  </a:lnTo>
                  <a:lnTo>
                    <a:pt x="2" y="62"/>
                  </a:lnTo>
                  <a:lnTo>
                    <a:pt x="0" y="62"/>
                  </a:lnTo>
                  <a:lnTo>
                    <a:pt x="0" y="44"/>
                  </a:lnTo>
                  <a:lnTo>
                    <a:pt x="2" y="44"/>
                  </a:lnTo>
                  <a:lnTo>
                    <a:pt x="4" y="46"/>
                  </a:lnTo>
                  <a:lnTo>
                    <a:pt x="6" y="46"/>
                  </a:lnTo>
                  <a:lnTo>
                    <a:pt x="8" y="46"/>
                  </a:lnTo>
                  <a:lnTo>
                    <a:pt x="8" y="44"/>
                  </a:lnTo>
                  <a:lnTo>
                    <a:pt x="23" y="39"/>
                  </a:lnTo>
                  <a:lnTo>
                    <a:pt x="14" y="33"/>
                  </a:lnTo>
                  <a:lnTo>
                    <a:pt x="8" y="35"/>
                  </a:lnTo>
                  <a:lnTo>
                    <a:pt x="4" y="39"/>
                  </a:lnTo>
                  <a:lnTo>
                    <a:pt x="2" y="41"/>
                  </a:lnTo>
                  <a:lnTo>
                    <a:pt x="0" y="41"/>
                  </a:lnTo>
                  <a:lnTo>
                    <a:pt x="0" y="21"/>
                  </a:lnTo>
                  <a:lnTo>
                    <a:pt x="2" y="21"/>
                  </a:lnTo>
                  <a:lnTo>
                    <a:pt x="2" y="25"/>
                  </a:lnTo>
                  <a:lnTo>
                    <a:pt x="4" y="25"/>
                  </a:lnTo>
                  <a:lnTo>
                    <a:pt x="6" y="25"/>
                  </a:lnTo>
                  <a:lnTo>
                    <a:pt x="10" y="23"/>
                  </a:lnTo>
                  <a:lnTo>
                    <a:pt x="23" y="18"/>
                  </a:lnTo>
                  <a:lnTo>
                    <a:pt x="14" y="14"/>
                  </a:lnTo>
                  <a:lnTo>
                    <a:pt x="12" y="12"/>
                  </a:lnTo>
                  <a:lnTo>
                    <a:pt x="10" y="12"/>
                  </a:lnTo>
                  <a:lnTo>
                    <a:pt x="6" y="12"/>
                  </a:lnTo>
                  <a:lnTo>
                    <a:pt x="4" y="12"/>
                  </a:lnTo>
                  <a:lnTo>
                    <a:pt x="2" y="16"/>
                  </a:lnTo>
                  <a:lnTo>
                    <a:pt x="0" y="16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12" y="10"/>
                  </a:lnTo>
                  <a:close/>
                  <a:moveTo>
                    <a:pt x="2" y="6"/>
                  </a:moveTo>
                  <a:lnTo>
                    <a:pt x="2" y="12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4" y="8"/>
                  </a:lnTo>
                  <a:lnTo>
                    <a:pt x="2" y="6"/>
                  </a:lnTo>
                  <a:close/>
                  <a:moveTo>
                    <a:pt x="8" y="35"/>
                  </a:moveTo>
                  <a:lnTo>
                    <a:pt x="33" y="21"/>
                  </a:lnTo>
                  <a:lnTo>
                    <a:pt x="31" y="21"/>
                  </a:lnTo>
                  <a:lnTo>
                    <a:pt x="29" y="21"/>
                  </a:lnTo>
                  <a:lnTo>
                    <a:pt x="25" y="21"/>
                  </a:lnTo>
                  <a:lnTo>
                    <a:pt x="8" y="31"/>
                  </a:lnTo>
                  <a:lnTo>
                    <a:pt x="4" y="33"/>
                  </a:lnTo>
                  <a:lnTo>
                    <a:pt x="2" y="35"/>
                  </a:lnTo>
                  <a:lnTo>
                    <a:pt x="2" y="39"/>
                  </a:lnTo>
                  <a:lnTo>
                    <a:pt x="4" y="37"/>
                  </a:lnTo>
                  <a:lnTo>
                    <a:pt x="8" y="35"/>
                  </a:lnTo>
                  <a:close/>
                  <a:moveTo>
                    <a:pt x="10" y="54"/>
                  </a:moveTo>
                  <a:lnTo>
                    <a:pt x="33" y="42"/>
                  </a:lnTo>
                  <a:lnTo>
                    <a:pt x="31" y="41"/>
                  </a:lnTo>
                  <a:lnTo>
                    <a:pt x="25" y="44"/>
                  </a:lnTo>
                  <a:lnTo>
                    <a:pt x="8" y="52"/>
                  </a:lnTo>
                  <a:lnTo>
                    <a:pt x="4" y="54"/>
                  </a:lnTo>
                  <a:lnTo>
                    <a:pt x="2" y="56"/>
                  </a:lnTo>
                  <a:lnTo>
                    <a:pt x="2" y="58"/>
                  </a:lnTo>
                  <a:lnTo>
                    <a:pt x="4" y="58"/>
                  </a:lnTo>
                  <a:lnTo>
                    <a:pt x="6" y="56"/>
                  </a:lnTo>
                  <a:lnTo>
                    <a:pt x="10" y="5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3" name="Freeform 13">
              <a:extLst>
                <a:ext uri="{FF2B5EF4-FFF2-40B4-BE49-F238E27FC236}">
                  <a16:creationId xmlns:a16="http://schemas.microsoft.com/office/drawing/2014/main" id="{00000000-0008-0000-0800-0000AD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4" y="172"/>
              <a:ext cx="37" cy="34"/>
            </a:xfrm>
            <a:custGeom>
              <a:avLst/>
              <a:gdLst>
                <a:gd name="T0" fmla="*/ 4 w 37"/>
                <a:gd name="T1" fmla="*/ 12 h 34"/>
                <a:gd name="T2" fmla="*/ 4 w 37"/>
                <a:gd name="T3" fmla="*/ 19 h 34"/>
                <a:gd name="T4" fmla="*/ 16 w 37"/>
                <a:gd name="T5" fmla="*/ 25 h 34"/>
                <a:gd name="T6" fmla="*/ 27 w 37"/>
                <a:gd name="T7" fmla="*/ 19 h 34"/>
                <a:gd name="T8" fmla="*/ 27 w 37"/>
                <a:gd name="T9" fmla="*/ 8 h 34"/>
                <a:gd name="T10" fmla="*/ 27 w 37"/>
                <a:gd name="T11" fmla="*/ 0 h 34"/>
                <a:gd name="T12" fmla="*/ 35 w 37"/>
                <a:gd name="T13" fmla="*/ 10 h 34"/>
                <a:gd name="T14" fmla="*/ 37 w 37"/>
                <a:gd name="T15" fmla="*/ 17 h 34"/>
                <a:gd name="T16" fmla="*/ 35 w 37"/>
                <a:gd name="T17" fmla="*/ 27 h 34"/>
                <a:gd name="T18" fmla="*/ 27 w 37"/>
                <a:gd name="T19" fmla="*/ 33 h 34"/>
                <a:gd name="T20" fmla="*/ 19 w 37"/>
                <a:gd name="T21" fmla="*/ 34 h 34"/>
                <a:gd name="T22" fmla="*/ 6 w 37"/>
                <a:gd name="T23" fmla="*/ 29 h 34"/>
                <a:gd name="T24" fmla="*/ 0 w 37"/>
                <a:gd name="T25" fmla="*/ 15 h 34"/>
                <a:gd name="T26" fmla="*/ 4 w 37"/>
                <a:gd name="T27" fmla="*/ 4 h 34"/>
                <a:gd name="T28" fmla="*/ 12 w 37"/>
                <a:gd name="T29" fmla="*/ 4 h 34"/>
                <a:gd name="T30" fmla="*/ 12 w 37"/>
                <a:gd name="T31" fmla="*/ 10 h 34"/>
                <a:gd name="T32" fmla="*/ 8 w 37"/>
                <a:gd name="T33" fmla="*/ 12 h 34"/>
                <a:gd name="T34" fmla="*/ 6 w 37"/>
                <a:gd name="T35" fmla="*/ 12 h 34"/>
                <a:gd name="T36" fmla="*/ 12 w 37"/>
                <a:gd name="T37" fmla="*/ 10 h 34"/>
                <a:gd name="T38" fmla="*/ 12 w 37"/>
                <a:gd name="T39" fmla="*/ 4 h 34"/>
                <a:gd name="T40" fmla="*/ 8 w 37"/>
                <a:gd name="T41" fmla="*/ 8 h 34"/>
                <a:gd name="T42" fmla="*/ 4 w 37"/>
                <a:gd name="T43" fmla="*/ 8 h 34"/>
                <a:gd name="T44" fmla="*/ 6 w 37"/>
                <a:gd name="T45" fmla="*/ 10 h 34"/>
                <a:gd name="T46" fmla="*/ 10 w 37"/>
                <a:gd name="T47" fmla="*/ 10 h 34"/>
                <a:gd name="T48" fmla="*/ 2 w 37"/>
                <a:gd name="T49" fmla="*/ 21 h 34"/>
                <a:gd name="T50" fmla="*/ 14 w 37"/>
                <a:gd name="T51" fmla="*/ 33 h 34"/>
                <a:gd name="T52" fmla="*/ 23 w 37"/>
                <a:gd name="T53" fmla="*/ 33 h 34"/>
                <a:gd name="T54" fmla="*/ 31 w 37"/>
                <a:gd name="T55" fmla="*/ 29 h 34"/>
                <a:gd name="T56" fmla="*/ 35 w 37"/>
                <a:gd name="T57" fmla="*/ 21 h 34"/>
                <a:gd name="T58" fmla="*/ 35 w 37"/>
                <a:gd name="T59" fmla="*/ 12 h 34"/>
                <a:gd name="T60" fmla="*/ 33 w 37"/>
                <a:gd name="T61" fmla="*/ 15 h 34"/>
                <a:gd name="T62" fmla="*/ 25 w 37"/>
                <a:gd name="T63" fmla="*/ 29 h 34"/>
                <a:gd name="T64" fmla="*/ 16 w 37"/>
                <a:gd name="T65" fmla="*/ 31 h 34"/>
                <a:gd name="T66" fmla="*/ 6 w 37"/>
                <a:gd name="T67" fmla="*/ 25 h 34"/>
                <a:gd name="T68" fmla="*/ 2 w 37"/>
                <a:gd name="T69" fmla="*/ 21 h 34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34"/>
                <a:gd name="T107" fmla="*/ 37 w 37"/>
                <a:gd name="T108" fmla="*/ 34 h 34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34">
                  <a:moveTo>
                    <a:pt x="6" y="12"/>
                  </a:moveTo>
                  <a:lnTo>
                    <a:pt x="4" y="12"/>
                  </a:lnTo>
                  <a:lnTo>
                    <a:pt x="2" y="13"/>
                  </a:lnTo>
                  <a:lnTo>
                    <a:pt x="4" y="19"/>
                  </a:lnTo>
                  <a:lnTo>
                    <a:pt x="10" y="23"/>
                  </a:lnTo>
                  <a:lnTo>
                    <a:pt x="16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3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5" y="10"/>
                  </a:lnTo>
                  <a:lnTo>
                    <a:pt x="35" y="13"/>
                  </a:lnTo>
                  <a:lnTo>
                    <a:pt x="37" y="17"/>
                  </a:lnTo>
                  <a:lnTo>
                    <a:pt x="35" y="23"/>
                  </a:lnTo>
                  <a:lnTo>
                    <a:pt x="35" y="27"/>
                  </a:lnTo>
                  <a:lnTo>
                    <a:pt x="31" y="31"/>
                  </a:lnTo>
                  <a:lnTo>
                    <a:pt x="27" y="33"/>
                  </a:lnTo>
                  <a:lnTo>
                    <a:pt x="23" y="34"/>
                  </a:lnTo>
                  <a:lnTo>
                    <a:pt x="19" y="34"/>
                  </a:lnTo>
                  <a:lnTo>
                    <a:pt x="14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4" y="8"/>
                  </a:lnTo>
                  <a:lnTo>
                    <a:pt x="12" y="10"/>
                  </a:lnTo>
                  <a:lnTo>
                    <a:pt x="10" y="12"/>
                  </a:lnTo>
                  <a:lnTo>
                    <a:pt x="8" y="12"/>
                  </a:lnTo>
                  <a:lnTo>
                    <a:pt x="6" y="12"/>
                  </a:lnTo>
                  <a:close/>
                  <a:moveTo>
                    <a:pt x="10" y="10"/>
                  </a:moveTo>
                  <a:lnTo>
                    <a:pt x="12" y="10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6"/>
                  </a:lnTo>
                  <a:lnTo>
                    <a:pt x="4" y="8"/>
                  </a:lnTo>
                  <a:lnTo>
                    <a:pt x="4" y="10"/>
                  </a:lnTo>
                  <a:lnTo>
                    <a:pt x="6" y="10"/>
                  </a:lnTo>
                  <a:lnTo>
                    <a:pt x="8" y="10"/>
                  </a:lnTo>
                  <a:lnTo>
                    <a:pt x="10" y="10"/>
                  </a:lnTo>
                  <a:close/>
                  <a:moveTo>
                    <a:pt x="2" y="21"/>
                  </a:moveTo>
                  <a:lnTo>
                    <a:pt x="8" y="29"/>
                  </a:lnTo>
                  <a:lnTo>
                    <a:pt x="14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5" y="12"/>
                  </a:lnTo>
                  <a:lnTo>
                    <a:pt x="31" y="8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6" y="31"/>
                  </a:lnTo>
                  <a:lnTo>
                    <a:pt x="12" y="29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4" name="Freeform 14">
              <a:extLst>
                <a:ext uri="{FF2B5EF4-FFF2-40B4-BE49-F238E27FC236}">
                  <a16:creationId xmlns:a16="http://schemas.microsoft.com/office/drawing/2014/main" id="{00000000-0008-0000-0800-0000AE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9" y="173"/>
              <a:ext cx="37" cy="32"/>
            </a:xfrm>
            <a:custGeom>
              <a:avLst/>
              <a:gdLst>
                <a:gd name="T0" fmla="*/ 6 w 37"/>
                <a:gd name="T1" fmla="*/ 23 h 32"/>
                <a:gd name="T2" fmla="*/ 12 w 37"/>
                <a:gd name="T3" fmla="*/ 23 h 32"/>
                <a:gd name="T4" fmla="*/ 12 w 37"/>
                <a:gd name="T5" fmla="*/ 30 h 32"/>
                <a:gd name="T6" fmla="*/ 6 w 37"/>
                <a:gd name="T7" fmla="*/ 28 h 32"/>
                <a:gd name="T8" fmla="*/ 0 w 37"/>
                <a:gd name="T9" fmla="*/ 15 h 32"/>
                <a:gd name="T10" fmla="*/ 6 w 37"/>
                <a:gd name="T11" fmla="*/ 5 h 32"/>
                <a:gd name="T12" fmla="*/ 29 w 37"/>
                <a:gd name="T13" fmla="*/ 3 h 32"/>
                <a:gd name="T14" fmla="*/ 31 w 37"/>
                <a:gd name="T15" fmla="*/ 0 h 32"/>
                <a:gd name="T16" fmla="*/ 35 w 37"/>
                <a:gd name="T17" fmla="*/ 2 h 32"/>
                <a:gd name="T18" fmla="*/ 35 w 37"/>
                <a:gd name="T19" fmla="*/ 11 h 32"/>
                <a:gd name="T20" fmla="*/ 35 w 37"/>
                <a:gd name="T21" fmla="*/ 19 h 32"/>
                <a:gd name="T22" fmla="*/ 35 w 37"/>
                <a:gd name="T23" fmla="*/ 30 h 32"/>
                <a:gd name="T24" fmla="*/ 25 w 37"/>
                <a:gd name="T25" fmla="*/ 30 h 32"/>
                <a:gd name="T26" fmla="*/ 18 w 37"/>
                <a:gd name="T27" fmla="*/ 21 h 32"/>
                <a:gd name="T28" fmla="*/ 8 w 37"/>
                <a:gd name="T29" fmla="*/ 13 h 32"/>
                <a:gd name="T30" fmla="*/ 2 w 37"/>
                <a:gd name="T31" fmla="*/ 19 h 32"/>
                <a:gd name="T32" fmla="*/ 6 w 37"/>
                <a:gd name="T33" fmla="*/ 23 h 32"/>
                <a:gd name="T34" fmla="*/ 12 w 37"/>
                <a:gd name="T35" fmla="*/ 11 h 32"/>
                <a:gd name="T36" fmla="*/ 33 w 37"/>
                <a:gd name="T37" fmla="*/ 11 h 32"/>
                <a:gd name="T38" fmla="*/ 35 w 37"/>
                <a:gd name="T39" fmla="*/ 5 h 32"/>
                <a:gd name="T40" fmla="*/ 29 w 37"/>
                <a:gd name="T41" fmla="*/ 9 h 32"/>
                <a:gd name="T42" fmla="*/ 4 w 37"/>
                <a:gd name="T43" fmla="*/ 9 h 32"/>
                <a:gd name="T44" fmla="*/ 6 w 37"/>
                <a:gd name="T45" fmla="*/ 13 h 32"/>
                <a:gd name="T46" fmla="*/ 12 w 37"/>
                <a:gd name="T47" fmla="*/ 11 h 32"/>
                <a:gd name="T48" fmla="*/ 16 w 37"/>
                <a:gd name="T49" fmla="*/ 13 h 32"/>
                <a:gd name="T50" fmla="*/ 27 w 37"/>
                <a:gd name="T51" fmla="*/ 23 h 32"/>
                <a:gd name="T52" fmla="*/ 31 w 37"/>
                <a:gd name="T53" fmla="*/ 19 h 32"/>
                <a:gd name="T54" fmla="*/ 29 w 37"/>
                <a:gd name="T55" fmla="*/ 13 h 32"/>
                <a:gd name="T56" fmla="*/ 33 w 37"/>
                <a:gd name="T57" fmla="*/ 26 h 32"/>
                <a:gd name="T58" fmla="*/ 25 w 37"/>
                <a:gd name="T59" fmla="*/ 26 h 32"/>
                <a:gd name="T60" fmla="*/ 25 w 37"/>
                <a:gd name="T61" fmla="*/ 28 h 32"/>
                <a:gd name="T62" fmla="*/ 33 w 37"/>
                <a:gd name="T63" fmla="*/ 28 h 32"/>
                <a:gd name="T64" fmla="*/ 35 w 37"/>
                <a:gd name="T65" fmla="*/ 21 h 32"/>
                <a:gd name="T66" fmla="*/ 10 w 37"/>
                <a:gd name="T67" fmla="*/ 25 h 32"/>
                <a:gd name="T68" fmla="*/ 8 w 37"/>
                <a:gd name="T69" fmla="*/ 26 h 32"/>
                <a:gd name="T70" fmla="*/ 2 w 37"/>
                <a:gd name="T71" fmla="*/ 25 h 32"/>
                <a:gd name="T72" fmla="*/ 10 w 37"/>
                <a:gd name="T73" fmla="*/ 30 h 32"/>
                <a:gd name="T74" fmla="*/ 12 w 37"/>
                <a:gd name="T75" fmla="*/ 26 h 32"/>
                <a:gd name="T76" fmla="*/ 10 w 37"/>
                <a:gd name="T77" fmla="*/ 25 h 32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7"/>
                <a:gd name="T118" fmla="*/ 0 h 32"/>
                <a:gd name="T119" fmla="*/ 37 w 37"/>
                <a:gd name="T120" fmla="*/ 32 h 32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7" h="32">
                  <a:moveTo>
                    <a:pt x="6" y="23"/>
                  </a:moveTo>
                  <a:lnTo>
                    <a:pt x="6" y="23"/>
                  </a:lnTo>
                  <a:lnTo>
                    <a:pt x="8" y="21"/>
                  </a:lnTo>
                  <a:lnTo>
                    <a:pt x="12" y="23"/>
                  </a:lnTo>
                  <a:lnTo>
                    <a:pt x="12" y="26"/>
                  </a:lnTo>
                  <a:lnTo>
                    <a:pt x="12" y="30"/>
                  </a:lnTo>
                  <a:lnTo>
                    <a:pt x="10" y="30"/>
                  </a:lnTo>
                  <a:lnTo>
                    <a:pt x="6" y="28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5"/>
                  </a:lnTo>
                  <a:lnTo>
                    <a:pt x="10" y="3"/>
                  </a:lnTo>
                  <a:lnTo>
                    <a:pt x="29" y="3"/>
                  </a:lnTo>
                  <a:lnTo>
                    <a:pt x="33" y="2"/>
                  </a:lnTo>
                  <a:lnTo>
                    <a:pt x="31" y="0"/>
                  </a:lnTo>
                  <a:lnTo>
                    <a:pt x="33" y="0"/>
                  </a:lnTo>
                  <a:lnTo>
                    <a:pt x="35" y="2"/>
                  </a:lnTo>
                  <a:lnTo>
                    <a:pt x="37" y="7"/>
                  </a:lnTo>
                  <a:lnTo>
                    <a:pt x="35" y="11"/>
                  </a:lnTo>
                  <a:lnTo>
                    <a:pt x="31" y="13"/>
                  </a:lnTo>
                  <a:lnTo>
                    <a:pt x="35" y="19"/>
                  </a:lnTo>
                  <a:lnTo>
                    <a:pt x="37" y="25"/>
                  </a:lnTo>
                  <a:lnTo>
                    <a:pt x="35" y="30"/>
                  </a:lnTo>
                  <a:lnTo>
                    <a:pt x="29" y="32"/>
                  </a:lnTo>
                  <a:lnTo>
                    <a:pt x="25" y="30"/>
                  </a:lnTo>
                  <a:lnTo>
                    <a:pt x="21" y="26"/>
                  </a:lnTo>
                  <a:lnTo>
                    <a:pt x="18" y="21"/>
                  </a:lnTo>
                  <a:lnTo>
                    <a:pt x="14" y="13"/>
                  </a:lnTo>
                  <a:lnTo>
                    <a:pt x="8" y="13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6" y="23"/>
                  </a:lnTo>
                  <a:close/>
                  <a:moveTo>
                    <a:pt x="12" y="11"/>
                  </a:moveTo>
                  <a:lnTo>
                    <a:pt x="25" y="11"/>
                  </a:lnTo>
                  <a:lnTo>
                    <a:pt x="33" y="11"/>
                  </a:lnTo>
                  <a:lnTo>
                    <a:pt x="35" y="7"/>
                  </a:lnTo>
                  <a:lnTo>
                    <a:pt x="35" y="5"/>
                  </a:lnTo>
                  <a:lnTo>
                    <a:pt x="33" y="7"/>
                  </a:lnTo>
                  <a:lnTo>
                    <a:pt x="29" y="9"/>
                  </a:lnTo>
                  <a:lnTo>
                    <a:pt x="10" y="9"/>
                  </a:lnTo>
                  <a:lnTo>
                    <a:pt x="4" y="9"/>
                  </a:lnTo>
                  <a:lnTo>
                    <a:pt x="2" y="15"/>
                  </a:lnTo>
                  <a:lnTo>
                    <a:pt x="6" y="13"/>
                  </a:lnTo>
                  <a:lnTo>
                    <a:pt x="12" y="11"/>
                  </a:lnTo>
                  <a:close/>
                  <a:moveTo>
                    <a:pt x="29" y="13"/>
                  </a:moveTo>
                  <a:lnTo>
                    <a:pt x="16" y="13"/>
                  </a:lnTo>
                  <a:lnTo>
                    <a:pt x="21" y="21"/>
                  </a:lnTo>
                  <a:lnTo>
                    <a:pt x="27" y="23"/>
                  </a:lnTo>
                  <a:lnTo>
                    <a:pt x="31" y="21"/>
                  </a:lnTo>
                  <a:lnTo>
                    <a:pt x="31" y="19"/>
                  </a:lnTo>
                  <a:lnTo>
                    <a:pt x="29" y="13"/>
                  </a:lnTo>
                  <a:close/>
                  <a:moveTo>
                    <a:pt x="35" y="21"/>
                  </a:moveTo>
                  <a:lnTo>
                    <a:pt x="33" y="26"/>
                  </a:lnTo>
                  <a:lnTo>
                    <a:pt x="29" y="28"/>
                  </a:lnTo>
                  <a:lnTo>
                    <a:pt x="25" y="26"/>
                  </a:lnTo>
                  <a:lnTo>
                    <a:pt x="21" y="25"/>
                  </a:lnTo>
                  <a:lnTo>
                    <a:pt x="25" y="28"/>
                  </a:lnTo>
                  <a:lnTo>
                    <a:pt x="29" y="30"/>
                  </a:lnTo>
                  <a:lnTo>
                    <a:pt x="33" y="28"/>
                  </a:lnTo>
                  <a:lnTo>
                    <a:pt x="35" y="25"/>
                  </a:lnTo>
                  <a:lnTo>
                    <a:pt x="35" y="21"/>
                  </a:lnTo>
                  <a:close/>
                  <a:moveTo>
                    <a:pt x="10" y="25"/>
                  </a:moveTo>
                  <a:lnTo>
                    <a:pt x="10" y="26"/>
                  </a:lnTo>
                  <a:lnTo>
                    <a:pt x="8" y="26"/>
                  </a:lnTo>
                  <a:lnTo>
                    <a:pt x="6" y="26"/>
                  </a:lnTo>
                  <a:lnTo>
                    <a:pt x="2" y="25"/>
                  </a:lnTo>
                  <a:lnTo>
                    <a:pt x="6" y="28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2" y="26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5" name="Freeform 15">
              <a:extLst>
                <a:ext uri="{FF2B5EF4-FFF2-40B4-BE49-F238E27FC236}">
                  <a16:creationId xmlns:a16="http://schemas.microsoft.com/office/drawing/2014/main" id="{00000000-0008-0000-0800-0000AF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63" y="174"/>
              <a:ext cx="37" cy="29"/>
            </a:xfrm>
            <a:custGeom>
              <a:avLst/>
              <a:gdLst>
                <a:gd name="T0" fmla="*/ 23 w 37"/>
                <a:gd name="T1" fmla="*/ 29 h 29"/>
                <a:gd name="T2" fmla="*/ 29 w 37"/>
                <a:gd name="T3" fmla="*/ 23 h 29"/>
                <a:gd name="T4" fmla="*/ 33 w 37"/>
                <a:gd name="T5" fmla="*/ 15 h 29"/>
                <a:gd name="T6" fmla="*/ 33 w 37"/>
                <a:gd name="T7" fmla="*/ 10 h 29"/>
                <a:gd name="T8" fmla="*/ 27 w 37"/>
                <a:gd name="T9" fmla="*/ 10 h 29"/>
                <a:gd name="T10" fmla="*/ 19 w 37"/>
                <a:gd name="T11" fmla="*/ 23 h 29"/>
                <a:gd name="T12" fmla="*/ 14 w 37"/>
                <a:gd name="T13" fmla="*/ 27 h 29"/>
                <a:gd name="T14" fmla="*/ 8 w 37"/>
                <a:gd name="T15" fmla="*/ 27 h 29"/>
                <a:gd name="T16" fmla="*/ 2 w 37"/>
                <a:gd name="T17" fmla="*/ 21 h 29"/>
                <a:gd name="T18" fmla="*/ 2 w 37"/>
                <a:gd name="T19" fmla="*/ 10 h 29"/>
                <a:gd name="T20" fmla="*/ 12 w 37"/>
                <a:gd name="T21" fmla="*/ 2 h 29"/>
                <a:gd name="T22" fmla="*/ 8 w 37"/>
                <a:gd name="T23" fmla="*/ 10 h 29"/>
                <a:gd name="T24" fmla="*/ 4 w 37"/>
                <a:gd name="T25" fmla="*/ 15 h 29"/>
                <a:gd name="T26" fmla="*/ 4 w 37"/>
                <a:gd name="T27" fmla="*/ 21 h 29"/>
                <a:gd name="T28" fmla="*/ 10 w 37"/>
                <a:gd name="T29" fmla="*/ 21 h 29"/>
                <a:gd name="T30" fmla="*/ 18 w 37"/>
                <a:gd name="T31" fmla="*/ 6 h 29"/>
                <a:gd name="T32" fmla="*/ 25 w 37"/>
                <a:gd name="T33" fmla="*/ 0 h 29"/>
                <a:gd name="T34" fmla="*/ 35 w 37"/>
                <a:gd name="T35" fmla="*/ 8 h 29"/>
                <a:gd name="T36" fmla="*/ 35 w 37"/>
                <a:gd name="T37" fmla="*/ 21 h 29"/>
                <a:gd name="T38" fmla="*/ 33 w 37"/>
                <a:gd name="T39" fmla="*/ 29 h 29"/>
                <a:gd name="T40" fmla="*/ 31 w 37"/>
                <a:gd name="T41" fmla="*/ 27 h 29"/>
                <a:gd name="T42" fmla="*/ 31 w 37"/>
                <a:gd name="T43" fmla="*/ 23 h 29"/>
                <a:gd name="T44" fmla="*/ 27 w 37"/>
                <a:gd name="T45" fmla="*/ 27 h 29"/>
                <a:gd name="T46" fmla="*/ 29 w 37"/>
                <a:gd name="T47" fmla="*/ 6 h 29"/>
                <a:gd name="T48" fmla="*/ 23 w 37"/>
                <a:gd name="T49" fmla="*/ 6 h 29"/>
                <a:gd name="T50" fmla="*/ 18 w 37"/>
                <a:gd name="T51" fmla="*/ 19 h 29"/>
                <a:gd name="T52" fmla="*/ 10 w 37"/>
                <a:gd name="T53" fmla="*/ 25 h 29"/>
                <a:gd name="T54" fmla="*/ 8 w 37"/>
                <a:gd name="T55" fmla="*/ 27 h 29"/>
                <a:gd name="T56" fmla="*/ 14 w 37"/>
                <a:gd name="T57" fmla="*/ 27 h 29"/>
                <a:gd name="T58" fmla="*/ 21 w 37"/>
                <a:gd name="T59" fmla="*/ 17 h 29"/>
                <a:gd name="T60" fmla="*/ 29 w 37"/>
                <a:gd name="T61" fmla="*/ 6 h 29"/>
                <a:gd name="T62" fmla="*/ 31 w 37"/>
                <a:gd name="T63" fmla="*/ 8 h 29"/>
                <a:gd name="T64" fmla="*/ 4 w 37"/>
                <a:gd name="T65" fmla="*/ 8 h 29"/>
                <a:gd name="T66" fmla="*/ 2 w 37"/>
                <a:gd name="T67" fmla="*/ 15 h 29"/>
                <a:gd name="T68" fmla="*/ 10 w 37"/>
                <a:gd name="T69" fmla="*/ 8 h 2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7"/>
                <a:gd name="T106" fmla="*/ 0 h 29"/>
                <a:gd name="T107" fmla="*/ 37 w 37"/>
                <a:gd name="T108" fmla="*/ 29 h 2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7" h="29">
                  <a:moveTo>
                    <a:pt x="33" y="29"/>
                  </a:moveTo>
                  <a:lnTo>
                    <a:pt x="23" y="29"/>
                  </a:lnTo>
                  <a:lnTo>
                    <a:pt x="23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33" y="15"/>
                  </a:lnTo>
                  <a:lnTo>
                    <a:pt x="35" y="14"/>
                  </a:lnTo>
                  <a:lnTo>
                    <a:pt x="33" y="10"/>
                  </a:lnTo>
                  <a:lnTo>
                    <a:pt x="29" y="8"/>
                  </a:lnTo>
                  <a:lnTo>
                    <a:pt x="27" y="10"/>
                  </a:lnTo>
                  <a:lnTo>
                    <a:pt x="21" y="17"/>
                  </a:lnTo>
                  <a:lnTo>
                    <a:pt x="19" y="23"/>
                  </a:lnTo>
                  <a:lnTo>
                    <a:pt x="18" y="25"/>
                  </a:lnTo>
                  <a:lnTo>
                    <a:pt x="14" y="27"/>
                  </a:lnTo>
                  <a:lnTo>
                    <a:pt x="12" y="29"/>
                  </a:lnTo>
                  <a:lnTo>
                    <a:pt x="8" y="27"/>
                  </a:lnTo>
                  <a:lnTo>
                    <a:pt x="4" y="25"/>
                  </a:lnTo>
                  <a:lnTo>
                    <a:pt x="2" y="21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2" y="2"/>
                  </a:lnTo>
                  <a:lnTo>
                    <a:pt x="12" y="2"/>
                  </a:lnTo>
                  <a:lnTo>
                    <a:pt x="12" y="6"/>
                  </a:lnTo>
                  <a:lnTo>
                    <a:pt x="8" y="10"/>
                  </a:lnTo>
                  <a:lnTo>
                    <a:pt x="6" y="14"/>
                  </a:lnTo>
                  <a:lnTo>
                    <a:pt x="4" y="15"/>
                  </a:lnTo>
                  <a:lnTo>
                    <a:pt x="2" y="19"/>
                  </a:lnTo>
                  <a:lnTo>
                    <a:pt x="4" y="21"/>
                  </a:lnTo>
                  <a:lnTo>
                    <a:pt x="8" y="23"/>
                  </a:lnTo>
                  <a:lnTo>
                    <a:pt x="10" y="21"/>
                  </a:lnTo>
                  <a:lnTo>
                    <a:pt x="14" y="15"/>
                  </a:lnTo>
                  <a:lnTo>
                    <a:pt x="18" y="6"/>
                  </a:lnTo>
                  <a:lnTo>
                    <a:pt x="21" y="0"/>
                  </a:lnTo>
                  <a:lnTo>
                    <a:pt x="25" y="0"/>
                  </a:lnTo>
                  <a:lnTo>
                    <a:pt x="31" y="2"/>
                  </a:lnTo>
                  <a:lnTo>
                    <a:pt x="35" y="8"/>
                  </a:lnTo>
                  <a:lnTo>
                    <a:pt x="37" y="15"/>
                  </a:lnTo>
                  <a:lnTo>
                    <a:pt x="35" y="21"/>
                  </a:lnTo>
                  <a:lnTo>
                    <a:pt x="33" y="29"/>
                  </a:lnTo>
                  <a:close/>
                  <a:moveTo>
                    <a:pt x="27" y="27"/>
                  </a:moveTo>
                  <a:lnTo>
                    <a:pt x="31" y="27"/>
                  </a:lnTo>
                  <a:lnTo>
                    <a:pt x="35" y="19"/>
                  </a:lnTo>
                  <a:lnTo>
                    <a:pt x="31" y="23"/>
                  </a:lnTo>
                  <a:lnTo>
                    <a:pt x="27" y="27"/>
                  </a:lnTo>
                  <a:close/>
                  <a:moveTo>
                    <a:pt x="31" y="8"/>
                  </a:moveTo>
                  <a:lnTo>
                    <a:pt x="29" y="6"/>
                  </a:lnTo>
                  <a:lnTo>
                    <a:pt x="27" y="2"/>
                  </a:lnTo>
                  <a:lnTo>
                    <a:pt x="23" y="6"/>
                  </a:lnTo>
                  <a:lnTo>
                    <a:pt x="21" y="12"/>
                  </a:lnTo>
                  <a:lnTo>
                    <a:pt x="18" y="19"/>
                  </a:lnTo>
                  <a:lnTo>
                    <a:pt x="14" y="25"/>
                  </a:lnTo>
                  <a:lnTo>
                    <a:pt x="10" y="25"/>
                  </a:lnTo>
                  <a:lnTo>
                    <a:pt x="4" y="25"/>
                  </a:lnTo>
                  <a:lnTo>
                    <a:pt x="8" y="27"/>
                  </a:lnTo>
                  <a:lnTo>
                    <a:pt x="12" y="27"/>
                  </a:lnTo>
                  <a:lnTo>
                    <a:pt x="14" y="27"/>
                  </a:lnTo>
                  <a:lnTo>
                    <a:pt x="18" y="25"/>
                  </a:lnTo>
                  <a:lnTo>
                    <a:pt x="21" y="17"/>
                  </a:lnTo>
                  <a:lnTo>
                    <a:pt x="25" y="10"/>
                  </a:lnTo>
                  <a:lnTo>
                    <a:pt x="29" y="6"/>
                  </a:lnTo>
                  <a:lnTo>
                    <a:pt x="31" y="8"/>
                  </a:lnTo>
                  <a:close/>
                  <a:moveTo>
                    <a:pt x="10" y="8"/>
                  </a:moveTo>
                  <a:lnTo>
                    <a:pt x="4" y="8"/>
                  </a:lnTo>
                  <a:lnTo>
                    <a:pt x="2" y="12"/>
                  </a:lnTo>
                  <a:lnTo>
                    <a:pt x="2" y="15"/>
                  </a:lnTo>
                  <a:lnTo>
                    <a:pt x="4" y="12"/>
                  </a:lnTo>
                  <a:lnTo>
                    <a:pt x="10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6" name="Freeform 16">
              <a:extLst>
                <a:ext uri="{FF2B5EF4-FFF2-40B4-BE49-F238E27FC236}">
                  <a16:creationId xmlns:a16="http://schemas.microsoft.com/office/drawing/2014/main" id="{00000000-0008-0000-0800-0000B0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00" y="173"/>
              <a:ext cx="37" cy="32"/>
            </a:xfrm>
            <a:custGeom>
              <a:avLst/>
              <a:gdLst>
                <a:gd name="T0" fmla="*/ 27 w 37"/>
                <a:gd name="T1" fmla="*/ 0 h 32"/>
                <a:gd name="T2" fmla="*/ 35 w 37"/>
                <a:gd name="T3" fmla="*/ 11 h 32"/>
                <a:gd name="T4" fmla="*/ 35 w 37"/>
                <a:gd name="T5" fmla="*/ 21 h 32"/>
                <a:gd name="T6" fmla="*/ 31 w 37"/>
                <a:gd name="T7" fmla="*/ 29 h 32"/>
                <a:gd name="T8" fmla="*/ 25 w 37"/>
                <a:gd name="T9" fmla="*/ 32 h 32"/>
                <a:gd name="T10" fmla="*/ 12 w 37"/>
                <a:gd name="T11" fmla="*/ 32 h 32"/>
                <a:gd name="T12" fmla="*/ 2 w 37"/>
                <a:gd name="T13" fmla="*/ 23 h 32"/>
                <a:gd name="T14" fmla="*/ 2 w 37"/>
                <a:gd name="T15" fmla="*/ 9 h 32"/>
                <a:gd name="T16" fmla="*/ 10 w 37"/>
                <a:gd name="T17" fmla="*/ 2 h 32"/>
                <a:gd name="T18" fmla="*/ 14 w 37"/>
                <a:gd name="T19" fmla="*/ 25 h 32"/>
                <a:gd name="T20" fmla="*/ 25 w 37"/>
                <a:gd name="T21" fmla="*/ 21 h 32"/>
                <a:gd name="T22" fmla="*/ 29 w 37"/>
                <a:gd name="T23" fmla="*/ 11 h 32"/>
                <a:gd name="T24" fmla="*/ 25 w 37"/>
                <a:gd name="T25" fmla="*/ 2 h 32"/>
                <a:gd name="T26" fmla="*/ 12 w 37"/>
                <a:gd name="T27" fmla="*/ 9 h 32"/>
                <a:gd name="T28" fmla="*/ 6 w 37"/>
                <a:gd name="T29" fmla="*/ 8 h 32"/>
                <a:gd name="T30" fmla="*/ 6 w 37"/>
                <a:gd name="T31" fmla="*/ 9 h 32"/>
                <a:gd name="T32" fmla="*/ 12 w 37"/>
                <a:gd name="T33" fmla="*/ 9 h 32"/>
                <a:gd name="T34" fmla="*/ 12 w 37"/>
                <a:gd name="T35" fmla="*/ 9 h 32"/>
                <a:gd name="T36" fmla="*/ 8 w 37"/>
                <a:gd name="T37" fmla="*/ 11 h 32"/>
                <a:gd name="T38" fmla="*/ 2 w 37"/>
                <a:gd name="T39" fmla="*/ 17 h 32"/>
                <a:gd name="T40" fmla="*/ 6 w 37"/>
                <a:gd name="T41" fmla="*/ 23 h 32"/>
                <a:gd name="T42" fmla="*/ 12 w 37"/>
                <a:gd name="T43" fmla="*/ 25 h 32"/>
                <a:gd name="T44" fmla="*/ 8 w 37"/>
                <a:gd name="T45" fmla="*/ 27 h 32"/>
                <a:gd name="T46" fmla="*/ 16 w 37"/>
                <a:gd name="T47" fmla="*/ 31 h 32"/>
                <a:gd name="T48" fmla="*/ 25 w 37"/>
                <a:gd name="T49" fmla="*/ 31 h 32"/>
                <a:gd name="T50" fmla="*/ 35 w 37"/>
                <a:gd name="T51" fmla="*/ 23 h 32"/>
                <a:gd name="T52" fmla="*/ 35 w 37"/>
                <a:gd name="T53" fmla="*/ 9 h 32"/>
                <a:gd name="T54" fmla="*/ 31 w 37"/>
                <a:gd name="T55" fmla="*/ 9 h 32"/>
                <a:gd name="T56" fmla="*/ 31 w 37"/>
                <a:gd name="T57" fmla="*/ 21 h 32"/>
                <a:gd name="T58" fmla="*/ 23 w 37"/>
                <a:gd name="T59" fmla="*/ 29 h 32"/>
                <a:gd name="T60" fmla="*/ 12 w 37"/>
                <a:gd name="T61" fmla="*/ 29 h 32"/>
                <a:gd name="T62" fmla="*/ 4 w 37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7"/>
                <a:gd name="T97" fmla="*/ 0 h 32"/>
                <a:gd name="T98" fmla="*/ 37 w 37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7" h="32">
                  <a:moveTo>
                    <a:pt x="25" y="2"/>
                  </a:moveTo>
                  <a:lnTo>
                    <a:pt x="27" y="0"/>
                  </a:lnTo>
                  <a:lnTo>
                    <a:pt x="33" y="6"/>
                  </a:lnTo>
                  <a:lnTo>
                    <a:pt x="35" y="11"/>
                  </a:lnTo>
                  <a:lnTo>
                    <a:pt x="37" y="17"/>
                  </a:lnTo>
                  <a:lnTo>
                    <a:pt x="35" y="21"/>
                  </a:lnTo>
                  <a:lnTo>
                    <a:pt x="35" y="25"/>
                  </a:lnTo>
                  <a:lnTo>
                    <a:pt x="31" y="29"/>
                  </a:lnTo>
                  <a:lnTo>
                    <a:pt x="29" y="31"/>
                  </a:lnTo>
                  <a:lnTo>
                    <a:pt x="25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9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4" y="0"/>
                  </a:lnTo>
                  <a:lnTo>
                    <a:pt x="14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9" y="15"/>
                  </a:lnTo>
                  <a:lnTo>
                    <a:pt x="29" y="11"/>
                  </a:lnTo>
                  <a:lnTo>
                    <a:pt x="27" y="8"/>
                  </a:lnTo>
                  <a:lnTo>
                    <a:pt x="25" y="2"/>
                  </a:lnTo>
                  <a:close/>
                  <a:moveTo>
                    <a:pt x="12" y="9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9"/>
                  </a:lnTo>
                  <a:lnTo>
                    <a:pt x="12" y="9"/>
                  </a:lnTo>
                  <a:close/>
                  <a:moveTo>
                    <a:pt x="12" y="25"/>
                  </a:moveTo>
                  <a:lnTo>
                    <a:pt x="12" y="9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21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2" y="31"/>
                  </a:lnTo>
                  <a:lnTo>
                    <a:pt x="16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5" y="23"/>
                  </a:lnTo>
                  <a:lnTo>
                    <a:pt x="35" y="17"/>
                  </a:lnTo>
                  <a:lnTo>
                    <a:pt x="35" y="9"/>
                  </a:lnTo>
                  <a:lnTo>
                    <a:pt x="29" y="4"/>
                  </a:lnTo>
                  <a:lnTo>
                    <a:pt x="31" y="9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8" y="29"/>
                  </a:lnTo>
                  <a:lnTo>
                    <a:pt x="12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4" name="Group 17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GrpSpPr>
            <a:grpSpLocks/>
          </xdr:cNvGrpSpPr>
        </xdr:nvGrpSpPr>
        <xdr:grpSpPr bwMode="auto">
          <a:xfrm>
            <a:off x="16" y="60"/>
            <a:ext cx="109" cy="24"/>
            <a:chOff x="96" y="243"/>
            <a:chExt cx="293" cy="56"/>
          </a:xfrm>
        </xdr:grpSpPr>
        <xdr:sp macro="" textlink="">
          <xdr:nvSpPr>
            <xdr:cNvPr id="162" name="Freeform 18">
              <a:extLst>
                <a:ext uri="{FF2B5EF4-FFF2-40B4-BE49-F238E27FC236}">
                  <a16:creationId xmlns:a16="http://schemas.microsoft.com/office/drawing/2014/main" id="{00000000-0008-0000-0800-0000A2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97" y="242"/>
              <a:ext cx="56" cy="57"/>
            </a:xfrm>
            <a:custGeom>
              <a:avLst/>
              <a:gdLst>
                <a:gd name="T0" fmla="*/ 46 w 56"/>
                <a:gd name="T1" fmla="*/ 17 h 57"/>
                <a:gd name="T2" fmla="*/ 34 w 56"/>
                <a:gd name="T3" fmla="*/ 23 h 57"/>
                <a:gd name="T4" fmla="*/ 34 w 56"/>
                <a:gd name="T5" fmla="*/ 42 h 57"/>
                <a:gd name="T6" fmla="*/ 42 w 56"/>
                <a:gd name="T7" fmla="*/ 44 h 57"/>
                <a:gd name="T8" fmla="*/ 46 w 56"/>
                <a:gd name="T9" fmla="*/ 46 h 57"/>
                <a:gd name="T10" fmla="*/ 52 w 56"/>
                <a:gd name="T11" fmla="*/ 44 h 57"/>
                <a:gd name="T12" fmla="*/ 54 w 56"/>
                <a:gd name="T13" fmla="*/ 38 h 57"/>
                <a:gd name="T14" fmla="*/ 56 w 56"/>
                <a:gd name="T15" fmla="*/ 38 h 57"/>
                <a:gd name="T16" fmla="*/ 56 w 56"/>
                <a:gd name="T17" fmla="*/ 57 h 57"/>
                <a:gd name="T18" fmla="*/ 54 w 56"/>
                <a:gd name="T19" fmla="*/ 57 h 57"/>
                <a:gd name="T20" fmla="*/ 50 w 56"/>
                <a:gd name="T21" fmla="*/ 52 h 57"/>
                <a:gd name="T22" fmla="*/ 44 w 56"/>
                <a:gd name="T23" fmla="*/ 48 h 57"/>
                <a:gd name="T24" fmla="*/ 10 w 56"/>
                <a:gd name="T25" fmla="*/ 34 h 57"/>
                <a:gd name="T26" fmla="*/ 6 w 56"/>
                <a:gd name="T27" fmla="*/ 36 h 57"/>
                <a:gd name="T28" fmla="*/ 6 w 56"/>
                <a:gd name="T29" fmla="*/ 40 h 57"/>
                <a:gd name="T30" fmla="*/ 4 w 56"/>
                <a:gd name="T31" fmla="*/ 40 h 57"/>
                <a:gd name="T32" fmla="*/ 0 w 56"/>
                <a:gd name="T33" fmla="*/ 31 h 57"/>
                <a:gd name="T34" fmla="*/ 0 w 56"/>
                <a:gd name="T35" fmla="*/ 27 h 57"/>
                <a:gd name="T36" fmla="*/ 46 w 56"/>
                <a:gd name="T37" fmla="*/ 8 h 57"/>
                <a:gd name="T38" fmla="*/ 52 w 56"/>
                <a:gd name="T39" fmla="*/ 4 h 57"/>
                <a:gd name="T40" fmla="*/ 54 w 56"/>
                <a:gd name="T41" fmla="*/ 0 h 57"/>
                <a:gd name="T42" fmla="*/ 56 w 56"/>
                <a:gd name="T43" fmla="*/ 0 h 57"/>
                <a:gd name="T44" fmla="*/ 56 w 56"/>
                <a:gd name="T45" fmla="*/ 23 h 57"/>
                <a:gd name="T46" fmla="*/ 54 w 56"/>
                <a:gd name="T47" fmla="*/ 23 h 57"/>
                <a:gd name="T48" fmla="*/ 52 w 56"/>
                <a:gd name="T49" fmla="*/ 19 h 57"/>
                <a:gd name="T50" fmla="*/ 50 w 56"/>
                <a:gd name="T51" fmla="*/ 17 h 57"/>
                <a:gd name="T52" fmla="*/ 46 w 56"/>
                <a:gd name="T53" fmla="*/ 17 h 57"/>
                <a:gd name="T54" fmla="*/ 46 w 56"/>
                <a:gd name="T55" fmla="*/ 17 h 57"/>
                <a:gd name="T56" fmla="*/ 33 w 56"/>
                <a:gd name="T57" fmla="*/ 40 h 57"/>
                <a:gd name="T58" fmla="*/ 33 w 56"/>
                <a:gd name="T59" fmla="*/ 23 h 57"/>
                <a:gd name="T60" fmla="*/ 11 w 56"/>
                <a:gd name="T61" fmla="*/ 32 h 57"/>
                <a:gd name="T62" fmla="*/ 33 w 56"/>
                <a:gd name="T63" fmla="*/ 40 h 57"/>
                <a:gd name="T64" fmla="*/ 44 w 56"/>
                <a:gd name="T65" fmla="*/ 15 h 57"/>
                <a:gd name="T66" fmla="*/ 10 w 56"/>
                <a:gd name="T67" fmla="*/ 29 h 57"/>
                <a:gd name="T68" fmla="*/ 6 w 56"/>
                <a:gd name="T69" fmla="*/ 31 h 57"/>
                <a:gd name="T70" fmla="*/ 6 w 56"/>
                <a:gd name="T71" fmla="*/ 34 h 57"/>
                <a:gd name="T72" fmla="*/ 6 w 56"/>
                <a:gd name="T73" fmla="*/ 36 h 57"/>
                <a:gd name="T74" fmla="*/ 8 w 56"/>
                <a:gd name="T75" fmla="*/ 32 h 57"/>
                <a:gd name="T76" fmla="*/ 10 w 56"/>
                <a:gd name="T77" fmla="*/ 31 h 57"/>
                <a:gd name="T78" fmla="*/ 46 w 56"/>
                <a:gd name="T79" fmla="*/ 17 h 57"/>
                <a:gd name="T80" fmla="*/ 50 w 56"/>
                <a:gd name="T81" fmla="*/ 15 h 57"/>
                <a:gd name="T82" fmla="*/ 52 w 56"/>
                <a:gd name="T83" fmla="*/ 17 h 57"/>
                <a:gd name="T84" fmla="*/ 54 w 56"/>
                <a:gd name="T85" fmla="*/ 17 h 57"/>
                <a:gd name="T86" fmla="*/ 54 w 56"/>
                <a:gd name="T87" fmla="*/ 17 h 57"/>
                <a:gd name="T88" fmla="*/ 52 w 56"/>
                <a:gd name="T89" fmla="*/ 15 h 57"/>
                <a:gd name="T90" fmla="*/ 50 w 56"/>
                <a:gd name="T91" fmla="*/ 13 h 57"/>
                <a:gd name="T92" fmla="*/ 44 w 56"/>
                <a:gd name="T93" fmla="*/ 15 h 57"/>
                <a:gd name="T94" fmla="*/ 44 w 56"/>
                <a:gd name="T95" fmla="*/ 15 h 57"/>
                <a:gd name="T96" fmla="*/ 54 w 56"/>
                <a:gd name="T97" fmla="*/ 53 h 57"/>
                <a:gd name="T98" fmla="*/ 54 w 56"/>
                <a:gd name="T99" fmla="*/ 46 h 57"/>
                <a:gd name="T100" fmla="*/ 48 w 56"/>
                <a:gd name="T101" fmla="*/ 48 h 57"/>
                <a:gd name="T102" fmla="*/ 48 w 56"/>
                <a:gd name="T103" fmla="*/ 48 h 57"/>
                <a:gd name="T104" fmla="*/ 52 w 56"/>
                <a:gd name="T105" fmla="*/ 50 h 57"/>
                <a:gd name="T106" fmla="*/ 54 w 56"/>
                <a:gd name="T107" fmla="*/ 53 h 57"/>
                <a:gd name="T108" fmla="*/ 54 w 56"/>
                <a:gd name="T109" fmla="*/ 53 h 57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56"/>
                <a:gd name="T166" fmla="*/ 0 h 57"/>
                <a:gd name="T167" fmla="*/ 56 w 56"/>
                <a:gd name="T168" fmla="*/ 57 h 57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56" h="57">
                  <a:moveTo>
                    <a:pt x="46" y="17"/>
                  </a:moveTo>
                  <a:lnTo>
                    <a:pt x="34" y="23"/>
                  </a:lnTo>
                  <a:lnTo>
                    <a:pt x="34" y="42"/>
                  </a:lnTo>
                  <a:lnTo>
                    <a:pt x="42" y="44"/>
                  </a:lnTo>
                  <a:lnTo>
                    <a:pt x="46" y="46"/>
                  </a:lnTo>
                  <a:lnTo>
                    <a:pt x="52" y="44"/>
                  </a:lnTo>
                  <a:lnTo>
                    <a:pt x="54" y="38"/>
                  </a:lnTo>
                  <a:lnTo>
                    <a:pt x="56" y="38"/>
                  </a:lnTo>
                  <a:lnTo>
                    <a:pt x="56" y="57"/>
                  </a:lnTo>
                  <a:lnTo>
                    <a:pt x="54" y="57"/>
                  </a:lnTo>
                  <a:lnTo>
                    <a:pt x="50" y="52"/>
                  </a:lnTo>
                  <a:lnTo>
                    <a:pt x="44" y="48"/>
                  </a:lnTo>
                  <a:lnTo>
                    <a:pt x="10" y="34"/>
                  </a:lnTo>
                  <a:lnTo>
                    <a:pt x="6" y="36"/>
                  </a:lnTo>
                  <a:lnTo>
                    <a:pt x="6" y="40"/>
                  </a:lnTo>
                  <a:lnTo>
                    <a:pt x="4" y="40"/>
                  </a:lnTo>
                  <a:lnTo>
                    <a:pt x="0" y="31"/>
                  </a:lnTo>
                  <a:lnTo>
                    <a:pt x="0" y="27"/>
                  </a:lnTo>
                  <a:lnTo>
                    <a:pt x="46" y="8"/>
                  </a:lnTo>
                  <a:lnTo>
                    <a:pt x="52" y="4"/>
                  </a:lnTo>
                  <a:lnTo>
                    <a:pt x="54" y="0"/>
                  </a:lnTo>
                  <a:lnTo>
                    <a:pt x="56" y="0"/>
                  </a:lnTo>
                  <a:lnTo>
                    <a:pt x="56" y="23"/>
                  </a:lnTo>
                  <a:lnTo>
                    <a:pt x="54" y="23"/>
                  </a:lnTo>
                  <a:lnTo>
                    <a:pt x="52" y="19"/>
                  </a:lnTo>
                  <a:lnTo>
                    <a:pt x="50" y="17"/>
                  </a:lnTo>
                  <a:lnTo>
                    <a:pt x="46" y="17"/>
                  </a:lnTo>
                  <a:close/>
                  <a:moveTo>
                    <a:pt x="33" y="40"/>
                  </a:moveTo>
                  <a:lnTo>
                    <a:pt x="33" y="23"/>
                  </a:lnTo>
                  <a:lnTo>
                    <a:pt x="11" y="32"/>
                  </a:lnTo>
                  <a:lnTo>
                    <a:pt x="33" y="40"/>
                  </a:lnTo>
                  <a:close/>
                  <a:moveTo>
                    <a:pt x="44" y="15"/>
                  </a:moveTo>
                  <a:lnTo>
                    <a:pt x="10" y="29"/>
                  </a:lnTo>
                  <a:lnTo>
                    <a:pt x="6" y="31"/>
                  </a:lnTo>
                  <a:lnTo>
                    <a:pt x="6" y="34"/>
                  </a:lnTo>
                  <a:lnTo>
                    <a:pt x="6" y="36"/>
                  </a:lnTo>
                  <a:lnTo>
                    <a:pt x="8" y="32"/>
                  </a:lnTo>
                  <a:lnTo>
                    <a:pt x="10" y="31"/>
                  </a:lnTo>
                  <a:lnTo>
                    <a:pt x="46" y="17"/>
                  </a:lnTo>
                  <a:lnTo>
                    <a:pt x="50" y="15"/>
                  </a:lnTo>
                  <a:lnTo>
                    <a:pt x="52" y="17"/>
                  </a:lnTo>
                  <a:lnTo>
                    <a:pt x="54" y="17"/>
                  </a:lnTo>
                  <a:lnTo>
                    <a:pt x="52" y="15"/>
                  </a:lnTo>
                  <a:lnTo>
                    <a:pt x="50" y="13"/>
                  </a:lnTo>
                  <a:lnTo>
                    <a:pt x="44" y="15"/>
                  </a:lnTo>
                  <a:close/>
                  <a:moveTo>
                    <a:pt x="54" y="53"/>
                  </a:moveTo>
                  <a:lnTo>
                    <a:pt x="54" y="46"/>
                  </a:lnTo>
                  <a:lnTo>
                    <a:pt x="48" y="48"/>
                  </a:lnTo>
                  <a:lnTo>
                    <a:pt x="52" y="50"/>
                  </a:lnTo>
                  <a:lnTo>
                    <a:pt x="54" y="5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3" name="Freeform 19">
              <a:extLst>
                <a:ext uri="{FF2B5EF4-FFF2-40B4-BE49-F238E27FC236}">
                  <a16:creationId xmlns:a16="http://schemas.microsoft.com/office/drawing/2014/main" id="{00000000-0008-0000-0800-0000A3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4" y="247"/>
              <a:ext cx="35" cy="69"/>
            </a:xfrm>
            <a:custGeom>
              <a:avLst/>
              <a:gdLst>
                <a:gd name="T0" fmla="*/ 29 w 35"/>
                <a:gd name="T1" fmla="*/ 31 h 69"/>
                <a:gd name="T2" fmla="*/ 33 w 35"/>
                <a:gd name="T3" fmla="*/ 27 h 69"/>
                <a:gd name="T4" fmla="*/ 33 w 35"/>
                <a:gd name="T5" fmla="*/ 25 h 69"/>
                <a:gd name="T6" fmla="*/ 35 w 35"/>
                <a:gd name="T7" fmla="*/ 44 h 69"/>
                <a:gd name="T8" fmla="*/ 33 w 35"/>
                <a:gd name="T9" fmla="*/ 40 h 69"/>
                <a:gd name="T10" fmla="*/ 12 w 35"/>
                <a:gd name="T11" fmla="*/ 39 h 69"/>
                <a:gd name="T12" fmla="*/ 4 w 35"/>
                <a:gd name="T13" fmla="*/ 44 h 69"/>
                <a:gd name="T14" fmla="*/ 8 w 35"/>
                <a:gd name="T15" fmla="*/ 54 h 69"/>
                <a:gd name="T16" fmla="*/ 33 w 35"/>
                <a:gd name="T17" fmla="*/ 54 h 69"/>
                <a:gd name="T18" fmla="*/ 35 w 35"/>
                <a:gd name="T19" fmla="*/ 50 h 69"/>
                <a:gd name="T20" fmla="*/ 33 w 35"/>
                <a:gd name="T21" fmla="*/ 69 h 69"/>
                <a:gd name="T22" fmla="*/ 33 w 35"/>
                <a:gd name="T23" fmla="*/ 65 h 69"/>
                <a:gd name="T24" fmla="*/ 29 w 35"/>
                <a:gd name="T25" fmla="*/ 63 h 69"/>
                <a:gd name="T26" fmla="*/ 8 w 35"/>
                <a:gd name="T27" fmla="*/ 65 h 69"/>
                <a:gd name="T28" fmla="*/ 4 w 35"/>
                <a:gd name="T29" fmla="*/ 69 h 69"/>
                <a:gd name="T30" fmla="*/ 0 w 35"/>
                <a:gd name="T31" fmla="*/ 54 h 69"/>
                <a:gd name="T32" fmla="*/ 2 w 35"/>
                <a:gd name="T33" fmla="*/ 48 h 69"/>
                <a:gd name="T34" fmla="*/ 0 w 35"/>
                <a:gd name="T35" fmla="*/ 37 h 69"/>
                <a:gd name="T36" fmla="*/ 6 w 35"/>
                <a:gd name="T37" fmla="*/ 31 h 69"/>
                <a:gd name="T38" fmla="*/ 0 w 35"/>
                <a:gd name="T39" fmla="*/ 18 h 69"/>
                <a:gd name="T40" fmla="*/ 6 w 35"/>
                <a:gd name="T41" fmla="*/ 8 h 69"/>
                <a:gd name="T42" fmla="*/ 29 w 35"/>
                <a:gd name="T43" fmla="*/ 6 h 69"/>
                <a:gd name="T44" fmla="*/ 33 w 35"/>
                <a:gd name="T45" fmla="*/ 4 h 69"/>
                <a:gd name="T46" fmla="*/ 35 w 35"/>
                <a:gd name="T47" fmla="*/ 0 h 69"/>
                <a:gd name="T48" fmla="*/ 33 w 35"/>
                <a:gd name="T49" fmla="*/ 19 h 69"/>
                <a:gd name="T50" fmla="*/ 31 w 35"/>
                <a:gd name="T51" fmla="*/ 16 h 69"/>
                <a:gd name="T52" fmla="*/ 12 w 35"/>
                <a:gd name="T53" fmla="*/ 16 h 69"/>
                <a:gd name="T54" fmla="*/ 4 w 35"/>
                <a:gd name="T55" fmla="*/ 18 h 69"/>
                <a:gd name="T56" fmla="*/ 4 w 35"/>
                <a:gd name="T57" fmla="*/ 25 h 69"/>
                <a:gd name="T58" fmla="*/ 8 w 35"/>
                <a:gd name="T59" fmla="*/ 31 h 69"/>
                <a:gd name="T60" fmla="*/ 10 w 35"/>
                <a:gd name="T61" fmla="*/ 35 h 69"/>
                <a:gd name="T62" fmla="*/ 4 w 35"/>
                <a:gd name="T63" fmla="*/ 37 h 69"/>
                <a:gd name="T64" fmla="*/ 6 w 35"/>
                <a:gd name="T65" fmla="*/ 39 h 69"/>
                <a:gd name="T66" fmla="*/ 29 w 35"/>
                <a:gd name="T67" fmla="*/ 39 h 69"/>
                <a:gd name="T68" fmla="*/ 33 w 35"/>
                <a:gd name="T69" fmla="*/ 40 h 69"/>
                <a:gd name="T70" fmla="*/ 27 w 35"/>
                <a:gd name="T71" fmla="*/ 35 h 69"/>
                <a:gd name="T72" fmla="*/ 27 w 35"/>
                <a:gd name="T73" fmla="*/ 12 h 69"/>
                <a:gd name="T74" fmla="*/ 6 w 35"/>
                <a:gd name="T75" fmla="*/ 12 h 69"/>
                <a:gd name="T76" fmla="*/ 2 w 35"/>
                <a:gd name="T77" fmla="*/ 19 h 69"/>
                <a:gd name="T78" fmla="*/ 10 w 35"/>
                <a:gd name="T79" fmla="*/ 14 h 69"/>
                <a:gd name="T80" fmla="*/ 31 w 35"/>
                <a:gd name="T81" fmla="*/ 14 h 69"/>
                <a:gd name="T82" fmla="*/ 33 w 35"/>
                <a:gd name="T83" fmla="*/ 14 h 69"/>
                <a:gd name="T84" fmla="*/ 27 w 35"/>
                <a:gd name="T85" fmla="*/ 12 h 69"/>
                <a:gd name="T86" fmla="*/ 27 w 35"/>
                <a:gd name="T87" fmla="*/ 60 h 69"/>
                <a:gd name="T88" fmla="*/ 8 w 35"/>
                <a:gd name="T89" fmla="*/ 61 h 69"/>
                <a:gd name="T90" fmla="*/ 6 w 35"/>
                <a:gd name="T91" fmla="*/ 67 h 69"/>
                <a:gd name="T92" fmla="*/ 13 w 35"/>
                <a:gd name="T93" fmla="*/ 61 h 69"/>
                <a:gd name="T94" fmla="*/ 31 w 35"/>
                <a:gd name="T95" fmla="*/ 63 h 69"/>
                <a:gd name="T96" fmla="*/ 31 w 35"/>
                <a:gd name="T97" fmla="*/ 60 h 69"/>
                <a:gd name="T98" fmla="*/ 27 w 35"/>
                <a:gd name="T99" fmla="*/ 60 h 69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35"/>
                <a:gd name="T151" fmla="*/ 0 h 69"/>
                <a:gd name="T152" fmla="*/ 35 w 35"/>
                <a:gd name="T153" fmla="*/ 69 h 69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35" h="69">
                  <a:moveTo>
                    <a:pt x="8" y="31"/>
                  </a:moveTo>
                  <a:lnTo>
                    <a:pt x="29" y="31"/>
                  </a:lnTo>
                  <a:lnTo>
                    <a:pt x="31" y="29"/>
                  </a:lnTo>
                  <a:lnTo>
                    <a:pt x="33" y="27"/>
                  </a:lnTo>
                  <a:lnTo>
                    <a:pt x="33" y="25"/>
                  </a:lnTo>
                  <a:lnTo>
                    <a:pt x="35" y="25"/>
                  </a:lnTo>
                  <a:lnTo>
                    <a:pt x="35" y="44"/>
                  </a:lnTo>
                  <a:lnTo>
                    <a:pt x="33" y="44"/>
                  </a:lnTo>
                  <a:lnTo>
                    <a:pt x="33" y="40"/>
                  </a:lnTo>
                  <a:lnTo>
                    <a:pt x="29" y="39"/>
                  </a:lnTo>
                  <a:lnTo>
                    <a:pt x="12" y="39"/>
                  </a:lnTo>
                  <a:lnTo>
                    <a:pt x="6" y="40"/>
                  </a:lnTo>
                  <a:lnTo>
                    <a:pt x="4" y="44"/>
                  </a:lnTo>
                  <a:lnTo>
                    <a:pt x="4" y="50"/>
                  </a:lnTo>
                  <a:lnTo>
                    <a:pt x="8" y="54"/>
                  </a:lnTo>
                  <a:lnTo>
                    <a:pt x="29" y="54"/>
                  </a:lnTo>
                  <a:lnTo>
                    <a:pt x="33" y="54"/>
                  </a:lnTo>
                  <a:lnTo>
                    <a:pt x="33" y="50"/>
                  </a:lnTo>
                  <a:lnTo>
                    <a:pt x="35" y="50"/>
                  </a:lnTo>
                  <a:lnTo>
                    <a:pt x="35" y="69"/>
                  </a:lnTo>
                  <a:lnTo>
                    <a:pt x="33" y="69"/>
                  </a:lnTo>
                  <a:lnTo>
                    <a:pt x="33" y="65"/>
                  </a:lnTo>
                  <a:lnTo>
                    <a:pt x="31" y="63"/>
                  </a:lnTo>
                  <a:lnTo>
                    <a:pt x="29" y="63"/>
                  </a:lnTo>
                  <a:lnTo>
                    <a:pt x="12" y="63"/>
                  </a:lnTo>
                  <a:lnTo>
                    <a:pt x="8" y="65"/>
                  </a:lnTo>
                  <a:lnTo>
                    <a:pt x="6" y="69"/>
                  </a:lnTo>
                  <a:lnTo>
                    <a:pt x="4" y="69"/>
                  </a:lnTo>
                  <a:lnTo>
                    <a:pt x="0" y="56"/>
                  </a:lnTo>
                  <a:lnTo>
                    <a:pt x="0" y="54"/>
                  </a:lnTo>
                  <a:lnTo>
                    <a:pt x="6" y="54"/>
                  </a:lnTo>
                  <a:lnTo>
                    <a:pt x="2" y="48"/>
                  </a:lnTo>
                  <a:lnTo>
                    <a:pt x="0" y="42"/>
                  </a:lnTo>
                  <a:lnTo>
                    <a:pt x="0" y="37"/>
                  </a:lnTo>
                  <a:lnTo>
                    <a:pt x="2" y="35"/>
                  </a:lnTo>
                  <a:lnTo>
                    <a:pt x="6" y="31"/>
                  </a:lnTo>
                  <a:lnTo>
                    <a:pt x="2" y="25"/>
                  </a:lnTo>
                  <a:lnTo>
                    <a:pt x="0" y="18"/>
                  </a:lnTo>
                  <a:lnTo>
                    <a:pt x="2" y="12"/>
                  </a:lnTo>
                  <a:lnTo>
                    <a:pt x="6" y="8"/>
                  </a:lnTo>
                  <a:lnTo>
                    <a:pt x="12" y="6"/>
                  </a:lnTo>
                  <a:lnTo>
                    <a:pt x="29" y="6"/>
                  </a:lnTo>
                  <a:lnTo>
                    <a:pt x="31" y="6"/>
                  </a:lnTo>
                  <a:lnTo>
                    <a:pt x="33" y="4"/>
                  </a:lnTo>
                  <a:lnTo>
                    <a:pt x="33" y="0"/>
                  </a:lnTo>
                  <a:lnTo>
                    <a:pt x="35" y="0"/>
                  </a:lnTo>
                  <a:lnTo>
                    <a:pt x="35" y="19"/>
                  </a:lnTo>
                  <a:lnTo>
                    <a:pt x="33" y="19"/>
                  </a:lnTo>
                  <a:lnTo>
                    <a:pt x="31" y="16"/>
                  </a:lnTo>
                  <a:lnTo>
                    <a:pt x="29" y="16"/>
                  </a:lnTo>
                  <a:lnTo>
                    <a:pt x="12" y="16"/>
                  </a:lnTo>
                  <a:lnTo>
                    <a:pt x="6" y="16"/>
                  </a:lnTo>
                  <a:lnTo>
                    <a:pt x="4" y="18"/>
                  </a:lnTo>
                  <a:lnTo>
                    <a:pt x="4" y="21"/>
                  </a:lnTo>
                  <a:lnTo>
                    <a:pt x="4" y="25"/>
                  </a:lnTo>
                  <a:lnTo>
                    <a:pt x="8" y="31"/>
                  </a:lnTo>
                  <a:close/>
                  <a:moveTo>
                    <a:pt x="27" y="35"/>
                  </a:moveTo>
                  <a:lnTo>
                    <a:pt x="10" y="35"/>
                  </a:lnTo>
                  <a:lnTo>
                    <a:pt x="6" y="37"/>
                  </a:lnTo>
                  <a:lnTo>
                    <a:pt x="4" y="37"/>
                  </a:lnTo>
                  <a:lnTo>
                    <a:pt x="2" y="42"/>
                  </a:lnTo>
                  <a:lnTo>
                    <a:pt x="6" y="39"/>
                  </a:lnTo>
                  <a:lnTo>
                    <a:pt x="12" y="39"/>
                  </a:lnTo>
                  <a:lnTo>
                    <a:pt x="29" y="39"/>
                  </a:lnTo>
                  <a:lnTo>
                    <a:pt x="31" y="39"/>
                  </a:lnTo>
                  <a:lnTo>
                    <a:pt x="33" y="40"/>
                  </a:lnTo>
                  <a:lnTo>
                    <a:pt x="31" y="37"/>
                  </a:lnTo>
                  <a:lnTo>
                    <a:pt x="27" y="35"/>
                  </a:lnTo>
                  <a:close/>
                  <a:moveTo>
                    <a:pt x="27" y="12"/>
                  </a:moveTo>
                  <a:lnTo>
                    <a:pt x="10" y="12"/>
                  </a:lnTo>
                  <a:lnTo>
                    <a:pt x="6" y="12"/>
                  </a:lnTo>
                  <a:lnTo>
                    <a:pt x="4" y="14"/>
                  </a:lnTo>
                  <a:lnTo>
                    <a:pt x="2" y="19"/>
                  </a:lnTo>
                  <a:lnTo>
                    <a:pt x="6" y="16"/>
                  </a:lnTo>
                  <a:lnTo>
                    <a:pt x="10" y="14"/>
                  </a:lnTo>
                  <a:lnTo>
                    <a:pt x="27" y="14"/>
                  </a:lnTo>
                  <a:lnTo>
                    <a:pt x="31" y="14"/>
                  </a:lnTo>
                  <a:lnTo>
                    <a:pt x="33" y="16"/>
                  </a:lnTo>
                  <a:lnTo>
                    <a:pt x="33" y="14"/>
                  </a:lnTo>
                  <a:lnTo>
                    <a:pt x="31" y="12"/>
                  </a:lnTo>
                  <a:lnTo>
                    <a:pt x="27" y="12"/>
                  </a:lnTo>
                  <a:close/>
                  <a:moveTo>
                    <a:pt x="27" y="60"/>
                  </a:moveTo>
                  <a:lnTo>
                    <a:pt x="12" y="60"/>
                  </a:lnTo>
                  <a:lnTo>
                    <a:pt x="8" y="61"/>
                  </a:lnTo>
                  <a:lnTo>
                    <a:pt x="6" y="65"/>
                  </a:lnTo>
                  <a:lnTo>
                    <a:pt x="6" y="67"/>
                  </a:lnTo>
                  <a:lnTo>
                    <a:pt x="8" y="63"/>
                  </a:lnTo>
                  <a:lnTo>
                    <a:pt x="13" y="61"/>
                  </a:lnTo>
                  <a:lnTo>
                    <a:pt x="27" y="61"/>
                  </a:lnTo>
                  <a:lnTo>
                    <a:pt x="31" y="63"/>
                  </a:lnTo>
                  <a:lnTo>
                    <a:pt x="33" y="63"/>
                  </a:lnTo>
                  <a:lnTo>
                    <a:pt x="31" y="60"/>
                  </a:lnTo>
                  <a:lnTo>
                    <a:pt x="27" y="6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4" name="Freeform 20">
              <a:extLst>
                <a:ext uri="{FF2B5EF4-FFF2-40B4-BE49-F238E27FC236}">
                  <a16:creationId xmlns:a16="http://schemas.microsoft.com/office/drawing/2014/main" id="{00000000-0008-0000-0800-0000A4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29" y="266"/>
              <a:ext cx="35" cy="32"/>
            </a:xfrm>
            <a:custGeom>
              <a:avLst/>
              <a:gdLst>
                <a:gd name="T0" fmla="*/ 25 w 35"/>
                <a:gd name="T1" fmla="*/ 0 h 32"/>
                <a:gd name="T2" fmla="*/ 35 w 35"/>
                <a:gd name="T3" fmla="*/ 11 h 32"/>
                <a:gd name="T4" fmla="*/ 35 w 35"/>
                <a:gd name="T5" fmla="*/ 21 h 32"/>
                <a:gd name="T6" fmla="*/ 31 w 35"/>
                <a:gd name="T7" fmla="*/ 29 h 32"/>
                <a:gd name="T8" fmla="*/ 23 w 35"/>
                <a:gd name="T9" fmla="*/ 32 h 32"/>
                <a:gd name="T10" fmla="*/ 12 w 35"/>
                <a:gd name="T11" fmla="*/ 32 h 32"/>
                <a:gd name="T12" fmla="*/ 2 w 35"/>
                <a:gd name="T13" fmla="*/ 23 h 32"/>
                <a:gd name="T14" fmla="*/ 2 w 35"/>
                <a:gd name="T15" fmla="*/ 10 h 32"/>
                <a:gd name="T16" fmla="*/ 10 w 35"/>
                <a:gd name="T17" fmla="*/ 2 h 32"/>
                <a:gd name="T18" fmla="*/ 13 w 35"/>
                <a:gd name="T19" fmla="*/ 25 h 32"/>
                <a:gd name="T20" fmla="*/ 25 w 35"/>
                <a:gd name="T21" fmla="*/ 21 h 32"/>
                <a:gd name="T22" fmla="*/ 29 w 35"/>
                <a:gd name="T23" fmla="*/ 11 h 32"/>
                <a:gd name="T24" fmla="*/ 25 w 35"/>
                <a:gd name="T25" fmla="*/ 2 h 32"/>
                <a:gd name="T26" fmla="*/ 12 w 35"/>
                <a:gd name="T27" fmla="*/ 10 h 32"/>
                <a:gd name="T28" fmla="*/ 6 w 35"/>
                <a:gd name="T29" fmla="*/ 8 h 32"/>
                <a:gd name="T30" fmla="*/ 6 w 35"/>
                <a:gd name="T31" fmla="*/ 10 h 32"/>
                <a:gd name="T32" fmla="*/ 12 w 35"/>
                <a:gd name="T33" fmla="*/ 10 h 32"/>
                <a:gd name="T34" fmla="*/ 12 w 35"/>
                <a:gd name="T35" fmla="*/ 10 h 32"/>
                <a:gd name="T36" fmla="*/ 6 w 35"/>
                <a:gd name="T37" fmla="*/ 11 h 32"/>
                <a:gd name="T38" fmla="*/ 2 w 35"/>
                <a:gd name="T39" fmla="*/ 17 h 32"/>
                <a:gd name="T40" fmla="*/ 6 w 35"/>
                <a:gd name="T41" fmla="*/ 23 h 32"/>
                <a:gd name="T42" fmla="*/ 12 w 35"/>
                <a:gd name="T43" fmla="*/ 25 h 32"/>
                <a:gd name="T44" fmla="*/ 8 w 35"/>
                <a:gd name="T45" fmla="*/ 27 h 32"/>
                <a:gd name="T46" fmla="*/ 15 w 35"/>
                <a:gd name="T47" fmla="*/ 31 h 32"/>
                <a:gd name="T48" fmla="*/ 25 w 35"/>
                <a:gd name="T49" fmla="*/ 31 h 32"/>
                <a:gd name="T50" fmla="*/ 33 w 35"/>
                <a:gd name="T51" fmla="*/ 23 h 32"/>
                <a:gd name="T52" fmla="*/ 33 w 35"/>
                <a:gd name="T53" fmla="*/ 10 h 32"/>
                <a:gd name="T54" fmla="*/ 31 w 35"/>
                <a:gd name="T55" fmla="*/ 10 h 32"/>
                <a:gd name="T56" fmla="*/ 31 w 35"/>
                <a:gd name="T57" fmla="*/ 21 h 32"/>
                <a:gd name="T58" fmla="*/ 23 w 35"/>
                <a:gd name="T59" fmla="*/ 29 h 32"/>
                <a:gd name="T60" fmla="*/ 10 w 35"/>
                <a:gd name="T61" fmla="*/ 29 h 32"/>
                <a:gd name="T62" fmla="*/ 4 w 35"/>
                <a:gd name="T63" fmla="*/ 25 h 32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35"/>
                <a:gd name="T97" fmla="*/ 0 h 32"/>
                <a:gd name="T98" fmla="*/ 35 w 35"/>
                <a:gd name="T99" fmla="*/ 32 h 32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35" h="32">
                  <a:moveTo>
                    <a:pt x="25" y="2"/>
                  </a:moveTo>
                  <a:lnTo>
                    <a:pt x="25" y="0"/>
                  </a:lnTo>
                  <a:lnTo>
                    <a:pt x="31" y="6"/>
                  </a:lnTo>
                  <a:lnTo>
                    <a:pt x="35" y="11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5"/>
                  </a:lnTo>
                  <a:lnTo>
                    <a:pt x="31" y="29"/>
                  </a:lnTo>
                  <a:lnTo>
                    <a:pt x="27" y="31"/>
                  </a:lnTo>
                  <a:lnTo>
                    <a:pt x="23" y="32"/>
                  </a:lnTo>
                  <a:lnTo>
                    <a:pt x="19" y="32"/>
                  </a:lnTo>
                  <a:lnTo>
                    <a:pt x="12" y="32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5"/>
                  </a:lnTo>
                  <a:lnTo>
                    <a:pt x="2" y="10"/>
                  </a:lnTo>
                  <a:lnTo>
                    <a:pt x="6" y="4"/>
                  </a:lnTo>
                  <a:lnTo>
                    <a:pt x="10" y="2"/>
                  </a:lnTo>
                  <a:lnTo>
                    <a:pt x="13" y="0"/>
                  </a:lnTo>
                  <a:lnTo>
                    <a:pt x="13" y="25"/>
                  </a:lnTo>
                  <a:lnTo>
                    <a:pt x="21" y="23"/>
                  </a:lnTo>
                  <a:lnTo>
                    <a:pt x="25" y="21"/>
                  </a:lnTo>
                  <a:lnTo>
                    <a:pt x="27" y="15"/>
                  </a:lnTo>
                  <a:lnTo>
                    <a:pt x="29" y="11"/>
                  </a:lnTo>
                  <a:lnTo>
                    <a:pt x="27" y="6"/>
                  </a:lnTo>
                  <a:lnTo>
                    <a:pt x="25" y="2"/>
                  </a:lnTo>
                  <a:close/>
                  <a:moveTo>
                    <a:pt x="12" y="10"/>
                  </a:moveTo>
                  <a:lnTo>
                    <a:pt x="12" y="6"/>
                  </a:lnTo>
                  <a:lnTo>
                    <a:pt x="6" y="8"/>
                  </a:lnTo>
                  <a:lnTo>
                    <a:pt x="2" y="13"/>
                  </a:lnTo>
                  <a:lnTo>
                    <a:pt x="6" y="10"/>
                  </a:lnTo>
                  <a:lnTo>
                    <a:pt x="12" y="10"/>
                  </a:lnTo>
                  <a:close/>
                  <a:moveTo>
                    <a:pt x="12" y="25"/>
                  </a:moveTo>
                  <a:lnTo>
                    <a:pt x="12" y="10"/>
                  </a:lnTo>
                  <a:lnTo>
                    <a:pt x="10" y="10"/>
                  </a:lnTo>
                  <a:lnTo>
                    <a:pt x="6" y="11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9"/>
                  </a:lnTo>
                  <a:lnTo>
                    <a:pt x="6" y="23"/>
                  </a:lnTo>
                  <a:lnTo>
                    <a:pt x="12" y="25"/>
                  </a:lnTo>
                  <a:close/>
                  <a:moveTo>
                    <a:pt x="4" y="25"/>
                  </a:moveTo>
                  <a:lnTo>
                    <a:pt x="8" y="27"/>
                  </a:lnTo>
                  <a:lnTo>
                    <a:pt x="10" y="31"/>
                  </a:lnTo>
                  <a:lnTo>
                    <a:pt x="15" y="31"/>
                  </a:lnTo>
                  <a:lnTo>
                    <a:pt x="19" y="32"/>
                  </a:lnTo>
                  <a:lnTo>
                    <a:pt x="25" y="31"/>
                  </a:lnTo>
                  <a:lnTo>
                    <a:pt x="31" y="27"/>
                  </a:lnTo>
                  <a:lnTo>
                    <a:pt x="33" y="23"/>
                  </a:lnTo>
                  <a:lnTo>
                    <a:pt x="35" y="17"/>
                  </a:lnTo>
                  <a:lnTo>
                    <a:pt x="33" y="10"/>
                  </a:lnTo>
                  <a:lnTo>
                    <a:pt x="29" y="4"/>
                  </a:lnTo>
                  <a:lnTo>
                    <a:pt x="31" y="10"/>
                  </a:lnTo>
                  <a:lnTo>
                    <a:pt x="33" y="15"/>
                  </a:lnTo>
                  <a:lnTo>
                    <a:pt x="31" y="21"/>
                  </a:lnTo>
                  <a:lnTo>
                    <a:pt x="29" y="25"/>
                  </a:lnTo>
                  <a:lnTo>
                    <a:pt x="23" y="29"/>
                  </a:lnTo>
                  <a:lnTo>
                    <a:pt x="17" y="29"/>
                  </a:lnTo>
                  <a:lnTo>
                    <a:pt x="10" y="29"/>
                  </a:lnTo>
                  <a:lnTo>
                    <a:pt x="4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5" name="Freeform 21">
              <a:extLst>
                <a:ext uri="{FF2B5EF4-FFF2-40B4-BE49-F238E27FC236}">
                  <a16:creationId xmlns:a16="http://schemas.microsoft.com/office/drawing/2014/main" id="{00000000-0008-0000-0800-0000A5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1" y="267"/>
              <a:ext cx="35" cy="29"/>
            </a:xfrm>
            <a:custGeom>
              <a:avLst/>
              <a:gdLst>
                <a:gd name="T0" fmla="*/ 0 w 35"/>
                <a:gd name="T1" fmla="*/ 14 h 29"/>
                <a:gd name="T2" fmla="*/ 6 w 35"/>
                <a:gd name="T3" fmla="*/ 14 h 29"/>
                <a:gd name="T4" fmla="*/ 2 w 35"/>
                <a:gd name="T5" fmla="*/ 8 h 29"/>
                <a:gd name="T6" fmla="*/ 0 w 35"/>
                <a:gd name="T7" fmla="*/ 4 h 29"/>
                <a:gd name="T8" fmla="*/ 2 w 35"/>
                <a:gd name="T9" fmla="*/ 0 h 29"/>
                <a:gd name="T10" fmla="*/ 6 w 35"/>
                <a:gd name="T11" fmla="*/ 0 h 29"/>
                <a:gd name="T12" fmla="*/ 8 w 35"/>
                <a:gd name="T13" fmla="*/ 0 h 29"/>
                <a:gd name="T14" fmla="*/ 10 w 35"/>
                <a:gd name="T15" fmla="*/ 4 h 29"/>
                <a:gd name="T16" fmla="*/ 10 w 35"/>
                <a:gd name="T17" fmla="*/ 6 h 29"/>
                <a:gd name="T18" fmla="*/ 10 w 35"/>
                <a:gd name="T19" fmla="*/ 8 h 29"/>
                <a:gd name="T20" fmla="*/ 8 w 35"/>
                <a:gd name="T21" fmla="*/ 8 h 29"/>
                <a:gd name="T22" fmla="*/ 8 w 35"/>
                <a:gd name="T23" fmla="*/ 10 h 29"/>
                <a:gd name="T24" fmla="*/ 8 w 35"/>
                <a:gd name="T25" fmla="*/ 10 h 29"/>
                <a:gd name="T26" fmla="*/ 8 w 35"/>
                <a:gd name="T27" fmla="*/ 12 h 29"/>
                <a:gd name="T28" fmla="*/ 10 w 35"/>
                <a:gd name="T29" fmla="*/ 14 h 29"/>
                <a:gd name="T30" fmla="*/ 29 w 35"/>
                <a:gd name="T31" fmla="*/ 14 h 29"/>
                <a:gd name="T32" fmla="*/ 31 w 35"/>
                <a:gd name="T33" fmla="*/ 12 h 29"/>
                <a:gd name="T34" fmla="*/ 33 w 35"/>
                <a:gd name="T35" fmla="*/ 12 h 29"/>
                <a:gd name="T36" fmla="*/ 33 w 35"/>
                <a:gd name="T37" fmla="*/ 6 h 29"/>
                <a:gd name="T38" fmla="*/ 35 w 35"/>
                <a:gd name="T39" fmla="*/ 6 h 29"/>
                <a:gd name="T40" fmla="*/ 35 w 35"/>
                <a:gd name="T41" fmla="*/ 29 h 29"/>
                <a:gd name="T42" fmla="*/ 33 w 35"/>
                <a:gd name="T43" fmla="*/ 29 h 29"/>
                <a:gd name="T44" fmla="*/ 33 w 35"/>
                <a:gd name="T45" fmla="*/ 27 h 29"/>
                <a:gd name="T46" fmla="*/ 31 w 35"/>
                <a:gd name="T47" fmla="*/ 23 h 29"/>
                <a:gd name="T48" fmla="*/ 29 w 35"/>
                <a:gd name="T49" fmla="*/ 21 h 29"/>
                <a:gd name="T50" fmla="*/ 12 w 35"/>
                <a:gd name="T51" fmla="*/ 21 h 29"/>
                <a:gd name="T52" fmla="*/ 8 w 35"/>
                <a:gd name="T53" fmla="*/ 23 h 29"/>
                <a:gd name="T54" fmla="*/ 6 w 35"/>
                <a:gd name="T55" fmla="*/ 29 h 29"/>
                <a:gd name="T56" fmla="*/ 4 w 35"/>
                <a:gd name="T57" fmla="*/ 29 h 29"/>
                <a:gd name="T58" fmla="*/ 0 w 35"/>
                <a:gd name="T59" fmla="*/ 16 h 29"/>
                <a:gd name="T60" fmla="*/ 0 w 35"/>
                <a:gd name="T61" fmla="*/ 14 h 29"/>
                <a:gd name="T62" fmla="*/ 12 w 35"/>
                <a:gd name="T63" fmla="*/ 21 h 29"/>
                <a:gd name="T64" fmla="*/ 29 w 35"/>
                <a:gd name="T65" fmla="*/ 21 h 29"/>
                <a:gd name="T66" fmla="*/ 31 w 35"/>
                <a:gd name="T67" fmla="*/ 21 h 29"/>
                <a:gd name="T68" fmla="*/ 33 w 35"/>
                <a:gd name="T69" fmla="*/ 23 h 29"/>
                <a:gd name="T70" fmla="*/ 31 w 35"/>
                <a:gd name="T71" fmla="*/ 20 h 29"/>
                <a:gd name="T72" fmla="*/ 29 w 35"/>
                <a:gd name="T73" fmla="*/ 18 h 29"/>
                <a:gd name="T74" fmla="*/ 12 w 35"/>
                <a:gd name="T75" fmla="*/ 18 h 29"/>
                <a:gd name="T76" fmla="*/ 6 w 35"/>
                <a:gd name="T77" fmla="*/ 20 h 29"/>
                <a:gd name="T78" fmla="*/ 6 w 35"/>
                <a:gd name="T79" fmla="*/ 23 h 29"/>
                <a:gd name="T80" fmla="*/ 6 w 35"/>
                <a:gd name="T81" fmla="*/ 25 h 29"/>
                <a:gd name="T82" fmla="*/ 6 w 35"/>
                <a:gd name="T83" fmla="*/ 25 h 29"/>
                <a:gd name="T84" fmla="*/ 8 w 35"/>
                <a:gd name="T85" fmla="*/ 21 h 29"/>
                <a:gd name="T86" fmla="*/ 12 w 35"/>
                <a:gd name="T87" fmla="*/ 21 h 29"/>
                <a:gd name="T88" fmla="*/ 12 w 35"/>
                <a:gd name="T89" fmla="*/ 21 h 29"/>
                <a:gd name="T90" fmla="*/ 6 w 35"/>
                <a:gd name="T91" fmla="*/ 10 h 29"/>
                <a:gd name="T92" fmla="*/ 6 w 35"/>
                <a:gd name="T93" fmla="*/ 8 h 29"/>
                <a:gd name="T94" fmla="*/ 8 w 35"/>
                <a:gd name="T95" fmla="*/ 4 h 29"/>
                <a:gd name="T96" fmla="*/ 6 w 35"/>
                <a:gd name="T97" fmla="*/ 0 h 29"/>
                <a:gd name="T98" fmla="*/ 6 w 35"/>
                <a:gd name="T99" fmla="*/ 2 h 29"/>
                <a:gd name="T100" fmla="*/ 6 w 35"/>
                <a:gd name="T101" fmla="*/ 4 h 29"/>
                <a:gd name="T102" fmla="*/ 4 w 35"/>
                <a:gd name="T103" fmla="*/ 8 h 29"/>
                <a:gd name="T104" fmla="*/ 6 w 35"/>
                <a:gd name="T105" fmla="*/ 10 h 29"/>
                <a:gd name="T106" fmla="*/ 6 w 35"/>
                <a:gd name="T107" fmla="*/ 10 h 29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w 35"/>
                <a:gd name="T163" fmla="*/ 0 h 29"/>
                <a:gd name="T164" fmla="*/ 35 w 35"/>
                <a:gd name="T165" fmla="*/ 29 h 29"/>
              </a:gdLst>
              <a:ahLst/>
              <a:cxnLst>
                <a:cxn ang="T108">
                  <a:pos x="T0" y="T1"/>
                </a:cxn>
                <a:cxn ang="T109">
                  <a:pos x="T2" y="T3"/>
                </a:cxn>
                <a:cxn ang="T110">
                  <a:pos x="T4" y="T5"/>
                </a:cxn>
                <a:cxn ang="T111">
                  <a:pos x="T6" y="T7"/>
                </a:cxn>
                <a:cxn ang="T112">
                  <a:pos x="T8" y="T9"/>
                </a:cxn>
                <a:cxn ang="T113">
                  <a:pos x="T10" y="T11"/>
                </a:cxn>
                <a:cxn ang="T114">
                  <a:pos x="T12" y="T13"/>
                </a:cxn>
                <a:cxn ang="T115">
                  <a:pos x="T14" y="T15"/>
                </a:cxn>
                <a:cxn ang="T116">
                  <a:pos x="T16" y="T17"/>
                </a:cxn>
                <a:cxn ang="T117">
                  <a:pos x="T18" y="T19"/>
                </a:cxn>
                <a:cxn ang="T118">
                  <a:pos x="T20" y="T21"/>
                </a:cxn>
                <a:cxn ang="T119">
                  <a:pos x="T22" y="T23"/>
                </a:cxn>
                <a:cxn ang="T120">
                  <a:pos x="T24" y="T25"/>
                </a:cxn>
                <a:cxn ang="T121">
                  <a:pos x="T26" y="T27"/>
                </a:cxn>
                <a:cxn ang="T122">
                  <a:pos x="T28" y="T29"/>
                </a:cxn>
                <a:cxn ang="T123">
                  <a:pos x="T30" y="T31"/>
                </a:cxn>
                <a:cxn ang="T124">
                  <a:pos x="T32" y="T33"/>
                </a:cxn>
                <a:cxn ang="T125">
                  <a:pos x="T34" y="T35"/>
                </a:cxn>
                <a:cxn ang="T126">
                  <a:pos x="T36" y="T37"/>
                </a:cxn>
                <a:cxn ang="T127">
                  <a:pos x="T38" y="T39"/>
                </a:cxn>
                <a:cxn ang="T128">
                  <a:pos x="T40" y="T41"/>
                </a:cxn>
                <a:cxn ang="T129">
                  <a:pos x="T42" y="T43"/>
                </a:cxn>
                <a:cxn ang="T130">
                  <a:pos x="T44" y="T45"/>
                </a:cxn>
                <a:cxn ang="T131">
                  <a:pos x="T46" y="T47"/>
                </a:cxn>
                <a:cxn ang="T132">
                  <a:pos x="T48" y="T49"/>
                </a:cxn>
                <a:cxn ang="T133">
                  <a:pos x="T50" y="T51"/>
                </a:cxn>
                <a:cxn ang="T134">
                  <a:pos x="T52" y="T53"/>
                </a:cxn>
                <a:cxn ang="T135">
                  <a:pos x="T54" y="T55"/>
                </a:cxn>
                <a:cxn ang="T136">
                  <a:pos x="T56" y="T57"/>
                </a:cxn>
                <a:cxn ang="T137">
                  <a:pos x="T58" y="T59"/>
                </a:cxn>
                <a:cxn ang="T138">
                  <a:pos x="T60" y="T61"/>
                </a:cxn>
                <a:cxn ang="T139">
                  <a:pos x="T62" y="T63"/>
                </a:cxn>
                <a:cxn ang="T140">
                  <a:pos x="T64" y="T65"/>
                </a:cxn>
                <a:cxn ang="T141">
                  <a:pos x="T66" y="T67"/>
                </a:cxn>
                <a:cxn ang="T142">
                  <a:pos x="T68" y="T69"/>
                </a:cxn>
                <a:cxn ang="T143">
                  <a:pos x="T70" y="T71"/>
                </a:cxn>
                <a:cxn ang="T144">
                  <a:pos x="T72" y="T73"/>
                </a:cxn>
                <a:cxn ang="T145">
                  <a:pos x="T74" y="T75"/>
                </a:cxn>
                <a:cxn ang="T146">
                  <a:pos x="T76" y="T77"/>
                </a:cxn>
                <a:cxn ang="T147">
                  <a:pos x="T78" y="T79"/>
                </a:cxn>
                <a:cxn ang="T148">
                  <a:pos x="T80" y="T81"/>
                </a:cxn>
                <a:cxn ang="T149">
                  <a:pos x="T82" y="T83"/>
                </a:cxn>
                <a:cxn ang="T150">
                  <a:pos x="T84" y="T85"/>
                </a:cxn>
                <a:cxn ang="T151">
                  <a:pos x="T86" y="T87"/>
                </a:cxn>
                <a:cxn ang="T152">
                  <a:pos x="T88" y="T89"/>
                </a:cxn>
                <a:cxn ang="T153">
                  <a:pos x="T90" y="T91"/>
                </a:cxn>
                <a:cxn ang="T154">
                  <a:pos x="T92" y="T93"/>
                </a:cxn>
                <a:cxn ang="T155">
                  <a:pos x="T94" y="T95"/>
                </a:cxn>
                <a:cxn ang="T156">
                  <a:pos x="T96" y="T97"/>
                </a:cxn>
                <a:cxn ang="T157">
                  <a:pos x="T98" y="T99"/>
                </a:cxn>
                <a:cxn ang="T158">
                  <a:pos x="T100" y="T101"/>
                </a:cxn>
                <a:cxn ang="T159">
                  <a:pos x="T102" y="T103"/>
                </a:cxn>
                <a:cxn ang="T160">
                  <a:pos x="T104" y="T105"/>
                </a:cxn>
                <a:cxn ang="T161">
                  <a:pos x="T106" y="T107"/>
                </a:cxn>
              </a:cxnLst>
              <a:rect l="T162" t="T163" r="T164" b="T165"/>
              <a:pathLst>
                <a:path w="35" h="29">
                  <a:moveTo>
                    <a:pt x="0" y="14"/>
                  </a:moveTo>
                  <a:lnTo>
                    <a:pt x="6" y="14"/>
                  </a:lnTo>
                  <a:lnTo>
                    <a:pt x="2" y="8"/>
                  </a:lnTo>
                  <a:lnTo>
                    <a:pt x="0" y="4"/>
                  </a:lnTo>
                  <a:lnTo>
                    <a:pt x="2" y="0"/>
                  </a:lnTo>
                  <a:lnTo>
                    <a:pt x="6" y="0"/>
                  </a:lnTo>
                  <a:lnTo>
                    <a:pt x="8" y="0"/>
                  </a:lnTo>
                  <a:lnTo>
                    <a:pt x="10" y="4"/>
                  </a:lnTo>
                  <a:lnTo>
                    <a:pt x="10" y="6"/>
                  </a:lnTo>
                  <a:lnTo>
                    <a:pt x="10" y="8"/>
                  </a:lnTo>
                  <a:lnTo>
                    <a:pt x="8" y="8"/>
                  </a:lnTo>
                  <a:lnTo>
                    <a:pt x="8" y="10"/>
                  </a:lnTo>
                  <a:lnTo>
                    <a:pt x="8" y="12"/>
                  </a:lnTo>
                  <a:lnTo>
                    <a:pt x="10" y="14"/>
                  </a:lnTo>
                  <a:lnTo>
                    <a:pt x="29" y="14"/>
                  </a:lnTo>
                  <a:lnTo>
                    <a:pt x="31" y="12"/>
                  </a:lnTo>
                  <a:lnTo>
                    <a:pt x="33" y="12"/>
                  </a:lnTo>
                  <a:lnTo>
                    <a:pt x="33" y="6"/>
                  </a:lnTo>
                  <a:lnTo>
                    <a:pt x="35" y="6"/>
                  </a:lnTo>
                  <a:lnTo>
                    <a:pt x="35" y="29"/>
                  </a:lnTo>
                  <a:lnTo>
                    <a:pt x="33" y="29"/>
                  </a:lnTo>
                  <a:lnTo>
                    <a:pt x="33" y="27"/>
                  </a:lnTo>
                  <a:lnTo>
                    <a:pt x="31" y="23"/>
                  </a:lnTo>
                  <a:lnTo>
                    <a:pt x="29" y="21"/>
                  </a:lnTo>
                  <a:lnTo>
                    <a:pt x="12" y="21"/>
                  </a:lnTo>
                  <a:lnTo>
                    <a:pt x="8" y="23"/>
                  </a:lnTo>
                  <a:lnTo>
                    <a:pt x="6" y="29"/>
                  </a:lnTo>
                  <a:lnTo>
                    <a:pt x="4" y="29"/>
                  </a:lnTo>
                  <a:lnTo>
                    <a:pt x="0" y="16"/>
                  </a:lnTo>
                  <a:lnTo>
                    <a:pt x="0" y="14"/>
                  </a:lnTo>
                  <a:close/>
                  <a:moveTo>
                    <a:pt x="12" y="21"/>
                  </a:moveTo>
                  <a:lnTo>
                    <a:pt x="29" y="21"/>
                  </a:lnTo>
                  <a:lnTo>
                    <a:pt x="31" y="21"/>
                  </a:lnTo>
                  <a:lnTo>
                    <a:pt x="33" y="23"/>
                  </a:lnTo>
                  <a:lnTo>
                    <a:pt x="31" y="20"/>
                  </a:lnTo>
                  <a:lnTo>
                    <a:pt x="29" y="18"/>
                  </a:lnTo>
                  <a:lnTo>
                    <a:pt x="12" y="18"/>
                  </a:lnTo>
                  <a:lnTo>
                    <a:pt x="6" y="20"/>
                  </a:lnTo>
                  <a:lnTo>
                    <a:pt x="6" y="23"/>
                  </a:lnTo>
                  <a:lnTo>
                    <a:pt x="6" y="25"/>
                  </a:lnTo>
                  <a:lnTo>
                    <a:pt x="8" y="21"/>
                  </a:lnTo>
                  <a:lnTo>
                    <a:pt x="12" y="21"/>
                  </a:lnTo>
                  <a:close/>
                  <a:moveTo>
                    <a:pt x="6" y="10"/>
                  </a:moveTo>
                  <a:lnTo>
                    <a:pt x="6" y="8"/>
                  </a:lnTo>
                  <a:lnTo>
                    <a:pt x="8" y="4"/>
                  </a:lnTo>
                  <a:lnTo>
                    <a:pt x="6" y="0"/>
                  </a:lnTo>
                  <a:lnTo>
                    <a:pt x="6" y="2"/>
                  </a:lnTo>
                  <a:lnTo>
                    <a:pt x="6" y="4"/>
                  </a:lnTo>
                  <a:lnTo>
                    <a:pt x="4" y="8"/>
                  </a:lnTo>
                  <a:lnTo>
                    <a:pt x="6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6" name="Freeform 22">
              <a:extLst>
                <a:ext uri="{FF2B5EF4-FFF2-40B4-BE49-F238E27FC236}">
                  <a16:creationId xmlns:a16="http://schemas.microsoft.com/office/drawing/2014/main" id="{00000000-0008-0000-0800-0000A6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80" y="262"/>
              <a:ext cx="54" cy="20"/>
            </a:xfrm>
            <a:custGeom>
              <a:avLst/>
              <a:gdLst>
                <a:gd name="T0" fmla="*/ 19 w 54"/>
                <a:gd name="T1" fmla="*/ 6 h 20"/>
                <a:gd name="T2" fmla="*/ 48 w 54"/>
                <a:gd name="T3" fmla="*/ 6 h 20"/>
                <a:gd name="T4" fmla="*/ 50 w 54"/>
                <a:gd name="T5" fmla="*/ 6 h 20"/>
                <a:gd name="T6" fmla="*/ 52 w 54"/>
                <a:gd name="T7" fmla="*/ 4 h 20"/>
                <a:gd name="T8" fmla="*/ 52 w 54"/>
                <a:gd name="T9" fmla="*/ 0 h 20"/>
                <a:gd name="T10" fmla="*/ 54 w 54"/>
                <a:gd name="T11" fmla="*/ 0 h 20"/>
                <a:gd name="T12" fmla="*/ 54 w 54"/>
                <a:gd name="T13" fmla="*/ 20 h 20"/>
                <a:gd name="T14" fmla="*/ 52 w 54"/>
                <a:gd name="T15" fmla="*/ 20 h 20"/>
                <a:gd name="T16" fmla="*/ 50 w 54"/>
                <a:gd name="T17" fmla="*/ 16 h 20"/>
                <a:gd name="T18" fmla="*/ 48 w 54"/>
                <a:gd name="T19" fmla="*/ 16 h 20"/>
                <a:gd name="T20" fmla="*/ 29 w 54"/>
                <a:gd name="T21" fmla="*/ 16 h 20"/>
                <a:gd name="T22" fmla="*/ 27 w 54"/>
                <a:gd name="T23" fmla="*/ 16 h 20"/>
                <a:gd name="T24" fmla="*/ 25 w 54"/>
                <a:gd name="T25" fmla="*/ 20 h 20"/>
                <a:gd name="T26" fmla="*/ 23 w 54"/>
                <a:gd name="T27" fmla="*/ 20 h 20"/>
                <a:gd name="T28" fmla="*/ 19 w 54"/>
                <a:gd name="T29" fmla="*/ 8 h 20"/>
                <a:gd name="T30" fmla="*/ 19 w 54"/>
                <a:gd name="T31" fmla="*/ 6 h 20"/>
                <a:gd name="T32" fmla="*/ 29 w 54"/>
                <a:gd name="T33" fmla="*/ 14 h 20"/>
                <a:gd name="T34" fmla="*/ 48 w 54"/>
                <a:gd name="T35" fmla="*/ 14 h 20"/>
                <a:gd name="T36" fmla="*/ 52 w 54"/>
                <a:gd name="T37" fmla="*/ 16 h 20"/>
                <a:gd name="T38" fmla="*/ 50 w 54"/>
                <a:gd name="T39" fmla="*/ 12 h 20"/>
                <a:gd name="T40" fmla="*/ 48 w 54"/>
                <a:gd name="T41" fmla="*/ 12 h 20"/>
                <a:gd name="T42" fmla="*/ 29 w 54"/>
                <a:gd name="T43" fmla="*/ 12 h 20"/>
                <a:gd name="T44" fmla="*/ 25 w 54"/>
                <a:gd name="T45" fmla="*/ 12 h 20"/>
                <a:gd name="T46" fmla="*/ 25 w 54"/>
                <a:gd name="T47" fmla="*/ 16 h 20"/>
                <a:gd name="T48" fmla="*/ 25 w 54"/>
                <a:gd name="T49" fmla="*/ 18 h 20"/>
                <a:gd name="T50" fmla="*/ 27 w 54"/>
                <a:gd name="T51" fmla="*/ 14 h 20"/>
                <a:gd name="T52" fmla="*/ 29 w 54"/>
                <a:gd name="T53" fmla="*/ 14 h 20"/>
                <a:gd name="T54" fmla="*/ 29 w 54"/>
                <a:gd name="T55" fmla="*/ 14 h 20"/>
                <a:gd name="T56" fmla="*/ 0 w 54"/>
                <a:gd name="T57" fmla="*/ 12 h 20"/>
                <a:gd name="T58" fmla="*/ 0 w 54"/>
                <a:gd name="T59" fmla="*/ 8 h 20"/>
                <a:gd name="T60" fmla="*/ 4 w 54"/>
                <a:gd name="T61" fmla="*/ 6 h 20"/>
                <a:gd name="T62" fmla="*/ 6 w 54"/>
                <a:gd name="T63" fmla="*/ 6 h 20"/>
                <a:gd name="T64" fmla="*/ 8 w 54"/>
                <a:gd name="T65" fmla="*/ 6 h 20"/>
                <a:gd name="T66" fmla="*/ 9 w 54"/>
                <a:gd name="T67" fmla="*/ 8 h 20"/>
                <a:gd name="T68" fmla="*/ 11 w 54"/>
                <a:gd name="T69" fmla="*/ 12 h 20"/>
                <a:gd name="T70" fmla="*/ 9 w 54"/>
                <a:gd name="T71" fmla="*/ 16 h 20"/>
                <a:gd name="T72" fmla="*/ 6 w 54"/>
                <a:gd name="T73" fmla="*/ 16 h 20"/>
                <a:gd name="T74" fmla="*/ 4 w 54"/>
                <a:gd name="T75" fmla="*/ 16 h 20"/>
                <a:gd name="T76" fmla="*/ 0 w 54"/>
                <a:gd name="T77" fmla="*/ 14 h 20"/>
                <a:gd name="T78" fmla="*/ 0 w 54"/>
                <a:gd name="T79" fmla="*/ 12 h 20"/>
                <a:gd name="T80" fmla="*/ 0 w 54"/>
                <a:gd name="T81" fmla="*/ 12 h 20"/>
                <a:gd name="T82" fmla="*/ 2 w 54"/>
                <a:gd name="T83" fmla="*/ 10 h 20"/>
                <a:gd name="T84" fmla="*/ 2 w 54"/>
                <a:gd name="T85" fmla="*/ 14 h 20"/>
                <a:gd name="T86" fmla="*/ 6 w 54"/>
                <a:gd name="T87" fmla="*/ 16 h 20"/>
                <a:gd name="T88" fmla="*/ 8 w 54"/>
                <a:gd name="T89" fmla="*/ 14 h 20"/>
                <a:gd name="T90" fmla="*/ 9 w 54"/>
                <a:gd name="T91" fmla="*/ 10 h 20"/>
                <a:gd name="T92" fmla="*/ 8 w 54"/>
                <a:gd name="T93" fmla="*/ 12 h 20"/>
                <a:gd name="T94" fmla="*/ 6 w 54"/>
                <a:gd name="T95" fmla="*/ 12 h 20"/>
                <a:gd name="T96" fmla="*/ 2 w 54"/>
                <a:gd name="T97" fmla="*/ 10 h 20"/>
                <a:gd name="T98" fmla="*/ 2 w 54"/>
                <a:gd name="T99" fmla="*/ 10 h 20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54"/>
                <a:gd name="T151" fmla="*/ 0 h 20"/>
                <a:gd name="T152" fmla="*/ 54 w 54"/>
                <a:gd name="T153" fmla="*/ 20 h 20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54" h="20">
                  <a:moveTo>
                    <a:pt x="19" y="6"/>
                  </a:moveTo>
                  <a:lnTo>
                    <a:pt x="48" y="6"/>
                  </a:lnTo>
                  <a:lnTo>
                    <a:pt x="50" y="6"/>
                  </a:lnTo>
                  <a:lnTo>
                    <a:pt x="52" y="4"/>
                  </a:lnTo>
                  <a:lnTo>
                    <a:pt x="52" y="0"/>
                  </a:lnTo>
                  <a:lnTo>
                    <a:pt x="54" y="0"/>
                  </a:lnTo>
                  <a:lnTo>
                    <a:pt x="54" y="20"/>
                  </a:lnTo>
                  <a:lnTo>
                    <a:pt x="52" y="20"/>
                  </a:lnTo>
                  <a:lnTo>
                    <a:pt x="50" y="16"/>
                  </a:lnTo>
                  <a:lnTo>
                    <a:pt x="48" y="16"/>
                  </a:lnTo>
                  <a:lnTo>
                    <a:pt x="29" y="16"/>
                  </a:lnTo>
                  <a:lnTo>
                    <a:pt x="27" y="16"/>
                  </a:lnTo>
                  <a:lnTo>
                    <a:pt x="25" y="20"/>
                  </a:lnTo>
                  <a:lnTo>
                    <a:pt x="23" y="20"/>
                  </a:lnTo>
                  <a:lnTo>
                    <a:pt x="19" y="8"/>
                  </a:lnTo>
                  <a:lnTo>
                    <a:pt x="19" y="6"/>
                  </a:lnTo>
                  <a:close/>
                  <a:moveTo>
                    <a:pt x="29" y="14"/>
                  </a:moveTo>
                  <a:lnTo>
                    <a:pt x="48" y="14"/>
                  </a:lnTo>
                  <a:lnTo>
                    <a:pt x="52" y="16"/>
                  </a:lnTo>
                  <a:lnTo>
                    <a:pt x="50" y="12"/>
                  </a:lnTo>
                  <a:lnTo>
                    <a:pt x="48" y="12"/>
                  </a:lnTo>
                  <a:lnTo>
                    <a:pt x="29" y="12"/>
                  </a:lnTo>
                  <a:lnTo>
                    <a:pt x="25" y="12"/>
                  </a:lnTo>
                  <a:lnTo>
                    <a:pt x="25" y="16"/>
                  </a:lnTo>
                  <a:lnTo>
                    <a:pt x="25" y="18"/>
                  </a:lnTo>
                  <a:lnTo>
                    <a:pt x="27" y="14"/>
                  </a:lnTo>
                  <a:lnTo>
                    <a:pt x="29" y="14"/>
                  </a:lnTo>
                  <a:close/>
                  <a:moveTo>
                    <a:pt x="0" y="12"/>
                  </a:moveTo>
                  <a:lnTo>
                    <a:pt x="0" y="8"/>
                  </a:lnTo>
                  <a:lnTo>
                    <a:pt x="4" y="6"/>
                  </a:lnTo>
                  <a:lnTo>
                    <a:pt x="6" y="6"/>
                  </a:lnTo>
                  <a:lnTo>
                    <a:pt x="8" y="6"/>
                  </a:lnTo>
                  <a:lnTo>
                    <a:pt x="9" y="8"/>
                  </a:lnTo>
                  <a:lnTo>
                    <a:pt x="11" y="12"/>
                  </a:lnTo>
                  <a:lnTo>
                    <a:pt x="9" y="16"/>
                  </a:lnTo>
                  <a:lnTo>
                    <a:pt x="6" y="16"/>
                  </a:lnTo>
                  <a:lnTo>
                    <a:pt x="4" y="16"/>
                  </a:lnTo>
                  <a:lnTo>
                    <a:pt x="0" y="14"/>
                  </a:lnTo>
                  <a:lnTo>
                    <a:pt x="0" y="12"/>
                  </a:lnTo>
                  <a:close/>
                  <a:moveTo>
                    <a:pt x="2" y="10"/>
                  </a:moveTo>
                  <a:lnTo>
                    <a:pt x="2" y="14"/>
                  </a:lnTo>
                  <a:lnTo>
                    <a:pt x="6" y="16"/>
                  </a:lnTo>
                  <a:lnTo>
                    <a:pt x="8" y="14"/>
                  </a:lnTo>
                  <a:lnTo>
                    <a:pt x="9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2" y="1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7" name="Freeform 23">
              <a:extLst>
                <a:ext uri="{FF2B5EF4-FFF2-40B4-BE49-F238E27FC236}">
                  <a16:creationId xmlns:a16="http://schemas.microsoft.com/office/drawing/2014/main" id="{00000000-0008-0000-0800-0000A7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17" y="264"/>
              <a:ext cx="35" cy="35"/>
            </a:xfrm>
            <a:custGeom>
              <a:avLst/>
              <a:gdLst>
                <a:gd name="T0" fmla="*/ 2 w 35"/>
                <a:gd name="T1" fmla="*/ 12 h 35"/>
                <a:gd name="T2" fmla="*/ 4 w 35"/>
                <a:gd name="T3" fmla="*/ 19 h 35"/>
                <a:gd name="T4" fmla="*/ 15 w 35"/>
                <a:gd name="T5" fmla="*/ 25 h 35"/>
                <a:gd name="T6" fmla="*/ 27 w 35"/>
                <a:gd name="T7" fmla="*/ 19 h 35"/>
                <a:gd name="T8" fmla="*/ 27 w 35"/>
                <a:gd name="T9" fmla="*/ 8 h 35"/>
                <a:gd name="T10" fmla="*/ 27 w 35"/>
                <a:gd name="T11" fmla="*/ 0 h 35"/>
                <a:gd name="T12" fmla="*/ 33 w 35"/>
                <a:gd name="T13" fmla="*/ 8 h 35"/>
                <a:gd name="T14" fmla="*/ 35 w 35"/>
                <a:gd name="T15" fmla="*/ 17 h 35"/>
                <a:gd name="T16" fmla="*/ 33 w 35"/>
                <a:gd name="T17" fmla="*/ 27 h 35"/>
                <a:gd name="T18" fmla="*/ 27 w 35"/>
                <a:gd name="T19" fmla="*/ 33 h 35"/>
                <a:gd name="T20" fmla="*/ 19 w 35"/>
                <a:gd name="T21" fmla="*/ 35 h 35"/>
                <a:gd name="T22" fmla="*/ 6 w 35"/>
                <a:gd name="T23" fmla="*/ 29 h 35"/>
                <a:gd name="T24" fmla="*/ 0 w 35"/>
                <a:gd name="T25" fmla="*/ 14 h 35"/>
                <a:gd name="T26" fmla="*/ 4 w 35"/>
                <a:gd name="T27" fmla="*/ 4 h 35"/>
                <a:gd name="T28" fmla="*/ 12 w 35"/>
                <a:gd name="T29" fmla="*/ 4 h 35"/>
                <a:gd name="T30" fmla="*/ 12 w 35"/>
                <a:gd name="T31" fmla="*/ 10 h 35"/>
                <a:gd name="T32" fmla="*/ 6 w 35"/>
                <a:gd name="T33" fmla="*/ 12 h 35"/>
                <a:gd name="T34" fmla="*/ 4 w 35"/>
                <a:gd name="T35" fmla="*/ 10 h 35"/>
                <a:gd name="T36" fmla="*/ 10 w 35"/>
                <a:gd name="T37" fmla="*/ 8 h 35"/>
                <a:gd name="T38" fmla="*/ 12 w 35"/>
                <a:gd name="T39" fmla="*/ 4 h 35"/>
                <a:gd name="T40" fmla="*/ 8 w 35"/>
                <a:gd name="T41" fmla="*/ 6 h 35"/>
                <a:gd name="T42" fmla="*/ 4 w 35"/>
                <a:gd name="T43" fmla="*/ 8 h 35"/>
                <a:gd name="T44" fmla="*/ 6 w 35"/>
                <a:gd name="T45" fmla="*/ 8 h 35"/>
                <a:gd name="T46" fmla="*/ 8 w 35"/>
                <a:gd name="T47" fmla="*/ 10 h 35"/>
                <a:gd name="T48" fmla="*/ 2 w 35"/>
                <a:gd name="T49" fmla="*/ 21 h 35"/>
                <a:gd name="T50" fmla="*/ 12 w 35"/>
                <a:gd name="T51" fmla="*/ 33 h 35"/>
                <a:gd name="T52" fmla="*/ 23 w 35"/>
                <a:gd name="T53" fmla="*/ 33 h 35"/>
                <a:gd name="T54" fmla="*/ 31 w 35"/>
                <a:gd name="T55" fmla="*/ 29 h 35"/>
                <a:gd name="T56" fmla="*/ 35 w 35"/>
                <a:gd name="T57" fmla="*/ 21 h 35"/>
                <a:gd name="T58" fmla="*/ 33 w 35"/>
                <a:gd name="T59" fmla="*/ 12 h 35"/>
                <a:gd name="T60" fmla="*/ 33 w 35"/>
                <a:gd name="T61" fmla="*/ 15 h 35"/>
                <a:gd name="T62" fmla="*/ 25 w 35"/>
                <a:gd name="T63" fmla="*/ 29 h 35"/>
                <a:gd name="T64" fmla="*/ 13 w 35"/>
                <a:gd name="T65" fmla="*/ 29 h 35"/>
                <a:gd name="T66" fmla="*/ 6 w 35"/>
                <a:gd name="T67" fmla="*/ 25 h 35"/>
                <a:gd name="T68" fmla="*/ 2 w 35"/>
                <a:gd name="T69" fmla="*/ 21 h 35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35"/>
                <a:gd name="T106" fmla="*/ 0 h 35"/>
                <a:gd name="T107" fmla="*/ 35 w 35"/>
                <a:gd name="T108" fmla="*/ 35 h 35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35" h="35">
                  <a:moveTo>
                    <a:pt x="4" y="10"/>
                  </a:moveTo>
                  <a:lnTo>
                    <a:pt x="2" y="12"/>
                  </a:lnTo>
                  <a:lnTo>
                    <a:pt x="2" y="14"/>
                  </a:lnTo>
                  <a:lnTo>
                    <a:pt x="4" y="19"/>
                  </a:lnTo>
                  <a:lnTo>
                    <a:pt x="8" y="23"/>
                  </a:lnTo>
                  <a:lnTo>
                    <a:pt x="15" y="25"/>
                  </a:lnTo>
                  <a:lnTo>
                    <a:pt x="23" y="23"/>
                  </a:lnTo>
                  <a:lnTo>
                    <a:pt x="27" y="19"/>
                  </a:lnTo>
                  <a:lnTo>
                    <a:pt x="29" y="14"/>
                  </a:lnTo>
                  <a:lnTo>
                    <a:pt x="27" y="8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31" y="4"/>
                  </a:lnTo>
                  <a:lnTo>
                    <a:pt x="33" y="8"/>
                  </a:lnTo>
                  <a:lnTo>
                    <a:pt x="35" y="14"/>
                  </a:lnTo>
                  <a:lnTo>
                    <a:pt x="35" y="17"/>
                  </a:lnTo>
                  <a:lnTo>
                    <a:pt x="35" y="21"/>
                  </a:lnTo>
                  <a:lnTo>
                    <a:pt x="33" y="27"/>
                  </a:lnTo>
                  <a:lnTo>
                    <a:pt x="31" y="29"/>
                  </a:lnTo>
                  <a:lnTo>
                    <a:pt x="27" y="33"/>
                  </a:lnTo>
                  <a:lnTo>
                    <a:pt x="23" y="35"/>
                  </a:lnTo>
                  <a:lnTo>
                    <a:pt x="19" y="35"/>
                  </a:lnTo>
                  <a:lnTo>
                    <a:pt x="12" y="33"/>
                  </a:lnTo>
                  <a:lnTo>
                    <a:pt x="6" y="29"/>
                  </a:lnTo>
                  <a:lnTo>
                    <a:pt x="2" y="23"/>
                  </a:lnTo>
                  <a:lnTo>
                    <a:pt x="0" y="14"/>
                  </a:lnTo>
                  <a:lnTo>
                    <a:pt x="2" y="8"/>
                  </a:lnTo>
                  <a:lnTo>
                    <a:pt x="4" y="4"/>
                  </a:lnTo>
                  <a:lnTo>
                    <a:pt x="8" y="2"/>
                  </a:lnTo>
                  <a:lnTo>
                    <a:pt x="12" y="4"/>
                  </a:lnTo>
                  <a:lnTo>
                    <a:pt x="12" y="6"/>
                  </a:lnTo>
                  <a:lnTo>
                    <a:pt x="12" y="10"/>
                  </a:lnTo>
                  <a:lnTo>
                    <a:pt x="8" y="12"/>
                  </a:lnTo>
                  <a:lnTo>
                    <a:pt x="6" y="12"/>
                  </a:lnTo>
                  <a:lnTo>
                    <a:pt x="4" y="10"/>
                  </a:lnTo>
                  <a:close/>
                  <a:moveTo>
                    <a:pt x="8" y="10"/>
                  </a:moveTo>
                  <a:lnTo>
                    <a:pt x="10" y="8"/>
                  </a:lnTo>
                  <a:lnTo>
                    <a:pt x="12" y="6"/>
                  </a:lnTo>
                  <a:lnTo>
                    <a:pt x="12" y="4"/>
                  </a:lnTo>
                  <a:lnTo>
                    <a:pt x="8" y="6"/>
                  </a:lnTo>
                  <a:lnTo>
                    <a:pt x="6" y="6"/>
                  </a:lnTo>
                  <a:lnTo>
                    <a:pt x="4" y="8"/>
                  </a:lnTo>
                  <a:lnTo>
                    <a:pt x="2" y="10"/>
                  </a:lnTo>
                  <a:lnTo>
                    <a:pt x="6" y="8"/>
                  </a:lnTo>
                  <a:lnTo>
                    <a:pt x="8" y="10"/>
                  </a:lnTo>
                  <a:close/>
                  <a:moveTo>
                    <a:pt x="2" y="21"/>
                  </a:moveTo>
                  <a:lnTo>
                    <a:pt x="6" y="27"/>
                  </a:lnTo>
                  <a:lnTo>
                    <a:pt x="12" y="33"/>
                  </a:lnTo>
                  <a:lnTo>
                    <a:pt x="19" y="33"/>
                  </a:lnTo>
                  <a:lnTo>
                    <a:pt x="23" y="33"/>
                  </a:lnTo>
                  <a:lnTo>
                    <a:pt x="27" y="31"/>
                  </a:lnTo>
                  <a:lnTo>
                    <a:pt x="31" y="29"/>
                  </a:lnTo>
                  <a:lnTo>
                    <a:pt x="33" y="25"/>
                  </a:lnTo>
                  <a:lnTo>
                    <a:pt x="35" y="21"/>
                  </a:lnTo>
                  <a:lnTo>
                    <a:pt x="35" y="17"/>
                  </a:lnTo>
                  <a:lnTo>
                    <a:pt x="33" y="12"/>
                  </a:lnTo>
                  <a:lnTo>
                    <a:pt x="31" y="6"/>
                  </a:lnTo>
                  <a:lnTo>
                    <a:pt x="33" y="15"/>
                  </a:lnTo>
                  <a:lnTo>
                    <a:pt x="31" y="23"/>
                  </a:lnTo>
                  <a:lnTo>
                    <a:pt x="25" y="29"/>
                  </a:lnTo>
                  <a:lnTo>
                    <a:pt x="19" y="31"/>
                  </a:lnTo>
                  <a:lnTo>
                    <a:pt x="13" y="29"/>
                  </a:lnTo>
                  <a:lnTo>
                    <a:pt x="10" y="27"/>
                  </a:lnTo>
                  <a:lnTo>
                    <a:pt x="6" y="25"/>
                  </a:lnTo>
                  <a:lnTo>
                    <a:pt x="2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8" name="Freeform 24">
              <a:extLst>
                <a:ext uri="{FF2B5EF4-FFF2-40B4-BE49-F238E27FC236}">
                  <a16:creationId xmlns:a16="http://schemas.microsoft.com/office/drawing/2014/main" id="{00000000-0008-0000-0800-0000A8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54" y="265"/>
              <a:ext cx="35" cy="34"/>
            </a:xfrm>
            <a:custGeom>
              <a:avLst/>
              <a:gdLst>
                <a:gd name="T0" fmla="*/ 6 w 35"/>
                <a:gd name="T1" fmla="*/ 25 h 34"/>
                <a:gd name="T2" fmla="*/ 10 w 35"/>
                <a:gd name="T3" fmla="*/ 25 h 34"/>
                <a:gd name="T4" fmla="*/ 10 w 35"/>
                <a:gd name="T5" fmla="*/ 32 h 34"/>
                <a:gd name="T6" fmla="*/ 4 w 35"/>
                <a:gd name="T7" fmla="*/ 30 h 34"/>
                <a:gd name="T8" fmla="*/ 0 w 35"/>
                <a:gd name="T9" fmla="*/ 17 h 34"/>
                <a:gd name="T10" fmla="*/ 4 w 35"/>
                <a:gd name="T11" fmla="*/ 7 h 34"/>
                <a:gd name="T12" fmla="*/ 29 w 35"/>
                <a:gd name="T13" fmla="*/ 6 h 34"/>
                <a:gd name="T14" fmla="*/ 31 w 35"/>
                <a:gd name="T15" fmla="*/ 2 h 34"/>
                <a:gd name="T16" fmla="*/ 35 w 35"/>
                <a:gd name="T17" fmla="*/ 4 h 34"/>
                <a:gd name="T18" fmla="*/ 35 w 35"/>
                <a:gd name="T19" fmla="*/ 13 h 34"/>
                <a:gd name="T20" fmla="*/ 35 w 35"/>
                <a:gd name="T21" fmla="*/ 19 h 34"/>
                <a:gd name="T22" fmla="*/ 33 w 35"/>
                <a:gd name="T23" fmla="*/ 32 h 34"/>
                <a:gd name="T24" fmla="*/ 25 w 35"/>
                <a:gd name="T25" fmla="*/ 32 h 34"/>
                <a:gd name="T26" fmla="*/ 17 w 35"/>
                <a:gd name="T27" fmla="*/ 23 h 34"/>
                <a:gd name="T28" fmla="*/ 8 w 35"/>
                <a:gd name="T29" fmla="*/ 15 h 34"/>
                <a:gd name="T30" fmla="*/ 2 w 35"/>
                <a:gd name="T31" fmla="*/ 19 h 34"/>
                <a:gd name="T32" fmla="*/ 4 w 35"/>
                <a:gd name="T33" fmla="*/ 25 h 34"/>
                <a:gd name="T34" fmla="*/ 10 w 35"/>
                <a:gd name="T35" fmla="*/ 13 h 34"/>
                <a:gd name="T36" fmla="*/ 33 w 35"/>
                <a:gd name="T37" fmla="*/ 13 h 34"/>
                <a:gd name="T38" fmla="*/ 35 w 35"/>
                <a:gd name="T39" fmla="*/ 6 h 34"/>
                <a:gd name="T40" fmla="*/ 27 w 35"/>
                <a:gd name="T41" fmla="*/ 11 h 34"/>
                <a:gd name="T42" fmla="*/ 4 w 35"/>
                <a:gd name="T43" fmla="*/ 11 h 34"/>
                <a:gd name="T44" fmla="*/ 4 w 35"/>
                <a:gd name="T45" fmla="*/ 13 h 34"/>
                <a:gd name="T46" fmla="*/ 10 w 35"/>
                <a:gd name="T47" fmla="*/ 13 h 34"/>
                <a:gd name="T48" fmla="*/ 15 w 35"/>
                <a:gd name="T49" fmla="*/ 15 h 34"/>
                <a:gd name="T50" fmla="*/ 27 w 35"/>
                <a:gd name="T51" fmla="*/ 25 h 34"/>
                <a:gd name="T52" fmla="*/ 31 w 35"/>
                <a:gd name="T53" fmla="*/ 19 h 34"/>
                <a:gd name="T54" fmla="*/ 29 w 35"/>
                <a:gd name="T55" fmla="*/ 15 h 34"/>
                <a:gd name="T56" fmla="*/ 33 w 35"/>
                <a:gd name="T57" fmla="*/ 27 h 34"/>
                <a:gd name="T58" fmla="*/ 25 w 35"/>
                <a:gd name="T59" fmla="*/ 28 h 34"/>
                <a:gd name="T60" fmla="*/ 25 w 35"/>
                <a:gd name="T61" fmla="*/ 30 h 34"/>
                <a:gd name="T62" fmla="*/ 33 w 35"/>
                <a:gd name="T63" fmla="*/ 30 h 34"/>
                <a:gd name="T64" fmla="*/ 33 w 35"/>
                <a:gd name="T65" fmla="*/ 21 h 34"/>
                <a:gd name="T66" fmla="*/ 10 w 35"/>
                <a:gd name="T67" fmla="*/ 25 h 34"/>
                <a:gd name="T68" fmla="*/ 8 w 35"/>
                <a:gd name="T69" fmla="*/ 28 h 34"/>
                <a:gd name="T70" fmla="*/ 2 w 35"/>
                <a:gd name="T71" fmla="*/ 25 h 34"/>
                <a:gd name="T72" fmla="*/ 8 w 35"/>
                <a:gd name="T73" fmla="*/ 30 h 34"/>
                <a:gd name="T74" fmla="*/ 10 w 35"/>
                <a:gd name="T75" fmla="*/ 28 h 34"/>
                <a:gd name="T76" fmla="*/ 10 w 35"/>
                <a:gd name="T77" fmla="*/ 25 h 34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w 35"/>
                <a:gd name="T118" fmla="*/ 0 h 34"/>
                <a:gd name="T119" fmla="*/ 35 w 35"/>
                <a:gd name="T120" fmla="*/ 34 h 34"/>
              </a:gdLst>
              <a:ahLst/>
              <a:cxnLst>
                <a:cxn ang="T78">
                  <a:pos x="T0" y="T1"/>
                </a:cxn>
                <a:cxn ang="T79">
                  <a:pos x="T2" y="T3"/>
                </a:cxn>
                <a:cxn ang="T80">
                  <a:pos x="T4" y="T5"/>
                </a:cxn>
                <a:cxn ang="T81">
                  <a:pos x="T6" y="T7"/>
                </a:cxn>
                <a:cxn ang="T82">
                  <a:pos x="T8" y="T9"/>
                </a:cxn>
                <a:cxn ang="T83">
                  <a:pos x="T10" y="T11"/>
                </a:cxn>
                <a:cxn ang="T84">
                  <a:pos x="T12" y="T13"/>
                </a:cxn>
                <a:cxn ang="T85">
                  <a:pos x="T14" y="T15"/>
                </a:cxn>
                <a:cxn ang="T86">
                  <a:pos x="T16" y="T17"/>
                </a:cxn>
                <a:cxn ang="T87">
                  <a:pos x="T18" y="T19"/>
                </a:cxn>
                <a:cxn ang="T88">
                  <a:pos x="T20" y="T21"/>
                </a:cxn>
                <a:cxn ang="T89">
                  <a:pos x="T22" y="T23"/>
                </a:cxn>
                <a:cxn ang="T90">
                  <a:pos x="T24" y="T25"/>
                </a:cxn>
                <a:cxn ang="T91">
                  <a:pos x="T26" y="T27"/>
                </a:cxn>
                <a:cxn ang="T92">
                  <a:pos x="T28" y="T29"/>
                </a:cxn>
                <a:cxn ang="T93">
                  <a:pos x="T30" y="T31"/>
                </a:cxn>
                <a:cxn ang="T94">
                  <a:pos x="T32" y="T33"/>
                </a:cxn>
                <a:cxn ang="T95">
                  <a:pos x="T34" y="T35"/>
                </a:cxn>
                <a:cxn ang="T96">
                  <a:pos x="T36" y="T37"/>
                </a:cxn>
                <a:cxn ang="T97">
                  <a:pos x="T38" y="T39"/>
                </a:cxn>
                <a:cxn ang="T98">
                  <a:pos x="T40" y="T41"/>
                </a:cxn>
                <a:cxn ang="T99">
                  <a:pos x="T42" y="T43"/>
                </a:cxn>
                <a:cxn ang="T100">
                  <a:pos x="T44" y="T45"/>
                </a:cxn>
                <a:cxn ang="T101">
                  <a:pos x="T46" y="T47"/>
                </a:cxn>
                <a:cxn ang="T102">
                  <a:pos x="T48" y="T49"/>
                </a:cxn>
                <a:cxn ang="T103">
                  <a:pos x="T50" y="T51"/>
                </a:cxn>
                <a:cxn ang="T104">
                  <a:pos x="T52" y="T53"/>
                </a:cxn>
                <a:cxn ang="T105">
                  <a:pos x="T54" y="T55"/>
                </a:cxn>
                <a:cxn ang="T106">
                  <a:pos x="T56" y="T57"/>
                </a:cxn>
                <a:cxn ang="T107">
                  <a:pos x="T58" y="T59"/>
                </a:cxn>
                <a:cxn ang="T108">
                  <a:pos x="T60" y="T61"/>
                </a:cxn>
                <a:cxn ang="T109">
                  <a:pos x="T62" y="T63"/>
                </a:cxn>
                <a:cxn ang="T110">
                  <a:pos x="T64" y="T65"/>
                </a:cxn>
                <a:cxn ang="T111">
                  <a:pos x="T66" y="T67"/>
                </a:cxn>
                <a:cxn ang="T112">
                  <a:pos x="T68" y="T69"/>
                </a:cxn>
                <a:cxn ang="T113">
                  <a:pos x="T70" y="T71"/>
                </a:cxn>
                <a:cxn ang="T114">
                  <a:pos x="T72" y="T73"/>
                </a:cxn>
                <a:cxn ang="T115">
                  <a:pos x="T74" y="T75"/>
                </a:cxn>
                <a:cxn ang="T116">
                  <a:pos x="T76" y="T77"/>
                </a:cxn>
              </a:cxnLst>
              <a:rect l="T117" t="T118" r="T119" b="T120"/>
              <a:pathLst>
                <a:path w="35" h="34">
                  <a:moveTo>
                    <a:pt x="4" y="25"/>
                  </a:moveTo>
                  <a:lnTo>
                    <a:pt x="6" y="25"/>
                  </a:lnTo>
                  <a:lnTo>
                    <a:pt x="8" y="23"/>
                  </a:lnTo>
                  <a:lnTo>
                    <a:pt x="10" y="25"/>
                  </a:lnTo>
                  <a:lnTo>
                    <a:pt x="12" y="28"/>
                  </a:lnTo>
                  <a:lnTo>
                    <a:pt x="10" y="32"/>
                  </a:lnTo>
                  <a:lnTo>
                    <a:pt x="8" y="32"/>
                  </a:lnTo>
                  <a:lnTo>
                    <a:pt x="4" y="30"/>
                  </a:lnTo>
                  <a:lnTo>
                    <a:pt x="2" y="25"/>
                  </a:lnTo>
                  <a:lnTo>
                    <a:pt x="0" y="17"/>
                  </a:lnTo>
                  <a:lnTo>
                    <a:pt x="2" y="11"/>
                  </a:lnTo>
                  <a:lnTo>
                    <a:pt x="4" y="7"/>
                  </a:lnTo>
                  <a:lnTo>
                    <a:pt x="10" y="6"/>
                  </a:lnTo>
                  <a:lnTo>
                    <a:pt x="29" y="6"/>
                  </a:lnTo>
                  <a:lnTo>
                    <a:pt x="31" y="4"/>
                  </a:lnTo>
                  <a:lnTo>
                    <a:pt x="31" y="2"/>
                  </a:lnTo>
                  <a:lnTo>
                    <a:pt x="33" y="0"/>
                  </a:lnTo>
                  <a:lnTo>
                    <a:pt x="35" y="4"/>
                  </a:lnTo>
                  <a:lnTo>
                    <a:pt x="35" y="7"/>
                  </a:lnTo>
                  <a:lnTo>
                    <a:pt x="35" y="13"/>
                  </a:lnTo>
                  <a:lnTo>
                    <a:pt x="31" y="15"/>
                  </a:lnTo>
                  <a:lnTo>
                    <a:pt x="35" y="19"/>
                  </a:lnTo>
                  <a:lnTo>
                    <a:pt x="35" y="25"/>
                  </a:lnTo>
                  <a:lnTo>
                    <a:pt x="33" y="32"/>
                  </a:lnTo>
                  <a:lnTo>
                    <a:pt x="29" y="34"/>
                  </a:lnTo>
                  <a:lnTo>
                    <a:pt x="25" y="32"/>
                  </a:lnTo>
                  <a:lnTo>
                    <a:pt x="21" y="28"/>
                  </a:lnTo>
                  <a:lnTo>
                    <a:pt x="17" y="23"/>
                  </a:lnTo>
                  <a:lnTo>
                    <a:pt x="13" y="15"/>
                  </a:lnTo>
                  <a:lnTo>
                    <a:pt x="8" y="15"/>
                  </a:lnTo>
                  <a:lnTo>
                    <a:pt x="4" y="17"/>
                  </a:lnTo>
                  <a:lnTo>
                    <a:pt x="2" y="19"/>
                  </a:lnTo>
                  <a:lnTo>
                    <a:pt x="2" y="23"/>
                  </a:lnTo>
                  <a:lnTo>
                    <a:pt x="4" y="25"/>
                  </a:lnTo>
                  <a:close/>
                  <a:moveTo>
                    <a:pt x="10" y="13"/>
                  </a:moveTo>
                  <a:lnTo>
                    <a:pt x="25" y="13"/>
                  </a:lnTo>
                  <a:lnTo>
                    <a:pt x="33" y="13"/>
                  </a:lnTo>
                  <a:lnTo>
                    <a:pt x="35" y="9"/>
                  </a:lnTo>
                  <a:lnTo>
                    <a:pt x="35" y="6"/>
                  </a:lnTo>
                  <a:lnTo>
                    <a:pt x="33" y="9"/>
                  </a:lnTo>
                  <a:lnTo>
                    <a:pt x="27" y="11"/>
                  </a:lnTo>
                  <a:lnTo>
                    <a:pt x="10" y="11"/>
                  </a:lnTo>
                  <a:lnTo>
                    <a:pt x="4" y="11"/>
                  </a:lnTo>
                  <a:lnTo>
                    <a:pt x="2" y="17"/>
                  </a:lnTo>
                  <a:lnTo>
                    <a:pt x="4" y="13"/>
                  </a:lnTo>
                  <a:lnTo>
                    <a:pt x="10" y="13"/>
                  </a:lnTo>
                  <a:close/>
                  <a:moveTo>
                    <a:pt x="29" y="15"/>
                  </a:moveTo>
                  <a:lnTo>
                    <a:pt x="15" y="15"/>
                  </a:lnTo>
                  <a:lnTo>
                    <a:pt x="21" y="21"/>
                  </a:lnTo>
                  <a:lnTo>
                    <a:pt x="27" y="25"/>
                  </a:lnTo>
                  <a:lnTo>
                    <a:pt x="29" y="23"/>
                  </a:lnTo>
                  <a:lnTo>
                    <a:pt x="31" y="19"/>
                  </a:lnTo>
                  <a:lnTo>
                    <a:pt x="29" y="15"/>
                  </a:lnTo>
                  <a:close/>
                  <a:moveTo>
                    <a:pt x="33" y="21"/>
                  </a:moveTo>
                  <a:lnTo>
                    <a:pt x="33" y="27"/>
                  </a:lnTo>
                  <a:lnTo>
                    <a:pt x="29" y="28"/>
                  </a:lnTo>
                  <a:lnTo>
                    <a:pt x="25" y="28"/>
                  </a:lnTo>
                  <a:lnTo>
                    <a:pt x="21" y="25"/>
                  </a:lnTo>
                  <a:lnTo>
                    <a:pt x="25" y="30"/>
                  </a:lnTo>
                  <a:lnTo>
                    <a:pt x="29" y="32"/>
                  </a:lnTo>
                  <a:lnTo>
                    <a:pt x="33" y="30"/>
                  </a:lnTo>
                  <a:lnTo>
                    <a:pt x="35" y="25"/>
                  </a:lnTo>
                  <a:lnTo>
                    <a:pt x="33" y="21"/>
                  </a:lnTo>
                  <a:close/>
                  <a:moveTo>
                    <a:pt x="10" y="25"/>
                  </a:moveTo>
                  <a:lnTo>
                    <a:pt x="10" y="28"/>
                  </a:lnTo>
                  <a:lnTo>
                    <a:pt x="8" y="28"/>
                  </a:lnTo>
                  <a:lnTo>
                    <a:pt x="6" y="28"/>
                  </a:lnTo>
                  <a:lnTo>
                    <a:pt x="2" y="25"/>
                  </a:lnTo>
                  <a:lnTo>
                    <a:pt x="6" y="30"/>
                  </a:lnTo>
                  <a:lnTo>
                    <a:pt x="8" y="30"/>
                  </a:lnTo>
                  <a:lnTo>
                    <a:pt x="10" y="30"/>
                  </a:lnTo>
                  <a:lnTo>
                    <a:pt x="10" y="28"/>
                  </a:lnTo>
                  <a:lnTo>
                    <a:pt x="10" y="2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5" name="Group 25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GrpSpPr>
            <a:grpSpLocks/>
          </xdr:cNvGrpSpPr>
        </xdr:nvGrpSpPr>
        <xdr:grpSpPr bwMode="auto">
          <a:xfrm>
            <a:off x="16" y="99"/>
            <a:ext cx="154" cy="21"/>
            <a:chOff x="96" y="333"/>
            <a:chExt cx="437" cy="48"/>
          </a:xfrm>
        </xdr:grpSpPr>
        <xdr:sp macro="" textlink="">
          <xdr:nvSpPr>
            <xdr:cNvPr id="153" name="Freeform 26">
              <a:extLst>
                <a:ext uri="{FF2B5EF4-FFF2-40B4-BE49-F238E27FC236}">
                  <a16:creationId xmlns:a16="http://schemas.microsoft.com/office/drawing/2014/main" id="{00000000-0008-0000-0800-000099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00" y="329"/>
              <a:ext cx="46" cy="53"/>
            </a:xfrm>
            <a:custGeom>
              <a:avLst/>
              <a:gdLst>
                <a:gd name="T0" fmla="*/ 8 w 46"/>
                <a:gd name="T1" fmla="*/ 46 h 53"/>
                <a:gd name="T2" fmla="*/ 4 w 46"/>
                <a:gd name="T3" fmla="*/ 48 h 53"/>
                <a:gd name="T4" fmla="*/ 0 w 46"/>
                <a:gd name="T5" fmla="*/ 53 h 53"/>
                <a:gd name="T6" fmla="*/ 2 w 46"/>
                <a:gd name="T7" fmla="*/ 30 h 53"/>
                <a:gd name="T8" fmla="*/ 4 w 46"/>
                <a:gd name="T9" fmla="*/ 36 h 53"/>
                <a:gd name="T10" fmla="*/ 32 w 46"/>
                <a:gd name="T11" fmla="*/ 36 h 53"/>
                <a:gd name="T12" fmla="*/ 42 w 46"/>
                <a:gd name="T13" fmla="*/ 30 h 53"/>
                <a:gd name="T14" fmla="*/ 42 w 46"/>
                <a:gd name="T15" fmla="*/ 15 h 53"/>
                <a:gd name="T16" fmla="*/ 38 w 46"/>
                <a:gd name="T17" fmla="*/ 11 h 53"/>
                <a:gd name="T18" fmla="*/ 31 w 46"/>
                <a:gd name="T19" fmla="*/ 9 h 53"/>
                <a:gd name="T20" fmla="*/ 8 w 46"/>
                <a:gd name="T21" fmla="*/ 9 h 53"/>
                <a:gd name="T22" fmla="*/ 2 w 46"/>
                <a:gd name="T23" fmla="*/ 17 h 53"/>
                <a:gd name="T24" fmla="*/ 0 w 46"/>
                <a:gd name="T25" fmla="*/ 0 h 53"/>
                <a:gd name="T26" fmla="*/ 6 w 46"/>
                <a:gd name="T27" fmla="*/ 6 h 53"/>
                <a:gd name="T28" fmla="*/ 15 w 46"/>
                <a:gd name="T29" fmla="*/ 7 h 53"/>
                <a:gd name="T30" fmla="*/ 38 w 46"/>
                <a:gd name="T31" fmla="*/ 9 h 53"/>
                <a:gd name="T32" fmla="*/ 46 w 46"/>
                <a:gd name="T33" fmla="*/ 19 h 53"/>
                <a:gd name="T34" fmla="*/ 46 w 46"/>
                <a:gd name="T35" fmla="*/ 32 h 53"/>
                <a:gd name="T36" fmla="*/ 44 w 46"/>
                <a:gd name="T37" fmla="*/ 40 h 53"/>
                <a:gd name="T38" fmla="*/ 38 w 46"/>
                <a:gd name="T39" fmla="*/ 44 h 53"/>
                <a:gd name="T40" fmla="*/ 32 w 46"/>
                <a:gd name="T41" fmla="*/ 46 h 53"/>
                <a:gd name="T42" fmla="*/ 8 w 46"/>
                <a:gd name="T43" fmla="*/ 42 h 53"/>
                <a:gd name="T44" fmla="*/ 2 w 46"/>
                <a:gd name="T45" fmla="*/ 48 h 53"/>
                <a:gd name="T46" fmla="*/ 8 w 46"/>
                <a:gd name="T47" fmla="*/ 44 h 53"/>
                <a:gd name="T48" fmla="*/ 38 w 46"/>
                <a:gd name="T49" fmla="*/ 44 h 53"/>
                <a:gd name="T50" fmla="*/ 44 w 46"/>
                <a:gd name="T51" fmla="*/ 36 h 53"/>
                <a:gd name="T52" fmla="*/ 44 w 46"/>
                <a:gd name="T53" fmla="*/ 36 h 53"/>
                <a:gd name="T54" fmla="*/ 38 w 46"/>
                <a:gd name="T55" fmla="*/ 42 h 53"/>
                <a:gd name="T56" fmla="*/ 32 w 46"/>
                <a:gd name="T57" fmla="*/ 42 h 53"/>
                <a:gd name="T58" fmla="*/ 2 w 46"/>
                <a:gd name="T59" fmla="*/ 13 h 53"/>
                <a:gd name="T60" fmla="*/ 8 w 46"/>
                <a:gd name="T61" fmla="*/ 9 h 53"/>
                <a:gd name="T62" fmla="*/ 2 w 46"/>
                <a:gd name="T63" fmla="*/ 6 h 53"/>
                <a:gd name="T64" fmla="*/ 0 60000 65536"/>
                <a:gd name="T65" fmla="*/ 0 60000 65536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w 46"/>
                <a:gd name="T97" fmla="*/ 0 h 53"/>
                <a:gd name="T98" fmla="*/ 46 w 46"/>
                <a:gd name="T99" fmla="*/ 53 h 53"/>
              </a:gdLst>
              <a:ahLst/>
              <a:cxnLst>
                <a:cxn ang="T64">
                  <a:pos x="T0" y="T1"/>
                </a:cxn>
                <a:cxn ang="T65">
                  <a:pos x="T2" y="T3"/>
                </a:cxn>
                <a:cxn ang="T66">
                  <a:pos x="T4" y="T5"/>
                </a:cxn>
                <a:cxn ang="T67">
                  <a:pos x="T6" y="T7"/>
                </a:cxn>
                <a:cxn ang="T68">
                  <a:pos x="T8" y="T9"/>
                </a:cxn>
                <a:cxn ang="T69">
                  <a:pos x="T10" y="T11"/>
                </a:cxn>
                <a:cxn ang="T70">
                  <a:pos x="T12" y="T13"/>
                </a:cxn>
                <a:cxn ang="T71">
                  <a:pos x="T14" y="T15"/>
                </a:cxn>
                <a:cxn ang="T72">
                  <a:pos x="T16" y="T17"/>
                </a:cxn>
                <a:cxn ang="T73">
                  <a:pos x="T18" y="T19"/>
                </a:cxn>
                <a:cxn ang="T74">
                  <a:pos x="T20" y="T21"/>
                </a:cxn>
                <a:cxn ang="T75">
                  <a:pos x="T22" y="T23"/>
                </a:cxn>
                <a:cxn ang="T76">
                  <a:pos x="T24" y="T25"/>
                </a:cxn>
                <a:cxn ang="T77">
                  <a:pos x="T26" y="T27"/>
                </a:cxn>
                <a:cxn ang="T78">
                  <a:pos x="T28" y="T29"/>
                </a:cxn>
                <a:cxn ang="T79">
                  <a:pos x="T30" y="T31"/>
                </a:cxn>
                <a:cxn ang="T80">
                  <a:pos x="T32" y="T33"/>
                </a:cxn>
                <a:cxn ang="T81">
                  <a:pos x="T34" y="T35"/>
                </a:cxn>
                <a:cxn ang="T82">
                  <a:pos x="T36" y="T37"/>
                </a:cxn>
                <a:cxn ang="T83">
                  <a:pos x="T38" y="T39"/>
                </a:cxn>
                <a:cxn ang="T84">
                  <a:pos x="T40" y="T41"/>
                </a:cxn>
                <a:cxn ang="T85">
                  <a:pos x="T42" y="T43"/>
                </a:cxn>
                <a:cxn ang="T86">
                  <a:pos x="T44" y="T45"/>
                </a:cxn>
                <a:cxn ang="T87">
                  <a:pos x="T46" y="T47"/>
                </a:cxn>
                <a:cxn ang="T88">
                  <a:pos x="T48" y="T49"/>
                </a:cxn>
                <a:cxn ang="T89">
                  <a:pos x="T50" y="T51"/>
                </a:cxn>
                <a:cxn ang="T90">
                  <a:pos x="T52" y="T53"/>
                </a:cxn>
                <a:cxn ang="T91">
                  <a:pos x="T54" y="T55"/>
                </a:cxn>
                <a:cxn ang="T92">
                  <a:pos x="T56" y="T57"/>
                </a:cxn>
                <a:cxn ang="T93">
                  <a:pos x="T58" y="T59"/>
                </a:cxn>
                <a:cxn ang="T94">
                  <a:pos x="T60" y="T61"/>
                </a:cxn>
                <a:cxn ang="T95">
                  <a:pos x="T62" y="T63"/>
                </a:cxn>
              </a:cxnLst>
              <a:rect l="T96" t="T97" r="T98" b="T99"/>
              <a:pathLst>
                <a:path w="46" h="53">
                  <a:moveTo>
                    <a:pt x="32" y="46"/>
                  </a:moveTo>
                  <a:lnTo>
                    <a:pt x="8" y="46"/>
                  </a:lnTo>
                  <a:lnTo>
                    <a:pt x="4" y="46"/>
                  </a:lnTo>
                  <a:lnTo>
                    <a:pt x="4" y="48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30"/>
                  </a:lnTo>
                  <a:lnTo>
                    <a:pt x="2" y="30"/>
                  </a:lnTo>
                  <a:lnTo>
                    <a:pt x="4" y="34"/>
                  </a:lnTo>
                  <a:lnTo>
                    <a:pt x="4" y="36"/>
                  </a:lnTo>
                  <a:lnTo>
                    <a:pt x="8" y="36"/>
                  </a:lnTo>
                  <a:lnTo>
                    <a:pt x="32" y="36"/>
                  </a:lnTo>
                  <a:lnTo>
                    <a:pt x="40" y="34"/>
                  </a:lnTo>
                  <a:lnTo>
                    <a:pt x="42" y="30"/>
                  </a:lnTo>
                  <a:lnTo>
                    <a:pt x="44" y="23"/>
                  </a:lnTo>
                  <a:lnTo>
                    <a:pt x="42" y="15"/>
                  </a:lnTo>
                  <a:lnTo>
                    <a:pt x="40" y="13"/>
                  </a:lnTo>
                  <a:lnTo>
                    <a:pt x="38" y="11"/>
                  </a:lnTo>
                  <a:lnTo>
                    <a:pt x="34" y="9"/>
                  </a:lnTo>
                  <a:lnTo>
                    <a:pt x="31" y="9"/>
                  </a:lnTo>
                  <a:lnTo>
                    <a:pt x="15" y="9"/>
                  </a:lnTo>
                  <a:lnTo>
                    <a:pt x="8" y="9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0" y="17"/>
                  </a:lnTo>
                  <a:lnTo>
                    <a:pt x="0" y="0"/>
                  </a:lnTo>
                  <a:lnTo>
                    <a:pt x="2" y="0"/>
                  </a:lnTo>
                  <a:lnTo>
                    <a:pt x="6" y="6"/>
                  </a:lnTo>
                  <a:lnTo>
                    <a:pt x="10" y="7"/>
                  </a:lnTo>
                  <a:lnTo>
                    <a:pt x="15" y="7"/>
                  </a:lnTo>
                  <a:lnTo>
                    <a:pt x="32" y="7"/>
                  </a:lnTo>
                  <a:lnTo>
                    <a:pt x="38" y="9"/>
                  </a:lnTo>
                  <a:lnTo>
                    <a:pt x="42" y="13"/>
                  </a:lnTo>
                  <a:lnTo>
                    <a:pt x="46" y="19"/>
                  </a:lnTo>
                  <a:lnTo>
                    <a:pt x="46" y="27"/>
                  </a:lnTo>
                  <a:lnTo>
                    <a:pt x="46" y="32"/>
                  </a:lnTo>
                  <a:lnTo>
                    <a:pt x="46" y="36"/>
                  </a:lnTo>
                  <a:lnTo>
                    <a:pt x="44" y="40"/>
                  </a:lnTo>
                  <a:lnTo>
                    <a:pt x="40" y="42"/>
                  </a:lnTo>
                  <a:lnTo>
                    <a:pt x="38" y="44"/>
                  </a:lnTo>
                  <a:lnTo>
                    <a:pt x="32" y="46"/>
                  </a:lnTo>
                  <a:close/>
                  <a:moveTo>
                    <a:pt x="32" y="42"/>
                  </a:moveTo>
                  <a:lnTo>
                    <a:pt x="8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4" y="44"/>
                  </a:lnTo>
                  <a:lnTo>
                    <a:pt x="8" y="44"/>
                  </a:lnTo>
                  <a:lnTo>
                    <a:pt x="32" y="44"/>
                  </a:lnTo>
                  <a:lnTo>
                    <a:pt x="38" y="44"/>
                  </a:lnTo>
                  <a:lnTo>
                    <a:pt x="42" y="40"/>
                  </a:lnTo>
                  <a:lnTo>
                    <a:pt x="44" y="36"/>
                  </a:lnTo>
                  <a:lnTo>
                    <a:pt x="46" y="30"/>
                  </a:lnTo>
                  <a:lnTo>
                    <a:pt x="44" y="36"/>
                  </a:lnTo>
                  <a:lnTo>
                    <a:pt x="42" y="38"/>
                  </a:lnTo>
                  <a:lnTo>
                    <a:pt x="38" y="42"/>
                  </a:lnTo>
                  <a:lnTo>
                    <a:pt x="32" y="42"/>
                  </a:lnTo>
                  <a:close/>
                  <a:moveTo>
                    <a:pt x="2" y="6"/>
                  </a:moveTo>
                  <a:lnTo>
                    <a:pt x="2" y="13"/>
                  </a:lnTo>
                  <a:lnTo>
                    <a:pt x="4" y="11"/>
                  </a:lnTo>
                  <a:lnTo>
                    <a:pt x="8" y="9"/>
                  </a:lnTo>
                  <a:lnTo>
                    <a:pt x="6" y="7"/>
                  </a:lnTo>
                  <a:lnTo>
                    <a:pt x="2" y="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4" name="Freeform 27">
              <a:extLst>
                <a:ext uri="{FF2B5EF4-FFF2-40B4-BE49-F238E27FC236}">
                  <a16:creationId xmlns:a16="http://schemas.microsoft.com/office/drawing/2014/main" id="{00000000-0008-0000-0800-00009A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55" y="330"/>
              <a:ext cx="48" cy="54"/>
            </a:xfrm>
            <a:custGeom>
              <a:avLst/>
              <a:gdLst>
                <a:gd name="T0" fmla="*/ 2 w 48"/>
                <a:gd name="T1" fmla="*/ 18 h 54"/>
                <a:gd name="T2" fmla="*/ 0 w 48"/>
                <a:gd name="T3" fmla="*/ 18 h 54"/>
                <a:gd name="T4" fmla="*/ 0 w 48"/>
                <a:gd name="T5" fmla="*/ 0 h 54"/>
                <a:gd name="T6" fmla="*/ 2 w 48"/>
                <a:gd name="T7" fmla="*/ 0 h 54"/>
                <a:gd name="T8" fmla="*/ 4 w 48"/>
                <a:gd name="T9" fmla="*/ 6 h 54"/>
                <a:gd name="T10" fmla="*/ 6 w 48"/>
                <a:gd name="T11" fmla="*/ 8 h 54"/>
                <a:gd name="T12" fmla="*/ 10 w 48"/>
                <a:gd name="T13" fmla="*/ 8 h 54"/>
                <a:gd name="T14" fmla="*/ 48 w 48"/>
                <a:gd name="T15" fmla="*/ 8 h 54"/>
                <a:gd name="T16" fmla="*/ 48 w 48"/>
                <a:gd name="T17" fmla="*/ 10 h 54"/>
                <a:gd name="T18" fmla="*/ 10 w 48"/>
                <a:gd name="T19" fmla="*/ 44 h 54"/>
                <a:gd name="T20" fmla="*/ 34 w 48"/>
                <a:gd name="T21" fmla="*/ 42 h 54"/>
                <a:gd name="T22" fmla="*/ 38 w 48"/>
                <a:gd name="T23" fmla="*/ 42 h 54"/>
                <a:gd name="T24" fmla="*/ 42 w 48"/>
                <a:gd name="T25" fmla="*/ 42 h 54"/>
                <a:gd name="T26" fmla="*/ 44 w 48"/>
                <a:gd name="T27" fmla="*/ 39 h 54"/>
                <a:gd name="T28" fmla="*/ 44 w 48"/>
                <a:gd name="T29" fmla="*/ 35 h 54"/>
                <a:gd name="T30" fmla="*/ 46 w 48"/>
                <a:gd name="T31" fmla="*/ 35 h 54"/>
                <a:gd name="T32" fmla="*/ 46 w 48"/>
                <a:gd name="T33" fmla="*/ 52 h 54"/>
                <a:gd name="T34" fmla="*/ 44 w 48"/>
                <a:gd name="T35" fmla="*/ 52 h 54"/>
                <a:gd name="T36" fmla="*/ 42 w 48"/>
                <a:gd name="T37" fmla="*/ 48 h 54"/>
                <a:gd name="T38" fmla="*/ 38 w 48"/>
                <a:gd name="T39" fmla="*/ 46 h 54"/>
                <a:gd name="T40" fmla="*/ 32 w 48"/>
                <a:gd name="T41" fmla="*/ 44 h 54"/>
                <a:gd name="T42" fmla="*/ 8 w 48"/>
                <a:gd name="T43" fmla="*/ 46 h 54"/>
                <a:gd name="T44" fmla="*/ 4 w 48"/>
                <a:gd name="T45" fmla="*/ 50 h 54"/>
                <a:gd name="T46" fmla="*/ 2 w 48"/>
                <a:gd name="T47" fmla="*/ 54 h 54"/>
                <a:gd name="T48" fmla="*/ 2 w 48"/>
                <a:gd name="T49" fmla="*/ 54 h 54"/>
                <a:gd name="T50" fmla="*/ 0 w 48"/>
                <a:gd name="T51" fmla="*/ 54 h 54"/>
                <a:gd name="T52" fmla="*/ 0 w 48"/>
                <a:gd name="T53" fmla="*/ 40 h 54"/>
                <a:gd name="T54" fmla="*/ 34 w 48"/>
                <a:gd name="T55" fmla="*/ 10 h 54"/>
                <a:gd name="T56" fmla="*/ 11 w 48"/>
                <a:gd name="T57" fmla="*/ 10 h 54"/>
                <a:gd name="T58" fmla="*/ 8 w 48"/>
                <a:gd name="T59" fmla="*/ 10 h 54"/>
                <a:gd name="T60" fmla="*/ 6 w 48"/>
                <a:gd name="T61" fmla="*/ 12 h 54"/>
                <a:gd name="T62" fmla="*/ 4 w 48"/>
                <a:gd name="T63" fmla="*/ 16 h 54"/>
                <a:gd name="T64" fmla="*/ 2 w 48"/>
                <a:gd name="T65" fmla="*/ 18 h 54"/>
                <a:gd name="T66" fmla="*/ 2 w 48"/>
                <a:gd name="T67" fmla="*/ 18 h 54"/>
                <a:gd name="T68" fmla="*/ 2 w 48"/>
                <a:gd name="T69" fmla="*/ 8 h 54"/>
                <a:gd name="T70" fmla="*/ 2 w 48"/>
                <a:gd name="T71" fmla="*/ 14 h 54"/>
                <a:gd name="T72" fmla="*/ 4 w 48"/>
                <a:gd name="T73" fmla="*/ 12 h 54"/>
                <a:gd name="T74" fmla="*/ 8 w 48"/>
                <a:gd name="T75" fmla="*/ 10 h 54"/>
                <a:gd name="T76" fmla="*/ 2 w 48"/>
                <a:gd name="T77" fmla="*/ 8 h 54"/>
                <a:gd name="T78" fmla="*/ 2 w 48"/>
                <a:gd name="T79" fmla="*/ 8 h 54"/>
                <a:gd name="T80" fmla="*/ 40 w 48"/>
                <a:gd name="T81" fmla="*/ 12 h 54"/>
                <a:gd name="T82" fmla="*/ 6 w 48"/>
                <a:gd name="T83" fmla="*/ 42 h 54"/>
                <a:gd name="T84" fmla="*/ 4 w 48"/>
                <a:gd name="T85" fmla="*/ 44 h 54"/>
                <a:gd name="T86" fmla="*/ 2 w 48"/>
                <a:gd name="T87" fmla="*/ 48 h 54"/>
                <a:gd name="T88" fmla="*/ 2 w 48"/>
                <a:gd name="T89" fmla="*/ 50 h 54"/>
                <a:gd name="T90" fmla="*/ 4 w 48"/>
                <a:gd name="T91" fmla="*/ 46 h 54"/>
                <a:gd name="T92" fmla="*/ 8 w 48"/>
                <a:gd name="T93" fmla="*/ 44 h 54"/>
                <a:gd name="T94" fmla="*/ 46 w 48"/>
                <a:gd name="T95" fmla="*/ 10 h 54"/>
                <a:gd name="T96" fmla="*/ 44 w 48"/>
                <a:gd name="T97" fmla="*/ 10 h 54"/>
                <a:gd name="T98" fmla="*/ 42 w 48"/>
                <a:gd name="T99" fmla="*/ 10 h 54"/>
                <a:gd name="T100" fmla="*/ 42 w 48"/>
                <a:gd name="T101" fmla="*/ 10 h 54"/>
                <a:gd name="T102" fmla="*/ 40 w 48"/>
                <a:gd name="T103" fmla="*/ 12 h 54"/>
                <a:gd name="T104" fmla="*/ 40 w 48"/>
                <a:gd name="T105" fmla="*/ 12 h 54"/>
                <a:gd name="T106" fmla="*/ 44 w 48"/>
                <a:gd name="T107" fmla="*/ 48 h 54"/>
                <a:gd name="T108" fmla="*/ 44 w 48"/>
                <a:gd name="T109" fmla="*/ 40 h 54"/>
                <a:gd name="T110" fmla="*/ 42 w 48"/>
                <a:gd name="T111" fmla="*/ 44 h 54"/>
                <a:gd name="T112" fmla="*/ 40 w 48"/>
                <a:gd name="T113" fmla="*/ 44 h 54"/>
                <a:gd name="T114" fmla="*/ 42 w 48"/>
                <a:gd name="T115" fmla="*/ 46 h 54"/>
                <a:gd name="T116" fmla="*/ 44 w 48"/>
                <a:gd name="T117" fmla="*/ 48 h 54"/>
                <a:gd name="T118" fmla="*/ 44 w 48"/>
                <a:gd name="T119" fmla="*/ 48 h 54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48"/>
                <a:gd name="T181" fmla="*/ 0 h 54"/>
                <a:gd name="T182" fmla="*/ 48 w 48"/>
                <a:gd name="T183" fmla="*/ 54 h 54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48" h="54">
                  <a:moveTo>
                    <a:pt x="2" y="18"/>
                  </a:moveTo>
                  <a:lnTo>
                    <a:pt x="0" y="18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10" y="8"/>
                  </a:lnTo>
                  <a:lnTo>
                    <a:pt x="48" y="8"/>
                  </a:lnTo>
                  <a:lnTo>
                    <a:pt x="48" y="10"/>
                  </a:lnTo>
                  <a:lnTo>
                    <a:pt x="10" y="44"/>
                  </a:lnTo>
                  <a:lnTo>
                    <a:pt x="34" y="42"/>
                  </a:lnTo>
                  <a:lnTo>
                    <a:pt x="38" y="42"/>
                  </a:lnTo>
                  <a:lnTo>
                    <a:pt x="42" y="42"/>
                  </a:lnTo>
                  <a:lnTo>
                    <a:pt x="44" y="39"/>
                  </a:lnTo>
                  <a:lnTo>
                    <a:pt x="44" y="35"/>
                  </a:lnTo>
                  <a:lnTo>
                    <a:pt x="46" y="35"/>
                  </a:lnTo>
                  <a:lnTo>
                    <a:pt x="46" y="52"/>
                  </a:lnTo>
                  <a:lnTo>
                    <a:pt x="44" y="52"/>
                  </a:lnTo>
                  <a:lnTo>
                    <a:pt x="42" y="48"/>
                  </a:lnTo>
                  <a:lnTo>
                    <a:pt x="38" y="46"/>
                  </a:lnTo>
                  <a:lnTo>
                    <a:pt x="32" y="44"/>
                  </a:lnTo>
                  <a:lnTo>
                    <a:pt x="8" y="46"/>
                  </a:lnTo>
                  <a:lnTo>
                    <a:pt x="4" y="50"/>
                  </a:lnTo>
                  <a:lnTo>
                    <a:pt x="2" y="54"/>
                  </a:lnTo>
                  <a:lnTo>
                    <a:pt x="0" y="54"/>
                  </a:lnTo>
                  <a:lnTo>
                    <a:pt x="0" y="40"/>
                  </a:lnTo>
                  <a:lnTo>
                    <a:pt x="34" y="10"/>
                  </a:lnTo>
                  <a:lnTo>
                    <a:pt x="11" y="10"/>
                  </a:lnTo>
                  <a:lnTo>
                    <a:pt x="8" y="10"/>
                  </a:lnTo>
                  <a:lnTo>
                    <a:pt x="6" y="12"/>
                  </a:lnTo>
                  <a:lnTo>
                    <a:pt x="4" y="16"/>
                  </a:lnTo>
                  <a:lnTo>
                    <a:pt x="2" y="18"/>
                  </a:lnTo>
                  <a:close/>
                  <a:moveTo>
                    <a:pt x="2" y="8"/>
                  </a:moveTo>
                  <a:lnTo>
                    <a:pt x="2" y="14"/>
                  </a:lnTo>
                  <a:lnTo>
                    <a:pt x="4" y="12"/>
                  </a:lnTo>
                  <a:lnTo>
                    <a:pt x="8" y="10"/>
                  </a:lnTo>
                  <a:lnTo>
                    <a:pt x="2" y="8"/>
                  </a:lnTo>
                  <a:close/>
                  <a:moveTo>
                    <a:pt x="40" y="12"/>
                  </a:moveTo>
                  <a:lnTo>
                    <a:pt x="6" y="42"/>
                  </a:lnTo>
                  <a:lnTo>
                    <a:pt x="4" y="44"/>
                  </a:lnTo>
                  <a:lnTo>
                    <a:pt x="2" y="48"/>
                  </a:lnTo>
                  <a:lnTo>
                    <a:pt x="2" y="50"/>
                  </a:lnTo>
                  <a:lnTo>
                    <a:pt x="4" y="46"/>
                  </a:lnTo>
                  <a:lnTo>
                    <a:pt x="8" y="44"/>
                  </a:lnTo>
                  <a:lnTo>
                    <a:pt x="46" y="10"/>
                  </a:lnTo>
                  <a:lnTo>
                    <a:pt x="44" y="10"/>
                  </a:lnTo>
                  <a:lnTo>
                    <a:pt x="42" y="10"/>
                  </a:lnTo>
                  <a:lnTo>
                    <a:pt x="40" y="12"/>
                  </a:lnTo>
                  <a:close/>
                  <a:moveTo>
                    <a:pt x="44" y="48"/>
                  </a:moveTo>
                  <a:lnTo>
                    <a:pt x="44" y="40"/>
                  </a:lnTo>
                  <a:lnTo>
                    <a:pt x="42" y="44"/>
                  </a:lnTo>
                  <a:lnTo>
                    <a:pt x="40" y="44"/>
                  </a:lnTo>
                  <a:lnTo>
                    <a:pt x="42" y="46"/>
                  </a:lnTo>
                  <a:lnTo>
                    <a:pt x="44" y="4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5" name="Freeform 28">
              <a:extLst>
                <a:ext uri="{FF2B5EF4-FFF2-40B4-BE49-F238E27FC236}">
                  <a16:creationId xmlns:a16="http://schemas.microsoft.com/office/drawing/2014/main" id="{00000000-0008-0000-0800-00009B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9" y="333"/>
              <a:ext cx="46" cy="46"/>
            </a:xfrm>
            <a:custGeom>
              <a:avLst/>
              <a:gdLst>
                <a:gd name="T0" fmla="*/ 2 w 46"/>
                <a:gd name="T1" fmla="*/ 46 h 46"/>
                <a:gd name="T2" fmla="*/ 0 w 46"/>
                <a:gd name="T3" fmla="*/ 46 h 46"/>
                <a:gd name="T4" fmla="*/ 0 w 46"/>
                <a:gd name="T5" fmla="*/ 23 h 46"/>
                <a:gd name="T6" fmla="*/ 2 w 46"/>
                <a:gd name="T7" fmla="*/ 23 h 46"/>
                <a:gd name="T8" fmla="*/ 2 w 46"/>
                <a:gd name="T9" fmla="*/ 23 h 46"/>
                <a:gd name="T10" fmla="*/ 4 w 46"/>
                <a:gd name="T11" fmla="*/ 28 h 46"/>
                <a:gd name="T12" fmla="*/ 6 w 46"/>
                <a:gd name="T13" fmla="*/ 28 h 46"/>
                <a:gd name="T14" fmla="*/ 8 w 46"/>
                <a:gd name="T15" fmla="*/ 30 h 46"/>
                <a:gd name="T16" fmla="*/ 40 w 46"/>
                <a:gd name="T17" fmla="*/ 30 h 46"/>
                <a:gd name="T18" fmla="*/ 42 w 46"/>
                <a:gd name="T19" fmla="*/ 28 h 46"/>
                <a:gd name="T20" fmla="*/ 44 w 46"/>
                <a:gd name="T21" fmla="*/ 26 h 46"/>
                <a:gd name="T22" fmla="*/ 44 w 46"/>
                <a:gd name="T23" fmla="*/ 23 h 46"/>
                <a:gd name="T24" fmla="*/ 44 w 46"/>
                <a:gd name="T25" fmla="*/ 17 h 46"/>
                <a:gd name="T26" fmla="*/ 42 w 46"/>
                <a:gd name="T27" fmla="*/ 13 h 46"/>
                <a:gd name="T28" fmla="*/ 40 w 46"/>
                <a:gd name="T29" fmla="*/ 7 h 46"/>
                <a:gd name="T30" fmla="*/ 34 w 46"/>
                <a:gd name="T31" fmla="*/ 3 h 46"/>
                <a:gd name="T32" fmla="*/ 34 w 46"/>
                <a:gd name="T33" fmla="*/ 0 h 46"/>
                <a:gd name="T34" fmla="*/ 46 w 46"/>
                <a:gd name="T35" fmla="*/ 5 h 46"/>
                <a:gd name="T36" fmla="*/ 46 w 46"/>
                <a:gd name="T37" fmla="*/ 46 h 46"/>
                <a:gd name="T38" fmla="*/ 44 w 46"/>
                <a:gd name="T39" fmla="*/ 46 h 46"/>
                <a:gd name="T40" fmla="*/ 44 w 46"/>
                <a:gd name="T41" fmla="*/ 46 h 46"/>
                <a:gd name="T42" fmla="*/ 44 w 46"/>
                <a:gd name="T43" fmla="*/ 42 h 46"/>
                <a:gd name="T44" fmla="*/ 42 w 46"/>
                <a:gd name="T45" fmla="*/ 40 h 46"/>
                <a:gd name="T46" fmla="*/ 38 w 46"/>
                <a:gd name="T47" fmla="*/ 38 h 46"/>
                <a:gd name="T48" fmla="*/ 10 w 46"/>
                <a:gd name="T49" fmla="*/ 38 h 46"/>
                <a:gd name="T50" fmla="*/ 6 w 46"/>
                <a:gd name="T51" fmla="*/ 40 h 46"/>
                <a:gd name="T52" fmla="*/ 4 w 46"/>
                <a:gd name="T53" fmla="*/ 42 h 46"/>
                <a:gd name="T54" fmla="*/ 2 w 46"/>
                <a:gd name="T55" fmla="*/ 46 h 46"/>
                <a:gd name="T56" fmla="*/ 2 w 46"/>
                <a:gd name="T57" fmla="*/ 46 h 46"/>
                <a:gd name="T58" fmla="*/ 8 w 46"/>
                <a:gd name="T59" fmla="*/ 36 h 46"/>
                <a:gd name="T60" fmla="*/ 40 w 46"/>
                <a:gd name="T61" fmla="*/ 36 h 46"/>
                <a:gd name="T62" fmla="*/ 42 w 46"/>
                <a:gd name="T63" fmla="*/ 38 h 46"/>
                <a:gd name="T64" fmla="*/ 44 w 46"/>
                <a:gd name="T65" fmla="*/ 40 h 46"/>
                <a:gd name="T66" fmla="*/ 44 w 46"/>
                <a:gd name="T67" fmla="*/ 40 h 46"/>
                <a:gd name="T68" fmla="*/ 44 w 46"/>
                <a:gd name="T69" fmla="*/ 38 h 46"/>
                <a:gd name="T70" fmla="*/ 44 w 46"/>
                <a:gd name="T71" fmla="*/ 36 h 46"/>
                <a:gd name="T72" fmla="*/ 40 w 46"/>
                <a:gd name="T73" fmla="*/ 34 h 46"/>
                <a:gd name="T74" fmla="*/ 10 w 46"/>
                <a:gd name="T75" fmla="*/ 34 h 46"/>
                <a:gd name="T76" fmla="*/ 4 w 46"/>
                <a:gd name="T77" fmla="*/ 36 h 46"/>
                <a:gd name="T78" fmla="*/ 2 w 46"/>
                <a:gd name="T79" fmla="*/ 38 h 46"/>
                <a:gd name="T80" fmla="*/ 2 w 46"/>
                <a:gd name="T81" fmla="*/ 40 h 46"/>
                <a:gd name="T82" fmla="*/ 4 w 46"/>
                <a:gd name="T83" fmla="*/ 38 h 46"/>
                <a:gd name="T84" fmla="*/ 8 w 46"/>
                <a:gd name="T85" fmla="*/ 36 h 46"/>
                <a:gd name="T86" fmla="*/ 8 w 46"/>
                <a:gd name="T87" fmla="*/ 36 h 46"/>
                <a:gd name="T88" fmla="*/ 44 w 46"/>
                <a:gd name="T89" fmla="*/ 15 h 46"/>
                <a:gd name="T90" fmla="*/ 44 w 46"/>
                <a:gd name="T91" fmla="*/ 7 h 46"/>
                <a:gd name="T92" fmla="*/ 38 w 46"/>
                <a:gd name="T93" fmla="*/ 5 h 46"/>
                <a:gd name="T94" fmla="*/ 42 w 46"/>
                <a:gd name="T95" fmla="*/ 9 h 46"/>
                <a:gd name="T96" fmla="*/ 44 w 46"/>
                <a:gd name="T97" fmla="*/ 15 h 46"/>
                <a:gd name="T98" fmla="*/ 44 w 46"/>
                <a:gd name="T99" fmla="*/ 15 h 4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w 46"/>
                <a:gd name="T151" fmla="*/ 0 h 46"/>
                <a:gd name="T152" fmla="*/ 46 w 46"/>
                <a:gd name="T153" fmla="*/ 46 h 46"/>
              </a:gdLst>
              <a:ahLst/>
              <a:cxnLst>
                <a:cxn ang="T100">
                  <a:pos x="T0" y="T1"/>
                </a:cxn>
                <a:cxn ang="T101">
                  <a:pos x="T2" y="T3"/>
                </a:cxn>
                <a:cxn ang="T102">
                  <a:pos x="T4" y="T5"/>
                </a:cxn>
                <a:cxn ang="T103">
                  <a:pos x="T6" y="T7"/>
                </a:cxn>
                <a:cxn ang="T104">
                  <a:pos x="T8" y="T9"/>
                </a:cxn>
                <a:cxn ang="T105">
                  <a:pos x="T10" y="T11"/>
                </a:cxn>
                <a:cxn ang="T106">
                  <a:pos x="T12" y="T13"/>
                </a:cxn>
                <a:cxn ang="T107">
                  <a:pos x="T14" y="T15"/>
                </a:cxn>
                <a:cxn ang="T108">
                  <a:pos x="T16" y="T17"/>
                </a:cxn>
                <a:cxn ang="T109">
                  <a:pos x="T18" y="T19"/>
                </a:cxn>
                <a:cxn ang="T110">
                  <a:pos x="T20" y="T21"/>
                </a:cxn>
                <a:cxn ang="T111">
                  <a:pos x="T22" y="T23"/>
                </a:cxn>
                <a:cxn ang="T112">
                  <a:pos x="T24" y="T25"/>
                </a:cxn>
                <a:cxn ang="T113">
                  <a:pos x="T26" y="T27"/>
                </a:cxn>
                <a:cxn ang="T114">
                  <a:pos x="T28" y="T29"/>
                </a:cxn>
                <a:cxn ang="T115">
                  <a:pos x="T30" y="T31"/>
                </a:cxn>
                <a:cxn ang="T116">
                  <a:pos x="T32" y="T33"/>
                </a:cxn>
                <a:cxn ang="T117">
                  <a:pos x="T34" y="T35"/>
                </a:cxn>
                <a:cxn ang="T118">
                  <a:pos x="T36" y="T37"/>
                </a:cxn>
                <a:cxn ang="T119">
                  <a:pos x="T38" y="T39"/>
                </a:cxn>
                <a:cxn ang="T120">
                  <a:pos x="T40" y="T41"/>
                </a:cxn>
                <a:cxn ang="T121">
                  <a:pos x="T42" y="T43"/>
                </a:cxn>
                <a:cxn ang="T122">
                  <a:pos x="T44" y="T45"/>
                </a:cxn>
                <a:cxn ang="T123">
                  <a:pos x="T46" y="T47"/>
                </a:cxn>
                <a:cxn ang="T124">
                  <a:pos x="T48" y="T49"/>
                </a:cxn>
                <a:cxn ang="T125">
                  <a:pos x="T50" y="T51"/>
                </a:cxn>
                <a:cxn ang="T126">
                  <a:pos x="T52" y="T53"/>
                </a:cxn>
                <a:cxn ang="T127">
                  <a:pos x="T54" y="T55"/>
                </a:cxn>
                <a:cxn ang="T128">
                  <a:pos x="T56" y="T57"/>
                </a:cxn>
                <a:cxn ang="T129">
                  <a:pos x="T58" y="T59"/>
                </a:cxn>
                <a:cxn ang="T130">
                  <a:pos x="T60" y="T61"/>
                </a:cxn>
                <a:cxn ang="T131">
                  <a:pos x="T62" y="T63"/>
                </a:cxn>
                <a:cxn ang="T132">
                  <a:pos x="T64" y="T65"/>
                </a:cxn>
                <a:cxn ang="T133">
                  <a:pos x="T66" y="T67"/>
                </a:cxn>
                <a:cxn ang="T134">
                  <a:pos x="T68" y="T69"/>
                </a:cxn>
                <a:cxn ang="T135">
                  <a:pos x="T70" y="T71"/>
                </a:cxn>
                <a:cxn ang="T136">
                  <a:pos x="T72" y="T73"/>
                </a:cxn>
                <a:cxn ang="T137">
                  <a:pos x="T74" y="T75"/>
                </a:cxn>
                <a:cxn ang="T138">
                  <a:pos x="T76" y="T77"/>
                </a:cxn>
                <a:cxn ang="T139">
                  <a:pos x="T78" y="T79"/>
                </a:cxn>
                <a:cxn ang="T140">
                  <a:pos x="T80" y="T81"/>
                </a:cxn>
                <a:cxn ang="T141">
                  <a:pos x="T82" y="T83"/>
                </a:cxn>
                <a:cxn ang="T142">
                  <a:pos x="T84" y="T85"/>
                </a:cxn>
                <a:cxn ang="T143">
                  <a:pos x="T86" y="T87"/>
                </a:cxn>
                <a:cxn ang="T144">
                  <a:pos x="T88" y="T89"/>
                </a:cxn>
                <a:cxn ang="T145">
                  <a:pos x="T90" y="T91"/>
                </a:cxn>
                <a:cxn ang="T146">
                  <a:pos x="T92" y="T93"/>
                </a:cxn>
                <a:cxn ang="T147">
                  <a:pos x="T94" y="T95"/>
                </a:cxn>
                <a:cxn ang="T148">
                  <a:pos x="T96" y="T97"/>
                </a:cxn>
                <a:cxn ang="T149">
                  <a:pos x="T98" y="T99"/>
                </a:cxn>
              </a:cxnLst>
              <a:rect l="T150" t="T151" r="T152" b="T153"/>
              <a:pathLst>
                <a:path w="46" h="46">
                  <a:moveTo>
                    <a:pt x="2" y="46"/>
                  </a:moveTo>
                  <a:lnTo>
                    <a:pt x="0" y="46"/>
                  </a:lnTo>
                  <a:lnTo>
                    <a:pt x="0" y="23"/>
                  </a:lnTo>
                  <a:lnTo>
                    <a:pt x="2" y="23"/>
                  </a:lnTo>
                  <a:lnTo>
                    <a:pt x="4" y="28"/>
                  </a:lnTo>
                  <a:lnTo>
                    <a:pt x="6" y="28"/>
                  </a:lnTo>
                  <a:lnTo>
                    <a:pt x="8" y="30"/>
                  </a:lnTo>
                  <a:lnTo>
                    <a:pt x="40" y="30"/>
                  </a:lnTo>
                  <a:lnTo>
                    <a:pt x="42" y="28"/>
                  </a:lnTo>
                  <a:lnTo>
                    <a:pt x="44" y="26"/>
                  </a:lnTo>
                  <a:lnTo>
                    <a:pt x="44" y="23"/>
                  </a:lnTo>
                  <a:lnTo>
                    <a:pt x="44" y="17"/>
                  </a:lnTo>
                  <a:lnTo>
                    <a:pt x="42" y="13"/>
                  </a:lnTo>
                  <a:lnTo>
                    <a:pt x="40" y="7"/>
                  </a:lnTo>
                  <a:lnTo>
                    <a:pt x="34" y="3"/>
                  </a:lnTo>
                  <a:lnTo>
                    <a:pt x="34" y="0"/>
                  </a:lnTo>
                  <a:lnTo>
                    <a:pt x="46" y="5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40"/>
                  </a:lnTo>
                  <a:lnTo>
                    <a:pt x="38" y="38"/>
                  </a:lnTo>
                  <a:lnTo>
                    <a:pt x="10" y="38"/>
                  </a:lnTo>
                  <a:lnTo>
                    <a:pt x="6" y="40"/>
                  </a:lnTo>
                  <a:lnTo>
                    <a:pt x="4" y="42"/>
                  </a:lnTo>
                  <a:lnTo>
                    <a:pt x="2" y="46"/>
                  </a:lnTo>
                  <a:close/>
                  <a:moveTo>
                    <a:pt x="8" y="36"/>
                  </a:moveTo>
                  <a:lnTo>
                    <a:pt x="40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4" y="38"/>
                  </a:lnTo>
                  <a:lnTo>
                    <a:pt x="44" y="36"/>
                  </a:lnTo>
                  <a:lnTo>
                    <a:pt x="40" y="34"/>
                  </a:lnTo>
                  <a:lnTo>
                    <a:pt x="10" y="34"/>
                  </a:lnTo>
                  <a:lnTo>
                    <a:pt x="4" y="36"/>
                  </a:lnTo>
                  <a:lnTo>
                    <a:pt x="2" y="38"/>
                  </a:lnTo>
                  <a:lnTo>
                    <a:pt x="2" y="40"/>
                  </a:lnTo>
                  <a:lnTo>
                    <a:pt x="4" y="38"/>
                  </a:lnTo>
                  <a:lnTo>
                    <a:pt x="8" y="36"/>
                  </a:lnTo>
                  <a:close/>
                  <a:moveTo>
                    <a:pt x="44" y="15"/>
                  </a:moveTo>
                  <a:lnTo>
                    <a:pt x="44" y="7"/>
                  </a:lnTo>
                  <a:lnTo>
                    <a:pt x="38" y="5"/>
                  </a:lnTo>
                  <a:lnTo>
                    <a:pt x="42" y="9"/>
                  </a:lnTo>
                  <a:lnTo>
                    <a:pt x="44" y="1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6" name="Freeform 29">
              <a:extLst>
                <a:ext uri="{FF2B5EF4-FFF2-40B4-BE49-F238E27FC236}">
                  <a16:creationId xmlns:a16="http://schemas.microsoft.com/office/drawing/2014/main" id="{00000000-0008-0000-0800-00009C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46" y="345"/>
              <a:ext cx="46" cy="21"/>
            </a:xfrm>
            <a:custGeom>
              <a:avLst/>
              <a:gdLst>
                <a:gd name="T0" fmla="*/ 0 w 46"/>
                <a:gd name="T1" fmla="*/ 21 h 21"/>
                <a:gd name="T2" fmla="*/ 0 w 46"/>
                <a:gd name="T3" fmla="*/ 0 h 21"/>
                <a:gd name="T4" fmla="*/ 2 w 46"/>
                <a:gd name="T5" fmla="*/ 0 h 21"/>
                <a:gd name="T6" fmla="*/ 4 w 46"/>
                <a:gd name="T7" fmla="*/ 4 h 21"/>
                <a:gd name="T8" fmla="*/ 6 w 46"/>
                <a:gd name="T9" fmla="*/ 6 h 21"/>
                <a:gd name="T10" fmla="*/ 8 w 46"/>
                <a:gd name="T11" fmla="*/ 6 h 21"/>
                <a:gd name="T12" fmla="*/ 10 w 46"/>
                <a:gd name="T13" fmla="*/ 6 h 21"/>
                <a:gd name="T14" fmla="*/ 38 w 46"/>
                <a:gd name="T15" fmla="*/ 6 h 21"/>
                <a:gd name="T16" fmla="*/ 42 w 46"/>
                <a:gd name="T17" fmla="*/ 6 h 21"/>
                <a:gd name="T18" fmla="*/ 44 w 46"/>
                <a:gd name="T19" fmla="*/ 6 h 21"/>
                <a:gd name="T20" fmla="*/ 44 w 46"/>
                <a:gd name="T21" fmla="*/ 4 h 21"/>
                <a:gd name="T22" fmla="*/ 44 w 46"/>
                <a:gd name="T23" fmla="*/ 0 h 21"/>
                <a:gd name="T24" fmla="*/ 46 w 46"/>
                <a:gd name="T25" fmla="*/ 0 h 21"/>
                <a:gd name="T26" fmla="*/ 46 w 46"/>
                <a:gd name="T27" fmla="*/ 21 h 21"/>
                <a:gd name="T28" fmla="*/ 44 w 46"/>
                <a:gd name="T29" fmla="*/ 21 h 21"/>
                <a:gd name="T30" fmla="*/ 44 w 46"/>
                <a:gd name="T31" fmla="*/ 17 h 21"/>
                <a:gd name="T32" fmla="*/ 42 w 46"/>
                <a:gd name="T33" fmla="*/ 15 h 21"/>
                <a:gd name="T34" fmla="*/ 38 w 46"/>
                <a:gd name="T35" fmla="*/ 15 h 21"/>
                <a:gd name="T36" fmla="*/ 10 w 46"/>
                <a:gd name="T37" fmla="*/ 15 h 21"/>
                <a:gd name="T38" fmla="*/ 6 w 46"/>
                <a:gd name="T39" fmla="*/ 15 h 21"/>
                <a:gd name="T40" fmla="*/ 4 w 46"/>
                <a:gd name="T41" fmla="*/ 15 h 21"/>
                <a:gd name="T42" fmla="*/ 4 w 46"/>
                <a:gd name="T43" fmla="*/ 17 h 21"/>
                <a:gd name="T44" fmla="*/ 2 w 46"/>
                <a:gd name="T45" fmla="*/ 21 h 21"/>
                <a:gd name="T46" fmla="*/ 0 w 46"/>
                <a:gd name="T47" fmla="*/ 21 h 21"/>
                <a:gd name="T48" fmla="*/ 8 w 46"/>
                <a:gd name="T49" fmla="*/ 13 h 21"/>
                <a:gd name="T50" fmla="*/ 40 w 46"/>
                <a:gd name="T51" fmla="*/ 13 h 21"/>
                <a:gd name="T52" fmla="*/ 42 w 46"/>
                <a:gd name="T53" fmla="*/ 13 h 21"/>
                <a:gd name="T54" fmla="*/ 44 w 46"/>
                <a:gd name="T55" fmla="*/ 15 h 21"/>
                <a:gd name="T56" fmla="*/ 44 w 46"/>
                <a:gd name="T57" fmla="*/ 13 h 21"/>
                <a:gd name="T58" fmla="*/ 40 w 46"/>
                <a:gd name="T59" fmla="*/ 11 h 21"/>
                <a:gd name="T60" fmla="*/ 8 w 46"/>
                <a:gd name="T61" fmla="*/ 11 h 21"/>
                <a:gd name="T62" fmla="*/ 4 w 46"/>
                <a:gd name="T63" fmla="*/ 13 h 21"/>
                <a:gd name="T64" fmla="*/ 2 w 46"/>
                <a:gd name="T65" fmla="*/ 15 h 21"/>
                <a:gd name="T66" fmla="*/ 4 w 46"/>
                <a:gd name="T67" fmla="*/ 13 h 21"/>
                <a:gd name="T68" fmla="*/ 8 w 46"/>
                <a:gd name="T69" fmla="*/ 13 h 21"/>
                <a:gd name="T70" fmla="*/ 8 w 46"/>
                <a:gd name="T71" fmla="*/ 13 h 21"/>
                <a:gd name="T72" fmla="*/ 8 w 46"/>
                <a:gd name="T73" fmla="*/ 13 h 21"/>
                <a:gd name="T74" fmla="*/ 8 w 46"/>
                <a:gd name="T75" fmla="*/ 13 h 21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1"/>
                <a:gd name="T116" fmla="*/ 46 w 46"/>
                <a:gd name="T117" fmla="*/ 21 h 21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1">
                  <a:moveTo>
                    <a:pt x="0" y="21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8" y="6"/>
                  </a:lnTo>
                  <a:lnTo>
                    <a:pt x="10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5"/>
                  </a:lnTo>
                  <a:lnTo>
                    <a:pt x="4" y="17"/>
                  </a:lnTo>
                  <a:lnTo>
                    <a:pt x="2" y="21"/>
                  </a:lnTo>
                  <a:lnTo>
                    <a:pt x="0" y="21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4" y="13"/>
                  </a:lnTo>
                  <a:lnTo>
                    <a:pt x="40" y="11"/>
                  </a:lnTo>
                  <a:lnTo>
                    <a:pt x="8" y="11"/>
                  </a:lnTo>
                  <a:lnTo>
                    <a:pt x="4" y="13"/>
                  </a:lnTo>
                  <a:lnTo>
                    <a:pt x="2" y="15"/>
                  </a:lnTo>
                  <a:lnTo>
                    <a:pt x="4" y="13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7" name="Freeform 30">
              <a:extLst>
                <a:ext uri="{FF2B5EF4-FFF2-40B4-BE49-F238E27FC236}">
                  <a16:creationId xmlns:a16="http://schemas.microsoft.com/office/drawing/2014/main" id="{00000000-0008-0000-0800-00009D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2" y="326"/>
              <a:ext cx="46" cy="59"/>
            </a:xfrm>
            <a:custGeom>
              <a:avLst/>
              <a:gdLst>
                <a:gd name="T0" fmla="*/ 0 w 46"/>
                <a:gd name="T1" fmla="*/ 13 h 59"/>
                <a:gd name="T2" fmla="*/ 2 w 46"/>
                <a:gd name="T3" fmla="*/ 0 h 59"/>
                <a:gd name="T4" fmla="*/ 6 w 46"/>
                <a:gd name="T5" fmla="*/ 6 h 59"/>
                <a:gd name="T6" fmla="*/ 38 w 46"/>
                <a:gd name="T7" fmla="*/ 6 h 59"/>
                <a:gd name="T8" fmla="*/ 44 w 46"/>
                <a:gd name="T9" fmla="*/ 4 h 59"/>
                <a:gd name="T10" fmla="*/ 46 w 46"/>
                <a:gd name="T11" fmla="*/ 0 h 59"/>
                <a:gd name="T12" fmla="*/ 44 w 46"/>
                <a:gd name="T13" fmla="*/ 21 h 59"/>
                <a:gd name="T14" fmla="*/ 42 w 46"/>
                <a:gd name="T15" fmla="*/ 15 h 59"/>
                <a:gd name="T16" fmla="*/ 8 w 46"/>
                <a:gd name="T17" fmla="*/ 13 h 59"/>
                <a:gd name="T18" fmla="*/ 46 w 46"/>
                <a:gd name="T19" fmla="*/ 32 h 59"/>
                <a:gd name="T20" fmla="*/ 34 w 46"/>
                <a:gd name="T21" fmla="*/ 49 h 59"/>
                <a:gd name="T22" fmla="*/ 40 w 46"/>
                <a:gd name="T23" fmla="*/ 48 h 59"/>
                <a:gd name="T24" fmla="*/ 44 w 46"/>
                <a:gd name="T25" fmla="*/ 42 h 59"/>
                <a:gd name="T26" fmla="*/ 46 w 46"/>
                <a:gd name="T27" fmla="*/ 59 h 59"/>
                <a:gd name="T28" fmla="*/ 44 w 46"/>
                <a:gd name="T29" fmla="*/ 55 h 59"/>
                <a:gd name="T30" fmla="*/ 38 w 46"/>
                <a:gd name="T31" fmla="*/ 51 h 59"/>
                <a:gd name="T32" fmla="*/ 6 w 46"/>
                <a:gd name="T33" fmla="*/ 51 h 59"/>
                <a:gd name="T34" fmla="*/ 2 w 46"/>
                <a:gd name="T35" fmla="*/ 59 h 59"/>
                <a:gd name="T36" fmla="*/ 0 w 46"/>
                <a:gd name="T37" fmla="*/ 44 h 59"/>
                <a:gd name="T38" fmla="*/ 38 w 46"/>
                <a:gd name="T39" fmla="*/ 11 h 59"/>
                <a:gd name="T40" fmla="*/ 2 w 46"/>
                <a:gd name="T41" fmla="*/ 11 h 59"/>
                <a:gd name="T42" fmla="*/ 6 w 46"/>
                <a:gd name="T43" fmla="*/ 13 h 59"/>
                <a:gd name="T44" fmla="*/ 40 w 46"/>
                <a:gd name="T45" fmla="*/ 13 h 59"/>
                <a:gd name="T46" fmla="*/ 44 w 46"/>
                <a:gd name="T47" fmla="*/ 15 h 59"/>
                <a:gd name="T48" fmla="*/ 42 w 46"/>
                <a:gd name="T49" fmla="*/ 11 h 59"/>
                <a:gd name="T50" fmla="*/ 38 w 46"/>
                <a:gd name="T51" fmla="*/ 11 h 59"/>
                <a:gd name="T52" fmla="*/ 2 w 46"/>
                <a:gd name="T53" fmla="*/ 53 h 59"/>
                <a:gd name="T54" fmla="*/ 10 w 46"/>
                <a:gd name="T55" fmla="*/ 48 h 59"/>
                <a:gd name="T56" fmla="*/ 42 w 46"/>
                <a:gd name="T57" fmla="*/ 32 h 59"/>
                <a:gd name="T58" fmla="*/ 10 w 46"/>
                <a:gd name="T59" fmla="*/ 46 h 59"/>
                <a:gd name="T60" fmla="*/ 2 w 46"/>
                <a:gd name="T61" fmla="*/ 51 h 59"/>
                <a:gd name="T62" fmla="*/ 44 w 46"/>
                <a:gd name="T63" fmla="*/ 55 h 59"/>
                <a:gd name="T64" fmla="*/ 42 w 46"/>
                <a:gd name="T65" fmla="*/ 49 h 59"/>
                <a:gd name="T66" fmla="*/ 42 w 46"/>
                <a:gd name="T67" fmla="*/ 51 h 59"/>
                <a:gd name="T68" fmla="*/ 44 w 46"/>
                <a:gd name="T69" fmla="*/ 55 h 59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59"/>
                <a:gd name="T107" fmla="*/ 46 w 46"/>
                <a:gd name="T108" fmla="*/ 59 h 59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59">
                  <a:moveTo>
                    <a:pt x="34" y="28"/>
                  </a:moveTo>
                  <a:lnTo>
                    <a:pt x="0" y="13"/>
                  </a:lnTo>
                  <a:lnTo>
                    <a:pt x="0" y="0"/>
                  </a:lnTo>
                  <a:lnTo>
                    <a:pt x="2" y="0"/>
                  </a:lnTo>
                  <a:lnTo>
                    <a:pt x="4" y="4"/>
                  </a:lnTo>
                  <a:lnTo>
                    <a:pt x="6" y="6"/>
                  </a:lnTo>
                  <a:lnTo>
                    <a:pt x="11" y="6"/>
                  </a:lnTo>
                  <a:lnTo>
                    <a:pt x="38" y="6"/>
                  </a:lnTo>
                  <a:lnTo>
                    <a:pt x="42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1"/>
                  </a:lnTo>
                  <a:lnTo>
                    <a:pt x="44" y="21"/>
                  </a:lnTo>
                  <a:lnTo>
                    <a:pt x="44" y="17"/>
                  </a:lnTo>
                  <a:lnTo>
                    <a:pt x="42" y="15"/>
                  </a:lnTo>
                  <a:lnTo>
                    <a:pt x="38" y="13"/>
                  </a:lnTo>
                  <a:lnTo>
                    <a:pt x="8" y="13"/>
                  </a:lnTo>
                  <a:lnTo>
                    <a:pt x="46" y="30"/>
                  </a:lnTo>
                  <a:lnTo>
                    <a:pt x="46" y="32"/>
                  </a:lnTo>
                  <a:lnTo>
                    <a:pt x="8" y="49"/>
                  </a:lnTo>
                  <a:lnTo>
                    <a:pt x="34" y="49"/>
                  </a:lnTo>
                  <a:lnTo>
                    <a:pt x="38" y="49"/>
                  </a:lnTo>
                  <a:lnTo>
                    <a:pt x="40" y="48"/>
                  </a:lnTo>
                  <a:lnTo>
                    <a:pt x="42" y="46"/>
                  </a:lnTo>
                  <a:lnTo>
                    <a:pt x="44" y="42"/>
                  </a:lnTo>
                  <a:lnTo>
                    <a:pt x="46" y="42"/>
                  </a:lnTo>
                  <a:lnTo>
                    <a:pt x="46" y="59"/>
                  </a:lnTo>
                  <a:lnTo>
                    <a:pt x="44" y="59"/>
                  </a:lnTo>
                  <a:lnTo>
                    <a:pt x="44" y="55"/>
                  </a:lnTo>
                  <a:lnTo>
                    <a:pt x="42" y="53"/>
                  </a:lnTo>
                  <a:lnTo>
                    <a:pt x="38" y="51"/>
                  </a:lnTo>
                  <a:lnTo>
                    <a:pt x="34" y="51"/>
                  </a:lnTo>
                  <a:lnTo>
                    <a:pt x="6" y="51"/>
                  </a:lnTo>
                  <a:lnTo>
                    <a:pt x="4" y="55"/>
                  </a:lnTo>
                  <a:lnTo>
                    <a:pt x="2" y="59"/>
                  </a:lnTo>
                  <a:lnTo>
                    <a:pt x="0" y="59"/>
                  </a:lnTo>
                  <a:lnTo>
                    <a:pt x="0" y="44"/>
                  </a:lnTo>
                  <a:lnTo>
                    <a:pt x="34" y="28"/>
                  </a:lnTo>
                  <a:close/>
                  <a:moveTo>
                    <a:pt x="38" y="11"/>
                  </a:moveTo>
                  <a:lnTo>
                    <a:pt x="8" y="11"/>
                  </a:lnTo>
                  <a:lnTo>
                    <a:pt x="2" y="11"/>
                  </a:lnTo>
                  <a:lnTo>
                    <a:pt x="4" y="13"/>
                  </a:lnTo>
                  <a:lnTo>
                    <a:pt x="6" y="13"/>
                  </a:lnTo>
                  <a:lnTo>
                    <a:pt x="10" y="13"/>
                  </a:lnTo>
                  <a:lnTo>
                    <a:pt x="40" y="13"/>
                  </a:lnTo>
                  <a:lnTo>
                    <a:pt x="42" y="13"/>
                  </a:lnTo>
                  <a:lnTo>
                    <a:pt x="44" y="15"/>
                  </a:lnTo>
                  <a:lnTo>
                    <a:pt x="42" y="11"/>
                  </a:lnTo>
                  <a:lnTo>
                    <a:pt x="38" y="11"/>
                  </a:lnTo>
                  <a:close/>
                  <a:moveTo>
                    <a:pt x="2" y="51"/>
                  </a:moveTo>
                  <a:lnTo>
                    <a:pt x="2" y="53"/>
                  </a:lnTo>
                  <a:lnTo>
                    <a:pt x="6" y="49"/>
                  </a:lnTo>
                  <a:lnTo>
                    <a:pt x="10" y="48"/>
                  </a:lnTo>
                  <a:lnTo>
                    <a:pt x="44" y="32"/>
                  </a:lnTo>
                  <a:lnTo>
                    <a:pt x="42" y="32"/>
                  </a:lnTo>
                  <a:lnTo>
                    <a:pt x="40" y="32"/>
                  </a:lnTo>
                  <a:lnTo>
                    <a:pt x="10" y="46"/>
                  </a:lnTo>
                  <a:lnTo>
                    <a:pt x="4" y="48"/>
                  </a:lnTo>
                  <a:lnTo>
                    <a:pt x="2" y="51"/>
                  </a:lnTo>
                  <a:close/>
                  <a:moveTo>
                    <a:pt x="44" y="55"/>
                  </a:moveTo>
                  <a:lnTo>
                    <a:pt x="44" y="48"/>
                  </a:lnTo>
                  <a:lnTo>
                    <a:pt x="42" y="49"/>
                  </a:lnTo>
                  <a:lnTo>
                    <a:pt x="40" y="51"/>
                  </a:lnTo>
                  <a:lnTo>
                    <a:pt x="42" y="51"/>
                  </a:lnTo>
                  <a:lnTo>
                    <a:pt x="44" y="55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8" name="Freeform 31">
              <a:extLst>
                <a:ext uri="{FF2B5EF4-FFF2-40B4-BE49-F238E27FC236}">
                  <a16:creationId xmlns:a16="http://schemas.microsoft.com/office/drawing/2014/main" id="{00000000-0008-0000-0800-00009E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39" y="344"/>
              <a:ext cx="46" cy="23"/>
            </a:xfrm>
            <a:custGeom>
              <a:avLst/>
              <a:gdLst>
                <a:gd name="T0" fmla="*/ 0 w 46"/>
                <a:gd name="T1" fmla="*/ 23 h 23"/>
                <a:gd name="T2" fmla="*/ 0 w 46"/>
                <a:gd name="T3" fmla="*/ 0 h 23"/>
                <a:gd name="T4" fmla="*/ 2 w 46"/>
                <a:gd name="T5" fmla="*/ 0 h 23"/>
                <a:gd name="T6" fmla="*/ 4 w 46"/>
                <a:gd name="T7" fmla="*/ 6 h 23"/>
                <a:gd name="T8" fmla="*/ 6 w 46"/>
                <a:gd name="T9" fmla="*/ 8 h 23"/>
                <a:gd name="T10" fmla="*/ 8 w 46"/>
                <a:gd name="T11" fmla="*/ 8 h 23"/>
                <a:gd name="T12" fmla="*/ 10 w 46"/>
                <a:gd name="T13" fmla="*/ 8 h 23"/>
                <a:gd name="T14" fmla="*/ 38 w 46"/>
                <a:gd name="T15" fmla="*/ 8 h 23"/>
                <a:gd name="T16" fmla="*/ 42 w 46"/>
                <a:gd name="T17" fmla="*/ 6 h 23"/>
                <a:gd name="T18" fmla="*/ 44 w 46"/>
                <a:gd name="T19" fmla="*/ 6 h 23"/>
                <a:gd name="T20" fmla="*/ 44 w 46"/>
                <a:gd name="T21" fmla="*/ 4 h 23"/>
                <a:gd name="T22" fmla="*/ 44 w 46"/>
                <a:gd name="T23" fmla="*/ 0 h 23"/>
                <a:gd name="T24" fmla="*/ 46 w 46"/>
                <a:gd name="T25" fmla="*/ 0 h 23"/>
                <a:gd name="T26" fmla="*/ 46 w 46"/>
                <a:gd name="T27" fmla="*/ 23 h 23"/>
                <a:gd name="T28" fmla="*/ 44 w 46"/>
                <a:gd name="T29" fmla="*/ 23 h 23"/>
                <a:gd name="T30" fmla="*/ 44 w 46"/>
                <a:gd name="T31" fmla="*/ 19 h 23"/>
                <a:gd name="T32" fmla="*/ 42 w 46"/>
                <a:gd name="T33" fmla="*/ 17 h 23"/>
                <a:gd name="T34" fmla="*/ 38 w 46"/>
                <a:gd name="T35" fmla="*/ 15 h 23"/>
                <a:gd name="T36" fmla="*/ 10 w 46"/>
                <a:gd name="T37" fmla="*/ 15 h 23"/>
                <a:gd name="T38" fmla="*/ 6 w 46"/>
                <a:gd name="T39" fmla="*/ 15 h 23"/>
                <a:gd name="T40" fmla="*/ 4 w 46"/>
                <a:gd name="T41" fmla="*/ 17 h 23"/>
                <a:gd name="T42" fmla="*/ 4 w 46"/>
                <a:gd name="T43" fmla="*/ 19 h 23"/>
                <a:gd name="T44" fmla="*/ 2 w 46"/>
                <a:gd name="T45" fmla="*/ 23 h 23"/>
                <a:gd name="T46" fmla="*/ 0 w 46"/>
                <a:gd name="T47" fmla="*/ 23 h 23"/>
                <a:gd name="T48" fmla="*/ 8 w 46"/>
                <a:gd name="T49" fmla="*/ 13 h 23"/>
                <a:gd name="T50" fmla="*/ 40 w 46"/>
                <a:gd name="T51" fmla="*/ 13 h 23"/>
                <a:gd name="T52" fmla="*/ 42 w 46"/>
                <a:gd name="T53" fmla="*/ 15 h 23"/>
                <a:gd name="T54" fmla="*/ 44 w 46"/>
                <a:gd name="T55" fmla="*/ 17 h 23"/>
                <a:gd name="T56" fmla="*/ 44 w 46"/>
                <a:gd name="T57" fmla="*/ 13 h 23"/>
                <a:gd name="T58" fmla="*/ 40 w 46"/>
                <a:gd name="T59" fmla="*/ 12 h 23"/>
                <a:gd name="T60" fmla="*/ 8 w 46"/>
                <a:gd name="T61" fmla="*/ 12 h 23"/>
                <a:gd name="T62" fmla="*/ 4 w 46"/>
                <a:gd name="T63" fmla="*/ 13 h 23"/>
                <a:gd name="T64" fmla="*/ 2 w 46"/>
                <a:gd name="T65" fmla="*/ 17 h 23"/>
                <a:gd name="T66" fmla="*/ 4 w 46"/>
                <a:gd name="T67" fmla="*/ 15 h 23"/>
                <a:gd name="T68" fmla="*/ 8 w 46"/>
                <a:gd name="T69" fmla="*/ 13 h 23"/>
                <a:gd name="T70" fmla="*/ 8 w 46"/>
                <a:gd name="T71" fmla="*/ 13 h 23"/>
                <a:gd name="T72" fmla="*/ 8 w 46"/>
                <a:gd name="T73" fmla="*/ 13 h 23"/>
                <a:gd name="T74" fmla="*/ 8 w 46"/>
                <a:gd name="T75" fmla="*/ 13 h 23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w 46"/>
                <a:gd name="T115" fmla="*/ 0 h 23"/>
                <a:gd name="T116" fmla="*/ 46 w 46"/>
                <a:gd name="T117" fmla="*/ 23 h 23"/>
              </a:gdLst>
              <a:ahLst/>
              <a:cxnLst>
                <a:cxn ang="T76">
                  <a:pos x="T0" y="T1"/>
                </a:cxn>
                <a:cxn ang="T77">
                  <a:pos x="T2" y="T3"/>
                </a:cxn>
                <a:cxn ang="T78">
                  <a:pos x="T4" y="T5"/>
                </a:cxn>
                <a:cxn ang="T79">
                  <a:pos x="T6" y="T7"/>
                </a:cxn>
                <a:cxn ang="T80">
                  <a:pos x="T8" y="T9"/>
                </a:cxn>
                <a:cxn ang="T81">
                  <a:pos x="T10" y="T11"/>
                </a:cxn>
                <a:cxn ang="T82">
                  <a:pos x="T12" y="T13"/>
                </a:cxn>
                <a:cxn ang="T83">
                  <a:pos x="T14" y="T15"/>
                </a:cxn>
                <a:cxn ang="T84">
                  <a:pos x="T16" y="T17"/>
                </a:cxn>
                <a:cxn ang="T85">
                  <a:pos x="T18" y="T19"/>
                </a:cxn>
                <a:cxn ang="T86">
                  <a:pos x="T20" y="T21"/>
                </a:cxn>
                <a:cxn ang="T87">
                  <a:pos x="T22" y="T23"/>
                </a:cxn>
                <a:cxn ang="T88">
                  <a:pos x="T24" y="T25"/>
                </a:cxn>
                <a:cxn ang="T89">
                  <a:pos x="T26" y="T27"/>
                </a:cxn>
                <a:cxn ang="T90">
                  <a:pos x="T28" y="T29"/>
                </a:cxn>
                <a:cxn ang="T91">
                  <a:pos x="T30" y="T31"/>
                </a:cxn>
                <a:cxn ang="T92">
                  <a:pos x="T32" y="T33"/>
                </a:cxn>
                <a:cxn ang="T93">
                  <a:pos x="T34" y="T35"/>
                </a:cxn>
                <a:cxn ang="T94">
                  <a:pos x="T36" y="T37"/>
                </a:cxn>
                <a:cxn ang="T95">
                  <a:pos x="T38" y="T39"/>
                </a:cxn>
                <a:cxn ang="T96">
                  <a:pos x="T40" y="T41"/>
                </a:cxn>
                <a:cxn ang="T97">
                  <a:pos x="T42" y="T43"/>
                </a:cxn>
                <a:cxn ang="T98">
                  <a:pos x="T44" y="T45"/>
                </a:cxn>
                <a:cxn ang="T99">
                  <a:pos x="T46" y="T47"/>
                </a:cxn>
                <a:cxn ang="T100">
                  <a:pos x="T48" y="T49"/>
                </a:cxn>
                <a:cxn ang="T101">
                  <a:pos x="T50" y="T51"/>
                </a:cxn>
                <a:cxn ang="T102">
                  <a:pos x="T52" y="T53"/>
                </a:cxn>
                <a:cxn ang="T103">
                  <a:pos x="T54" y="T55"/>
                </a:cxn>
                <a:cxn ang="T104">
                  <a:pos x="T56" y="T57"/>
                </a:cxn>
                <a:cxn ang="T105">
                  <a:pos x="T58" y="T59"/>
                </a:cxn>
                <a:cxn ang="T106">
                  <a:pos x="T60" y="T61"/>
                </a:cxn>
                <a:cxn ang="T107">
                  <a:pos x="T62" y="T63"/>
                </a:cxn>
                <a:cxn ang="T108">
                  <a:pos x="T64" y="T65"/>
                </a:cxn>
                <a:cxn ang="T109">
                  <a:pos x="T66" y="T67"/>
                </a:cxn>
                <a:cxn ang="T110">
                  <a:pos x="T68" y="T69"/>
                </a:cxn>
                <a:cxn ang="T111">
                  <a:pos x="T70" y="T71"/>
                </a:cxn>
                <a:cxn ang="T112">
                  <a:pos x="T72" y="T73"/>
                </a:cxn>
                <a:cxn ang="T113">
                  <a:pos x="T74" y="T75"/>
                </a:cxn>
              </a:cxnLst>
              <a:rect l="T114" t="T115" r="T116" b="T117"/>
              <a:pathLst>
                <a:path w="46" h="23">
                  <a:moveTo>
                    <a:pt x="0" y="2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" y="6"/>
                  </a:lnTo>
                  <a:lnTo>
                    <a:pt x="6" y="8"/>
                  </a:lnTo>
                  <a:lnTo>
                    <a:pt x="8" y="8"/>
                  </a:lnTo>
                  <a:lnTo>
                    <a:pt x="10" y="8"/>
                  </a:lnTo>
                  <a:lnTo>
                    <a:pt x="38" y="8"/>
                  </a:lnTo>
                  <a:lnTo>
                    <a:pt x="42" y="6"/>
                  </a:lnTo>
                  <a:lnTo>
                    <a:pt x="44" y="6"/>
                  </a:lnTo>
                  <a:lnTo>
                    <a:pt x="44" y="4"/>
                  </a:lnTo>
                  <a:lnTo>
                    <a:pt x="44" y="0"/>
                  </a:lnTo>
                  <a:lnTo>
                    <a:pt x="46" y="0"/>
                  </a:lnTo>
                  <a:lnTo>
                    <a:pt x="46" y="23"/>
                  </a:lnTo>
                  <a:lnTo>
                    <a:pt x="44" y="23"/>
                  </a:lnTo>
                  <a:lnTo>
                    <a:pt x="44" y="19"/>
                  </a:lnTo>
                  <a:lnTo>
                    <a:pt x="42" y="17"/>
                  </a:lnTo>
                  <a:lnTo>
                    <a:pt x="38" y="15"/>
                  </a:lnTo>
                  <a:lnTo>
                    <a:pt x="10" y="15"/>
                  </a:lnTo>
                  <a:lnTo>
                    <a:pt x="6" y="1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23"/>
                  </a:lnTo>
                  <a:lnTo>
                    <a:pt x="0" y="23"/>
                  </a:lnTo>
                  <a:close/>
                  <a:moveTo>
                    <a:pt x="8" y="13"/>
                  </a:moveTo>
                  <a:lnTo>
                    <a:pt x="40" y="13"/>
                  </a:lnTo>
                  <a:lnTo>
                    <a:pt x="42" y="15"/>
                  </a:lnTo>
                  <a:lnTo>
                    <a:pt x="44" y="17"/>
                  </a:lnTo>
                  <a:lnTo>
                    <a:pt x="44" y="13"/>
                  </a:lnTo>
                  <a:lnTo>
                    <a:pt x="40" y="12"/>
                  </a:lnTo>
                  <a:lnTo>
                    <a:pt x="8" y="12"/>
                  </a:lnTo>
                  <a:lnTo>
                    <a:pt x="4" y="13"/>
                  </a:lnTo>
                  <a:lnTo>
                    <a:pt x="2" y="17"/>
                  </a:lnTo>
                  <a:lnTo>
                    <a:pt x="4" y="15"/>
                  </a:lnTo>
                  <a:lnTo>
                    <a:pt x="8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9" name="Freeform 32">
              <a:extLst>
                <a:ext uri="{FF2B5EF4-FFF2-40B4-BE49-F238E27FC236}">
                  <a16:creationId xmlns:a16="http://schemas.microsoft.com/office/drawing/2014/main" id="{00000000-0008-0000-0800-00009F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332"/>
              <a:ext cx="46" cy="47"/>
            </a:xfrm>
            <a:custGeom>
              <a:avLst/>
              <a:gdLst>
                <a:gd name="T0" fmla="*/ 0 w 46"/>
                <a:gd name="T1" fmla="*/ 45 h 47"/>
                <a:gd name="T2" fmla="*/ 0 w 46"/>
                <a:gd name="T3" fmla="*/ 1 h 47"/>
                <a:gd name="T4" fmla="*/ 11 w 46"/>
                <a:gd name="T5" fmla="*/ 0 h 47"/>
                <a:gd name="T6" fmla="*/ 11 w 46"/>
                <a:gd name="T7" fmla="*/ 1 h 47"/>
                <a:gd name="T8" fmla="*/ 6 w 46"/>
                <a:gd name="T9" fmla="*/ 7 h 47"/>
                <a:gd name="T10" fmla="*/ 4 w 46"/>
                <a:gd name="T11" fmla="*/ 13 h 47"/>
                <a:gd name="T12" fmla="*/ 2 w 46"/>
                <a:gd name="T13" fmla="*/ 19 h 47"/>
                <a:gd name="T14" fmla="*/ 38 w 46"/>
                <a:gd name="T15" fmla="*/ 19 h 47"/>
                <a:gd name="T16" fmla="*/ 42 w 46"/>
                <a:gd name="T17" fmla="*/ 19 h 47"/>
                <a:gd name="T18" fmla="*/ 44 w 46"/>
                <a:gd name="T19" fmla="*/ 15 h 47"/>
                <a:gd name="T20" fmla="*/ 44 w 46"/>
                <a:gd name="T21" fmla="*/ 11 h 47"/>
                <a:gd name="T22" fmla="*/ 46 w 46"/>
                <a:gd name="T23" fmla="*/ 11 h 47"/>
                <a:gd name="T24" fmla="*/ 46 w 46"/>
                <a:gd name="T25" fmla="*/ 36 h 47"/>
                <a:gd name="T26" fmla="*/ 44 w 46"/>
                <a:gd name="T27" fmla="*/ 36 h 47"/>
                <a:gd name="T28" fmla="*/ 44 w 46"/>
                <a:gd name="T29" fmla="*/ 30 h 47"/>
                <a:gd name="T30" fmla="*/ 42 w 46"/>
                <a:gd name="T31" fmla="*/ 28 h 47"/>
                <a:gd name="T32" fmla="*/ 38 w 46"/>
                <a:gd name="T33" fmla="*/ 26 h 47"/>
                <a:gd name="T34" fmla="*/ 2 w 46"/>
                <a:gd name="T35" fmla="*/ 26 h 47"/>
                <a:gd name="T36" fmla="*/ 4 w 46"/>
                <a:gd name="T37" fmla="*/ 36 h 47"/>
                <a:gd name="T38" fmla="*/ 6 w 46"/>
                <a:gd name="T39" fmla="*/ 40 h 47"/>
                <a:gd name="T40" fmla="*/ 8 w 46"/>
                <a:gd name="T41" fmla="*/ 44 h 47"/>
                <a:gd name="T42" fmla="*/ 11 w 46"/>
                <a:gd name="T43" fmla="*/ 45 h 47"/>
                <a:gd name="T44" fmla="*/ 11 w 46"/>
                <a:gd name="T45" fmla="*/ 47 h 47"/>
                <a:gd name="T46" fmla="*/ 0 w 46"/>
                <a:gd name="T47" fmla="*/ 45 h 47"/>
                <a:gd name="T48" fmla="*/ 8 w 46"/>
                <a:gd name="T49" fmla="*/ 3 h 47"/>
                <a:gd name="T50" fmla="*/ 2 w 46"/>
                <a:gd name="T51" fmla="*/ 3 h 47"/>
                <a:gd name="T52" fmla="*/ 2 w 46"/>
                <a:gd name="T53" fmla="*/ 11 h 47"/>
                <a:gd name="T54" fmla="*/ 6 w 46"/>
                <a:gd name="T55" fmla="*/ 5 h 47"/>
                <a:gd name="T56" fmla="*/ 8 w 46"/>
                <a:gd name="T57" fmla="*/ 3 h 47"/>
                <a:gd name="T58" fmla="*/ 8 w 46"/>
                <a:gd name="T59" fmla="*/ 3 h 47"/>
                <a:gd name="T60" fmla="*/ 38 w 46"/>
                <a:gd name="T61" fmla="*/ 24 h 47"/>
                <a:gd name="T62" fmla="*/ 6 w 46"/>
                <a:gd name="T63" fmla="*/ 24 h 47"/>
                <a:gd name="T64" fmla="*/ 4 w 46"/>
                <a:gd name="T65" fmla="*/ 24 h 47"/>
                <a:gd name="T66" fmla="*/ 2 w 46"/>
                <a:gd name="T67" fmla="*/ 26 h 47"/>
                <a:gd name="T68" fmla="*/ 38 w 46"/>
                <a:gd name="T69" fmla="*/ 26 h 47"/>
                <a:gd name="T70" fmla="*/ 42 w 46"/>
                <a:gd name="T71" fmla="*/ 26 h 47"/>
                <a:gd name="T72" fmla="*/ 44 w 46"/>
                <a:gd name="T73" fmla="*/ 28 h 47"/>
                <a:gd name="T74" fmla="*/ 44 w 46"/>
                <a:gd name="T75" fmla="*/ 28 h 47"/>
                <a:gd name="T76" fmla="*/ 42 w 46"/>
                <a:gd name="T77" fmla="*/ 24 h 47"/>
                <a:gd name="T78" fmla="*/ 38 w 46"/>
                <a:gd name="T79" fmla="*/ 24 h 47"/>
                <a:gd name="T80" fmla="*/ 38 w 46"/>
                <a:gd name="T81" fmla="*/ 24 h 47"/>
                <a:gd name="T82" fmla="*/ 2 w 46"/>
                <a:gd name="T83" fmla="*/ 40 h 47"/>
                <a:gd name="T84" fmla="*/ 2 w 46"/>
                <a:gd name="T85" fmla="*/ 45 h 47"/>
                <a:gd name="T86" fmla="*/ 8 w 46"/>
                <a:gd name="T87" fmla="*/ 47 h 47"/>
                <a:gd name="T88" fmla="*/ 6 w 46"/>
                <a:gd name="T89" fmla="*/ 44 h 47"/>
                <a:gd name="T90" fmla="*/ 2 w 46"/>
                <a:gd name="T91" fmla="*/ 40 h 47"/>
                <a:gd name="T92" fmla="*/ 2 w 46"/>
                <a:gd name="T93" fmla="*/ 40 h 47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46"/>
                <a:gd name="T142" fmla="*/ 0 h 47"/>
                <a:gd name="T143" fmla="*/ 46 w 46"/>
                <a:gd name="T144" fmla="*/ 47 h 47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46" h="47">
                  <a:moveTo>
                    <a:pt x="0" y="45"/>
                  </a:moveTo>
                  <a:lnTo>
                    <a:pt x="0" y="1"/>
                  </a:lnTo>
                  <a:lnTo>
                    <a:pt x="11" y="0"/>
                  </a:lnTo>
                  <a:lnTo>
                    <a:pt x="11" y="1"/>
                  </a:lnTo>
                  <a:lnTo>
                    <a:pt x="6" y="7"/>
                  </a:lnTo>
                  <a:lnTo>
                    <a:pt x="4" y="13"/>
                  </a:lnTo>
                  <a:lnTo>
                    <a:pt x="2" y="19"/>
                  </a:lnTo>
                  <a:lnTo>
                    <a:pt x="38" y="19"/>
                  </a:lnTo>
                  <a:lnTo>
                    <a:pt x="42" y="19"/>
                  </a:lnTo>
                  <a:lnTo>
                    <a:pt x="44" y="15"/>
                  </a:lnTo>
                  <a:lnTo>
                    <a:pt x="44" y="11"/>
                  </a:lnTo>
                  <a:lnTo>
                    <a:pt x="46" y="11"/>
                  </a:lnTo>
                  <a:lnTo>
                    <a:pt x="46" y="36"/>
                  </a:lnTo>
                  <a:lnTo>
                    <a:pt x="44" y="36"/>
                  </a:lnTo>
                  <a:lnTo>
                    <a:pt x="44" y="30"/>
                  </a:lnTo>
                  <a:lnTo>
                    <a:pt x="42" y="28"/>
                  </a:lnTo>
                  <a:lnTo>
                    <a:pt x="38" y="26"/>
                  </a:lnTo>
                  <a:lnTo>
                    <a:pt x="2" y="26"/>
                  </a:lnTo>
                  <a:lnTo>
                    <a:pt x="4" y="36"/>
                  </a:lnTo>
                  <a:lnTo>
                    <a:pt x="6" y="40"/>
                  </a:lnTo>
                  <a:lnTo>
                    <a:pt x="8" y="44"/>
                  </a:lnTo>
                  <a:lnTo>
                    <a:pt x="11" y="45"/>
                  </a:lnTo>
                  <a:lnTo>
                    <a:pt x="11" y="47"/>
                  </a:lnTo>
                  <a:lnTo>
                    <a:pt x="0" y="45"/>
                  </a:lnTo>
                  <a:close/>
                  <a:moveTo>
                    <a:pt x="8" y="3"/>
                  </a:moveTo>
                  <a:lnTo>
                    <a:pt x="2" y="3"/>
                  </a:lnTo>
                  <a:lnTo>
                    <a:pt x="2" y="11"/>
                  </a:lnTo>
                  <a:lnTo>
                    <a:pt x="6" y="5"/>
                  </a:lnTo>
                  <a:lnTo>
                    <a:pt x="8" y="3"/>
                  </a:lnTo>
                  <a:close/>
                  <a:moveTo>
                    <a:pt x="38" y="24"/>
                  </a:moveTo>
                  <a:lnTo>
                    <a:pt x="6" y="24"/>
                  </a:lnTo>
                  <a:lnTo>
                    <a:pt x="4" y="24"/>
                  </a:lnTo>
                  <a:lnTo>
                    <a:pt x="2" y="26"/>
                  </a:lnTo>
                  <a:lnTo>
                    <a:pt x="38" y="26"/>
                  </a:lnTo>
                  <a:lnTo>
                    <a:pt x="42" y="26"/>
                  </a:lnTo>
                  <a:lnTo>
                    <a:pt x="44" y="28"/>
                  </a:lnTo>
                  <a:lnTo>
                    <a:pt x="42" y="24"/>
                  </a:lnTo>
                  <a:lnTo>
                    <a:pt x="38" y="24"/>
                  </a:lnTo>
                  <a:close/>
                  <a:moveTo>
                    <a:pt x="2" y="40"/>
                  </a:moveTo>
                  <a:lnTo>
                    <a:pt x="2" y="45"/>
                  </a:lnTo>
                  <a:lnTo>
                    <a:pt x="8" y="47"/>
                  </a:lnTo>
                  <a:lnTo>
                    <a:pt x="6" y="44"/>
                  </a:lnTo>
                  <a:lnTo>
                    <a:pt x="2" y="4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0" name="Freeform 33">
              <a:extLst>
                <a:ext uri="{FF2B5EF4-FFF2-40B4-BE49-F238E27FC236}">
                  <a16:creationId xmlns:a16="http://schemas.microsoft.com/office/drawing/2014/main" id="{00000000-0008-0000-0800-0000A0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31" y="333"/>
              <a:ext cx="46" cy="46"/>
            </a:xfrm>
            <a:custGeom>
              <a:avLst/>
              <a:gdLst>
                <a:gd name="T0" fmla="*/ 38 w 46"/>
                <a:gd name="T1" fmla="*/ 30 h 46"/>
                <a:gd name="T2" fmla="*/ 44 w 46"/>
                <a:gd name="T3" fmla="*/ 29 h 46"/>
                <a:gd name="T4" fmla="*/ 44 w 46"/>
                <a:gd name="T5" fmla="*/ 21 h 46"/>
                <a:gd name="T6" fmla="*/ 40 w 46"/>
                <a:gd name="T7" fmla="*/ 9 h 46"/>
                <a:gd name="T8" fmla="*/ 34 w 46"/>
                <a:gd name="T9" fmla="*/ 0 h 46"/>
                <a:gd name="T10" fmla="*/ 46 w 46"/>
                <a:gd name="T11" fmla="*/ 46 h 46"/>
                <a:gd name="T12" fmla="*/ 44 w 46"/>
                <a:gd name="T13" fmla="*/ 42 h 46"/>
                <a:gd name="T14" fmla="*/ 40 w 46"/>
                <a:gd name="T15" fmla="*/ 38 h 46"/>
                <a:gd name="T16" fmla="*/ 6 w 46"/>
                <a:gd name="T17" fmla="*/ 38 h 46"/>
                <a:gd name="T18" fmla="*/ 2 w 46"/>
                <a:gd name="T19" fmla="*/ 46 h 46"/>
                <a:gd name="T20" fmla="*/ 0 w 46"/>
                <a:gd name="T21" fmla="*/ 6 h 46"/>
                <a:gd name="T22" fmla="*/ 11 w 46"/>
                <a:gd name="T23" fmla="*/ 4 h 46"/>
                <a:gd name="T24" fmla="*/ 4 w 46"/>
                <a:gd name="T25" fmla="*/ 15 h 46"/>
                <a:gd name="T26" fmla="*/ 4 w 46"/>
                <a:gd name="T27" fmla="*/ 27 h 46"/>
                <a:gd name="T28" fmla="*/ 8 w 46"/>
                <a:gd name="T29" fmla="*/ 30 h 46"/>
                <a:gd name="T30" fmla="*/ 21 w 46"/>
                <a:gd name="T31" fmla="*/ 23 h 46"/>
                <a:gd name="T32" fmla="*/ 19 w 46"/>
                <a:gd name="T33" fmla="*/ 17 h 46"/>
                <a:gd name="T34" fmla="*/ 13 w 46"/>
                <a:gd name="T35" fmla="*/ 13 h 46"/>
                <a:gd name="T36" fmla="*/ 31 w 46"/>
                <a:gd name="T37" fmla="*/ 11 h 46"/>
                <a:gd name="T38" fmla="*/ 25 w 46"/>
                <a:gd name="T39" fmla="*/ 17 h 46"/>
                <a:gd name="T40" fmla="*/ 23 w 46"/>
                <a:gd name="T41" fmla="*/ 23 h 46"/>
                <a:gd name="T42" fmla="*/ 44 w 46"/>
                <a:gd name="T43" fmla="*/ 8 h 46"/>
                <a:gd name="T44" fmla="*/ 42 w 46"/>
                <a:gd name="T45" fmla="*/ 9 h 46"/>
                <a:gd name="T46" fmla="*/ 44 w 46"/>
                <a:gd name="T47" fmla="*/ 8 h 46"/>
                <a:gd name="T48" fmla="*/ 19 w 46"/>
                <a:gd name="T49" fmla="*/ 15 h 46"/>
                <a:gd name="T50" fmla="*/ 23 w 46"/>
                <a:gd name="T51" fmla="*/ 17 h 46"/>
                <a:gd name="T52" fmla="*/ 25 w 46"/>
                <a:gd name="T53" fmla="*/ 15 h 46"/>
                <a:gd name="T54" fmla="*/ 2 w 46"/>
                <a:gd name="T55" fmla="*/ 15 h 46"/>
                <a:gd name="T56" fmla="*/ 8 w 46"/>
                <a:gd name="T57" fmla="*/ 8 h 46"/>
                <a:gd name="T58" fmla="*/ 8 w 46"/>
                <a:gd name="T59" fmla="*/ 36 h 46"/>
                <a:gd name="T60" fmla="*/ 42 w 46"/>
                <a:gd name="T61" fmla="*/ 38 h 46"/>
                <a:gd name="T62" fmla="*/ 42 w 46"/>
                <a:gd name="T63" fmla="*/ 36 h 46"/>
                <a:gd name="T64" fmla="*/ 8 w 46"/>
                <a:gd name="T65" fmla="*/ 34 h 46"/>
                <a:gd name="T66" fmla="*/ 4 w 46"/>
                <a:gd name="T67" fmla="*/ 40 h 46"/>
                <a:gd name="T68" fmla="*/ 8 w 46"/>
                <a:gd name="T69" fmla="*/ 36 h 4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w 46"/>
                <a:gd name="T106" fmla="*/ 0 h 46"/>
                <a:gd name="T107" fmla="*/ 46 w 46"/>
                <a:gd name="T108" fmla="*/ 46 h 46"/>
              </a:gdLst>
              <a:ahLst/>
              <a:cxnLst>
                <a:cxn ang="T70">
                  <a:pos x="T0" y="T1"/>
                </a:cxn>
                <a:cxn ang="T71">
                  <a:pos x="T2" y="T3"/>
                </a:cxn>
                <a:cxn ang="T72">
                  <a:pos x="T4" y="T5"/>
                </a:cxn>
                <a:cxn ang="T73">
                  <a:pos x="T6" y="T7"/>
                </a:cxn>
                <a:cxn ang="T74">
                  <a:pos x="T8" y="T9"/>
                </a:cxn>
                <a:cxn ang="T75">
                  <a:pos x="T10" y="T11"/>
                </a:cxn>
                <a:cxn ang="T76">
                  <a:pos x="T12" y="T13"/>
                </a:cxn>
                <a:cxn ang="T77">
                  <a:pos x="T14" y="T15"/>
                </a:cxn>
                <a:cxn ang="T78">
                  <a:pos x="T16" y="T17"/>
                </a:cxn>
                <a:cxn ang="T79">
                  <a:pos x="T18" y="T19"/>
                </a:cxn>
                <a:cxn ang="T80">
                  <a:pos x="T20" y="T21"/>
                </a:cxn>
                <a:cxn ang="T81">
                  <a:pos x="T22" y="T23"/>
                </a:cxn>
                <a:cxn ang="T82">
                  <a:pos x="T24" y="T25"/>
                </a:cxn>
                <a:cxn ang="T83">
                  <a:pos x="T26" y="T27"/>
                </a:cxn>
                <a:cxn ang="T84">
                  <a:pos x="T28" y="T29"/>
                </a:cxn>
                <a:cxn ang="T85">
                  <a:pos x="T30" y="T31"/>
                </a:cxn>
                <a:cxn ang="T86">
                  <a:pos x="T32" y="T33"/>
                </a:cxn>
                <a:cxn ang="T87">
                  <a:pos x="T34" y="T35"/>
                </a:cxn>
                <a:cxn ang="T88">
                  <a:pos x="T36" y="T37"/>
                </a:cxn>
                <a:cxn ang="T89">
                  <a:pos x="T38" y="T39"/>
                </a:cxn>
                <a:cxn ang="T90">
                  <a:pos x="T40" y="T41"/>
                </a:cxn>
                <a:cxn ang="T91">
                  <a:pos x="T42" y="T43"/>
                </a:cxn>
                <a:cxn ang="T92">
                  <a:pos x="T44" y="T45"/>
                </a:cxn>
                <a:cxn ang="T93">
                  <a:pos x="T46" y="T47"/>
                </a:cxn>
                <a:cxn ang="T94">
                  <a:pos x="T48" y="T49"/>
                </a:cxn>
                <a:cxn ang="T95">
                  <a:pos x="T50" y="T51"/>
                </a:cxn>
                <a:cxn ang="T96">
                  <a:pos x="T52" y="T53"/>
                </a:cxn>
                <a:cxn ang="T97">
                  <a:pos x="T54" y="T55"/>
                </a:cxn>
                <a:cxn ang="T98">
                  <a:pos x="T56" y="T57"/>
                </a:cxn>
                <a:cxn ang="T99">
                  <a:pos x="T58" y="T59"/>
                </a:cxn>
                <a:cxn ang="T100">
                  <a:pos x="T60" y="T61"/>
                </a:cxn>
                <a:cxn ang="T101">
                  <a:pos x="T62" y="T63"/>
                </a:cxn>
                <a:cxn ang="T102">
                  <a:pos x="T64" y="T65"/>
                </a:cxn>
                <a:cxn ang="T103">
                  <a:pos x="T66" y="T67"/>
                </a:cxn>
                <a:cxn ang="T104">
                  <a:pos x="T68" y="T69"/>
                </a:cxn>
              </a:cxnLst>
              <a:rect l="T105" t="T106" r="T107" b="T108"/>
              <a:pathLst>
                <a:path w="46" h="46">
                  <a:moveTo>
                    <a:pt x="23" y="30"/>
                  </a:moveTo>
                  <a:lnTo>
                    <a:pt x="38" y="30"/>
                  </a:lnTo>
                  <a:lnTo>
                    <a:pt x="42" y="30"/>
                  </a:lnTo>
                  <a:lnTo>
                    <a:pt x="44" y="29"/>
                  </a:lnTo>
                  <a:lnTo>
                    <a:pt x="44" y="25"/>
                  </a:lnTo>
                  <a:lnTo>
                    <a:pt x="44" y="21"/>
                  </a:lnTo>
                  <a:lnTo>
                    <a:pt x="44" y="15"/>
                  </a:lnTo>
                  <a:lnTo>
                    <a:pt x="40" y="9"/>
                  </a:lnTo>
                  <a:lnTo>
                    <a:pt x="34" y="4"/>
                  </a:lnTo>
                  <a:lnTo>
                    <a:pt x="34" y="0"/>
                  </a:lnTo>
                  <a:lnTo>
                    <a:pt x="46" y="4"/>
                  </a:lnTo>
                  <a:lnTo>
                    <a:pt x="46" y="46"/>
                  </a:lnTo>
                  <a:lnTo>
                    <a:pt x="44" y="46"/>
                  </a:lnTo>
                  <a:lnTo>
                    <a:pt x="44" y="42"/>
                  </a:lnTo>
                  <a:lnTo>
                    <a:pt x="42" y="38"/>
                  </a:lnTo>
                  <a:lnTo>
                    <a:pt x="40" y="38"/>
                  </a:lnTo>
                  <a:lnTo>
                    <a:pt x="8" y="38"/>
                  </a:lnTo>
                  <a:lnTo>
                    <a:pt x="6" y="38"/>
                  </a:lnTo>
                  <a:lnTo>
                    <a:pt x="4" y="40"/>
                  </a:lnTo>
                  <a:lnTo>
                    <a:pt x="2" y="46"/>
                  </a:lnTo>
                  <a:lnTo>
                    <a:pt x="0" y="46"/>
                  </a:lnTo>
                  <a:lnTo>
                    <a:pt x="0" y="6"/>
                  </a:lnTo>
                  <a:lnTo>
                    <a:pt x="11" y="2"/>
                  </a:lnTo>
                  <a:lnTo>
                    <a:pt x="11" y="4"/>
                  </a:lnTo>
                  <a:lnTo>
                    <a:pt x="8" y="9"/>
                  </a:lnTo>
                  <a:lnTo>
                    <a:pt x="4" y="15"/>
                  </a:lnTo>
                  <a:lnTo>
                    <a:pt x="2" y="23"/>
                  </a:lnTo>
                  <a:lnTo>
                    <a:pt x="4" y="27"/>
                  </a:lnTo>
                  <a:lnTo>
                    <a:pt x="6" y="29"/>
                  </a:lnTo>
                  <a:lnTo>
                    <a:pt x="8" y="30"/>
                  </a:lnTo>
                  <a:lnTo>
                    <a:pt x="21" y="30"/>
                  </a:lnTo>
                  <a:lnTo>
                    <a:pt x="21" y="23"/>
                  </a:lnTo>
                  <a:lnTo>
                    <a:pt x="21" y="19"/>
                  </a:lnTo>
                  <a:lnTo>
                    <a:pt x="19" y="17"/>
                  </a:lnTo>
                  <a:lnTo>
                    <a:pt x="17" y="15"/>
                  </a:lnTo>
                  <a:lnTo>
                    <a:pt x="13" y="13"/>
                  </a:lnTo>
                  <a:lnTo>
                    <a:pt x="13" y="11"/>
                  </a:lnTo>
                  <a:lnTo>
                    <a:pt x="31" y="11"/>
                  </a:lnTo>
                  <a:lnTo>
                    <a:pt x="31" y="13"/>
                  </a:lnTo>
                  <a:lnTo>
                    <a:pt x="25" y="17"/>
                  </a:lnTo>
                  <a:lnTo>
                    <a:pt x="25" y="19"/>
                  </a:lnTo>
                  <a:lnTo>
                    <a:pt x="23" y="23"/>
                  </a:lnTo>
                  <a:lnTo>
                    <a:pt x="23" y="30"/>
                  </a:lnTo>
                  <a:close/>
                  <a:moveTo>
                    <a:pt x="44" y="8"/>
                  </a:moveTo>
                  <a:lnTo>
                    <a:pt x="38" y="6"/>
                  </a:lnTo>
                  <a:lnTo>
                    <a:pt x="42" y="9"/>
                  </a:lnTo>
                  <a:lnTo>
                    <a:pt x="44" y="13"/>
                  </a:lnTo>
                  <a:lnTo>
                    <a:pt x="44" y="8"/>
                  </a:lnTo>
                  <a:close/>
                  <a:moveTo>
                    <a:pt x="25" y="15"/>
                  </a:moveTo>
                  <a:lnTo>
                    <a:pt x="19" y="15"/>
                  </a:lnTo>
                  <a:lnTo>
                    <a:pt x="23" y="19"/>
                  </a:lnTo>
                  <a:lnTo>
                    <a:pt x="23" y="17"/>
                  </a:lnTo>
                  <a:lnTo>
                    <a:pt x="25" y="15"/>
                  </a:lnTo>
                  <a:close/>
                  <a:moveTo>
                    <a:pt x="2" y="9"/>
                  </a:moveTo>
                  <a:lnTo>
                    <a:pt x="2" y="15"/>
                  </a:lnTo>
                  <a:lnTo>
                    <a:pt x="6" y="11"/>
                  </a:lnTo>
                  <a:lnTo>
                    <a:pt x="8" y="8"/>
                  </a:lnTo>
                  <a:lnTo>
                    <a:pt x="2" y="9"/>
                  </a:lnTo>
                  <a:close/>
                  <a:moveTo>
                    <a:pt x="8" y="36"/>
                  </a:moveTo>
                  <a:lnTo>
                    <a:pt x="38" y="36"/>
                  </a:lnTo>
                  <a:lnTo>
                    <a:pt x="42" y="38"/>
                  </a:lnTo>
                  <a:lnTo>
                    <a:pt x="44" y="40"/>
                  </a:lnTo>
                  <a:lnTo>
                    <a:pt x="42" y="36"/>
                  </a:lnTo>
                  <a:lnTo>
                    <a:pt x="38" y="34"/>
                  </a:lnTo>
                  <a:lnTo>
                    <a:pt x="8" y="34"/>
                  </a:lnTo>
                  <a:lnTo>
                    <a:pt x="4" y="36"/>
                  </a:lnTo>
                  <a:lnTo>
                    <a:pt x="4" y="40"/>
                  </a:lnTo>
                  <a:lnTo>
                    <a:pt x="6" y="38"/>
                  </a:lnTo>
                  <a:lnTo>
                    <a:pt x="8" y="3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1" name="Freeform 34">
              <a:extLst>
                <a:ext uri="{FF2B5EF4-FFF2-40B4-BE49-F238E27FC236}">
                  <a16:creationId xmlns:a16="http://schemas.microsoft.com/office/drawing/2014/main" id="{00000000-0008-0000-0800-0000A1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84" y="329"/>
              <a:ext cx="46" cy="53"/>
            </a:xfrm>
            <a:custGeom>
              <a:avLst/>
              <a:gdLst>
                <a:gd name="T0" fmla="*/ 46 w 46"/>
                <a:gd name="T1" fmla="*/ 53 h 53"/>
                <a:gd name="T2" fmla="*/ 44 w 46"/>
                <a:gd name="T3" fmla="*/ 49 h 53"/>
                <a:gd name="T4" fmla="*/ 38 w 46"/>
                <a:gd name="T5" fmla="*/ 45 h 53"/>
                <a:gd name="T6" fmla="*/ 4 w 46"/>
                <a:gd name="T7" fmla="*/ 47 h 53"/>
                <a:gd name="T8" fmla="*/ 0 w 46"/>
                <a:gd name="T9" fmla="*/ 53 h 53"/>
                <a:gd name="T10" fmla="*/ 2 w 46"/>
                <a:gd name="T11" fmla="*/ 21 h 53"/>
                <a:gd name="T12" fmla="*/ 4 w 46"/>
                <a:gd name="T13" fmla="*/ 11 h 53"/>
                <a:gd name="T14" fmla="*/ 11 w 46"/>
                <a:gd name="T15" fmla="*/ 3 h 53"/>
                <a:gd name="T16" fmla="*/ 19 w 46"/>
                <a:gd name="T17" fmla="*/ 1 h 53"/>
                <a:gd name="T18" fmla="*/ 29 w 46"/>
                <a:gd name="T19" fmla="*/ 1 h 53"/>
                <a:gd name="T20" fmla="*/ 36 w 46"/>
                <a:gd name="T21" fmla="*/ 5 h 53"/>
                <a:gd name="T22" fmla="*/ 42 w 46"/>
                <a:gd name="T23" fmla="*/ 11 h 53"/>
                <a:gd name="T24" fmla="*/ 46 w 46"/>
                <a:gd name="T25" fmla="*/ 21 h 53"/>
                <a:gd name="T26" fmla="*/ 46 w 46"/>
                <a:gd name="T27" fmla="*/ 26 h 53"/>
                <a:gd name="T28" fmla="*/ 10 w 46"/>
                <a:gd name="T29" fmla="*/ 42 h 53"/>
                <a:gd name="T30" fmla="*/ 4 w 46"/>
                <a:gd name="T31" fmla="*/ 47 h 53"/>
                <a:gd name="T32" fmla="*/ 8 w 46"/>
                <a:gd name="T33" fmla="*/ 43 h 53"/>
                <a:gd name="T34" fmla="*/ 42 w 46"/>
                <a:gd name="T35" fmla="*/ 45 h 53"/>
                <a:gd name="T36" fmla="*/ 44 w 46"/>
                <a:gd name="T37" fmla="*/ 47 h 53"/>
                <a:gd name="T38" fmla="*/ 40 w 46"/>
                <a:gd name="T39" fmla="*/ 42 h 53"/>
                <a:gd name="T40" fmla="*/ 11 w 46"/>
                <a:gd name="T41" fmla="*/ 36 h 53"/>
                <a:gd name="T42" fmla="*/ 42 w 46"/>
                <a:gd name="T43" fmla="*/ 36 h 53"/>
                <a:gd name="T44" fmla="*/ 44 w 46"/>
                <a:gd name="T45" fmla="*/ 30 h 53"/>
                <a:gd name="T46" fmla="*/ 40 w 46"/>
                <a:gd name="T47" fmla="*/ 19 h 53"/>
                <a:gd name="T48" fmla="*/ 31 w 46"/>
                <a:gd name="T49" fmla="*/ 11 h 53"/>
                <a:gd name="T50" fmla="*/ 19 w 46"/>
                <a:gd name="T51" fmla="*/ 11 h 53"/>
                <a:gd name="T52" fmla="*/ 10 w 46"/>
                <a:gd name="T53" fmla="*/ 13 h 53"/>
                <a:gd name="T54" fmla="*/ 4 w 46"/>
                <a:gd name="T55" fmla="*/ 22 h 53"/>
                <a:gd name="T56" fmla="*/ 4 w 46"/>
                <a:gd name="T57" fmla="*/ 36 h 53"/>
                <a:gd name="T58" fmla="*/ 11 w 46"/>
                <a:gd name="T59" fmla="*/ 36 h 53"/>
                <a:gd name="T60" fmla="*/ 44 w 46"/>
                <a:gd name="T61" fmla="*/ 21 h 53"/>
                <a:gd name="T62" fmla="*/ 42 w 46"/>
                <a:gd name="T63" fmla="*/ 13 h 53"/>
                <a:gd name="T64" fmla="*/ 34 w 46"/>
                <a:gd name="T65" fmla="*/ 7 h 53"/>
                <a:gd name="T66" fmla="*/ 25 w 46"/>
                <a:gd name="T67" fmla="*/ 5 h 53"/>
                <a:gd name="T68" fmla="*/ 10 w 46"/>
                <a:gd name="T69" fmla="*/ 11 h 53"/>
                <a:gd name="T70" fmla="*/ 4 w 46"/>
                <a:gd name="T71" fmla="*/ 19 h 53"/>
                <a:gd name="T72" fmla="*/ 6 w 46"/>
                <a:gd name="T73" fmla="*/ 15 h 53"/>
                <a:gd name="T74" fmla="*/ 17 w 46"/>
                <a:gd name="T75" fmla="*/ 9 h 53"/>
                <a:gd name="T76" fmla="*/ 29 w 46"/>
                <a:gd name="T77" fmla="*/ 9 h 53"/>
                <a:gd name="T78" fmla="*/ 36 w 46"/>
                <a:gd name="T79" fmla="*/ 11 h 53"/>
                <a:gd name="T80" fmla="*/ 42 w 46"/>
                <a:gd name="T81" fmla="*/ 17 h 53"/>
                <a:gd name="T82" fmla="*/ 44 w 46"/>
                <a:gd name="T83" fmla="*/ 21 h 53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w 46"/>
                <a:gd name="T127" fmla="*/ 0 h 53"/>
                <a:gd name="T128" fmla="*/ 46 w 46"/>
                <a:gd name="T129" fmla="*/ 53 h 53"/>
              </a:gdLst>
              <a:ahLst/>
              <a:cxnLst>
                <a:cxn ang="T84">
                  <a:pos x="T0" y="T1"/>
                </a:cxn>
                <a:cxn ang="T85">
                  <a:pos x="T2" y="T3"/>
                </a:cxn>
                <a:cxn ang="T86">
                  <a:pos x="T4" y="T5"/>
                </a:cxn>
                <a:cxn ang="T87">
                  <a:pos x="T6" y="T7"/>
                </a:cxn>
                <a:cxn ang="T88">
                  <a:pos x="T8" y="T9"/>
                </a:cxn>
                <a:cxn ang="T89">
                  <a:pos x="T10" y="T11"/>
                </a:cxn>
                <a:cxn ang="T90">
                  <a:pos x="T12" y="T13"/>
                </a:cxn>
                <a:cxn ang="T91">
                  <a:pos x="T14" y="T15"/>
                </a:cxn>
                <a:cxn ang="T92">
                  <a:pos x="T16" y="T17"/>
                </a:cxn>
                <a:cxn ang="T93">
                  <a:pos x="T18" y="T19"/>
                </a:cxn>
                <a:cxn ang="T94">
                  <a:pos x="T20" y="T21"/>
                </a:cxn>
                <a:cxn ang="T95">
                  <a:pos x="T22" y="T23"/>
                </a:cxn>
                <a:cxn ang="T96">
                  <a:pos x="T24" y="T25"/>
                </a:cxn>
                <a:cxn ang="T97">
                  <a:pos x="T26" y="T27"/>
                </a:cxn>
                <a:cxn ang="T98">
                  <a:pos x="T28" y="T29"/>
                </a:cxn>
                <a:cxn ang="T99">
                  <a:pos x="T30" y="T31"/>
                </a:cxn>
                <a:cxn ang="T100">
                  <a:pos x="T32" y="T33"/>
                </a:cxn>
                <a:cxn ang="T101">
                  <a:pos x="T34" y="T35"/>
                </a:cxn>
                <a:cxn ang="T102">
                  <a:pos x="T36" y="T37"/>
                </a:cxn>
                <a:cxn ang="T103">
                  <a:pos x="T38" y="T39"/>
                </a:cxn>
                <a:cxn ang="T104">
                  <a:pos x="T40" y="T41"/>
                </a:cxn>
                <a:cxn ang="T105">
                  <a:pos x="T42" y="T43"/>
                </a:cxn>
                <a:cxn ang="T106">
                  <a:pos x="T44" y="T45"/>
                </a:cxn>
                <a:cxn ang="T107">
                  <a:pos x="T46" y="T47"/>
                </a:cxn>
                <a:cxn ang="T108">
                  <a:pos x="T48" y="T49"/>
                </a:cxn>
                <a:cxn ang="T109">
                  <a:pos x="T50" y="T51"/>
                </a:cxn>
                <a:cxn ang="T110">
                  <a:pos x="T52" y="T53"/>
                </a:cxn>
                <a:cxn ang="T111">
                  <a:pos x="T54" y="T55"/>
                </a:cxn>
                <a:cxn ang="T112">
                  <a:pos x="T56" y="T57"/>
                </a:cxn>
                <a:cxn ang="T113">
                  <a:pos x="T58" y="T59"/>
                </a:cxn>
                <a:cxn ang="T114">
                  <a:pos x="T60" y="T61"/>
                </a:cxn>
                <a:cxn ang="T115">
                  <a:pos x="T62" y="T63"/>
                </a:cxn>
                <a:cxn ang="T116">
                  <a:pos x="T64" y="T65"/>
                </a:cxn>
                <a:cxn ang="T117">
                  <a:pos x="T66" y="T67"/>
                </a:cxn>
                <a:cxn ang="T118">
                  <a:pos x="T68" y="T69"/>
                </a:cxn>
                <a:cxn ang="T119">
                  <a:pos x="T70" y="T71"/>
                </a:cxn>
                <a:cxn ang="T120">
                  <a:pos x="T72" y="T73"/>
                </a:cxn>
                <a:cxn ang="T121">
                  <a:pos x="T74" y="T75"/>
                </a:cxn>
                <a:cxn ang="T122">
                  <a:pos x="T76" y="T77"/>
                </a:cxn>
                <a:cxn ang="T123">
                  <a:pos x="T78" y="T79"/>
                </a:cxn>
                <a:cxn ang="T124">
                  <a:pos x="T80" y="T81"/>
                </a:cxn>
                <a:cxn ang="T125">
                  <a:pos x="T82" y="T83"/>
                </a:cxn>
              </a:cxnLst>
              <a:rect l="T126" t="T127" r="T128" b="T129"/>
              <a:pathLst>
                <a:path w="46" h="53">
                  <a:moveTo>
                    <a:pt x="46" y="26"/>
                  </a:moveTo>
                  <a:lnTo>
                    <a:pt x="46" y="53"/>
                  </a:lnTo>
                  <a:lnTo>
                    <a:pt x="44" y="53"/>
                  </a:lnTo>
                  <a:lnTo>
                    <a:pt x="44" y="49"/>
                  </a:lnTo>
                  <a:lnTo>
                    <a:pt x="42" y="47"/>
                  </a:lnTo>
                  <a:lnTo>
                    <a:pt x="38" y="45"/>
                  </a:lnTo>
                  <a:lnTo>
                    <a:pt x="8" y="45"/>
                  </a:lnTo>
                  <a:lnTo>
                    <a:pt x="4" y="47"/>
                  </a:lnTo>
                  <a:lnTo>
                    <a:pt x="2" y="53"/>
                  </a:lnTo>
                  <a:lnTo>
                    <a:pt x="0" y="53"/>
                  </a:lnTo>
                  <a:lnTo>
                    <a:pt x="0" y="24"/>
                  </a:lnTo>
                  <a:lnTo>
                    <a:pt x="2" y="21"/>
                  </a:lnTo>
                  <a:lnTo>
                    <a:pt x="2" y="15"/>
                  </a:lnTo>
                  <a:lnTo>
                    <a:pt x="4" y="11"/>
                  </a:lnTo>
                  <a:lnTo>
                    <a:pt x="8" y="7"/>
                  </a:lnTo>
                  <a:lnTo>
                    <a:pt x="11" y="3"/>
                  </a:lnTo>
                  <a:lnTo>
                    <a:pt x="15" y="1"/>
                  </a:lnTo>
                  <a:lnTo>
                    <a:pt x="19" y="1"/>
                  </a:lnTo>
                  <a:lnTo>
                    <a:pt x="23" y="0"/>
                  </a:lnTo>
                  <a:lnTo>
                    <a:pt x="29" y="1"/>
                  </a:lnTo>
                  <a:lnTo>
                    <a:pt x="32" y="1"/>
                  </a:lnTo>
                  <a:lnTo>
                    <a:pt x="36" y="5"/>
                  </a:lnTo>
                  <a:lnTo>
                    <a:pt x="40" y="7"/>
                  </a:lnTo>
                  <a:lnTo>
                    <a:pt x="42" y="11"/>
                  </a:lnTo>
                  <a:lnTo>
                    <a:pt x="44" y="15"/>
                  </a:lnTo>
                  <a:lnTo>
                    <a:pt x="46" y="21"/>
                  </a:lnTo>
                  <a:lnTo>
                    <a:pt x="46" y="26"/>
                  </a:lnTo>
                  <a:close/>
                  <a:moveTo>
                    <a:pt x="40" y="42"/>
                  </a:moveTo>
                  <a:lnTo>
                    <a:pt x="10" y="42"/>
                  </a:lnTo>
                  <a:lnTo>
                    <a:pt x="4" y="43"/>
                  </a:lnTo>
                  <a:lnTo>
                    <a:pt x="4" y="47"/>
                  </a:lnTo>
                  <a:lnTo>
                    <a:pt x="6" y="45"/>
                  </a:lnTo>
                  <a:lnTo>
                    <a:pt x="8" y="43"/>
                  </a:lnTo>
                  <a:lnTo>
                    <a:pt x="38" y="43"/>
                  </a:lnTo>
                  <a:lnTo>
                    <a:pt x="42" y="45"/>
                  </a:lnTo>
                  <a:lnTo>
                    <a:pt x="44" y="45"/>
                  </a:lnTo>
                  <a:lnTo>
                    <a:pt x="44" y="47"/>
                  </a:lnTo>
                  <a:lnTo>
                    <a:pt x="42" y="43"/>
                  </a:lnTo>
                  <a:lnTo>
                    <a:pt x="40" y="42"/>
                  </a:lnTo>
                  <a:close/>
                  <a:moveTo>
                    <a:pt x="11" y="36"/>
                  </a:moveTo>
                  <a:lnTo>
                    <a:pt x="38" y="36"/>
                  </a:lnTo>
                  <a:lnTo>
                    <a:pt x="42" y="36"/>
                  </a:lnTo>
                  <a:lnTo>
                    <a:pt x="44" y="34"/>
                  </a:lnTo>
                  <a:lnTo>
                    <a:pt x="44" y="30"/>
                  </a:lnTo>
                  <a:lnTo>
                    <a:pt x="44" y="22"/>
                  </a:lnTo>
                  <a:lnTo>
                    <a:pt x="40" y="19"/>
                  </a:lnTo>
                  <a:lnTo>
                    <a:pt x="36" y="13"/>
                  </a:lnTo>
                  <a:lnTo>
                    <a:pt x="31" y="11"/>
                  </a:lnTo>
                  <a:lnTo>
                    <a:pt x="23" y="9"/>
                  </a:lnTo>
                  <a:lnTo>
                    <a:pt x="19" y="11"/>
                  </a:lnTo>
                  <a:lnTo>
                    <a:pt x="13" y="11"/>
                  </a:lnTo>
                  <a:lnTo>
                    <a:pt x="10" y="13"/>
                  </a:lnTo>
                  <a:lnTo>
                    <a:pt x="8" y="17"/>
                  </a:lnTo>
                  <a:lnTo>
                    <a:pt x="4" y="22"/>
                  </a:lnTo>
                  <a:lnTo>
                    <a:pt x="2" y="30"/>
                  </a:lnTo>
                  <a:lnTo>
                    <a:pt x="4" y="36"/>
                  </a:lnTo>
                  <a:lnTo>
                    <a:pt x="6" y="36"/>
                  </a:lnTo>
                  <a:lnTo>
                    <a:pt x="11" y="36"/>
                  </a:lnTo>
                  <a:close/>
                  <a:moveTo>
                    <a:pt x="44" y="21"/>
                  </a:moveTo>
                  <a:lnTo>
                    <a:pt x="44" y="17"/>
                  </a:lnTo>
                  <a:lnTo>
                    <a:pt x="42" y="13"/>
                  </a:lnTo>
                  <a:lnTo>
                    <a:pt x="38" y="11"/>
                  </a:lnTo>
                  <a:lnTo>
                    <a:pt x="34" y="7"/>
                  </a:lnTo>
                  <a:lnTo>
                    <a:pt x="31" y="7"/>
                  </a:lnTo>
                  <a:lnTo>
                    <a:pt x="25" y="5"/>
                  </a:lnTo>
                  <a:lnTo>
                    <a:pt x="15" y="7"/>
                  </a:lnTo>
                  <a:lnTo>
                    <a:pt x="10" y="11"/>
                  </a:lnTo>
                  <a:lnTo>
                    <a:pt x="6" y="15"/>
                  </a:lnTo>
                  <a:lnTo>
                    <a:pt x="4" y="19"/>
                  </a:lnTo>
                  <a:lnTo>
                    <a:pt x="4" y="21"/>
                  </a:lnTo>
                  <a:lnTo>
                    <a:pt x="6" y="15"/>
                  </a:lnTo>
                  <a:lnTo>
                    <a:pt x="11" y="11"/>
                  </a:lnTo>
                  <a:lnTo>
                    <a:pt x="17" y="9"/>
                  </a:lnTo>
                  <a:lnTo>
                    <a:pt x="25" y="9"/>
                  </a:lnTo>
                  <a:lnTo>
                    <a:pt x="29" y="9"/>
                  </a:lnTo>
                  <a:lnTo>
                    <a:pt x="32" y="11"/>
                  </a:lnTo>
                  <a:lnTo>
                    <a:pt x="36" y="11"/>
                  </a:lnTo>
                  <a:lnTo>
                    <a:pt x="40" y="15"/>
                  </a:lnTo>
                  <a:lnTo>
                    <a:pt x="42" y="17"/>
                  </a:lnTo>
                  <a:lnTo>
                    <a:pt x="44" y="21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6" name="Group 35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GrpSpPr>
            <a:grpSpLocks/>
          </xdr:cNvGrpSpPr>
        </xdr:nvGrpSpPr>
        <xdr:grpSpPr bwMode="auto">
          <a:xfrm>
            <a:off x="17" y="130"/>
            <a:ext cx="141" cy="12"/>
            <a:chOff x="96" y="404"/>
            <a:chExt cx="373" cy="28"/>
          </a:xfrm>
        </xdr:grpSpPr>
        <xdr:sp macro="" textlink="">
          <xdr:nvSpPr>
            <xdr:cNvPr id="140" name="Freeform 36">
              <a:extLst>
                <a:ext uri="{FF2B5EF4-FFF2-40B4-BE49-F238E27FC236}">
                  <a16:creationId xmlns:a16="http://schemas.microsoft.com/office/drawing/2014/main" id="{00000000-0008-0000-0800-00008C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89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2 h 13"/>
                <a:gd name="T8" fmla="*/ 4 w 27"/>
                <a:gd name="T9" fmla="*/ 4 h 13"/>
                <a:gd name="T10" fmla="*/ 5 w 27"/>
                <a:gd name="T11" fmla="*/ 4 h 13"/>
                <a:gd name="T12" fmla="*/ 5 w 27"/>
                <a:gd name="T13" fmla="*/ 4 h 13"/>
                <a:gd name="T14" fmla="*/ 23 w 27"/>
                <a:gd name="T15" fmla="*/ 4 h 13"/>
                <a:gd name="T16" fmla="*/ 25 w 27"/>
                <a:gd name="T17" fmla="*/ 4 h 13"/>
                <a:gd name="T18" fmla="*/ 25 w 27"/>
                <a:gd name="T19" fmla="*/ 2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9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8 h 13"/>
                <a:gd name="T50" fmla="*/ 23 w 27"/>
                <a:gd name="T51" fmla="*/ 8 h 13"/>
                <a:gd name="T52" fmla="*/ 25 w 27"/>
                <a:gd name="T53" fmla="*/ 8 h 13"/>
                <a:gd name="T54" fmla="*/ 27 w 27"/>
                <a:gd name="T55" fmla="*/ 9 h 13"/>
                <a:gd name="T56" fmla="*/ 25 w 27"/>
                <a:gd name="T57" fmla="*/ 8 h 13"/>
                <a:gd name="T58" fmla="*/ 25 w 27"/>
                <a:gd name="T59" fmla="*/ 8 h 13"/>
                <a:gd name="T60" fmla="*/ 4 w 27"/>
                <a:gd name="T61" fmla="*/ 8 h 13"/>
                <a:gd name="T62" fmla="*/ 2 w 27"/>
                <a:gd name="T63" fmla="*/ 8 h 13"/>
                <a:gd name="T64" fmla="*/ 2 w 27"/>
                <a:gd name="T65" fmla="*/ 9 h 13"/>
                <a:gd name="T66" fmla="*/ 4 w 27"/>
                <a:gd name="T67" fmla="*/ 8 h 13"/>
                <a:gd name="T68" fmla="*/ 4 w 27"/>
                <a:gd name="T69" fmla="*/ 8 h 13"/>
                <a:gd name="T70" fmla="*/ 4 w 27"/>
                <a:gd name="T71" fmla="*/ 8 h 13"/>
                <a:gd name="T72" fmla="*/ 4 w 27"/>
                <a:gd name="T73" fmla="*/ 8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3" y="4"/>
                  </a:lnTo>
                  <a:lnTo>
                    <a:pt x="25" y="4"/>
                  </a:lnTo>
                  <a:lnTo>
                    <a:pt x="25" y="2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9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8"/>
                  </a:moveTo>
                  <a:lnTo>
                    <a:pt x="23" y="8"/>
                  </a:lnTo>
                  <a:lnTo>
                    <a:pt x="25" y="8"/>
                  </a:lnTo>
                  <a:lnTo>
                    <a:pt x="27" y="9"/>
                  </a:lnTo>
                  <a:lnTo>
                    <a:pt x="25" y="8"/>
                  </a:lnTo>
                  <a:lnTo>
                    <a:pt x="4" y="8"/>
                  </a:lnTo>
                  <a:lnTo>
                    <a:pt x="2" y="8"/>
                  </a:lnTo>
                  <a:lnTo>
                    <a:pt x="2" y="9"/>
                  </a:lnTo>
                  <a:lnTo>
                    <a:pt x="4" y="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1" name="Freeform 37">
              <a:extLst>
                <a:ext uri="{FF2B5EF4-FFF2-40B4-BE49-F238E27FC236}">
                  <a16:creationId xmlns:a16="http://schemas.microsoft.com/office/drawing/2014/main" id="{00000000-0008-0000-0800-00008D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15" y="403"/>
              <a:ext cx="28" cy="30"/>
            </a:xfrm>
            <a:custGeom>
              <a:avLst/>
              <a:gdLst>
                <a:gd name="T0" fmla="*/ 2 w 28"/>
                <a:gd name="T1" fmla="*/ 9 h 30"/>
                <a:gd name="T2" fmla="*/ 0 w 28"/>
                <a:gd name="T3" fmla="*/ 9 h 30"/>
                <a:gd name="T4" fmla="*/ 0 w 28"/>
                <a:gd name="T5" fmla="*/ 0 h 30"/>
                <a:gd name="T6" fmla="*/ 2 w 28"/>
                <a:gd name="T7" fmla="*/ 0 h 30"/>
                <a:gd name="T8" fmla="*/ 2 w 28"/>
                <a:gd name="T9" fmla="*/ 1 h 30"/>
                <a:gd name="T10" fmla="*/ 4 w 28"/>
                <a:gd name="T11" fmla="*/ 3 h 30"/>
                <a:gd name="T12" fmla="*/ 5 w 28"/>
                <a:gd name="T13" fmla="*/ 3 h 30"/>
                <a:gd name="T14" fmla="*/ 28 w 28"/>
                <a:gd name="T15" fmla="*/ 3 h 30"/>
                <a:gd name="T16" fmla="*/ 28 w 28"/>
                <a:gd name="T17" fmla="*/ 5 h 30"/>
                <a:gd name="T18" fmla="*/ 5 w 28"/>
                <a:gd name="T19" fmla="*/ 24 h 30"/>
                <a:gd name="T20" fmla="*/ 21 w 28"/>
                <a:gd name="T21" fmla="*/ 24 h 30"/>
                <a:gd name="T22" fmla="*/ 23 w 28"/>
                <a:gd name="T23" fmla="*/ 24 h 30"/>
                <a:gd name="T24" fmla="*/ 25 w 28"/>
                <a:gd name="T25" fmla="*/ 22 h 30"/>
                <a:gd name="T26" fmla="*/ 25 w 28"/>
                <a:gd name="T27" fmla="*/ 22 h 30"/>
                <a:gd name="T28" fmla="*/ 27 w 28"/>
                <a:gd name="T29" fmla="*/ 19 h 30"/>
                <a:gd name="T30" fmla="*/ 27 w 28"/>
                <a:gd name="T31" fmla="*/ 19 h 30"/>
                <a:gd name="T32" fmla="*/ 27 w 28"/>
                <a:gd name="T33" fmla="*/ 30 h 30"/>
                <a:gd name="T34" fmla="*/ 27 w 28"/>
                <a:gd name="T35" fmla="*/ 30 h 30"/>
                <a:gd name="T36" fmla="*/ 25 w 28"/>
                <a:gd name="T37" fmla="*/ 26 h 30"/>
                <a:gd name="T38" fmla="*/ 23 w 28"/>
                <a:gd name="T39" fmla="*/ 26 h 30"/>
                <a:gd name="T40" fmla="*/ 19 w 28"/>
                <a:gd name="T41" fmla="*/ 26 h 30"/>
                <a:gd name="T42" fmla="*/ 4 w 28"/>
                <a:gd name="T43" fmla="*/ 26 h 30"/>
                <a:gd name="T44" fmla="*/ 2 w 28"/>
                <a:gd name="T45" fmla="*/ 28 h 30"/>
                <a:gd name="T46" fmla="*/ 2 w 28"/>
                <a:gd name="T47" fmla="*/ 30 h 30"/>
                <a:gd name="T48" fmla="*/ 2 w 28"/>
                <a:gd name="T49" fmla="*/ 30 h 30"/>
                <a:gd name="T50" fmla="*/ 0 w 28"/>
                <a:gd name="T51" fmla="*/ 30 h 30"/>
                <a:gd name="T52" fmla="*/ 0 w 28"/>
                <a:gd name="T53" fmla="*/ 22 h 30"/>
                <a:gd name="T54" fmla="*/ 21 w 28"/>
                <a:gd name="T55" fmla="*/ 5 h 30"/>
                <a:gd name="T56" fmla="*/ 7 w 28"/>
                <a:gd name="T57" fmla="*/ 5 h 30"/>
                <a:gd name="T58" fmla="*/ 4 w 28"/>
                <a:gd name="T59" fmla="*/ 5 h 30"/>
                <a:gd name="T60" fmla="*/ 2 w 28"/>
                <a:gd name="T61" fmla="*/ 5 h 30"/>
                <a:gd name="T62" fmla="*/ 2 w 28"/>
                <a:gd name="T63" fmla="*/ 7 h 30"/>
                <a:gd name="T64" fmla="*/ 2 w 28"/>
                <a:gd name="T65" fmla="*/ 9 h 30"/>
                <a:gd name="T66" fmla="*/ 2 w 28"/>
                <a:gd name="T67" fmla="*/ 9 h 30"/>
                <a:gd name="T68" fmla="*/ 2 w 28"/>
                <a:gd name="T69" fmla="*/ 1 h 30"/>
                <a:gd name="T70" fmla="*/ 2 w 28"/>
                <a:gd name="T71" fmla="*/ 7 h 30"/>
                <a:gd name="T72" fmla="*/ 2 w 28"/>
                <a:gd name="T73" fmla="*/ 5 h 30"/>
                <a:gd name="T74" fmla="*/ 4 w 28"/>
                <a:gd name="T75" fmla="*/ 5 h 30"/>
                <a:gd name="T76" fmla="*/ 2 w 28"/>
                <a:gd name="T77" fmla="*/ 1 h 30"/>
                <a:gd name="T78" fmla="*/ 2 w 28"/>
                <a:gd name="T79" fmla="*/ 1 h 30"/>
                <a:gd name="T80" fmla="*/ 23 w 28"/>
                <a:gd name="T81" fmla="*/ 5 h 30"/>
                <a:gd name="T82" fmla="*/ 4 w 28"/>
                <a:gd name="T83" fmla="*/ 24 h 30"/>
                <a:gd name="T84" fmla="*/ 2 w 28"/>
                <a:gd name="T85" fmla="*/ 24 h 30"/>
                <a:gd name="T86" fmla="*/ 2 w 28"/>
                <a:gd name="T87" fmla="*/ 28 h 30"/>
                <a:gd name="T88" fmla="*/ 2 w 28"/>
                <a:gd name="T89" fmla="*/ 28 h 30"/>
                <a:gd name="T90" fmla="*/ 2 w 28"/>
                <a:gd name="T91" fmla="*/ 26 h 30"/>
                <a:gd name="T92" fmla="*/ 4 w 28"/>
                <a:gd name="T93" fmla="*/ 24 h 30"/>
                <a:gd name="T94" fmla="*/ 27 w 28"/>
                <a:gd name="T95" fmla="*/ 3 h 30"/>
                <a:gd name="T96" fmla="*/ 27 w 28"/>
                <a:gd name="T97" fmla="*/ 5 h 30"/>
                <a:gd name="T98" fmla="*/ 25 w 28"/>
                <a:gd name="T99" fmla="*/ 5 h 30"/>
                <a:gd name="T100" fmla="*/ 25 w 28"/>
                <a:gd name="T101" fmla="*/ 5 h 30"/>
                <a:gd name="T102" fmla="*/ 23 w 28"/>
                <a:gd name="T103" fmla="*/ 5 h 30"/>
                <a:gd name="T104" fmla="*/ 23 w 28"/>
                <a:gd name="T105" fmla="*/ 5 h 30"/>
                <a:gd name="T106" fmla="*/ 27 w 28"/>
                <a:gd name="T107" fmla="*/ 28 h 30"/>
                <a:gd name="T108" fmla="*/ 27 w 28"/>
                <a:gd name="T109" fmla="*/ 22 h 30"/>
                <a:gd name="T110" fmla="*/ 25 w 28"/>
                <a:gd name="T111" fmla="*/ 24 h 30"/>
                <a:gd name="T112" fmla="*/ 23 w 28"/>
                <a:gd name="T113" fmla="*/ 26 h 30"/>
                <a:gd name="T114" fmla="*/ 25 w 28"/>
                <a:gd name="T115" fmla="*/ 26 h 30"/>
                <a:gd name="T116" fmla="*/ 27 w 28"/>
                <a:gd name="T117" fmla="*/ 28 h 30"/>
                <a:gd name="T118" fmla="*/ 27 w 28"/>
                <a:gd name="T119" fmla="*/ 28 h 30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0"/>
                <a:gd name="T182" fmla="*/ 28 w 28"/>
                <a:gd name="T183" fmla="*/ 30 h 30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0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1"/>
                  </a:lnTo>
                  <a:lnTo>
                    <a:pt x="4" y="3"/>
                  </a:lnTo>
                  <a:lnTo>
                    <a:pt x="5" y="3"/>
                  </a:lnTo>
                  <a:lnTo>
                    <a:pt x="28" y="3"/>
                  </a:lnTo>
                  <a:lnTo>
                    <a:pt x="28" y="5"/>
                  </a:lnTo>
                  <a:lnTo>
                    <a:pt x="5" y="24"/>
                  </a:lnTo>
                  <a:lnTo>
                    <a:pt x="21" y="24"/>
                  </a:lnTo>
                  <a:lnTo>
                    <a:pt x="23" y="24"/>
                  </a:lnTo>
                  <a:lnTo>
                    <a:pt x="25" y="22"/>
                  </a:lnTo>
                  <a:lnTo>
                    <a:pt x="27" y="19"/>
                  </a:lnTo>
                  <a:lnTo>
                    <a:pt x="27" y="30"/>
                  </a:lnTo>
                  <a:lnTo>
                    <a:pt x="25" y="26"/>
                  </a:lnTo>
                  <a:lnTo>
                    <a:pt x="23" y="26"/>
                  </a:lnTo>
                  <a:lnTo>
                    <a:pt x="19" y="26"/>
                  </a:lnTo>
                  <a:lnTo>
                    <a:pt x="4" y="26"/>
                  </a:lnTo>
                  <a:lnTo>
                    <a:pt x="2" y="28"/>
                  </a:lnTo>
                  <a:lnTo>
                    <a:pt x="2" y="30"/>
                  </a:lnTo>
                  <a:lnTo>
                    <a:pt x="0" y="30"/>
                  </a:lnTo>
                  <a:lnTo>
                    <a:pt x="0" y="22"/>
                  </a:lnTo>
                  <a:lnTo>
                    <a:pt x="21" y="5"/>
                  </a:lnTo>
                  <a:lnTo>
                    <a:pt x="7" y="5"/>
                  </a:lnTo>
                  <a:lnTo>
                    <a:pt x="4" y="5"/>
                  </a:lnTo>
                  <a:lnTo>
                    <a:pt x="2" y="5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1"/>
                  </a:moveTo>
                  <a:lnTo>
                    <a:pt x="2" y="7"/>
                  </a:lnTo>
                  <a:lnTo>
                    <a:pt x="2" y="5"/>
                  </a:lnTo>
                  <a:lnTo>
                    <a:pt x="4" y="5"/>
                  </a:lnTo>
                  <a:lnTo>
                    <a:pt x="2" y="1"/>
                  </a:lnTo>
                  <a:close/>
                  <a:moveTo>
                    <a:pt x="23" y="5"/>
                  </a:moveTo>
                  <a:lnTo>
                    <a:pt x="4" y="24"/>
                  </a:lnTo>
                  <a:lnTo>
                    <a:pt x="2" y="24"/>
                  </a:lnTo>
                  <a:lnTo>
                    <a:pt x="2" y="28"/>
                  </a:lnTo>
                  <a:lnTo>
                    <a:pt x="2" y="26"/>
                  </a:lnTo>
                  <a:lnTo>
                    <a:pt x="4" y="24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5"/>
                  </a:lnTo>
                  <a:lnTo>
                    <a:pt x="23" y="5"/>
                  </a:lnTo>
                  <a:close/>
                  <a:moveTo>
                    <a:pt x="27" y="28"/>
                  </a:moveTo>
                  <a:lnTo>
                    <a:pt x="27" y="22"/>
                  </a:lnTo>
                  <a:lnTo>
                    <a:pt x="25" y="24"/>
                  </a:lnTo>
                  <a:lnTo>
                    <a:pt x="23" y="26"/>
                  </a:lnTo>
                  <a:lnTo>
                    <a:pt x="25" y="26"/>
                  </a:lnTo>
                  <a:lnTo>
                    <a:pt x="27" y="28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2" name="Freeform 38">
              <a:extLst>
                <a:ext uri="{FF2B5EF4-FFF2-40B4-BE49-F238E27FC236}">
                  <a16:creationId xmlns:a16="http://schemas.microsoft.com/office/drawing/2014/main" id="{00000000-0008-0000-0800-00008E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46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3" name="Freeform 39">
              <a:extLst>
                <a:ext uri="{FF2B5EF4-FFF2-40B4-BE49-F238E27FC236}">
                  <a16:creationId xmlns:a16="http://schemas.microsoft.com/office/drawing/2014/main" id="{00000000-0008-0000-0800-00008F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175" y="403"/>
              <a:ext cx="27" cy="29"/>
            </a:xfrm>
            <a:custGeom>
              <a:avLst/>
              <a:gdLst>
                <a:gd name="T0" fmla="*/ 23 w 27"/>
                <a:gd name="T1" fmla="*/ 19 h 29"/>
                <a:gd name="T2" fmla="*/ 25 w 27"/>
                <a:gd name="T3" fmla="*/ 17 h 29"/>
                <a:gd name="T4" fmla="*/ 27 w 27"/>
                <a:gd name="T5" fmla="*/ 14 h 29"/>
                <a:gd name="T6" fmla="*/ 23 w 27"/>
                <a:gd name="T7" fmla="*/ 6 h 29"/>
                <a:gd name="T8" fmla="*/ 21 w 27"/>
                <a:gd name="T9" fmla="*/ 0 h 29"/>
                <a:gd name="T10" fmla="*/ 27 w 27"/>
                <a:gd name="T11" fmla="*/ 29 h 29"/>
                <a:gd name="T12" fmla="*/ 27 w 27"/>
                <a:gd name="T13" fmla="*/ 25 h 29"/>
                <a:gd name="T14" fmla="*/ 23 w 27"/>
                <a:gd name="T15" fmla="*/ 23 h 29"/>
                <a:gd name="T16" fmla="*/ 2 w 27"/>
                <a:gd name="T17" fmla="*/ 23 h 29"/>
                <a:gd name="T18" fmla="*/ 2 w 27"/>
                <a:gd name="T19" fmla="*/ 29 h 29"/>
                <a:gd name="T20" fmla="*/ 0 w 27"/>
                <a:gd name="T21" fmla="*/ 4 h 29"/>
                <a:gd name="T22" fmla="*/ 5 w 27"/>
                <a:gd name="T23" fmla="*/ 4 h 29"/>
                <a:gd name="T24" fmla="*/ 2 w 27"/>
                <a:gd name="T25" fmla="*/ 10 h 29"/>
                <a:gd name="T26" fmla="*/ 2 w 27"/>
                <a:gd name="T27" fmla="*/ 17 h 29"/>
                <a:gd name="T28" fmla="*/ 4 w 27"/>
                <a:gd name="T29" fmla="*/ 19 h 29"/>
                <a:gd name="T30" fmla="*/ 13 w 27"/>
                <a:gd name="T31" fmla="*/ 14 h 29"/>
                <a:gd name="T32" fmla="*/ 7 w 27"/>
                <a:gd name="T33" fmla="*/ 10 h 29"/>
                <a:gd name="T34" fmla="*/ 19 w 27"/>
                <a:gd name="T35" fmla="*/ 8 h 29"/>
                <a:gd name="T36" fmla="*/ 15 w 27"/>
                <a:gd name="T37" fmla="*/ 10 h 29"/>
                <a:gd name="T38" fmla="*/ 13 w 27"/>
                <a:gd name="T39" fmla="*/ 19 h 29"/>
                <a:gd name="T40" fmla="*/ 23 w 27"/>
                <a:gd name="T41" fmla="*/ 4 h 29"/>
                <a:gd name="T42" fmla="*/ 27 w 27"/>
                <a:gd name="T43" fmla="*/ 8 h 29"/>
                <a:gd name="T44" fmla="*/ 15 w 27"/>
                <a:gd name="T45" fmla="*/ 10 h 29"/>
                <a:gd name="T46" fmla="*/ 13 w 27"/>
                <a:gd name="T47" fmla="*/ 12 h 29"/>
                <a:gd name="T48" fmla="*/ 15 w 27"/>
                <a:gd name="T49" fmla="*/ 10 h 29"/>
                <a:gd name="T50" fmla="*/ 2 w 27"/>
                <a:gd name="T51" fmla="*/ 6 h 29"/>
                <a:gd name="T52" fmla="*/ 2 w 27"/>
                <a:gd name="T53" fmla="*/ 8 h 29"/>
                <a:gd name="T54" fmla="*/ 2 w 27"/>
                <a:gd name="T55" fmla="*/ 6 h 29"/>
                <a:gd name="T56" fmla="*/ 23 w 27"/>
                <a:gd name="T57" fmla="*/ 23 h 29"/>
                <a:gd name="T58" fmla="*/ 27 w 27"/>
                <a:gd name="T59" fmla="*/ 25 h 29"/>
                <a:gd name="T60" fmla="*/ 23 w 27"/>
                <a:gd name="T61" fmla="*/ 21 h 29"/>
                <a:gd name="T62" fmla="*/ 2 w 27"/>
                <a:gd name="T63" fmla="*/ 23 h 29"/>
                <a:gd name="T64" fmla="*/ 2 w 27"/>
                <a:gd name="T65" fmla="*/ 23 h 29"/>
                <a:gd name="T66" fmla="*/ 4 w 27"/>
                <a:gd name="T67" fmla="*/ 23 h 29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w 27"/>
                <a:gd name="T103" fmla="*/ 0 h 29"/>
                <a:gd name="T104" fmla="*/ 27 w 27"/>
                <a:gd name="T105" fmla="*/ 29 h 29"/>
              </a:gdLst>
              <a:ahLst/>
              <a:cxnLst>
                <a:cxn ang="T68">
                  <a:pos x="T0" y="T1"/>
                </a:cxn>
                <a:cxn ang="T69">
                  <a:pos x="T2" y="T3"/>
                </a:cxn>
                <a:cxn ang="T70">
                  <a:pos x="T4" y="T5"/>
                </a:cxn>
                <a:cxn ang="T71">
                  <a:pos x="T6" y="T7"/>
                </a:cxn>
                <a:cxn ang="T72">
                  <a:pos x="T8" y="T9"/>
                </a:cxn>
                <a:cxn ang="T73">
                  <a:pos x="T10" y="T11"/>
                </a:cxn>
                <a:cxn ang="T74">
                  <a:pos x="T12" y="T13"/>
                </a:cxn>
                <a:cxn ang="T75">
                  <a:pos x="T14" y="T15"/>
                </a:cxn>
                <a:cxn ang="T76">
                  <a:pos x="T16" y="T17"/>
                </a:cxn>
                <a:cxn ang="T77">
                  <a:pos x="T18" y="T19"/>
                </a:cxn>
                <a:cxn ang="T78">
                  <a:pos x="T20" y="T21"/>
                </a:cxn>
                <a:cxn ang="T79">
                  <a:pos x="T22" y="T23"/>
                </a:cxn>
                <a:cxn ang="T80">
                  <a:pos x="T24" y="T25"/>
                </a:cxn>
                <a:cxn ang="T81">
                  <a:pos x="T26" y="T27"/>
                </a:cxn>
                <a:cxn ang="T82">
                  <a:pos x="T28" y="T29"/>
                </a:cxn>
                <a:cxn ang="T83">
                  <a:pos x="T30" y="T31"/>
                </a:cxn>
                <a:cxn ang="T84">
                  <a:pos x="T32" y="T33"/>
                </a:cxn>
                <a:cxn ang="T85">
                  <a:pos x="T34" y="T35"/>
                </a:cxn>
                <a:cxn ang="T86">
                  <a:pos x="T36" y="T37"/>
                </a:cxn>
                <a:cxn ang="T87">
                  <a:pos x="T38" y="T39"/>
                </a:cxn>
                <a:cxn ang="T88">
                  <a:pos x="T40" y="T41"/>
                </a:cxn>
                <a:cxn ang="T89">
                  <a:pos x="T42" y="T43"/>
                </a:cxn>
                <a:cxn ang="T90">
                  <a:pos x="T44" y="T45"/>
                </a:cxn>
                <a:cxn ang="T91">
                  <a:pos x="T46" y="T47"/>
                </a:cxn>
                <a:cxn ang="T92">
                  <a:pos x="T48" y="T49"/>
                </a:cxn>
                <a:cxn ang="T93">
                  <a:pos x="T50" y="T51"/>
                </a:cxn>
                <a:cxn ang="T94">
                  <a:pos x="T52" y="T53"/>
                </a:cxn>
                <a:cxn ang="T95">
                  <a:pos x="T54" y="T55"/>
                </a:cxn>
                <a:cxn ang="T96">
                  <a:pos x="T56" y="T57"/>
                </a:cxn>
                <a:cxn ang="T97">
                  <a:pos x="T58" y="T59"/>
                </a:cxn>
                <a:cxn ang="T98">
                  <a:pos x="T60" y="T61"/>
                </a:cxn>
                <a:cxn ang="T99">
                  <a:pos x="T62" y="T63"/>
                </a:cxn>
                <a:cxn ang="T100">
                  <a:pos x="T64" y="T65"/>
                </a:cxn>
                <a:cxn ang="T101">
                  <a:pos x="T66" y="T67"/>
                </a:cxn>
              </a:cxnLst>
              <a:rect l="T102" t="T103" r="T104" b="T105"/>
              <a:pathLst>
                <a:path w="27" h="29">
                  <a:moveTo>
                    <a:pt x="13" y="19"/>
                  </a:moveTo>
                  <a:lnTo>
                    <a:pt x="23" y="19"/>
                  </a:lnTo>
                  <a:lnTo>
                    <a:pt x="25" y="19"/>
                  </a:lnTo>
                  <a:lnTo>
                    <a:pt x="25" y="17"/>
                  </a:lnTo>
                  <a:lnTo>
                    <a:pt x="27" y="16"/>
                  </a:lnTo>
                  <a:lnTo>
                    <a:pt x="27" y="14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21" y="2"/>
                  </a:lnTo>
                  <a:lnTo>
                    <a:pt x="21" y="0"/>
                  </a:lnTo>
                  <a:lnTo>
                    <a:pt x="27" y="4"/>
                  </a:lnTo>
                  <a:lnTo>
                    <a:pt x="27" y="29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3"/>
                  </a:lnTo>
                  <a:lnTo>
                    <a:pt x="4" y="23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0" y="29"/>
                  </a:lnTo>
                  <a:lnTo>
                    <a:pt x="0" y="4"/>
                  </a:lnTo>
                  <a:lnTo>
                    <a:pt x="5" y="2"/>
                  </a:lnTo>
                  <a:lnTo>
                    <a:pt x="5" y="4"/>
                  </a:lnTo>
                  <a:lnTo>
                    <a:pt x="4" y="6"/>
                  </a:lnTo>
                  <a:lnTo>
                    <a:pt x="2" y="10"/>
                  </a:lnTo>
                  <a:lnTo>
                    <a:pt x="2" y="14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13" y="19"/>
                  </a:lnTo>
                  <a:lnTo>
                    <a:pt x="13" y="14"/>
                  </a:lnTo>
                  <a:lnTo>
                    <a:pt x="11" y="10"/>
                  </a:lnTo>
                  <a:lnTo>
                    <a:pt x="7" y="10"/>
                  </a:lnTo>
                  <a:lnTo>
                    <a:pt x="7" y="8"/>
                  </a:lnTo>
                  <a:lnTo>
                    <a:pt x="19" y="8"/>
                  </a:lnTo>
                  <a:lnTo>
                    <a:pt x="19" y="10"/>
                  </a:lnTo>
                  <a:lnTo>
                    <a:pt x="15" y="10"/>
                  </a:lnTo>
                  <a:lnTo>
                    <a:pt x="13" y="14"/>
                  </a:lnTo>
                  <a:lnTo>
                    <a:pt x="13" y="19"/>
                  </a:lnTo>
                  <a:close/>
                  <a:moveTo>
                    <a:pt x="27" y="6"/>
                  </a:moveTo>
                  <a:lnTo>
                    <a:pt x="23" y="4"/>
                  </a:lnTo>
                  <a:lnTo>
                    <a:pt x="25" y="6"/>
                  </a:lnTo>
                  <a:lnTo>
                    <a:pt x="27" y="8"/>
                  </a:lnTo>
                  <a:lnTo>
                    <a:pt x="27" y="6"/>
                  </a:lnTo>
                  <a:close/>
                  <a:moveTo>
                    <a:pt x="15" y="10"/>
                  </a:moveTo>
                  <a:lnTo>
                    <a:pt x="11" y="10"/>
                  </a:lnTo>
                  <a:lnTo>
                    <a:pt x="13" y="12"/>
                  </a:lnTo>
                  <a:lnTo>
                    <a:pt x="15" y="10"/>
                  </a:lnTo>
                  <a:close/>
                  <a:moveTo>
                    <a:pt x="2" y="6"/>
                  </a:moveTo>
                  <a:lnTo>
                    <a:pt x="2" y="10"/>
                  </a:lnTo>
                  <a:lnTo>
                    <a:pt x="2" y="8"/>
                  </a:lnTo>
                  <a:lnTo>
                    <a:pt x="4" y="4"/>
                  </a:lnTo>
                  <a:lnTo>
                    <a:pt x="2" y="6"/>
                  </a:lnTo>
                  <a:close/>
                  <a:moveTo>
                    <a:pt x="4" y="23"/>
                  </a:moveTo>
                  <a:lnTo>
                    <a:pt x="23" y="23"/>
                  </a:lnTo>
                  <a:lnTo>
                    <a:pt x="25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23" y="21"/>
                  </a:lnTo>
                  <a:lnTo>
                    <a:pt x="4" y="21"/>
                  </a:lnTo>
                  <a:lnTo>
                    <a:pt x="2" y="23"/>
                  </a:lnTo>
                  <a:lnTo>
                    <a:pt x="2" y="25"/>
                  </a:lnTo>
                  <a:lnTo>
                    <a:pt x="2" y="23"/>
                  </a:lnTo>
                  <a:lnTo>
                    <a:pt x="4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4" name="Freeform 40">
              <a:extLst>
                <a:ext uri="{FF2B5EF4-FFF2-40B4-BE49-F238E27FC236}">
                  <a16:creationId xmlns:a16="http://schemas.microsoft.com/office/drawing/2014/main" id="{00000000-0008-0000-0800-000090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06" y="404"/>
              <a:ext cx="27" cy="28"/>
            </a:xfrm>
            <a:custGeom>
              <a:avLst/>
              <a:gdLst>
                <a:gd name="T0" fmla="*/ 27 w 27"/>
                <a:gd name="T1" fmla="*/ 28 h 28"/>
                <a:gd name="T2" fmla="*/ 27 w 27"/>
                <a:gd name="T3" fmla="*/ 26 h 28"/>
                <a:gd name="T4" fmla="*/ 23 w 27"/>
                <a:gd name="T5" fmla="*/ 25 h 28"/>
                <a:gd name="T6" fmla="*/ 2 w 27"/>
                <a:gd name="T7" fmla="*/ 25 h 28"/>
                <a:gd name="T8" fmla="*/ 2 w 27"/>
                <a:gd name="T9" fmla="*/ 28 h 28"/>
                <a:gd name="T10" fmla="*/ 0 w 27"/>
                <a:gd name="T11" fmla="*/ 13 h 28"/>
                <a:gd name="T12" fmla="*/ 4 w 27"/>
                <a:gd name="T13" fmla="*/ 5 h 28"/>
                <a:gd name="T14" fmla="*/ 9 w 27"/>
                <a:gd name="T15" fmla="*/ 3 h 28"/>
                <a:gd name="T16" fmla="*/ 13 w 27"/>
                <a:gd name="T17" fmla="*/ 7 h 28"/>
                <a:gd name="T18" fmla="*/ 19 w 27"/>
                <a:gd name="T19" fmla="*/ 7 h 28"/>
                <a:gd name="T20" fmla="*/ 21 w 27"/>
                <a:gd name="T21" fmla="*/ 5 h 28"/>
                <a:gd name="T22" fmla="*/ 23 w 27"/>
                <a:gd name="T23" fmla="*/ 3 h 28"/>
                <a:gd name="T24" fmla="*/ 25 w 27"/>
                <a:gd name="T25" fmla="*/ 2 h 28"/>
                <a:gd name="T26" fmla="*/ 27 w 27"/>
                <a:gd name="T27" fmla="*/ 0 h 28"/>
                <a:gd name="T28" fmla="*/ 27 w 27"/>
                <a:gd name="T29" fmla="*/ 5 h 28"/>
                <a:gd name="T30" fmla="*/ 23 w 27"/>
                <a:gd name="T31" fmla="*/ 11 h 28"/>
                <a:gd name="T32" fmla="*/ 15 w 27"/>
                <a:gd name="T33" fmla="*/ 15 h 28"/>
                <a:gd name="T34" fmla="*/ 15 w 27"/>
                <a:gd name="T35" fmla="*/ 19 h 28"/>
                <a:gd name="T36" fmla="*/ 25 w 27"/>
                <a:gd name="T37" fmla="*/ 19 h 28"/>
                <a:gd name="T38" fmla="*/ 27 w 27"/>
                <a:gd name="T39" fmla="*/ 17 h 28"/>
                <a:gd name="T40" fmla="*/ 27 w 27"/>
                <a:gd name="T41" fmla="*/ 15 h 28"/>
                <a:gd name="T42" fmla="*/ 23 w 27"/>
                <a:gd name="T43" fmla="*/ 23 h 28"/>
                <a:gd name="T44" fmla="*/ 25 w 27"/>
                <a:gd name="T45" fmla="*/ 23 h 28"/>
                <a:gd name="T46" fmla="*/ 2 w 27"/>
                <a:gd name="T47" fmla="*/ 23 h 28"/>
                <a:gd name="T48" fmla="*/ 2 w 27"/>
                <a:gd name="T49" fmla="*/ 26 h 28"/>
                <a:gd name="T50" fmla="*/ 5 w 27"/>
                <a:gd name="T51" fmla="*/ 23 h 28"/>
                <a:gd name="T52" fmla="*/ 5 w 27"/>
                <a:gd name="T53" fmla="*/ 19 h 28"/>
                <a:gd name="T54" fmla="*/ 13 w 27"/>
                <a:gd name="T55" fmla="*/ 17 h 28"/>
                <a:gd name="T56" fmla="*/ 11 w 27"/>
                <a:gd name="T57" fmla="*/ 11 h 28"/>
                <a:gd name="T58" fmla="*/ 4 w 27"/>
                <a:gd name="T59" fmla="*/ 9 h 28"/>
                <a:gd name="T60" fmla="*/ 2 w 27"/>
                <a:gd name="T61" fmla="*/ 13 h 28"/>
                <a:gd name="T62" fmla="*/ 2 w 27"/>
                <a:gd name="T63" fmla="*/ 19 h 28"/>
                <a:gd name="T64" fmla="*/ 5 w 27"/>
                <a:gd name="T65" fmla="*/ 19 h 28"/>
                <a:gd name="T66" fmla="*/ 15 w 27"/>
                <a:gd name="T67" fmla="*/ 15 h 28"/>
                <a:gd name="T68" fmla="*/ 17 w 27"/>
                <a:gd name="T69" fmla="*/ 15 h 28"/>
                <a:gd name="T70" fmla="*/ 23 w 27"/>
                <a:gd name="T71" fmla="*/ 9 h 28"/>
                <a:gd name="T72" fmla="*/ 27 w 27"/>
                <a:gd name="T73" fmla="*/ 5 h 28"/>
                <a:gd name="T74" fmla="*/ 25 w 27"/>
                <a:gd name="T75" fmla="*/ 5 h 28"/>
                <a:gd name="T76" fmla="*/ 19 w 27"/>
                <a:gd name="T77" fmla="*/ 11 h 28"/>
                <a:gd name="T78" fmla="*/ 15 w 27"/>
                <a:gd name="T79" fmla="*/ 13 h 28"/>
                <a:gd name="T80" fmla="*/ 15 w 27"/>
                <a:gd name="T81" fmla="*/ 15 h 28"/>
                <a:gd name="T82" fmla="*/ 11 w 27"/>
                <a:gd name="T83" fmla="*/ 9 h 28"/>
                <a:gd name="T84" fmla="*/ 4 w 27"/>
                <a:gd name="T85" fmla="*/ 9 h 28"/>
                <a:gd name="T86" fmla="*/ 4 w 27"/>
                <a:gd name="T87" fmla="*/ 9 h 28"/>
                <a:gd name="T88" fmla="*/ 11 w 27"/>
                <a:gd name="T89" fmla="*/ 9 h 28"/>
                <a:gd name="T90" fmla="*/ 13 w 27"/>
                <a:gd name="T91" fmla="*/ 13 h 28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w 27"/>
                <a:gd name="T139" fmla="*/ 0 h 28"/>
                <a:gd name="T140" fmla="*/ 27 w 27"/>
                <a:gd name="T141" fmla="*/ 28 h 28"/>
              </a:gdLst>
              <a:ahLst/>
              <a:cxnLst>
                <a:cxn ang="T92">
                  <a:pos x="T0" y="T1"/>
                </a:cxn>
                <a:cxn ang="T93">
                  <a:pos x="T2" y="T3"/>
                </a:cxn>
                <a:cxn ang="T94">
                  <a:pos x="T4" y="T5"/>
                </a:cxn>
                <a:cxn ang="T95">
                  <a:pos x="T6" y="T7"/>
                </a:cxn>
                <a:cxn ang="T96">
                  <a:pos x="T8" y="T9"/>
                </a:cxn>
                <a:cxn ang="T97">
                  <a:pos x="T10" y="T11"/>
                </a:cxn>
                <a:cxn ang="T98">
                  <a:pos x="T12" y="T13"/>
                </a:cxn>
                <a:cxn ang="T99">
                  <a:pos x="T14" y="T15"/>
                </a:cxn>
                <a:cxn ang="T100">
                  <a:pos x="T16" y="T17"/>
                </a:cxn>
                <a:cxn ang="T101">
                  <a:pos x="T18" y="T19"/>
                </a:cxn>
                <a:cxn ang="T102">
                  <a:pos x="T20" y="T21"/>
                </a:cxn>
                <a:cxn ang="T103">
                  <a:pos x="T22" y="T23"/>
                </a:cxn>
                <a:cxn ang="T104">
                  <a:pos x="T24" y="T25"/>
                </a:cxn>
                <a:cxn ang="T105">
                  <a:pos x="T26" y="T27"/>
                </a:cxn>
                <a:cxn ang="T106">
                  <a:pos x="T28" y="T29"/>
                </a:cxn>
                <a:cxn ang="T107">
                  <a:pos x="T30" y="T31"/>
                </a:cxn>
                <a:cxn ang="T108">
                  <a:pos x="T32" y="T33"/>
                </a:cxn>
                <a:cxn ang="T109">
                  <a:pos x="T34" y="T35"/>
                </a:cxn>
                <a:cxn ang="T110">
                  <a:pos x="T36" y="T37"/>
                </a:cxn>
                <a:cxn ang="T111">
                  <a:pos x="T38" y="T39"/>
                </a:cxn>
                <a:cxn ang="T112">
                  <a:pos x="T40" y="T41"/>
                </a:cxn>
                <a:cxn ang="T113">
                  <a:pos x="T42" y="T43"/>
                </a:cxn>
                <a:cxn ang="T114">
                  <a:pos x="T44" y="T45"/>
                </a:cxn>
                <a:cxn ang="T115">
                  <a:pos x="T46" y="T47"/>
                </a:cxn>
                <a:cxn ang="T116">
                  <a:pos x="T48" y="T49"/>
                </a:cxn>
                <a:cxn ang="T117">
                  <a:pos x="T50" y="T51"/>
                </a:cxn>
                <a:cxn ang="T118">
                  <a:pos x="T52" y="T53"/>
                </a:cxn>
                <a:cxn ang="T119">
                  <a:pos x="T54" y="T55"/>
                </a:cxn>
                <a:cxn ang="T120">
                  <a:pos x="T56" y="T57"/>
                </a:cxn>
                <a:cxn ang="T121">
                  <a:pos x="T58" y="T59"/>
                </a:cxn>
                <a:cxn ang="T122">
                  <a:pos x="T60" y="T61"/>
                </a:cxn>
                <a:cxn ang="T123">
                  <a:pos x="T62" y="T63"/>
                </a:cxn>
                <a:cxn ang="T124">
                  <a:pos x="T64" y="T65"/>
                </a:cxn>
                <a:cxn ang="T125">
                  <a:pos x="T66" y="T67"/>
                </a:cxn>
                <a:cxn ang="T126">
                  <a:pos x="T68" y="T69"/>
                </a:cxn>
                <a:cxn ang="T127">
                  <a:pos x="T70" y="T71"/>
                </a:cxn>
                <a:cxn ang="T128">
                  <a:pos x="T72" y="T73"/>
                </a:cxn>
                <a:cxn ang="T129">
                  <a:pos x="T74" y="T75"/>
                </a:cxn>
                <a:cxn ang="T130">
                  <a:pos x="T76" y="T77"/>
                </a:cxn>
                <a:cxn ang="T131">
                  <a:pos x="T78" y="T79"/>
                </a:cxn>
                <a:cxn ang="T132">
                  <a:pos x="T80" y="T81"/>
                </a:cxn>
                <a:cxn ang="T133">
                  <a:pos x="T82" y="T83"/>
                </a:cxn>
                <a:cxn ang="T134">
                  <a:pos x="T84" y="T85"/>
                </a:cxn>
                <a:cxn ang="T135">
                  <a:pos x="T86" y="T87"/>
                </a:cxn>
                <a:cxn ang="T136">
                  <a:pos x="T88" y="T89"/>
                </a:cxn>
                <a:cxn ang="T137">
                  <a:pos x="T90" y="T91"/>
                </a:cxn>
              </a:cxnLst>
              <a:rect l="T138" t="T139" r="T140" b="T141"/>
              <a:pathLst>
                <a:path w="27" h="28">
                  <a:moveTo>
                    <a:pt x="27" y="15"/>
                  </a:moveTo>
                  <a:lnTo>
                    <a:pt x="27" y="28"/>
                  </a:lnTo>
                  <a:lnTo>
                    <a:pt x="27" y="26"/>
                  </a:lnTo>
                  <a:lnTo>
                    <a:pt x="25" y="25"/>
                  </a:lnTo>
                  <a:lnTo>
                    <a:pt x="23" y="25"/>
                  </a:lnTo>
                  <a:lnTo>
                    <a:pt x="5" y="25"/>
                  </a:lnTo>
                  <a:lnTo>
                    <a:pt x="2" y="25"/>
                  </a:lnTo>
                  <a:lnTo>
                    <a:pt x="2" y="26"/>
                  </a:lnTo>
                  <a:lnTo>
                    <a:pt x="2" y="28"/>
                  </a:lnTo>
                  <a:lnTo>
                    <a:pt x="0" y="28"/>
                  </a:lnTo>
                  <a:lnTo>
                    <a:pt x="0" y="13"/>
                  </a:lnTo>
                  <a:lnTo>
                    <a:pt x="2" y="7"/>
                  </a:lnTo>
                  <a:lnTo>
                    <a:pt x="4" y="5"/>
                  </a:lnTo>
                  <a:lnTo>
                    <a:pt x="7" y="3"/>
                  </a:lnTo>
                  <a:lnTo>
                    <a:pt x="9" y="3"/>
                  </a:lnTo>
                  <a:lnTo>
                    <a:pt x="11" y="5"/>
                  </a:lnTo>
                  <a:lnTo>
                    <a:pt x="13" y="7"/>
                  </a:lnTo>
                  <a:lnTo>
                    <a:pt x="15" y="11"/>
                  </a:lnTo>
                  <a:lnTo>
                    <a:pt x="19" y="7"/>
                  </a:lnTo>
                  <a:lnTo>
                    <a:pt x="21" y="5"/>
                  </a:lnTo>
                  <a:lnTo>
                    <a:pt x="23" y="3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3"/>
                  </a:lnTo>
                  <a:lnTo>
                    <a:pt x="27" y="5"/>
                  </a:lnTo>
                  <a:lnTo>
                    <a:pt x="25" y="7"/>
                  </a:lnTo>
                  <a:lnTo>
                    <a:pt x="23" y="11"/>
                  </a:lnTo>
                  <a:lnTo>
                    <a:pt x="19" y="13"/>
                  </a:lnTo>
                  <a:lnTo>
                    <a:pt x="15" y="15"/>
                  </a:lnTo>
                  <a:lnTo>
                    <a:pt x="15" y="17"/>
                  </a:lnTo>
                  <a:lnTo>
                    <a:pt x="15" y="19"/>
                  </a:lnTo>
                  <a:lnTo>
                    <a:pt x="23" y="19"/>
                  </a:lnTo>
                  <a:lnTo>
                    <a:pt x="25" y="19"/>
                  </a:lnTo>
                  <a:lnTo>
                    <a:pt x="27" y="17"/>
                  </a:lnTo>
                  <a:lnTo>
                    <a:pt x="27" y="15"/>
                  </a:lnTo>
                  <a:close/>
                  <a:moveTo>
                    <a:pt x="5" y="23"/>
                  </a:moveTo>
                  <a:lnTo>
                    <a:pt x="23" y="23"/>
                  </a:lnTo>
                  <a:lnTo>
                    <a:pt x="27" y="25"/>
                  </a:lnTo>
                  <a:lnTo>
                    <a:pt x="25" y="23"/>
                  </a:lnTo>
                  <a:lnTo>
                    <a:pt x="5" y="23"/>
                  </a:lnTo>
                  <a:lnTo>
                    <a:pt x="2" y="23"/>
                  </a:lnTo>
                  <a:lnTo>
                    <a:pt x="2" y="26"/>
                  </a:lnTo>
                  <a:lnTo>
                    <a:pt x="2" y="25"/>
                  </a:lnTo>
                  <a:lnTo>
                    <a:pt x="5" y="23"/>
                  </a:lnTo>
                  <a:close/>
                  <a:moveTo>
                    <a:pt x="5" y="19"/>
                  </a:moveTo>
                  <a:lnTo>
                    <a:pt x="13" y="19"/>
                  </a:lnTo>
                  <a:lnTo>
                    <a:pt x="13" y="17"/>
                  </a:lnTo>
                  <a:lnTo>
                    <a:pt x="13" y="13"/>
                  </a:lnTo>
                  <a:lnTo>
                    <a:pt x="11" y="11"/>
                  </a:lnTo>
                  <a:lnTo>
                    <a:pt x="7" y="9"/>
                  </a:lnTo>
                  <a:lnTo>
                    <a:pt x="4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9"/>
                  </a:lnTo>
                  <a:lnTo>
                    <a:pt x="4" y="19"/>
                  </a:lnTo>
                  <a:lnTo>
                    <a:pt x="5" y="19"/>
                  </a:lnTo>
                  <a:close/>
                  <a:moveTo>
                    <a:pt x="15" y="15"/>
                  </a:moveTo>
                  <a:lnTo>
                    <a:pt x="15" y="15"/>
                  </a:lnTo>
                  <a:lnTo>
                    <a:pt x="17" y="15"/>
                  </a:lnTo>
                  <a:lnTo>
                    <a:pt x="19" y="13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5"/>
                  </a:lnTo>
                  <a:lnTo>
                    <a:pt x="27" y="3"/>
                  </a:lnTo>
                  <a:lnTo>
                    <a:pt x="25" y="5"/>
                  </a:lnTo>
                  <a:lnTo>
                    <a:pt x="23" y="7"/>
                  </a:lnTo>
                  <a:lnTo>
                    <a:pt x="19" y="11"/>
                  </a:lnTo>
                  <a:lnTo>
                    <a:pt x="17" y="13"/>
                  </a:lnTo>
                  <a:lnTo>
                    <a:pt x="15" y="13"/>
                  </a:lnTo>
                  <a:lnTo>
                    <a:pt x="15" y="15"/>
                  </a:lnTo>
                  <a:close/>
                  <a:moveTo>
                    <a:pt x="13" y="13"/>
                  </a:moveTo>
                  <a:lnTo>
                    <a:pt x="11" y="9"/>
                  </a:lnTo>
                  <a:lnTo>
                    <a:pt x="7" y="7"/>
                  </a:lnTo>
                  <a:lnTo>
                    <a:pt x="4" y="9"/>
                  </a:lnTo>
                  <a:lnTo>
                    <a:pt x="2" y="13"/>
                  </a:lnTo>
                  <a:lnTo>
                    <a:pt x="4" y="9"/>
                  </a:lnTo>
                  <a:lnTo>
                    <a:pt x="7" y="7"/>
                  </a:lnTo>
                  <a:lnTo>
                    <a:pt x="11" y="9"/>
                  </a:lnTo>
                  <a:lnTo>
                    <a:pt x="13" y="1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5" name="Freeform 41">
              <a:extLst>
                <a:ext uri="{FF2B5EF4-FFF2-40B4-BE49-F238E27FC236}">
                  <a16:creationId xmlns:a16="http://schemas.microsoft.com/office/drawing/2014/main" id="{00000000-0008-0000-0800-000091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37" y="402"/>
              <a:ext cx="28" cy="31"/>
            </a:xfrm>
            <a:custGeom>
              <a:avLst/>
              <a:gdLst>
                <a:gd name="T0" fmla="*/ 2 w 28"/>
                <a:gd name="T1" fmla="*/ 10 h 31"/>
                <a:gd name="T2" fmla="*/ 0 w 28"/>
                <a:gd name="T3" fmla="*/ 10 h 31"/>
                <a:gd name="T4" fmla="*/ 0 w 28"/>
                <a:gd name="T5" fmla="*/ 0 h 31"/>
                <a:gd name="T6" fmla="*/ 2 w 28"/>
                <a:gd name="T7" fmla="*/ 0 h 31"/>
                <a:gd name="T8" fmla="*/ 2 w 28"/>
                <a:gd name="T9" fmla="*/ 2 h 31"/>
                <a:gd name="T10" fmla="*/ 4 w 28"/>
                <a:gd name="T11" fmla="*/ 4 h 31"/>
                <a:gd name="T12" fmla="*/ 5 w 28"/>
                <a:gd name="T13" fmla="*/ 4 h 31"/>
                <a:gd name="T14" fmla="*/ 28 w 28"/>
                <a:gd name="T15" fmla="*/ 4 h 31"/>
                <a:gd name="T16" fmla="*/ 28 w 28"/>
                <a:gd name="T17" fmla="*/ 6 h 31"/>
                <a:gd name="T18" fmla="*/ 5 w 28"/>
                <a:gd name="T19" fmla="*/ 25 h 31"/>
                <a:gd name="T20" fmla="*/ 21 w 28"/>
                <a:gd name="T21" fmla="*/ 25 h 31"/>
                <a:gd name="T22" fmla="*/ 23 w 28"/>
                <a:gd name="T23" fmla="*/ 25 h 31"/>
                <a:gd name="T24" fmla="*/ 25 w 28"/>
                <a:gd name="T25" fmla="*/ 25 h 31"/>
                <a:gd name="T26" fmla="*/ 25 w 28"/>
                <a:gd name="T27" fmla="*/ 23 h 31"/>
                <a:gd name="T28" fmla="*/ 27 w 28"/>
                <a:gd name="T29" fmla="*/ 19 h 31"/>
                <a:gd name="T30" fmla="*/ 27 w 28"/>
                <a:gd name="T31" fmla="*/ 19 h 31"/>
                <a:gd name="T32" fmla="*/ 27 w 28"/>
                <a:gd name="T33" fmla="*/ 31 h 31"/>
                <a:gd name="T34" fmla="*/ 27 w 28"/>
                <a:gd name="T35" fmla="*/ 31 h 31"/>
                <a:gd name="T36" fmla="*/ 25 w 28"/>
                <a:gd name="T37" fmla="*/ 27 h 31"/>
                <a:gd name="T38" fmla="*/ 23 w 28"/>
                <a:gd name="T39" fmla="*/ 27 h 31"/>
                <a:gd name="T40" fmla="*/ 19 w 28"/>
                <a:gd name="T41" fmla="*/ 27 h 31"/>
                <a:gd name="T42" fmla="*/ 4 w 28"/>
                <a:gd name="T43" fmla="*/ 27 h 31"/>
                <a:gd name="T44" fmla="*/ 2 w 28"/>
                <a:gd name="T45" fmla="*/ 29 h 31"/>
                <a:gd name="T46" fmla="*/ 2 w 28"/>
                <a:gd name="T47" fmla="*/ 31 h 31"/>
                <a:gd name="T48" fmla="*/ 2 w 28"/>
                <a:gd name="T49" fmla="*/ 31 h 31"/>
                <a:gd name="T50" fmla="*/ 0 w 28"/>
                <a:gd name="T51" fmla="*/ 31 h 31"/>
                <a:gd name="T52" fmla="*/ 0 w 28"/>
                <a:gd name="T53" fmla="*/ 23 h 31"/>
                <a:gd name="T54" fmla="*/ 21 w 28"/>
                <a:gd name="T55" fmla="*/ 6 h 31"/>
                <a:gd name="T56" fmla="*/ 7 w 28"/>
                <a:gd name="T57" fmla="*/ 6 h 31"/>
                <a:gd name="T58" fmla="*/ 4 w 28"/>
                <a:gd name="T59" fmla="*/ 6 h 31"/>
                <a:gd name="T60" fmla="*/ 2 w 28"/>
                <a:gd name="T61" fmla="*/ 8 h 31"/>
                <a:gd name="T62" fmla="*/ 2 w 28"/>
                <a:gd name="T63" fmla="*/ 8 h 31"/>
                <a:gd name="T64" fmla="*/ 2 w 28"/>
                <a:gd name="T65" fmla="*/ 10 h 31"/>
                <a:gd name="T66" fmla="*/ 2 w 28"/>
                <a:gd name="T67" fmla="*/ 10 h 31"/>
                <a:gd name="T68" fmla="*/ 2 w 28"/>
                <a:gd name="T69" fmla="*/ 4 h 31"/>
                <a:gd name="T70" fmla="*/ 2 w 28"/>
                <a:gd name="T71" fmla="*/ 8 h 31"/>
                <a:gd name="T72" fmla="*/ 2 w 28"/>
                <a:gd name="T73" fmla="*/ 6 h 31"/>
                <a:gd name="T74" fmla="*/ 4 w 28"/>
                <a:gd name="T75" fmla="*/ 6 h 31"/>
                <a:gd name="T76" fmla="*/ 2 w 28"/>
                <a:gd name="T77" fmla="*/ 4 h 31"/>
                <a:gd name="T78" fmla="*/ 2 w 28"/>
                <a:gd name="T79" fmla="*/ 4 h 31"/>
                <a:gd name="T80" fmla="*/ 23 w 28"/>
                <a:gd name="T81" fmla="*/ 6 h 31"/>
                <a:gd name="T82" fmla="*/ 4 w 28"/>
                <a:gd name="T83" fmla="*/ 25 h 31"/>
                <a:gd name="T84" fmla="*/ 2 w 28"/>
                <a:gd name="T85" fmla="*/ 25 h 31"/>
                <a:gd name="T86" fmla="*/ 2 w 28"/>
                <a:gd name="T87" fmla="*/ 29 h 31"/>
                <a:gd name="T88" fmla="*/ 2 w 28"/>
                <a:gd name="T89" fmla="*/ 29 h 31"/>
                <a:gd name="T90" fmla="*/ 2 w 28"/>
                <a:gd name="T91" fmla="*/ 27 h 31"/>
                <a:gd name="T92" fmla="*/ 4 w 28"/>
                <a:gd name="T93" fmla="*/ 25 h 31"/>
                <a:gd name="T94" fmla="*/ 27 w 28"/>
                <a:gd name="T95" fmla="*/ 4 h 31"/>
                <a:gd name="T96" fmla="*/ 27 w 28"/>
                <a:gd name="T97" fmla="*/ 6 h 31"/>
                <a:gd name="T98" fmla="*/ 25 w 28"/>
                <a:gd name="T99" fmla="*/ 6 h 31"/>
                <a:gd name="T100" fmla="*/ 25 w 28"/>
                <a:gd name="T101" fmla="*/ 6 h 31"/>
                <a:gd name="T102" fmla="*/ 23 w 28"/>
                <a:gd name="T103" fmla="*/ 6 h 31"/>
                <a:gd name="T104" fmla="*/ 23 w 28"/>
                <a:gd name="T105" fmla="*/ 6 h 31"/>
                <a:gd name="T106" fmla="*/ 27 w 28"/>
                <a:gd name="T107" fmla="*/ 29 h 31"/>
                <a:gd name="T108" fmla="*/ 27 w 28"/>
                <a:gd name="T109" fmla="*/ 25 h 31"/>
                <a:gd name="T110" fmla="*/ 25 w 28"/>
                <a:gd name="T111" fmla="*/ 25 h 31"/>
                <a:gd name="T112" fmla="*/ 23 w 28"/>
                <a:gd name="T113" fmla="*/ 27 h 31"/>
                <a:gd name="T114" fmla="*/ 25 w 28"/>
                <a:gd name="T115" fmla="*/ 27 h 31"/>
                <a:gd name="T116" fmla="*/ 27 w 28"/>
                <a:gd name="T117" fmla="*/ 29 h 31"/>
                <a:gd name="T118" fmla="*/ 27 w 28"/>
                <a:gd name="T119" fmla="*/ 29 h 31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1"/>
                <a:gd name="T182" fmla="*/ 28 w 28"/>
                <a:gd name="T183" fmla="*/ 31 h 31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1">
                  <a:moveTo>
                    <a:pt x="2" y="10"/>
                  </a:moveTo>
                  <a:lnTo>
                    <a:pt x="0" y="10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5"/>
                  </a:lnTo>
                  <a:lnTo>
                    <a:pt x="21" y="25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31"/>
                  </a:lnTo>
                  <a:lnTo>
                    <a:pt x="25" y="27"/>
                  </a:lnTo>
                  <a:lnTo>
                    <a:pt x="23" y="27"/>
                  </a:lnTo>
                  <a:lnTo>
                    <a:pt x="19" y="27"/>
                  </a:lnTo>
                  <a:lnTo>
                    <a:pt x="4" y="27"/>
                  </a:lnTo>
                  <a:lnTo>
                    <a:pt x="2" y="29"/>
                  </a:lnTo>
                  <a:lnTo>
                    <a:pt x="2" y="31"/>
                  </a:lnTo>
                  <a:lnTo>
                    <a:pt x="0" y="31"/>
                  </a:lnTo>
                  <a:lnTo>
                    <a:pt x="0" y="23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0"/>
                  </a:lnTo>
                  <a:close/>
                  <a:moveTo>
                    <a:pt x="2" y="4"/>
                  </a:moveTo>
                  <a:lnTo>
                    <a:pt x="2" y="8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5"/>
                  </a:lnTo>
                  <a:lnTo>
                    <a:pt x="2" y="25"/>
                  </a:lnTo>
                  <a:lnTo>
                    <a:pt x="2" y="29"/>
                  </a:lnTo>
                  <a:lnTo>
                    <a:pt x="2" y="27"/>
                  </a:lnTo>
                  <a:lnTo>
                    <a:pt x="4" y="25"/>
                  </a:lnTo>
                  <a:lnTo>
                    <a:pt x="27" y="4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29"/>
                  </a:moveTo>
                  <a:lnTo>
                    <a:pt x="27" y="25"/>
                  </a:lnTo>
                  <a:lnTo>
                    <a:pt x="25" y="25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7" y="2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6" name="Freeform 42">
              <a:extLst>
                <a:ext uri="{FF2B5EF4-FFF2-40B4-BE49-F238E27FC236}">
                  <a16:creationId xmlns:a16="http://schemas.microsoft.com/office/drawing/2014/main" id="{00000000-0008-0000-0800-000092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69" y="404"/>
              <a:ext cx="27" cy="28"/>
            </a:xfrm>
            <a:custGeom>
              <a:avLst/>
              <a:gdLst>
                <a:gd name="T0" fmla="*/ 23 w 27"/>
                <a:gd name="T1" fmla="*/ 9 h 28"/>
                <a:gd name="T2" fmla="*/ 17 w 27"/>
                <a:gd name="T3" fmla="*/ 11 h 28"/>
                <a:gd name="T4" fmla="*/ 17 w 27"/>
                <a:gd name="T5" fmla="*/ 21 h 28"/>
                <a:gd name="T6" fmla="*/ 21 w 27"/>
                <a:gd name="T7" fmla="*/ 23 h 28"/>
                <a:gd name="T8" fmla="*/ 23 w 27"/>
                <a:gd name="T9" fmla="*/ 23 h 28"/>
                <a:gd name="T10" fmla="*/ 25 w 27"/>
                <a:gd name="T11" fmla="*/ 23 h 28"/>
                <a:gd name="T12" fmla="*/ 27 w 27"/>
                <a:gd name="T13" fmla="*/ 19 h 28"/>
                <a:gd name="T14" fmla="*/ 27 w 27"/>
                <a:gd name="T15" fmla="*/ 19 h 28"/>
                <a:gd name="T16" fmla="*/ 27 w 27"/>
                <a:gd name="T17" fmla="*/ 28 h 28"/>
                <a:gd name="T18" fmla="*/ 27 w 27"/>
                <a:gd name="T19" fmla="*/ 28 h 28"/>
                <a:gd name="T20" fmla="*/ 25 w 27"/>
                <a:gd name="T21" fmla="*/ 26 h 28"/>
                <a:gd name="T22" fmla="*/ 21 w 27"/>
                <a:gd name="T23" fmla="*/ 24 h 28"/>
                <a:gd name="T24" fmla="*/ 4 w 27"/>
                <a:gd name="T25" fmla="*/ 17 h 28"/>
                <a:gd name="T26" fmla="*/ 4 w 27"/>
                <a:gd name="T27" fmla="*/ 19 h 28"/>
                <a:gd name="T28" fmla="*/ 2 w 27"/>
                <a:gd name="T29" fmla="*/ 19 h 28"/>
                <a:gd name="T30" fmla="*/ 2 w 27"/>
                <a:gd name="T31" fmla="*/ 19 h 28"/>
                <a:gd name="T32" fmla="*/ 0 w 27"/>
                <a:gd name="T33" fmla="*/ 15 h 28"/>
                <a:gd name="T34" fmla="*/ 0 w 27"/>
                <a:gd name="T35" fmla="*/ 13 h 28"/>
                <a:gd name="T36" fmla="*/ 23 w 27"/>
                <a:gd name="T37" fmla="*/ 3 h 28"/>
                <a:gd name="T38" fmla="*/ 25 w 27"/>
                <a:gd name="T39" fmla="*/ 1 h 28"/>
                <a:gd name="T40" fmla="*/ 27 w 27"/>
                <a:gd name="T41" fmla="*/ 0 h 28"/>
                <a:gd name="T42" fmla="*/ 27 w 27"/>
                <a:gd name="T43" fmla="*/ 0 h 28"/>
                <a:gd name="T44" fmla="*/ 27 w 27"/>
                <a:gd name="T45" fmla="*/ 11 h 28"/>
                <a:gd name="T46" fmla="*/ 27 w 27"/>
                <a:gd name="T47" fmla="*/ 11 h 28"/>
                <a:gd name="T48" fmla="*/ 25 w 27"/>
                <a:gd name="T49" fmla="*/ 9 h 28"/>
                <a:gd name="T50" fmla="*/ 25 w 27"/>
                <a:gd name="T51" fmla="*/ 9 h 28"/>
                <a:gd name="T52" fmla="*/ 23 w 27"/>
                <a:gd name="T53" fmla="*/ 9 h 28"/>
                <a:gd name="T54" fmla="*/ 23 w 27"/>
                <a:gd name="T55" fmla="*/ 9 h 28"/>
                <a:gd name="T56" fmla="*/ 15 w 27"/>
                <a:gd name="T57" fmla="*/ 21 h 28"/>
                <a:gd name="T58" fmla="*/ 15 w 27"/>
                <a:gd name="T59" fmla="*/ 11 h 28"/>
                <a:gd name="T60" fmla="*/ 5 w 27"/>
                <a:gd name="T61" fmla="*/ 17 h 28"/>
                <a:gd name="T62" fmla="*/ 15 w 27"/>
                <a:gd name="T63" fmla="*/ 21 h 28"/>
                <a:gd name="T64" fmla="*/ 21 w 27"/>
                <a:gd name="T65" fmla="*/ 7 h 28"/>
                <a:gd name="T66" fmla="*/ 4 w 27"/>
                <a:gd name="T67" fmla="*/ 15 h 28"/>
                <a:gd name="T68" fmla="*/ 2 w 27"/>
                <a:gd name="T69" fmla="*/ 15 h 28"/>
                <a:gd name="T70" fmla="*/ 2 w 27"/>
                <a:gd name="T71" fmla="*/ 17 h 28"/>
                <a:gd name="T72" fmla="*/ 2 w 27"/>
                <a:gd name="T73" fmla="*/ 19 h 28"/>
                <a:gd name="T74" fmla="*/ 4 w 27"/>
                <a:gd name="T75" fmla="*/ 17 h 28"/>
                <a:gd name="T76" fmla="*/ 5 w 27"/>
                <a:gd name="T77" fmla="*/ 15 h 28"/>
                <a:gd name="T78" fmla="*/ 23 w 27"/>
                <a:gd name="T79" fmla="*/ 9 h 28"/>
                <a:gd name="T80" fmla="*/ 25 w 27"/>
                <a:gd name="T81" fmla="*/ 7 h 28"/>
                <a:gd name="T82" fmla="*/ 25 w 27"/>
                <a:gd name="T83" fmla="*/ 7 h 28"/>
                <a:gd name="T84" fmla="*/ 27 w 27"/>
                <a:gd name="T85" fmla="*/ 9 h 28"/>
                <a:gd name="T86" fmla="*/ 27 w 27"/>
                <a:gd name="T87" fmla="*/ 9 h 28"/>
                <a:gd name="T88" fmla="*/ 25 w 27"/>
                <a:gd name="T89" fmla="*/ 7 h 28"/>
                <a:gd name="T90" fmla="*/ 25 w 27"/>
                <a:gd name="T91" fmla="*/ 7 h 28"/>
                <a:gd name="T92" fmla="*/ 21 w 27"/>
                <a:gd name="T93" fmla="*/ 7 h 28"/>
                <a:gd name="T94" fmla="*/ 21 w 27"/>
                <a:gd name="T95" fmla="*/ 7 h 28"/>
                <a:gd name="T96" fmla="*/ 27 w 27"/>
                <a:gd name="T97" fmla="*/ 26 h 28"/>
                <a:gd name="T98" fmla="*/ 27 w 27"/>
                <a:gd name="T99" fmla="*/ 23 h 28"/>
                <a:gd name="T100" fmla="*/ 23 w 27"/>
                <a:gd name="T101" fmla="*/ 24 h 28"/>
                <a:gd name="T102" fmla="*/ 23 w 27"/>
                <a:gd name="T103" fmla="*/ 24 h 28"/>
                <a:gd name="T104" fmla="*/ 25 w 27"/>
                <a:gd name="T105" fmla="*/ 24 h 28"/>
                <a:gd name="T106" fmla="*/ 27 w 27"/>
                <a:gd name="T107" fmla="*/ 26 h 28"/>
                <a:gd name="T108" fmla="*/ 27 w 27"/>
                <a:gd name="T109" fmla="*/ 26 h 28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8"/>
                <a:gd name="T167" fmla="*/ 27 w 27"/>
                <a:gd name="T168" fmla="*/ 28 h 28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8">
                  <a:moveTo>
                    <a:pt x="23" y="9"/>
                  </a:moveTo>
                  <a:lnTo>
                    <a:pt x="17" y="11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8"/>
                  </a:lnTo>
                  <a:lnTo>
                    <a:pt x="25" y="26"/>
                  </a:lnTo>
                  <a:lnTo>
                    <a:pt x="21" y="24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3"/>
                  </a:lnTo>
                  <a:lnTo>
                    <a:pt x="23" y="3"/>
                  </a:lnTo>
                  <a:lnTo>
                    <a:pt x="25" y="1"/>
                  </a:lnTo>
                  <a:lnTo>
                    <a:pt x="27" y="0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close/>
                  <a:moveTo>
                    <a:pt x="15" y="21"/>
                  </a:moveTo>
                  <a:lnTo>
                    <a:pt x="15" y="11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7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9"/>
                  </a:lnTo>
                  <a:lnTo>
                    <a:pt x="25" y="7"/>
                  </a:lnTo>
                  <a:lnTo>
                    <a:pt x="27" y="9"/>
                  </a:lnTo>
                  <a:lnTo>
                    <a:pt x="25" y="7"/>
                  </a:lnTo>
                  <a:lnTo>
                    <a:pt x="21" y="7"/>
                  </a:lnTo>
                  <a:close/>
                  <a:moveTo>
                    <a:pt x="27" y="26"/>
                  </a:moveTo>
                  <a:lnTo>
                    <a:pt x="27" y="23"/>
                  </a:lnTo>
                  <a:lnTo>
                    <a:pt x="23" y="24"/>
                  </a:lnTo>
                  <a:lnTo>
                    <a:pt x="25" y="24"/>
                  </a:lnTo>
                  <a:lnTo>
                    <a:pt x="27" y="26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7" name="Freeform 43">
              <a:extLst>
                <a:ext uri="{FF2B5EF4-FFF2-40B4-BE49-F238E27FC236}">
                  <a16:creationId xmlns:a16="http://schemas.microsoft.com/office/drawing/2014/main" id="{00000000-0008-0000-0800-000093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297" y="403"/>
              <a:ext cx="27" cy="29"/>
            </a:xfrm>
            <a:custGeom>
              <a:avLst/>
              <a:gdLst>
                <a:gd name="T0" fmla="*/ 0 w 27"/>
                <a:gd name="T1" fmla="*/ 27 h 29"/>
                <a:gd name="T2" fmla="*/ 0 w 27"/>
                <a:gd name="T3" fmla="*/ 2 h 29"/>
                <a:gd name="T4" fmla="*/ 5 w 27"/>
                <a:gd name="T5" fmla="*/ 0 h 29"/>
                <a:gd name="T6" fmla="*/ 5 w 27"/>
                <a:gd name="T7" fmla="*/ 2 h 29"/>
                <a:gd name="T8" fmla="*/ 4 w 27"/>
                <a:gd name="T9" fmla="*/ 6 h 29"/>
                <a:gd name="T10" fmla="*/ 2 w 27"/>
                <a:gd name="T11" fmla="*/ 8 h 29"/>
                <a:gd name="T12" fmla="*/ 2 w 27"/>
                <a:gd name="T13" fmla="*/ 11 h 29"/>
                <a:gd name="T14" fmla="*/ 23 w 27"/>
                <a:gd name="T15" fmla="*/ 11 h 29"/>
                <a:gd name="T16" fmla="*/ 25 w 27"/>
                <a:gd name="T17" fmla="*/ 11 h 29"/>
                <a:gd name="T18" fmla="*/ 27 w 27"/>
                <a:gd name="T19" fmla="*/ 9 h 29"/>
                <a:gd name="T20" fmla="*/ 27 w 27"/>
                <a:gd name="T21" fmla="*/ 8 h 29"/>
                <a:gd name="T22" fmla="*/ 27 w 27"/>
                <a:gd name="T23" fmla="*/ 8 h 29"/>
                <a:gd name="T24" fmla="*/ 27 w 27"/>
                <a:gd name="T25" fmla="*/ 21 h 29"/>
                <a:gd name="T26" fmla="*/ 27 w 27"/>
                <a:gd name="T27" fmla="*/ 21 h 29"/>
                <a:gd name="T28" fmla="*/ 27 w 27"/>
                <a:gd name="T29" fmla="*/ 19 h 29"/>
                <a:gd name="T30" fmla="*/ 25 w 27"/>
                <a:gd name="T31" fmla="*/ 17 h 29"/>
                <a:gd name="T32" fmla="*/ 23 w 27"/>
                <a:gd name="T33" fmla="*/ 17 h 29"/>
                <a:gd name="T34" fmla="*/ 2 w 27"/>
                <a:gd name="T35" fmla="*/ 17 h 29"/>
                <a:gd name="T36" fmla="*/ 2 w 27"/>
                <a:gd name="T37" fmla="*/ 21 h 29"/>
                <a:gd name="T38" fmla="*/ 4 w 27"/>
                <a:gd name="T39" fmla="*/ 23 h 29"/>
                <a:gd name="T40" fmla="*/ 4 w 27"/>
                <a:gd name="T41" fmla="*/ 25 h 29"/>
                <a:gd name="T42" fmla="*/ 5 w 27"/>
                <a:gd name="T43" fmla="*/ 27 h 29"/>
                <a:gd name="T44" fmla="*/ 5 w 27"/>
                <a:gd name="T45" fmla="*/ 29 h 29"/>
                <a:gd name="T46" fmla="*/ 0 w 27"/>
                <a:gd name="T47" fmla="*/ 27 h 29"/>
                <a:gd name="T48" fmla="*/ 4 w 27"/>
                <a:gd name="T49" fmla="*/ 2 h 29"/>
                <a:gd name="T50" fmla="*/ 2 w 27"/>
                <a:gd name="T51" fmla="*/ 4 h 29"/>
                <a:gd name="T52" fmla="*/ 2 w 27"/>
                <a:gd name="T53" fmla="*/ 8 h 29"/>
                <a:gd name="T54" fmla="*/ 2 w 27"/>
                <a:gd name="T55" fmla="*/ 4 h 29"/>
                <a:gd name="T56" fmla="*/ 4 w 27"/>
                <a:gd name="T57" fmla="*/ 2 h 29"/>
                <a:gd name="T58" fmla="*/ 4 w 27"/>
                <a:gd name="T59" fmla="*/ 2 h 29"/>
                <a:gd name="T60" fmla="*/ 23 w 27"/>
                <a:gd name="T61" fmla="*/ 15 h 29"/>
                <a:gd name="T62" fmla="*/ 4 w 27"/>
                <a:gd name="T63" fmla="*/ 15 h 29"/>
                <a:gd name="T64" fmla="*/ 2 w 27"/>
                <a:gd name="T65" fmla="*/ 15 h 29"/>
                <a:gd name="T66" fmla="*/ 2 w 27"/>
                <a:gd name="T67" fmla="*/ 15 h 29"/>
                <a:gd name="T68" fmla="*/ 23 w 27"/>
                <a:gd name="T69" fmla="*/ 15 h 29"/>
                <a:gd name="T70" fmla="*/ 25 w 27"/>
                <a:gd name="T71" fmla="*/ 15 h 29"/>
                <a:gd name="T72" fmla="*/ 27 w 27"/>
                <a:gd name="T73" fmla="*/ 17 h 29"/>
                <a:gd name="T74" fmla="*/ 27 w 27"/>
                <a:gd name="T75" fmla="*/ 17 h 29"/>
                <a:gd name="T76" fmla="*/ 25 w 27"/>
                <a:gd name="T77" fmla="*/ 15 h 29"/>
                <a:gd name="T78" fmla="*/ 23 w 27"/>
                <a:gd name="T79" fmla="*/ 15 h 29"/>
                <a:gd name="T80" fmla="*/ 23 w 27"/>
                <a:gd name="T81" fmla="*/ 15 h 29"/>
                <a:gd name="T82" fmla="*/ 2 w 27"/>
                <a:gd name="T83" fmla="*/ 23 h 29"/>
                <a:gd name="T84" fmla="*/ 2 w 27"/>
                <a:gd name="T85" fmla="*/ 27 h 29"/>
                <a:gd name="T86" fmla="*/ 4 w 27"/>
                <a:gd name="T87" fmla="*/ 27 h 29"/>
                <a:gd name="T88" fmla="*/ 2 w 27"/>
                <a:gd name="T89" fmla="*/ 25 h 29"/>
                <a:gd name="T90" fmla="*/ 2 w 27"/>
                <a:gd name="T91" fmla="*/ 23 h 29"/>
                <a:gd name="T92" fmla="*/ 2 w 27"/>
                <a:gd name="T93" fmla="*/ 23 h 29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w 27"/>
                <a:gd name="T142" fmla="*/ 0 h 29"/>
                <a:gd name="T143" fmla="*/ 27 w 27"/>
                <a:gd name="T144" fmla="*/ 29 h 29"/>
              </a:gdLst>
              <a:ahLst/>
              <a:cxnLst>
                <a:cxn ang="T94">
                  <a:pos x="T0" y="T1"/>
                </a:cxn>
                <a:cxn ang="T95">
                  <a:pos x="T2" y="T3"/>
                </a:cxn>
                <a:cxn ang="T96">
                  <a:pos x="T4" y="T5"/>
                </a:cxn>
                <a:cxn ang="T97">
                  <a:pos x="T6" y="T7"/>
                </a:cxn>
                <a:cxn ang="T98">
                  <a:pos x="T8" y="T9"/>
                </a:cxn>
                <a:cxn ang="T99">
                  <a:pos x="T10" y="T11"/>
                </a:cxn>
                <a:cxn ang="T100">
                  <a:pos x="T12" y="T13"/>
                </a:cxn>
                <a:cxn ang="T101">
                  <a:pos x="T14" y="T15"/>
                </a:cxn>
                <a:cxn ang="T102">
                  <a:pos x="T16" y="T17"/>
                </a:cxn>
                <a:cxn ang="T103">
                  <a:pos x="T18" y="T19"/>
                </a:cxn>
                <a:cxn ang="T104">
                  <a:pos x="T20" y="T21"/>
                </a:cxn>
                <a:cxn ang="T105">
                  <a:pos x="T22" y="T23"/>
                </a:cxn>
                <a:cxn ang="T106">
                  <a:pos x="T24" y="T25"/>
                </a:cxn>
                <a:cxn ang="T107">
                  <a:pos x="T26" y="T27"/>
                </a:cxn>
                <a:cxn ang="T108">
                  <a:pos x="T28" y="T29"/>
                </a:cxn>
                <a:cxn ang="T109">
                  <a:pos x="T30" y="T31"/>
                </a:cxn>
                <a:cxn ang="T110">
                  <a:pos x="T32" y="T33"/>
                </a:cxn>
                <a:cxn ang="T111">
                  <a:pos x="T34" y="T35"/>
                </a:cxn>
                <a:cxn ang="T112">
                  <a:pos x="T36" y="T37"/>
                </a:cxn>
                <a:cxn ang="T113">
                  <a:pos x="T38" y="T39"/>
                </a:cxn>
                <a:cxn ang="T114">
                  <a:pos x="T40" y="T41"/>
                </a:cxn>
                <a:cxn ang="T115">
                  <a:pos x="T42" y="T43"/>
                </a:cxn>
                <a:cxn ang="T116">
                  <a:pos x="T44" y="T45"/>
                </a:cxn>
                <a:cxn ang="T117">
                  <a:pos x="T46" y="T47"/>
                </a:cxn>
                <a:cxn ang="T118">
                  <a:pos x="T48" y="T49"/>
                </a:cxn>
                <a:cxn ang="T119">
                  <a:pos x="T50" y="T51"/>
                </a:cxn>
                <a:cxn ang="T120">
                  <a:pos x="T52" y="T53"/>
                </a:cxn>
                <a:cxn ang="T121">
                  <a:pos x="T54" y="T55"/>
                </a:cxn>
                <a:cxn ang="T122">
                  <a:pos x="T56" y="T57"/>
                </a:cxn>
                <a:cxn ang="T123">
                  <a:pos x="T58" y="T59"/>
                </a:cxn>
                <a:cxn ang="T124">
                  <a:pos x="T60" y="T61"/>
                </a:cxn>
                <a:cxn ang="T125">
                  <a:pos x="T62" y="T63"/>
                </a:cxn>
                <a:cxn ang="T126">
                  <a:pos x="T64" y="T65"/>
                </a:cxn>
                <a:cxn ang="T127">
                  <a:pos x="T66" y="T67"/>
                </a:cxn>
                <a:cxn ang="T128">
                  <a:pos x="T68" y="T69"/>
                </a:cxn>
                <a:cxn ang="T129">
                  <a:pos x="T70" y="T71"/>
                </a:cxn>
                <a:cxn ang="T130">
                  <a:pos x="T72" y="T73"/>
                </a:cxn>
                <a:cxn ang="T131">
                  <a:pos x="T74" y="T75"/>
                </a:cxn>
                <a:cxn ang="T132">
                  <a:pos x="T76" y="T77"/>
                </a:cxn>
                <a:cxn ang="T133">
                  <a:pos x="T78" y="T79"/>
                </a:cxn>
                <a:cxn ang="T134">
                  <a:pos x="T80" y="T81"/>
                </a:cxn>
                <a:cxn ang="T135">
                  <a:pos x="T82" y="T83"/>
                </a:cxn>
                <a:cxn ang="T136">
                  <a:pos x="T84" y="T85"/>
                </a:cxn>
                <a:cxn ang="T137">
                  <a:pos x="T86" y="T87"/>
                </a:cxn>
                <a:cxn ang="T138">
                  <a:pos x="T88" y="T89"/>
                </a:cxn>
                <a:cxn ang="T139">
                  <a:pos x="T90" y="T91"/>
                </a:cxn>
                <a:cxn ang="T140">
                  <a:pos x="T92" y="T93"/>
                </a:cxn>
              </a:cxnLst>
              <a:rect l="T141" t="T142" r="T143" b="T144"/>
              <a:pathLst>
                <a:path w="27" h="29">
                  <a:moveTo>
                    <a:pt x="0" y="27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2"/>
                  </a:lnTo>
                  <a:lnTo>
                    <a:pt x="4" y="6"/>
                  </a:lnTo>
                  <a:lnTo>
                    <a:pt x="2" y="8"/>
                  </a:lnTo>
                  <a:lnTo>
                    <a:pt x="2" y="11"/>
                  </a:lnTo>
                  <a:lnTo>
                    <a:pt x="23" y="11"/>
                  </a:lnTo>
                  <a:lnTo>
                    <a:pt x="25" y="11"/>
                  </a:lnTo>
                  <a:lnTo>
                    <a:pt x="27" y="9"/>
                  </a:lnTo>
                  <a:lnTo>
                    <a:pt x="27" y="8"/>
                  </a:lnTo>
                  <a:lnTo>
                    <a:pt x="27" y="21"/>
                  </a:lnTo>
                  <a:lnTo>
                    <a:pt x="27" y="19"/>
                  </a:lnTo>
                  <a:lnTo>
                    <a:pt x="25" y="17"/>
                  </a:lnTo>
                  <a:lnTo>
                    <a:pt x="23" y="17"/>
                  </a:lnTo>
                  <a:lnTo>
                    <a:pt x="2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4" y="25"/>
                  </a:lnTo>
                  <a:lnTo>
                    <a:pt x="5" y="27"/>
                  </a:lnTo>
                  <a:lnTo>
                    <a:pt x="5" y="29"/>
                  </a:lnTo>
                  <a:lnTo>
                    <a:pt x="0" y="27"/>
                  </a:lnTo>
                  <a:close/>
                  <a:moveTo>
                    <a:pt x="4" y="2"/>
                  </a:moveTo>
                  <a:lnTo>
                    <a:pt x="2" y="4"/>
                  </a:lnTo>
                  <a:lnTo>
                    <a:pt x="2" y="8"/>
                  </a:lnTo>
                  <a:lnTo>
                    <a:pt x="2" y="4"/>
                  </a:lnTo>
                  <a:lnTo>
                    <a:pt x="4" y="2"/>
                  </a:lnTo>
                  <a:close/>
                  <a:moveTo>
                    <a:pt x="23" y="15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3" y="15"/>
                  </a:lnTo>
                  <a:lnTo>
                    <a:pt x="25" y="15"/>
                  </a:lnTo>
                  <a:lnTo>
                    <a:pt x="27" y="17"/>
                  </a:lnTo>
                  <a:lnTo>
                    <a:pt x="25" y="15"/>
                  </a:lnTo>
                  <a:lnTo>
                    <a:pt x="23" y="15"/>
                  </a:lnTo>
                  <a:close/>
                  <a:moveTo>
                    <a:pt x="2" y="23"/>
                  </a:moveTo>
                  <a:lnTo>
                    <a:pt x="2" y="27"/>
                  </a:lnTo>
                  <a:lnTo>
                    <a:pt x="4" y="27"/>
                  </a:lnTo>
                  <a:lnTo>
                    <a:pt x="2" y="25"/>
                  </a:lnTo>
                  <a:lnTo>
                    <a:pt x="2" y="23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8" name="Freeform 44">
              <a:extLst>
                <a:ext uri="{FF2B5EF4-FFF2-40B4-BE49-F238E27FC236}">
                  <a16:creationId xmlns:a16="http://schemas.microsoft.com/office/drawing/2014/main" id="{00000000-0008-0000-0800-000094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20" y="411"/>
              <a:ext cx="27" cy="13"/>
            </a:xfrm>
            <a:custGeom>
              <a:avLst/>
              <a:gdLst>
                <a:gd name="T0" fmla="*/ 0 w 27"/>
                <a:gd name="T1" fmla="*/ 13 h 13"/>
                <a:gd name="T2" fmla="*/ 0 w 27"/>
                <a:gd name="T3" fmla="*/ 0 h 13"/>
                <a:gd name="T4" fmla="*/ 2 w 27"/>
                <a:gd name="T5" fmla="*/ 0 h 13"/>
                <a:gd name="T6" fmla="*/ 2 w 27"/>
                <a:gd name="T7" fmla="*/ 3 h 13"/>
                <a:gd name="T8" fmla="*/ 4 w 27"/>
                <a:gd name="T9" fmla="*/ 3 h 13"/>
                <a:gd name="T10" fmla="*/ 5 w 27"/>
                <a:gd name="T11" fmla="*/ 3 h 13"/>
                <a:gd name="T12" fmla="*/ 5 w 27"/>
                <a:gd name="T13" fmla="*/ 3 h 13"/>
                <a:gd name="T14" fmla="*/ 23 w 27"/>
                <a:gd name="T15" fmla="*/ 3 h 13"/>
                <a:gd name="T16" fmla="*/ 25 w 27"/>
                <a:gd name="T17" fmla="*/ 3 h 13"/>
                <a:gd name="T18" fmla="*/ 25 w 27"/>
                <a:gd name="T19" fmla="*/ 3 h 13"/>
                <a:gd name="T20" fmla="*/ 27 w 27"/>
                <a:gd name="T21" fmla="*/ 2 h 13"/>
                <a:gd name="T22" fmla="*/ 27 w 27"/>
                <a:gd name="T23" fmla="*/ 0 h 13"/>
                <a:gd name="T24" fmla="*/ 27 w 27"/>
                <a:gd name="T25" fmla="*/ 0 h 13"/>
                <a:gd name="T26" fmla="*/ 27 w 27"/>
                <a:gd name="T27" fmla="*/ 13 h 13"/>
                <a:gd name="T28" fmla="*/ 27 w 27"/>
                <a:gd name="T29" fmla="*/ 13 h 13"/>
                <a:gd name="T30" fmla="*/ 27 w 27"/>
                <a:gd name="T31" fmla="*/ 11 h 13"/>
                <a:gd name="T32" fmla="*/ 25 w 27"/>
                <a:gd name="T33" fmla="*/ 9 h 13"/>
                <a:gd name="T34" fmla="*/ 23 w 27"/>
                <a:gd name="T35" fmla="*/ 9 h 13"/>
                <a:gd name="T36" fmla="*/ 5 w 27"/>
                <a:gd name="T37" fmla="*/ 9 h 13"/>
                <a:gd name="T38" fmla="*/ 4 w 27"/>
                <a:gd name="T39" fmla="*/ 9 h 13"/>
                <a:gd name="T40" fmla="*/ 2 w 27"/>
                <a:gd name="T41" fmla="*/ 9 h 13"/>
                <a:gd name="T42" fmla="*/ 2 w 27"/>
                <a:gd name="T43" fmla="*/ 11 h 13"/>
                <a:gd name="T44" fmla="*/ 2 w 27"/>
                <a:gd name="T45" fmla="*/ 13 h 13"/>
                <a:gd name="T46" fmla="*/ 0 w 27"/>
                <a:gd name="T47" fmla="*/ 13 h 13"/>
                <a:gd name="T48" fmla="*/ 4 w 27"/>
                <a:gd name="T49" fmla="*/ 9 h 13"/>
                <a:gd name="T50" fmla="*/ 23 w 27"/>
                <a:gd name="T51" fmla="*/ 9 h 13"/>
                <a:gd name="T52" fmla="*/ 25 w 27"/>
                <a:gd name="T53" fmla="*/ 9 h 13"/>
                <a:gd name="T54" fmla="*/ 27 w 27"/>
                <a:gd name="T55" fmla="*/ 11 h 13"/>
                <a:gd name="T56" fmla="*/ 25 w 27"/>
                <a:gd name="T57" fmla="*/ 9 h 13"/>
                <a:gd name="T58" fmla="*/ 25 w 27"/>
                <a:gd name="T59" fmla="*/ 7 h 13"/>
                <a:gd name="T60" fmla="*/ 4 w 27"/>
                <a:gd name="T61" fmla="*/ 7 h 13"/>
                <a:gd name="T62" fmla="*/ 2 w 27"/>
                <a:gd name="T63" fmla="*/ 7 h 13"/>
                <a:gd name="T64" fmla="*/ 2 w 27"/>
                <a:gd name="T65" fmla="*/ 11 h 13"/>
                <a:gd name="T66" fmla="*/ 4 w 27"/>
                <a:gd name="T67" fmla="*/ 9 h 13"/>
                <a:gd name="T68" fmla="*/ 4 w 27"/>
                <a:gd name="T69" fmla="*/ 9 h 13"/>
                <a:gd name="T70" fmla="*/ 4 w 27"/>
                <a:gd name="T71" fmla="*/ 9 h 13"/>
                <a:gd name="T72" fmla="*/ 4 w 27"/>
                <a:gd name="T73" fmla="*/ 9 h 13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w 27"/>
                <a:gd name="T112" fmla="*/ 0 h 13"/>
                <a:gd name="T113" fmla="*/ 27 w 27"/>
                <a:gd name="T114" fmla="*/ 13 h 13"/>
              </a:gdLst>
              <a:ahLst/>
              <a:cxnLst>
                <a:cxn ang="T74">
                  <a:pos x="T0" y="T1"/>
                </a:cxn>
                <a:cxn ang="T75">
                  <a:pos x="T2" y="T3"/>
                </a:cxn>
                <a:cxn ang="T76">
                  <a:pos x="T4" y="T5"/>
                </a:cxn>
                <a:cxn ang="T77">
                  <a:pos x="T6" y="T7"/>
                </a:cxn>
                <a:cxn ang="T78">
                  <a:pos x="T8" y="T9"/>
                </a:cxn>
                <a:cxn ang="T79">
                  <a:pos x="T10" y="T11"/>
                </a:cxn>
                <a:cxn ang="T80">
                  <a:pos x="T12" y="T13"/>
                </a:cxn>
                <a:cxn ang="T81">
                  <a:pos x="T14" y="T15"/>
                </a:cxn>
                <a:cxn ang="T82">
                  <a:pos x="T16" y="T17"/>
                </a:cxn>
                <a:cxn ang="T83">
                  <a:pos x="T18" y="T19"/>
                </a:cxn>
                <a:cxn ang="T84">
                  <a:pos x="T20" y="T21"/>
                </a:cxn>
                <a:cxn ang="T85">
                  <a:pos x="T22" y="T23"/>
                </a:cxn>
                <a:cxn ang="T86">
                  <a:pos x="T24" y="T25"/>
                </a:cxn>
                <a:cxn ang="T87">
                  <a:pos x="T26" y="T27"/>
                </a:cxn>
                <a:cxn ang="T88">
                  <a:pos x="T28" y="T29"/>
                </a:cxn>
                <a:cxn ang="T89">
                  <a:pos x="T30" y="T31"/>
                </a:cxn>
                <a:cxn ang="T90">
                  <a:pos x="T32" y="T33"/>
                </a:cxn>
                <a:cxn ang="T91">
                  <a:pos x="T34" y="T35"/>
                </a:cxn>
                <a:cxn ang="T92">
                  <a:pos x="T36" y="T37"/>
                </a:cxn>
                <a:cxn ang="T93">
                  <a:pos x="T38" y="T39"/>
                </a:cxn>
                <a:cxn ang="T94">
                  <a:pos x="T40" y="T41"/>
                </a:cxn>
                <a:cxn ang="T95">
                  <a:pos x="T42" y="T43"/>
                </a:cxn>
                <a:cxn ang="T96">
                  <a:pos x="T44" y="T45"/>
                </a:cxn>
                <a:cxn ang="T97">
                  <a:pos x="T46" y="T47"/>
                </a:cxn>
                <a:cxn ang="T98">
                  <a:pos x="T48" y="T49"/>
                </a:cxn>
                <a:cxn ang="T99">
                  <a:pos x="T50" y="T51"/>
                </a:cxn>
                <a:cxn ang="T100">
                  <a:pos x="T52" y="T53"/>
                </a:cxn>
                <a:cxn ang="T101">
                  <a:pos x="T54" y="T55"/>
                </a:cxn>
                <a:cxn ang="T102">
                  <a:pos x="T56" y="T57"/>
                </a:cxn>
                <a:cxn ang="T103">
                  <a:pos x="T58" y="T59"/>
                </a:cxn>
                <a:cxn ang="T104">
                  <a:pos x="T60" y="T61"/>
                </a:cxn>
                <a:cxn ang="T105">
                  <a:pos x="T62" y="T63"/>
                </a:cxn>
                <a:cxn ang="T106">
                  <a:pos x="T64" y="T65"/>
                </a:cxn>
                <a:cxn ang="T107">
                  <a:pos x="T66" y="T67"/>
                </a:cxn>
                <a:cxn ang="T108">
                  <a:pos x="T68" y="T69"/>
                </a:cxn>
                <a:cxn ang="T109">
                  <a:pos x="T70" y="T71"/>
                </a:cxn>
                <a:cxn ang="T110">
                  <a:pos x="T72" y="T73"/>
                </a:cxn>
              </a:cxnLst>
              <a:rect l="T111" t="T112" r="T113" b="T114"/>
              <a:pathLst>
                <a:path w="27" h="13">
                  <a:moveTo>
                    <a:pt x="0" y="13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" y="3"/>
                  </a:lnTo>
                  <a:lnTo>
                    <a:pt x="4" y="3"/>
                  </a:lnTo>
                  <a:lnTo>
                    <a:pt x="5" y="3"/>
                  </a:lnTo>
                  <a:lnTo>
                    <a:pt x="23" y="3"/>
                  </a:lnTo>
                  <a:lnTo>
                    <a:pt x="25" y="3"/>
                  </a:lnTo>
                  <a:lnTo>
                    <a:pt x="27" y="2"/>
                  </a:lnTo>
                  <a:lnTo>
                    <a:pt x="27" y="0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3" y="9"/>
                  </a:lnTo>
                  <a:lnTo>
                    <a:pt x="5" y="9"/>
                  </a:lnTo>
                  <a:lnTo>
                    <a:pt x="4" y="9"/>
                  </a:lnTo>
                  <a:lnTo>
                    <a:pt x="2" y="9"/>
                  </a:lnTo>
                  <a:lnTo>
                    <a:pt x="2" y="11"/>
                  </a:lnTo>
                  <a:lnTo>
                    <a:pt x="2" y="13"/>
                  </a:lnTo>
                  <a:lnTo>
                    <a:pt x="0" y="13"/>
                  </a:lnTo>
                  <a:close/>
                  <a:moveTo>
                    <a:pt x="4" y="9"/>
                  </a:moveTo>
                  <a:lnTo>
                    <a:pt x="23" y="9"/>
                  </a:lnTo>
                  <a:lnTo>
                    <a:pt x="25" y="9"/>
                  </a:lnTo>
                  <a:lnTo>
                    <a:pt x="27" y="11"/>
                  </a:lnTo>
                  <a:lnTo>
                    <a:pt x="25" y="9"/>
                  </a:lnTo>
                  <a:lnTo>
                    <a:pt x="25" y="7"/>
                  </a:lnTo>
                  <a:lnTo>
                    <a:pt x="4" y="7"/>
                  </a:lnTo>
                  <a:lnTo>
                    <a:pt x="2" y="7"/>
                  </a:lnTo>
                  <a:lnTo>
                    <a:pt x="2" y="11"/>
                  </a:lnTo>
                  <a:lnTo>
                    <a:pt x="4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9" name="Freeform 45">
              <a:extLst>
                <a:ext uri="{FF2B5EF4-FFF2-40B4-BE49-F238E27FC236}">
                  <a16:creationId xmlns:a16="http://schemas.microsoft.com/office/drawing/2014/main" id="{00000000-0008-0000-0800-000095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46" y="402"/>
              <a:ext cx="27" cy="31"/>
            </a:xfrm>
            <a:custGeom>
              <a:avLst/>
              <a:gdLst>
                <a:gd name="T0" fmla="*/ 9 w 27"/>
                <a:gd name="T1" fmla="*/ 31 h 31"/>
                <a:gd name="T2" fmla="*/ 4 w 27"/>
                <a:gd name="T3" fmla="*/ 29 h 31"/>
                <a:gd name="T4" fmla="*/ 0 w 27"/>
                <a:gd name="T5" fmla="*/ 23 h 31"/>
                <a:gd name="T6" fmla="*/ 0 w 27"/>
                <a:gd name="T7" fmla="*/ 15 h 31"/>
                <a:gd name="T8" fmla="*/ 4 w 27"/>
                <a:gd name="T9" fmla="*/ 6 h 31"/>
                <a:gd name="T10" fmla="*/ 13 w 27"/>
                <a:gd name="T11" fmla="*/ 0 h 31"/>
                <a:gd name="T12" fmla="*/ 23 w 27"/>
                <a:gd name="T13" fmla="*/ 6 h 31"/>
                <a:gd name="T14" fmla="*/ 27 w 27"/>
                <a:gd name="T15" fmla="*/ 15 h 31"/>
                <a:gd name="T16" fmla="*/ 23 w 27"/>
                <a:gd name="T17" fmla="*/ 27 h 31"/>
                <a:gd name="T18" fmla="*/ 13 w 27"/>
                <a:gd name="T19" fmla="*/ 31 h 31"/>
                <a:gd name="T20" fmla="*/ 11 w 27"/>
                <a:gd name="T21" fmla="*/ 25 h 31"/>
                <a:gd name="T22" fmla="*/ 23 w 27"/>
                <a:gd name="T23" fmla="*/ 23 h 31"/>
                <a:gd name="T24" fmla="*/ 27 w 27"/>
                <a:gd name="T25" fmla="*/ 15 h 31"/>
                <a:gd name="T26" fmla="*/ 23 w 27"/>
                <a:gd name="T27" fmla="*/ 10 h 31"/>
                <a:gd name="T28" fmla="*/ 15 w 27"/>
                <a:gd name="T29" fmla="*/ 6 h 31"/>
                <a:gd name="T30" fmla="*/ 4 w 27"/>
                <a:gd name="T31" fmla="*/ 10 h 31"/>
                <a:gd name="T32" fmla="*/ 0 w 27"/>
                <a:gd name="T33" fmla="*/ 17 h 31"/>
                <a:gd name="T34" fmla="*/ 4 w 27"/>
                <a:gd name="T35" fmla="*/ 23 h 31"/>
                <a:gd name="T36" fmla="*/ 11 w 27"/>
                <a:gd name="T37" fmla="*/ 25 h 31"/>
                <a:gd name="T38" fmla="*/ 2 w 27"/>
                <a:gd name="T39" fmla="*/ 23 h 31"/>
                <a:gd name="T40" fmla="*/ 13 w 27"/>
                <a:gd name="T41" fmla="*/ 31 h 31"/>
                <a:gd name="T42" fmla="*/ 25 w 27"/>
                <a:gd name="T43" fmla="*/ 27 h 31"/>
                <a:gd name="T44" fmla="*/ 25 w 27"/>
                <a:gd name="T45" fmla="*/ 23 h 31"/>
                <a:gd name="T46" fmla="*/ 17 w 27"/>
                <a:gd name="T47" fmla="*/ 29 h 31"/>
                <a:gd name="T48" fmla="*/ 9 w 27"/>
                <a:gd name="T49" fmla="*/ 29 h 31"/>
                <a:gd name="T50" fmla="*/ 2 w 27"/>
                <a:gd name="T51" fmla="*/ 23 h 31"/>
                <a:gd name="T52" fmla="*/ 0 w 27"/>
                <a:gd name="T53" fmla="*/ 14 h 31"/>
                <a:gd name="T54" fmla="*/ 9 w 27"/>
                <a:gd name="T55" fmla="*/ 6 h 31"/>
                <a:gd name="T56" fmla="*/ 21 w 27"/>
                <a:gd name="T57" fmla="*/ 6 h 31"/>
                <a:gd name="T58" fmla="*/ 23 w 27"/>
                <a:gd name="T59" fmla="*/ 6 h 31"/>
                <a:gd name="T60" fmla="*/ 15 w 27"/>
                <a:gd name="T61" fmla="*/ 4 h 31"/>
                <a:gd name="T62" fmla="*/ 4 w 27"/>
                <a:gd name="T63" fmla="*/ 8 h 31"/>
                <a:gd name="T64" fmla="*/ 0 w 27"/>
                <a:gd name="T65" fmla="*/ 14 h 31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w 27"/>
                <a:gd name="T100" fmla="*/ 0 h 31"/>
                <a:gd name="T101" fmla="*/ 27 w 27"/>
                <a:gd name="T102" fmla="*/ 31 h 31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T99" t="T100" r="T101" b="T102"/>
              <a:pathLst>
                <a:path w="27" h="31">
                  <a:moveTo>
                    <a:pt x="13" y="31"/>
                  </a:moveTo>
                  <a:lnTo>
                    <a:pt x="9" y="31"/>
                  </a:lnTo>
                  <a:lnTo>
                    <a:pt x="7" y="29"/>
                  </a:lnTo>
                  <a:lnTo>
                    <a:pt x="4" y="29"/>
                  </a:lnTo>
                  <a:lnTo>
                    <a:pt x="2" y="25"/>
                  </a:lnTo>
                  <a:lnTo>
                    <a:pt x="0" y="23"/>
                  </a:lnTo>
                  <a:lnTo>
                    <a:pt x="0" y="19"/>
                  </a:lnTo>
                  <a:lnTo>
                    <a:pt x="0" y="15"/>
                  </a:lnTo>
                  <a:lnTo>
                    <a:pt x="0" y="10"/>
                  </a:lnTo>
                  <a:lnTo>
                    <a:pt x="4" y="6"/>
                  </a:lnTo>
                  <a:lnTo>
                    <a:pt x="7" y="2"/>
                  </a:lnTo>
                  <a:lnTo>
                    <a:pt x="13" y="0"/>
                  </a:lnTo>
                  <a:lnTo>
                    <a:pt x="19" y="2"/>
                  </a:lnTo>
                  <a:lnTo>
                    <a:pt x="23" y="6"/>
                  </a:lnTo>
                  <a:lnTo>
                    <a:pt x="27" y="10"/>
                  </a:lnTo>
                  <a:lnTo>
                    <a:pt x="27" y="15"/>
                  </a:lnTo>
                  <a:lnTo>
                    <a:pt x="27" y="23"/>
                  </a:lnTo>
                  <a:lnTo>
                    <a:pt x="23" y="27"/>
                  </a:lnTo>
                  <a:lnTo>
                    <a:pt x="19" y="31"/>
                  </a:lnTo>
                  <a:lnTo>
                    <a:pt x="13" y="31"/>
                  </a:lnTo>
                  <a:close/>
                  <a:moveTo>
                    <a:pt x="11" y="25"/>
                  </a:moveTo>
                  <a:lnTo>
                    <a:pt x="17" y="25"/>
                  </a:lnTo>
                  <a:lnTo>
                    <a:pt x="23" y="23"/>
                  </a:lnTo>
                  <a:lnTo>
                    <a:pt x="25" y="19"/>
                  </a:lnTo>
                  <a:lnTo>
                    <a:pt x="27" y="15"/>
                  </a:lnTo>
                  <a:lnTo>
                    <a:pt x="27" y="12"/>
                  </a:lnTo>
                  <a:lnTo>
                    <a:pt x="23" y="10"/>
                  </a:lnTo>
                  <a:lnTo>
                    <a:pt x="21" y="8"/>
                  </a:lnTo>
                  <a:lnTo>
                    <a:pt x="15" y="6"/>
                  </a:lnTo>
                  <a:lnTo>
                    <a:pt x="9" y="8"/>
                  </a:lnTo>
                  <a:lnTo>
                    <a:pt x="4" y="10"/>
                  </a:lnTo>
                  <a:lnTo>
                    <a:pt x="2" y="14"/>
                  </a:lnTo>
                  <a:lnTo>
                    <a:pt x="0" y="17"/>
                  </a:lnTo>
                  <a:lnTo>
                    <a:pt x="2" y="21"/>
                  </a:lnTo>
                  <a:lnTo>
                    <a:pt x="4" y="23"/>
                  </a:lnTo>
                  <a:lnTo>
                    <a:pt x="7" y="25"/>
                  </a:lnTo>
                  <a:lnTo>
                    <a:pt x="11" y="25"/>
                  </a:lnTo>
                  <a:close/>
                  <a:moveTo>
                    <a:pt x="2" y="23"/>
                  </a:moveTo>
                  <a:lnTo>
                    <a:pt x="5" y="29"/>
                  </a:lnTo>
                  <a:lnTo>
                    <a:pt x="13" y="31"/>
                  </a:lnTo>
                  <a:lnTo>
                    <a:pt x="19" y="29"/>
                  </a:lnTo>
                  <a:lnTo>
                    <a:pt x="25" y="27"/>
                  </a:lnTo>
                  <a:lnTo>
                    <a:pt x="27" y="21"/>
                  </a:lnTo>
                  <a:lnTo>
                    <a:pt x="25" y="23"/>
                  </a:lnTo>
                  <a:lnTo>
                    <a:pt x="21" y="27"/>
                  </a:lnTo>
                  <a:lnTo>
                    <a:pt x="17" y="29"/>
                  </a:lnTo>
                  <a:lnTo>
                    <a:pt x="13" y="29"/>
                  </a:lnTo>
                  <a:lnTo>
                    <a:pt x="9" y="29"/>
                  </a:lnTo>
                  <a:lnTo>
                    <a:pt x="5" y="27"/>
                  </a:lnTo>
                  <a:lnTo>
                    <a:pt x="2" y="23"/>
                  </a:lnTo>
                  <a:close/>
                  <a:moveTo>
                    <a:pt x="0" y="14"/>
                  </a:moveTo>
                  <a:lnTo>
                    <a:pt x="4" y="10"/>
                  </a:lnTo>
                  <a:lnTo>
                    <a:pt x="9" y="6"/>
                  </a:lnTo>
                  <a:lnTo>
                    <a:pt x="15" y="6"/>
                  </a:lnTo>
                  <a:lnTo>
                    <a:pt x="21" y="6"/>
                  </a:lnTo>
                  <a:lnTo>
                    <a:pt x="25" y="10"/>
                  </a:lnTo>
                  <a:lnTo>
                    <a:pt x="23" y="6"/>
                  </a:lnTo>
                  <a:lnTo>
                    <a:pt x="19" y="6"/>
                  </a:lnTo>
                  <a:lnTo>
                    <a:pt x="15" y="4"/>
                  </a:lnTo>
                  <a:lnTo>
                    <a:pt x="7" y="6"/>
                  </a:lnTo>
                  <a:lnTo>
                    <a:pt x="4" y="8"/>
                  </a:lnTo>
                  <a:lnTo>
                    <a:pt x="0" y="14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0" name="Freeform 46">
              <a:extLst>
                <a:ext uri="{FF2B5EF4-FFF2-40B4-BE49-F238E27FC236}">
                  <a16:creationId xmlns:a16="http://schemas.microsoft.com/office/drawing/2014/main" id="{00000000-0008-0000-0800-000096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380" y="402"/>
              <a:ext cx="28" cy="32"/>
            </a:xfrm>
            <a:custGeom>
              <a:avLst/>
              <a:gdLst>
                <a:gd name="T0" fmla="*/ 2 w 28"/>
                <a:gd name="T1" fmla="*/ 9 h 32"/>
                <a:gd name="T2" fmla="*/ 0 w 28"/>
                <a:gd name="T3" fmla="*/ 9 h 32"/>
                <a:gd name="T4" fmla="*/ 0 w 28"/>
                <a:gd name="T5" fmla="*/ 0 h 32"/>
                <a:gd name="T6" fmla="*/ 2 w 28"/>
                <a:gd name="T7" fmla="*/ 0 h 32"/>
                <a:gd name="T8" fmla="*/ 2 w 28"/>
                <a:gd name="T9" fmla="*/ 2 h 32"/>
                <a:gd name="T10" fmla="*/ 4 w 28"/>
                <a:gd name="T11" fmla="*/ 4 h 32"/>
                <a:gd name="T12" fmla="*/ 5 w 28"/>
                <a:gd name="T13" fmla="*/ 4 h 32"/>
                <a:gd name="T14" fmla="*/ 28 w 28"/>
                <a:gd name="T15" fmla="*/ 4 h 32"/>
                <a:gd name="T16" fmla="*/ 28 w 28"/>
                <a:gd name="T17" fmla="*/ 6 h 32"/>
                <a:gd name="T18" fmla="*/ 5 w 28"/>
                <a:gd name="T19" fmla="*/ 27 h 32"/>
                <a:gd name="T20" fmla="*/ 21 w 28"/>
                <a:gd name="T21" fmla="*/ 27 h 32"/>
                <a:gd name="T22" fmla="*/ 23 w 28"/>
                <a:gd name="T23" fmla="*/ 27 h 32"/>
                <a:gd name="T24" fmla="*/ 25 w 28"/>
                <a:gd name="T25" fmla="*/ 27 h 32"/>
                <a:gd name="T26" fmla="*/ 25 w 28"/>
                <a:gd name="T27" fmla="*/ 25 h 32"/>
                <a:gd name="T28" fmla="*/ 27 w 28"/>
                <a:gd name="T29" fmla="*/ 23 h 32"/>
                <a:gd name="T30" fmla="*/ 27 w 28"/>
                <a:gd name="T31" fmla="*/ 23 h 32"/>
                <a:gd name="T32" fmla="*/ 27 w 28"/>
                <a:gd name="T33" fmla="*/ 32 h 32"/>
                <a:gd name="T34" fmla="*/ 27 w 28"/>
                <a:gd name="T35" fmla="*/ 32 h 32"/>
                <a:gd name="T36" fmla="*/ 25 w 28"/>
                <a:gd name="T37" fmla="*/ 30 h 32"/>
                <a:gd name="T38" fmla="*/ 23 w 28"/>
                <a:gd name="T39" fmla="*/ 28 h 32"/>
                <a:gd name="T40" fmla="*/ 19 w 28"/>
                <a:gd name="T41" fmla="*/ 28 h 32"/>
                <a:gd name="T42" fmla="*/ 4 w 28"/>
                <a:gd name="T43" fmla="*/ 28 h 32"/>
                <a:gd name="T44" fmla="*/ 2 w 28"/>
                <a:gd name="T45" fmla="*/ 30 h 32"/>
                <a:gd name="T46" fmla="*/ 2 w 28"/>
                <a:gd name="T47" fmla="*/ 32 h 32"/>
                <a:gd name="T48" fmla="*/ 2 w 28"/>
                <a:gd name="T49" fmla="*/ 32 h 32"/>
                <a:gd name="T50" fmla="*/ 0 w 28"/>
                <a:gd name="T51" fmla="*/ 32 h 32"/>
                <a:gd name="T52" fmla="*/ 0 w 28"/>
                <a:gd name="T53" fmla="*/ 25 h 32"/>
                <a:gd name="T54" fmla="*/ 21 w 28"/>
                <a:gd name="T55" fmla="*/ 6 h 32"/>
                <a:gd name="T56" fmla="*/ 7 w 28"/>
                <a:gd name="T57" fmla="*/ 6 h 32"/>
                <a:gd name="T58" fmla="*/ 4 w 28"/>
                <a:gd name="T59" fmla="*/ 6 h 32"/>
                <a:gd name="T60" fmla="*/ 2 w 28"/>
                <a:gd name="T61" fmla="*/ 7 h 32"/>
                <a:gd name="T62" fmla="*/ 2 w 28"/>
                <a:gd name="T63" fmla="*/ 7 h 32"/>
                <a:gd name="T64" fmla="*/ 2 w 28"/>
                <a:gd name="T65" fmla="*/ 9 h 32"/>
                <a:gd name="T66" fmla="*/ 2 w 28"/>
                <a:gd name="T67" fmla="*/ 9 h 32"/>
                <a:gd name="T68" fmla="*/ 2 w 28"/>
                <a:gd name="T69" fmla="*/ 4 h 32"/>
                <a:gd name="T70" fmla="*/ 2 w 28"/>
                <a:gd name="T71" fmla="*/ 7 h 32"/>
                <a:gd name="T72" fmla="*/ 2 w 28"/>
                <a:gd name="T73" fmla="*/ 6 h 32"/>
                <a:gd name="T74" fmla="*/ 4 w 28"/>
                <a:gd name="T75" fmla="*/ 6 h 32"/>
                <a:gd name="T76" fmla="*/ 2 w 28"/>
                <a:gd name="T77" fmla="*/ 4 h 32"/>
                <a:gd name="T78" fmla="*/ 2 w 28"/>
                <a:gd name="T79" fmla="*/ 4 h 32"/>
                <a:gd name="T80" fmla="*/ 23 w 28"/>
                <a:gd name="T81" fmla="*/ 6 h 32"/>
                <a:gd name="T82" fmla="*/ 4 w 28"/>
                <a:gd name="T83" fmla="*/ 27 h 32"/>
                <a:gd name="T84" fmla="*/ 2 w 28"/>
                <a:gd name="T85" fmla="*/ 27 h 32"/>
                <a:gd name="T86" fmla="*/ 2 w 28"/>
                <a:gd name="T87" fmla="*/ 30 h 32"/>
                <a:gd name="T88" fmla="*/ 2 w 28"/>
                <a:gd name="T89" fmla="*/ 30 h 32"/>
                <a:gd name="T90" fmla="*/ 2 w 28"/>
                <a:gd name="T91" fmla="*/ 28 h 32"/>
                <a:gd name="T92" fmla="*/ 4 w 28"/>
                <a:gd name="T93" fmla="*/ 27 h 32"/>
                <a:gd name="T94" fmla="*/ 27 w 28"/>
                <a:gd name="T95" fmla="*/ 6 h 32"/>
                <a:gd name="T96" fmla="*/ 27 w 28"/>
                <a:gd name="T97" fmla="*/ 6 h 32"/>
                <a:gd name="T98" fmla="*/ 25 w 28"/>
                <a:gd name="T99" fmla="*/ 6 h 32"/>
                <a:gd name="T100" fmla="*/ 25 w 28"/>
                <a:gd name="T101" fmla="*/ 6 h 32"/>
                <a:gd name="T102" fmla="*/ 23 w 28"/>
                <a:gd name="T103" fmla="*/ 6 h 32"/>
                <a:gd name="T104" fmla="*/ 23 w 28"/>
                <a:gd name="T105" fmla="*/ 6 h 32"/>
                <a:gd name="T106" fmla="*/ 27 w 28"/>
                <a:gd name="T107" fmla="*/ 30 h 32"/>
                <a:gd name="T108" fmla="*/ 27 w 28"/>
                <a:gd name="T109" fmla="*/ 27 h 32"/>
                <a:gd name="T110" fmla="*/ 25 w 28"/>
                <a:gd name="T111" fmla="*/ 27 h 32"/>
                <a:gd name="T112" fmla="*/ 23 w 28"/>
                <a:gd name="T113" fmla="*/ 28 h 32"/>
                <a:gd name="T114" fmla="*/ 25 w 28"/>
                <a:gd name="T115" fmla="*/ 28 h 32"/>
                <a:gd name="T116" fmla="*/ 27 w 28"/>
                <a:gd name="T117" fmla="*/ 30 h 32"/>
                <a:gd name="T118" fmla="*/ 27 w 28"/>
                <a:gd name="T119" fmla="*/ 30 h 32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8"/>
                <a:gd name="T181" fmla="*/ 0 h 32"/>
                <a:gd name="T182" fmla="*/ 28 w 28"/>
                <a:gd name="T183" fmla="*/ 32 h 32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8" h="32">
                  <a:moveTo>
                    <a:pt x="2" y="9"/>
                  </a:moveTo>
                  <a:lnTo>
                    <a:pt x="0" y="9"/>
                  </a:lnTo>
                  <a:lnTo>
                    <a:pt x="0" y="0"/>
                  </a:lnTo>
                  <a:lnTo>
                    <a:pt x="2" y="0"/>
                  </a:lnTo>
                  <a:lnTo>
                    <a:pt x="2" y="2"/>
                  </a:lnTo>
                  <a:lnTo>
                    <a:pt x="4" y="4"/>
                  </a:lnTo>
                  <a:lnTo>
                    <a:pt x="5" y="4"/>
                  </a:lnTo>
                  <a:lnTo>
                    <a:pt x="28" y="4"/>
                  </a:lnTo>
                  <a:lnTo>
                    <a:pt x="28" y="6"/>
                  </a:lnTo>
                  <a:lnTo>
                    <a:pt x="5" y="27"/>
                  </a:lnTo>
                  <a:lnTo>
                    <a:pt x="21" y="27"/>
                  </a:lnTo>
                  <a:lnTo>
                    <a:pt x="23" y="27"/>
                  </a:lnTo>
                  <a:lnTo>
                    <a:pt x="25" y="27"/>
                  </a:lnTo>
                  <a:lnTo>
                    <a:pt x="25" y="25"/>
                  </a:lnTo>
                  <a:lnTo>
                    <a:pt x="27" y="23"/>
                  </a:lnTo>
                  <a:lnTo>
                    <a:pt x="27" y="32"/>
                  </a:lnTo>
                  <a:lnTo>
                    <a:pt x="25" y="30"/>
                  </a:lnTo>
                  <a:lnTo>
                    <a:pt x="23" y="28"/>
                  </a:lnTo>
                  <a:lnTo>
                    <a:pt x="19" y="28"/>
                  </a:lnTo>
                  <a:lnTo>
                    <a:pt x="4" y="28"/>
                  </a:lnTo>
                  <a:lnTo>
                    <a:pt x="2" y="30"/>
                  </a:lnTo>
                  <a:lnTo>
                    <a:pt x="2" y="32"/>
                  </a:lnTo>
                  <a:lnTo>
                    <a:pt x="0" y="32"/>
                  </a:lnTo>
                  <a:lnTo>
                    <a:pt x="0" y="25"/>
                  </a:lnTo>
                  <a:lnTo>
                    <a:pt x="21" y="6"/>
                  </a:lnTo>
                  <a:lnTo>
                    <a:pt x="7" y="6"/>
                  </a:lnTo>
                  <a:lnTo>
                    <a:pt x="4" y="6"/>
                  </a:lnTo>
                  <a:lnTo>
                    <a:pt x="2" y="7"/>
                  </a:lnTo>
                  <a:lnTo>
                    <a:pt x="2" y="9"/>
                  </a:lnTo>
                  <a:close/>
                  <a:moveTo>
                    <a:pt x="2" y="4"/>
                  </a:moveTo>
                  <a:lnTo>
                    <a:pt x="2" y="7"/>
                  </a:lnTo>
                  <a:lnTo>
                    <a:pt x="2" y="6"/>
                  </a:lnTo>
                  <a:lnTo>
                    <a:pt x="4" y="6"/>
                  </a:lnTo>
                  <a:lnTo>
                    <a:pt x="2" y="4"/>
                  </a:lnTo>
                  <a:close/>
                  <a:moveTo>
                    <a:pt x="23" y="6"/>
                  </a:moveTo>
                  <a:lnTo>
                    <a:pt x="4" y="27"/>
                  </a:lnTo>
                  <a:lnTo>
                    <a:pt x="2" y="27"/>
                  </a:lnTo>
                  <a:lnTo>
                    <a:pt x="2" y="30"/>
                  </a:lnTo>
                  <a:lnTo>
                    <a:pt x="2" y="28"/>
                  </a:lnTo>
                  <a:lnTo>
                    <a:pt x="4" y="27"/>
                  </a:lnTo>
                  <a:lnTo>
                    <a:pt x="27" y="6"/>
                  </a:lnTo>
                  <a:lnTo>
                    <a:pt x="25" y="6"/>
                  </a:lnTo>
                  <a:lnTo>
                    <a:pt x="23" y="6"/>
                  </a:lnTo>
                  <a:close/>
                  <a:moveTo>
                    <a:pt x="27" y="30"/>
                  </a:moveTo>
                  <a:lnTo>
                    <a:pt x="27" y="27"/>
                  </a:lnTo>
                  <a:lnTo>
                    <a:pt x="25" y="27"/>
                  </a:lnTo>
                  <a:lnTo>
                    <a:pt x="23" y="28"/>
                  </a:lnTo>
                  <a:lnTo>
                    <a:pt x="25" y="28"/>
                  </a:lnTo>
                  <a:lnTo>
                    <a:pt x="27" y="30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1" name="Freeform 47">
              <a:extLst>
                <a:ext uri="{FF2B5EF4-FFF2-40B4-BE49-F238E27FC236}">
                  <a16:creationId xmlns:a16="http://schemas.microsoft.com/office/drawing/2014/main" id="{00000000-0008-0000-0800-000097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12" y="403"/>
              <a:ext cx="27" cy="29"/>
            </a:xfrm>
            <a:custGeom>
              <a:avLst/>
              <a:gdLst>
                <a:gd name="T0" fmla="*/ 23 w 27"/>
                <a:gd name="T1" fmla="*/ 10 h 29"/>
                <a:gd name="T2" fmla="*/ 17 w 27"/>
                <a:gd name="T3" fmla="*/ 12 h 29"/>
                <a:gd name="T4" fmla="*/ 17 w 27"/>
                <a:gd name="T5" fmla="*/ 21 h 29"/>
                <a:gd name="T6" fmla="*/ 21 w 27"/>
                <a:gd name="T7" fmla="*/ 23 h 29"/>
                <a:gd name="T8" fmla="*/ 23 w 27"/>
                <a:gd name="T9" fmla="*/ 23 h 29"/>
                <a:gd name="T10" fmla="*/ 25 w 27"/>
                <a:gd name="T11" fmla="*/ 23 h 29"/>
                <a:gd name="T12" fmla="*/ 27 w 27"/>
                <a:gd name="T13" fmla="*/ 19 h 29"/>
                <a:gd name="T14" fmla="*/ 27 w 27"/>
                <a:gd name="T15" fmla="*/ 19 h 29"/>
                <a:gd name="T16" fmla="*/ 27 w 27"/>
                <a:gd name="T17" fmla="*/ 29 h 29"/>
                <a:gd name="T18" fmla="*/ 27 w 27"/>
                <a:gd name="T19" fmla="*/ 29 h 29"/>
                <a:gd name="T20" fmla="*/ 25 w 27"/>
                <a:gd name="T21" fmla="*/ 27 h 29"/>
                <a:gd name="T22" fmla="*/ 21 w 27"/>
                <a:gd name="T23" fmla="*/ 25 h 29"/>
                <a:gd name="T24" fmla="*/ 4 w 27"/>
                <a:gd name="T25" fmla="*/ 17 h 29"/>
                <a:gd name="T26" fmla="*/ 4 w 27"/>
                <a:gd name="T27" fmla="*/ 19 h 29"/>
                <a:gd name="T28" fmla="*/ 2 w 27"/>
                <a:gd name="T29" fmla="*/ 19 h 29"/>
                <a:gd name="T30" fmla="*/ 2 w 27"/>
                <a:gd name="T31" fmla="*/ 19 h 29"/>
                <a:gd name="T32" fmla="*/ 0 w 27"/>
                <a:gd name="T33" fmla="*/ 15 h 29"/>
                <a:gd name="T34" fmla="*/ 0 w 27"/>
                <a:gd name="T35" fmla="*/ 14 h 29"/>
                <a:gd name="T36" fmla="*/ 23 w 27"/>
                <a:gd name="T37" fmla="*/ 4 h 29"/>
                <a:gd name="T38" fmla="*/ 25 w 27"/>
                <a:gd name="T39" fmla="*/ 2 h 29"/>
                <a:gd name="T40" fmla="*/ 27 w 27"/>
                <a:gd name="T41" fmla="*/ 0 h 29"/>
                <a:gd name="T42" fmla="*/ 27 w 27"/>
                <a:gd name="T43" fmla="*/ 0 h 29"/>
                <a:gd name="T44" fmla="*/ 27 w 27"/>
                <a:gd name="T45" fmla="*/ 12 h 29"/>
                <a:gd name="T46" fmla="*/ 27 w 27"/>
                <a:gd name="T47" fmla="*/ 12 h 29"/>
                <a:gd name="T48" fmla="*/ 25 w 27"/>
                <a:gd name="T49" fmla="*/ 10 h 29"/>
                <a:gd name="T50" fmla="*/ 25 w 27"/>
                <a:gd name="T51" fmla="*/ 10 h 29"/>
                <a:gd name="T52" fmla="*/ 23 w 27"/>
                <a:gd name="T53" fmla="*/ 10 h 29"/>
                <a:gd name="T54" fmla="*/ 23 w 27"/>
                <a:gd name="T55" fmla="*/ 10 h 29"/>
                <a:gd name="T56" fmla="*/ 15 w 27"/>
                <a:gd name="T57" fmla="*/ 21 h 29"/>
                <a:gd name="T58" fmla="*/ 15 w 27"/>
                <a:gd name="T59" fmla="*/ 12 h 29"/>
                <a:gd name="T60" fmla="*/ 5 w 27"/>
                <a:gd name="T61" fmla="*/ 17 h 29"/>
                <a:gd name="T62" fmla="*/ 15 w 27"/>
                <a:gd name="T63" fmla="*/ 21 h 29"/>
                <a:gd name="T64" fmla="*/ 21 w 27"/>
                <a:gd name="T65" fmla="*/ 8 h 29"/>
                <a:gd name="T66" fmla="*/ 4 w 27"/>
                <a:gd name="T67" fmla="*/ 15 h 29"/>
                <a:gd name="T68" fmla="*/ 2 w 27"/>
                <a:gd name="T69" fmla="*/ 15 h 29"/>
                <a:gd name="T70" fmla="*/ 2 w 27"/>
                <a:gd name="T71" fmla="*/ 17 h 29"/>
                <a:gd name="T72" fmla="*/ 2 w 27"/>
                <a:gd name="T73" fmla="*/ 19 h 29"/>
                <a:gd name="T74" fmla="*/ 4 w 27"/>
                <a:gd name="T75" fmla="*/ 17 h 29"/>
                <a:gd name="T76" fmla="*/ 5 w 27"/>
                <a:gd name="T77" fmla="*/ 15 h 29"/>
                <a:gd name="T78" fmla="*/ 23 w 27"/>
                <a:gd name="T79" fmla="*/ 10 h 29"/>
                <a:gd name="T80" fmla="*/ 25 w 27"/>
                <a:gd name="T81" fmla="*/ 8 h 29"/>
                <a:gd name="T82" fmla="*/ 25 w 27"/>
                <a:gd name="T83" fmla="*/ 8 h 29"/>
                <a:gd name="T84" fmla="*/ 27 w 27"/>
                <a:gd name="T85" fmla="*/ 10 h 29"/>
                <a:gd name="T86" fmla="*/ 27 w 27"/>
                <a:gd name="T87" fmla="*/ 10 h 29"/>
                <a:gd name="T88" fmla="*/ 25 w 27"/>
                <a:gd name="T89" fmla="*/ 8 h 29"/>
                <a:gd name="T90" fmla="*/ 25 w 27"/>
                <a:gd name="T91" fmla="*/ 8 h 29"/>
                <a:gd name="T92" fmla="*/ 21 w 27"/>
                <a:gd name="T93" fmla="*/ 8 h 29"/>
                <a:gd name="T94" fmla="*/ 21 w 27"/>
                <a:gd name="T95" fmla="*/ 8 h 29"/>
                <a:gd name="T96" fmla="*/ 27 w 27"/>
                <a:gd name="T97" fmla="*/ 27 h 29"/>
                <a:gd name="T98" fmla="*/ 27 w 27"/>
                <a:gd name="T99" fmla="*/ 23 h 29"/>
                <a:gd name="T100" fmla="*/ 23 w 27"/>
                <a:gd name="T101" fmla="*/ 25 h 29"/>
                <a:gd name="T102" fmla="*/ 23 w 27"/>
                <a:gd name="T103" fmla="*/ 25 h 29"/>
                <a:gd name="T104" fmla="*/ 25 w 27"/>
                <a:gd name="T105" fmla="*/ 25 h 29"/>
                <a:gd name="T106" fmla="*/ 27 w 27"/>
                <a:gd name="T107" fmla="*/ 27 h 29"/>
                <a:gd name="T108" fmla="*/ 27 w 27"/>
                <a:gd name="T109" fmla="*/ 27 h 29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w 27"/>
                <a:gd name="T166" fmla="*/ 0 h 29"/>
                <a:gd name="T167" fmla="*/ 27 w 27"/>
                <a:gd name="T168" fmla="*/ 29 h 29"/>
              </a:gdLst>
              <a:ahLst/>
              <a:cxnLst>
                <a:cxn ang="T110">
                  <a:pos x="T0" y="T1"/>
                </a:cxn>
                <a:cxn ang="T111">
                  <a:pos x="T2" y="T3"/>
                </a:cxn>
                <a:cxn ang="T112">
                  <a:pos x="T4" y="T5"/>
                </a:cxn>
                <a:cxn ang="T113">
                  <a:pos x="T6" y="T7"/>
                </a:cxn>
                <a:cxn ang="T114">
                  <a:pos x="T8" y="T9"/>
                </a:cxn>
                <a:cxn ang="T115">
                  <a:pos x="T10" y="T11"/>
                </a:cxn>
                <a:cxn ang="T116">
                  <a:pos x="T12" y="T13"/>
                </a:cxn>
                <a:cxn ang="T117">
                  <a:pos x="T14" y="T15"/>
                </a:cxn>
                <a:cxn ang="T118">
                  <a:pos x="T16" y="T17"/>
                </a:cxn>
                <a:cxn ang="T119">
                  <a:pos x="T18" y="T19"/>
                </a:cxn>
                <a:cxn ang="T120">
                  <a:pos x="T20" y="T21"/>
                </a:cxn>
                <a:cxn ang="T121">
                  <a:pos x="T22" y="T23"/>
                </a:cxn>
                <a:cxn ang="T122">
                  <a:pos x="T24" y="T25"/>
                </a:cxn>
                <a:cxn ang="T123">
                  <a:pos x="T26" y="T27"/>
                </a:cxn>
                <a:cxn ang="T124">
                  <a:pos x="T28" y="T29"/>
                </a:cxn>
                <a:cxn ang="T125">
                  <a:pos x="T30" y="T31"/>
                </a:cxn>
                <a:cxn ang="T126">
                  <a:pos x="T32" y="T33"/>
                </a:cxn>
                <a:cxn ang="T127">
                  <a:pos x="T34" y="T35"/>
                </a:cxn>
                <a:cxn ang="T128">
                  <a:pos x="T36" y="T37"/>
                </a:cxn>
                <a:cxn ang="T129">
                  <a:pos x="T38" y="T39"/>
                </a:cxn>
                <a:cxn ang="T130">
                  <a:pos x="T40" y="T41"/>
                </a:cxn>
                <a:cxn ang="T131">
                  <a:pos x="T42" y="T43"/>
                </a:cxn>
                <a:cxn ang="T132">
                  <a:pos x="T44" y="T45"/>
                </a:cxn>
                <a:cxn ang="T133">
                  <a:pos x="T46" y="T47"/>
                </a:cxn>
                <a:cxn ang="T134">
                  <a:pos x="T48" y="T49"/>
                </a:cxn>
                <a:cxn ang="T135">
                  <a:pos x="T50" y="T51"/>
                </a:cxn>
                <a:cxn ang="T136">
                  <a:pos x="T52" y="T53"/>
                </a:cxn>
                <a:cxn ang="T137">
                  <a:pos x="T54" y="T55"/>
                </a:cxn>
                <a:cxn ang="T138">
                  <a:pos x="T56" y="T57"/>
                </a:cxn>
                <a:cxn ang="T139">
                  <a:pos x="T58" y="T59"/>
                </a:cxn>
                <a:cxn ang="T140">
                  <a:pos x="T60" y="T61"/>
                </a:cxn>
                <a:cxn ang="T141">
                  <a:pos x="T62" y="T63"/>
                </a:cxn>
                <a:cxn ang="T142">
                  <a:pos x="T64" y="T65"/>
                </a:cxn>
                <a:cxn ang="T143">
                  <a:pos x="T66" y="T67"/>
                </a:cxn>
                <a:cxn ang="T144">
                  <a:pos x="T68" y="T69"/>
                </a:cxn>
                <a:cxn ang="T145">
                  <a:pos x="T70" y="T71"/>
                </a:cxn>
                <a:cxn ang="T146">
                  <a:pos x="T72" y="T73"/>
                </a:cxn>
                <a:cxn ang="T147">
                  <a:pos x="T74" y="T75"/>
                </a:cxn>
                <a:cxn ang="T148">
                  <a:pos x="T76" y="T77"/>
                </a:cxn>
                <a:cxn ang="T149">
                  <a:pos x="T78" y="T79"/>
                </a:cxn>
                <a:cxn ang="T150">
                  <a:pos x="T80" y="T81"/>
                </a:cxn>
                <a:cxn ang="T151">
                  <a:pos x="T82" y="T83"/>
                </a:cxn>
                <a:cxn ang="T152">
                  <a:pos x="T84" y="T85"/>
                </a:cxn>
                <a:cxn ang="T153">
                  <a:pos x="T86" y="T87"/>
                </a:cxn>
                <a:cxn ang="T154">
                  <a:pos x="T88" y="T89"/>
                </a:cxn>
                <a:cxn ang="T155">
                  <a:pos x="T90" y="T91"/>
                </a:cxn>
                <a:cxn ang="T156">
                  <a:pos x="T92" y="T93"/>
                </a:cxn>
                <a:cxn ang="T157">
                  <a:pos x="T94" y="T95"/>
                </a:cxn>
                <a:cxn ang="T158">
                  <a:pos x="T96" y="T97"/>
                </a:cxn>
                <a:cxn ang="T159">
                  <a:pos x="T98" y="T99"/>
                </a:cxn>
                <a:cxn ang="T160">
                  <a:pos x="T100" y="T101"/>
                </a:cxn>
                <a:cxn ang="T161">
                  <a:pos x="T102" y="T103"/>
                </a:cxn>
                <a:cxn ang="T162">
                  <a:pos x="T104" y="T105"/>
                </a:cxn>
                <a:cxn ang="T163">
                  <a:pos x="T106" y="T107"/>
                </a:cxn>
                <a:cxn ang="T164">
                  <a:pos x="T108" y="T109"/>
                </a:cxn>
              </a:cxnLst>
              <a:rect l="T165" t="T166" r="T167" b="T168"/>
              <a:pathLst>
                <a:path w="27" h="29">
                  <a:moveTo>
                    <a:pt x="23" y="10"/>
                  </a:moveTo>
                  <a:lnTo>
                    <a:pt x="17" y="12"/>
                  </a:lnTo>
                  <a:lnTo>
                    <a:pt x="17" y="21"/>
                  </a:lnTo>
                  <a:lnTo>
                    <a:pt x="21" y="23"/>
                  </a:lnTo>
                  <a:lnTo>
                    <a:pt x="23" y="23"/>
                  </a:lnTo>
                  <a:lnTo>
                    <a:pt x="25" y="23"/>
                  </a:lnTo>
                  <a:lnTo>
                    <a:pt x="27" y="19"/>
                  </a:lnTo>
                  <a:lnTo>
                    <a:pt x="27" y="29"/>
                  </a:lnTo>
                  <a:lnTo>
                    <a:pt x="25" y="27"/>
                  </a:lnTo>
                  <a:lnTo>
                    <a:pt x="21" y="25"/>
                  </a:lnTo>
                  <a:lnTo>
                    <a:pt x="4" y="17"/>
                  </a:lnTo>
                  <a:lnTo>
                    <a:pt x="4" y="19"/>
                  </a:lnTo>
                  <a:lnTo>
                    <a:pt x="2" y="19"/>
                  </a:lnTo>
                  <a:lnTo>
                    <a:pt x="0" y="15"/>
                  </a:lnTo>
                  <a:lnTo>
                    <a:pt x="0" y="14"/>
                  </a:lnTo>
                  <a:lnTo>
                    <a:pt x="23" y="4"/>
                  </a:lnTo>
                  <a:lnTo>
                    <a:pt x="25" y="2"/>
                  </a:lnTo>
                  <a:lnTo>
                    <a:pt x="27" y="0"/>
                  </a:lnTo>
                  <a:lnTo>
                    <a:pt x="27" y="12"/>
                  </a:lnTo>
                  <a:lnTo>
                    <a:pt x="25" y="10"/>
                  </a:lnTo>
                  <a:lnTo>
                    <a:pt x="23" y="10"/>
                  </a:lnTo>
                  <a:close/>
                  <a:moveTo>
                    <a:pt x="15" y="21"/>
                  </a:moveTo>
                  <a:lnTo>
                    <a:pt x="15" y="12"/>
                  </a:lnTo>
                  <a:lnTo>
                    <a:pt x="5" y="17"/>
                  </a:lnTo>
                  <a:lnTo>
                    <a:pt x="15" y="21"/>
                  </a:lnTo>
                  <a:close/>
                  <a:moveTo>
                    <a:pt x="21" y="8"/>
                  </a:moveTo>
                  <a:lnTo>
                    <a:pt x="4" y="15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2" y="19"/>
                  </a:lnTo>
                  <a:lnTo>
                    <a:pt x="4" y="17"/>
                  </a:lnTo>
                  <a:lnTo>
                    <a:pt x="5" y="15"/>
                  </a:lnTo>
                  <a:lnTo>
                    <a:pt x="23" y="10"/>
                  </a:lnTo>
                  <a:lnTo>
                    <a:pt x="25" y="8"/>
                  </a:lnTo>
                  <a:lnTo>
                    <a:pt x="27" y="10"/>
                  </a:lnTo>
                  <a:lnTo>
                    <a:pt x="25" y="8"/>
                  </a:lnTo>
                  <a:lnTo>
                    <a:pt x="21" y="8"/>
                  </a:lnTo>
                  <a:close/>
                  <a:moveTo>
                    <a:pt x="27" y="27"/>
                  </a:moveTo>
                  <a:lnTo>
                    <a:pt x="27" y="23"/>
                  </a:lnTo>
                  <a:lnTo>
                    <a:pt x="23" y="25"/>
                  </a:lnTo>
                  <a:lnTo>
                    <a:pt x="25" y="25"/>
                  </a:lnTo>
                  <a:lnTo>
                    <a:pt x="27" y="27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2" name="Freeform 48">
              <a:extLst>
                <a:ext uri="{FF2B5EF4-FFF2-40B4-BE49-F238E27FC236}">
                  <a16:creationId xmlns:a16="http://schemas.microsoft.com/office/drawing/2014/main" id="{00000000-0008-0000-0800-000098000000}"/>
                </a:ext>
              </a:extLst>
            </xdr:cNvPr>
            <xdr:cNvSpPr>
              <a:spLocks noEditPoints="1"/>
            </xdr:cNvSpPr>
          </xdr:nvSpPr>
          <xdr:spPr bwMode="auto">
            <a:xfrm rot="5400000">
              <a:off x="441" y="404"/>
              <a:ext cx="27" cy="28"/>
            </a:xfrm>
            <a:custGeom>
              <a:avLst/>
              <a:gdLst>
                <a:gd name="T0" fmla="*/ 2 w 27"/>
                <a:gd name="T1" fmla="*/ 28 h 28"/>
                <a:gd name="T2" fmla="*/ 0 w 27"/>
                <a:gd name="T3" fmla="*/ 28 h 28"/>
                <a:gd name="T4" fmla="*/ 0 w 27"/>
                <a:gd name="T5" fmla="*/ 13 h 28"/>
                <a:gd name="T6" fmla="*/ 2 w 27"/>
                <a:gd name="T7" fmla="*/ 13 h 28"/>
                <a:gd name="T8" fmla="*/ 2 w 27"/>
                <a:gd name="T9" fmla="*/ 15 h 28"/>
                <a:gd name="T10" fmla="*/ 2 w 27"/>
                <a:gd name="T11" fmla="*/ 17 h 28"/>
                <a:gd name="T12" fmla="*/ 2 w 27"/>
                <a:gd name="T13" fmla="*/ 17 h 28"/>
                <a:gd name="T14" fmla="*/ 4 w 27"/>
                <a:gd name="T15" fmla="*/ 17 h 28"/>
                <a:gd name="T16" fmla="*/ 23 w 27"/>
                <a:gd name="T17" fmla="*/ 17 h 28"/>
                <a:gd name="T18" fmla="*/ 25 w 27"/>
                <a:gd name="T19" fmla="*/ 17 h 28"/>
                <a:gd name="T20" fmla="*/ 27 w 27"/>
                <a:gd name="T21" fmla="*/ 17 h 28"/>
                <a:gd name="T22" fmla="*/ 27 w 27"/>
                <a:gd name="T23" fmla="*/ 13 h 28"/>
                <a:gd name="T24" fmla="*/ 27 w 27"/>
                <a:gd name="T25" fmla="*/ 11 h 28"/>
                <a:gd name="T26" fmla="*/ 25 w 27"/>
                <a:gd name="T27" fmla="*/ 7 h 28"/>
                <a:gd name="T28" fmla="*/ 23 w 27"/>
                <a:gd name="T29" fmla="*/ 5 h 28"/>
                <a:gd name="T30" fmla="*/ 21 w 27"/>
                <a:gd name="T31" fmla="*/ 1 h 28"/>
                <a:gd name="T32" fmla="*/ 21 w 27"/>
                <a:gd name="T33" fmla="*/ 0 h 28"/>
                <a:gd name="T34" fmla="*/ 27 w 27"/>
                <a:gd name="T35" fmla="*/ 3 h 28"/>
                <a:gd name="T36" fmla="*/ 27 w 27"/>
                <a:gd name="T37" fmla="*/ 28 h 28"/>
                <a:gd name="T38" fmla="*/ 27 w 27"/>
                <a:gd name="T39" fmla="*/ 28 h 28"/>
                <a:gd name="T40" fmla="*/ 27 w 27"/>
                <a:gd name="T41" fmla="*/ 28 h 28"/>
                <a:gd name="T42" fmla="*/ 27 w 27"/>
                <a:gd name="T43" fmla="*/ 24 h 28"/>
                <a:gd name="T44" fmla="*/ 25 w 27"/>
                <a:gd name="T45" fmla="*/ 22 h 28"/>
                <a:gd name="T46" fmla="*/ 23 w 27"/>
                <a:gd name="T47" fmla="*/ 22 h 28"/>
                <a:gd name="T48" fmla="*/ 5 w 27"/>
                <a:gd name="T49" fmla="*/ 22 h 28"/>
                <a:gd name="T50" fmla="*/ 2 w 27"/>
                <a:gd name="T51" fmla="*/ 22 h 28"/>
                <a:gd name="T52" fmla="*/ 2 w 27"/>
                <a:gd name="T53" fmla="*/ 24 h 28"/>
                <a:gd name="T54" fmla="*/ 2 w 27"/>
                <a:gd name="T55" fmla="*/ 28 h 28"/>
                <a:gd name="T56" fmla="*/ 2 w 27"/>
                <a:gd name="T57" fmla="*/ 28 h 28"/>
                <a:gd name="T58" fmla="*/ 4 w 27"/>
                <a:gd name="T59" fmla="*/ 22 h 28"/>
                <a:gd name="T60" fmla="*/ 23 w 27"/>
                <a:gd name="T61" fmla="*/ 22 h 28"/>
                <a:gd name="T62" fmla="*/ 25 w 27"/>
                <a:gd name="T63" fmla="*/ 22 h 28"/>
                <a:gd name="T64" fmla="*/ 27 w 27"/>
                <a:gd name="T65" fmla="*/ 24 h 28"/>
                <a:gd name="T66" fmla="*/ 27 w 27"/>
                <a:gd name="T67" fmla="*/ 24 h 28"/>
                <a:gd name="T68" fmla="*/ 27 w 27"/>
                <a:gd name="T69" fmla="*/ 22 h 28"/>
                <a:gd name="T70" fmla="*/ 23 w 27"/>
                <a:gd name="T71" fmla="*/ 21 h 28"/>
                <a:gd name="T72" fmla="*/ 5 w 27"/>
                <a:gd name="T73" fmla="*/ 21 h 28"/>
                <a:gd name="T74" fmla="*/ 2 w 27"/>
                <a:gd name="T75" fmla="*/ 21 h 28"/>
                <a:gd name="T76" fmla="*/ 2 w 27"/>
                <a:gd name="T77" fmla="*/ 22 h 28"/>
                <a:gd name="T78" fmla="*/ 2 w 27"/>
                <a:gd name="T79" fmla="*/ 24 h 28"/>
                <a:gd name="T80" fmla="*/ 2 w 27"/>
                <a:gd name="T81" fmla="*/ 22 h 28"/>
                <a:gd name="T82" fmla="*/ 4 w 27"/>
                <a:gd name="T83" fmla="*/ 22 h 28"/>
                <a:gd name="T84" fmla="*/ 4 w 27"/>
                <a:gd name="T85" fmla="*/ 22 h 28"/>
                <a:gd name="T86" fmla="*/ 27 w 27"/>
                <a:gd name="T87" fmla="*/ 9 h 28"/>
                <a:gd name="T88" fmla="*/ 27 w 27"/>
                <a:gd name="T89" fmla="*/ 5 h 28"/>
                <a:gd name="T90" fmla="*/ 23 w 27"/>
                <a:gd name="T91" fmla="*/ 3 h 28"/>
                <a:gd name="T92" fmla="*/ 25 w 27"/>
                <a:gd name="T93" fmla="*/ 5 h 28"/>
                <a:gd name="T94" fmla="*/ 27 w 27"/>
                <a:gd name="T95" fmla="*/ 9 h 28"/>
                <a:gd name="T96" fmla="*/ 27 w 27"/>
                <a:gd name="T97" fmla="*/ 9 h 28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w 27"/>
                <a:gd name="T148" fmla="*/ 0 h 28"/>
                <a:gd name="T149" fmla="*/ 27 w 27"/>
                <a:gd name="T150" fmla="*/ 28 h 28"/>
              </a:gdLst>
              <a:ahLst/>
              <a:cxnLst>
                <a:cxn ang="T98">
                  <a:pos x="T0" y="T1"/>
                </a:cxn>
                <a:cxn ang="T99">
                  <a:pos x="T2" y="T3"/>
                </a:cxn>
                <a:cxn ang="T100">
                  <a:pos x="T4" y="T5"/>
                </a:cxn>
                <a:cxn ang="T101">
                  <a:pos x="T6" y="T7"/>
                </a:cxn>
                <a:cxn ang="T102">
                  <a:pos x="T8" y="T9"/>
                </a:cxn>
                <a:cxn ang="T103">
                  <a:pos x="T10" y="T11"/>
                </a:cxn>
                <a:cxn ang="T104">
                  <a:pos x="T12" y="T13"/>
                </a:cxn>
                <a:cxn ang="T105">
                  <a:pos x="T14" y="T15"/>
                </a:cxn>
                <a:cxn ang="T106">
                  <a:pos x="T16" y="T17"/>
                </a:cxn>
                <a:cxn ang="T107">
                  <a:pos x="T18" y="T19"/>
                </a:cxn>
                <a:cxn ang="T108">
                  <a:pos x="T20" y="T21"/>
                </a:cxn>
                <a:cxn ang="T109">
                  <a:pos x="T22" y="T23"/>
                </a:cxn>
                <a:cxn ang="T110">
                  <a:pos x="T24" y="T25"/>
                </a:cxn>
                <a:cxn ang="T111">
                  <a:pos x="T26" y="T27"/>
                </a:cxn>
                <a:cxn ang="T112">
                  <a:pos x="T28" y="T29"/>
                </a:cxn>
                <a:cxn ang="T113">
                  <a:pos x="T30" y="T31"/>
                </a:cxn>
                <a:cxn ang="T114">
                  <a:pos x="T32" y="T33"/>
                </a:cxn>
                <a:cxn ang="T115">
                  <a:pos x="T34" y="T35"/>
                </a:cxn>
                <a:cxn ang="T116">
                  <a:pos x="T36" y="T37"/>
                </a:cxn>
                <a:cxn ang="T117">
                  <a:pos x="T38" y="T39"/>
                </a:cxn>
                <a:cxn ang="T118">
                  <a:pos x="T40" y="T41"/>
                </a:cxn>
                <a:cxn ang="T119">
                  <a:pos x="T42" y="T43"/>
                </a:cxn>
                <a:cxn ang="T120">
                  <a:pos x="T44" y="T45"/>
                </a:cxn>
                <a:cxn ang="T121">
                  <a:pos x="T46" y="T47"/>
                </a:cxn>
                <a:cxn ang="T122">
                  <a:pos x="T48" y="T49"/>
                </a:cxn>
                <a:cxn ang="T123">
                  <a:pos x="T50" y="T51"/>
                </a:cxn>
                <a:cxn ang="T124">
                  <a:pos x="T52" y="T53"/>
                </a:cxn>
                <a:cxn ang="T125">
                  <a:pos x="T54" y="T55"/>
                </a:cxn>
                <a:cxn ang="T126">
                  <a:pos x="T56" y="T57"/>
                </a:cxn>
                <a:cxn ang="T127">
                  <a:pos x="T58" y="T59"/>
                </a:cxn>
                <a:cxn ang="T128">
                  <a:pos x="T60" y="T61"/>
                </a:cxn>
                <a:cxn ang="T129">
                  <a:pos x="T62" y="T63"/>
                </a:cxn>
                <a:cxn ang="T130">
                  <a:pos x="T64" y="T65"/>
                </a:cxn>
                <a:cxn ang="T131">
                  <a:pos x="T66" y="T67"/>
                </a:cxn>
                <a:cxn ang="T132">
                  <a:pos x="T68" y="T69"/>
                </a:cxn>
                <a:cxn ang="T133">
                  <a:pos x="T70" y="T71"/>
                </a:cxn>
                <a:cxn ang="T134">
                  <a:pos x="T72" y="T73"/>
                </a:cxn>
                <a:cxn ang="T135">
                  <a:pos x="T74" y="T75"/>
                </a:cxn>
                <a:cxn ang="T136">
                  <a:pos x="T76" y="T77"/>
                </a:cxn>
                <a:cxn ang="T137">
                  <a:pos x="T78" y="T79"/>
                </a:cxn>
                <a:cxn ang="T138">
                  <a:pos x="T80" y="T81"/>
                </a:cxn>
                <a:cxn ang="T139">
                  <a:pos x="T82" y="T83"/>
                </a:cxn>
                <a:cxn ang="T140">
                  <a:pos x="T84" y="T85"/>
                </a:cxn>
                <a:cxn ang="T141">
                  <a:pos x="T86" y="T87"/>
                </a:cxn>
                <a:cxn ang="T142">
                  <a:pos x="T88" y="T89"/>
                </a:cxn>
                <a:cxn ang="T143">
                  <a:pos x="T90" y="T91"/>
                </a:cxn>
                <a:cxn ang="T144">
                  <a:pos x="T92" y="T93"/>
                </a:cxn>
                <a:cxn ang="T145">
                  <a:pos x="T94" y="T95"/>
                </a:cxn>
                <a:cxn ang="T146">
                  <a:pos x="T96" y="T97"/>
                </a:cxn>
              </a:cxnLst>
              <a:rect l="T147" t="T148" r="T149" b="T150"/>
              <a:pathLst>
                <a:path w="27" h="28">
                  <a:moveTo>
                    <a:pt x="2" y="28"/>
                  </a:moveTo>
                  <a:lnTo>
                    <a:pt x="0" y="28"/>
                  </a:lnTo>
                  <a:lnTo>
                    <a:pt x="0" y="13"/>
                  </a:lnTo>
                  <a:lnTo>
                    <a:pt x="2" y="13"/>
                  </a:lnTo>
                  <a:lnTo>
                    <a:pt x="2" y="15"/>
                  </a:lnTo>
                  <a:lnTo>
                    <a:pt x="2" y="17"/>
                  </a:lnTo>
                  <a:lnTo>
                    <a:pt x="4" y="17"/>
                  </a:lnTo>
                  <a:lnTo>
                    <a:pt x="23" y="17"/>
                  </a:lnTo>
                  <a:lnTo>
                    <a:pt x="25" y="17"/>
                  </a:lnTo>
                  <a:lnTo>
                    <a:pt x="27" y="17"/>
                  </a:lnTo>
                  <a:lnTo>
                    <a:pt x="27" y="13"/>
                  </a:lnTo>
                  <a:lnTo>
                    <a:pt x="27" y="11"/>
                  </a:lnTo>
                  <a:lnTo>
                    <a:pt x="25" y="7"/>
                  </a:lnTo>
                  <a:lnTo>
                    <a:pt x="23" y="5"/>
                  </a:lnTo>
                  <a:lnTo>
                    <a:pt x="21" y="1"/>
                  </a:lnTo>
                  <a:lnTo>
                    <a:pt x="21" y="0"/>
                  </a:lnTo>
                  <a:lnTo>
                    <a:pt x="27" y="3"/>
                  </a:lnTo>
                  <a:lnTo>
                    <a:pt x="27" y="28"/>
                  </a:lnTo>
                  <a:lnTo>
                    <a:pt x="27" y="24"/>
                  </a:lnTo>
                  <a:lnTo>
                    <a:pt x="25" y="22"/>
                  </a:lnTo>
                  <a:lnTo>
                    <a:pt x="23" y="22"/>
                  </a:lnTo>
                  <a:lnTo>
                    <a:pt x="5" y="22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8"/>
                  </a:lnTo>
                  <a:close/>
                  <a:moveTo>
                    <a:pt x="4" y="22"/>
                  </a:moveTo>
                  <a:lnTo>
                    <a:pt x="23" y="22"/>
                  </a:lnTo>
                  <a:lnTo>
                    <a:pt x="25" y="22"/>
                  </a:lnTo>
                  <a:lnTo>
                    <a:pt x="27" y="24"/>
                  </a:lnTo>
                  <a:lnTo>
                    <a:pt x="27" y="22"/>
                  </a:lnTo>
                  <a:lnTo>
                    <a:pt x="23" y="21"/>
                  </a:lnTo>
                  <a:lnTo>
                    <a:pt x="5" y="21"/>
                  </a:lnTo>
                  <a:lnTo>
                    <a:pt x="2" y="21"/>
                  </a:lnTo>
                  <a:lnTo>
                    <a:pt x="2" y="22"/>
                  </a:lnTo>
                  <a:lnTo>
                    <a:pt x="2" y="24"/>
                  </a:lnTo>
                  <a:lnTo>
                    <a:pt x="2" y="22"/>
                  </a:lnTo>
                  <a:lnTo>
                    <a:pt x="4" y="22"/>
                  </a:lnTo>
                  <a:close/>
                  <a:moveTo>
                    <a:pt x="27" y="9"/>
                  </a:moveTo>
                  <a:lnTo>
                    <a:pt x="27" y="5"/>
                  </a:lnTo>
                  <a:lnTo>
                    <a:pt x="23" y="3"/>
                  </a:lnTo>
                  <a:lnTo>
                    <a:pt x="25" y="5"/>
                  </a:lnTo>
                  <a:lnTo>
                    <a:pt x="27" y="9"/>
                  </a:lnTo>
                  <a:close/>
                </a:path>
              </a:pathLst>
            </a:custGeom>
            <a:solidFill>
              <a:srgbClr val="000000"/>
            </a:solidFill>
            <a:ln w="317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" name="Group 49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GrpSpPr>
            <a:grpSpLocks/>
          </xdr:cNvGrpSpPr>
        </xdr:nvGrpSpPr>
        <xdr:grpSpPr bwMode="auto">
          <a:xfrm>
            <a:off x="37" y="14"/>
            <a:ext cx="120" cy="0"/>
            <a:chOff x="636" y="294"/>
            <a:chExt cx="325" cy="1"/>
          </a:xfrm>
        </xdr:grpSpPr>
        <xdr:sp macro="" textlink="">
          <xdr:nvSpPr>
            <xdr:cNvPr id="136" name="Line 50">
              <a:extLst>
                <a:ext uri="{FF2B5EF4-FFF2-40B4-BE49-F238E27FC236}">
                  <a16:creationId xmlns:a16="http://schemas.microsoft.com/office/drawing/2014/main" id="{00000000-0008-0000-0800-000088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687" y="243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7" name="Line 51">
              <a:extLst>
                <a:ext uri="{FF2B5EF4-FFF2-40B4-BE49-F238E27FC236}">
                  <a16:creationId xmlns:a16="http://schemas.microsoft.com/office/drawing/2014/main" id="{00000000-0008-0000-0800-000089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907" y="241"/>
              <a:ext cx="1" cy="107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8" name="Line 52">
              <a:extLst>
                <a:ext uri="{FF2B5EF4-FFF2-40B4-BE49-F238E27FC236}">
                  <a16:creationId xmlns:a16="http://schemas.microsoft.com/office/drawing/2014/main" id="{00000000-0008-0000-0800-00008A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69" y="265"/>
              <a:ext cx="1" cy="6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9" name="Line 53">
              <a:extLst>
                <a:ext uri="{FF2B5EF4-FFF2-40B4-BE49-F238E27FC236}">
                  <a16:creationId xmlns:a16="http://schemas.microsoft.com/office/drawing/2014/main" id="{00000000-0008-0000-0800-00008B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26" y="267"/>
              <a:ext cx="1" cy="5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" name="Group 55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GrpSpPr>
            <a:grpSpLocks/>
          </xdr:cNvGrpSpPr>
        </xdr:nvGrpSpPr>
        <xdr:grpSpPr bwMode="auto">
          <a:xfrm>
            <a:off x="22" y="93"/>
            <a:ext cx="175" cy="0"/>
            <a:chOff x="591" y="476"/>
            <a:chExt cx="473" cy="1"/>
          </a:xfrm>
        </xdr:grpSpPr>
        <xdr:sp macro="" textlink="">
          <xdr:nvSpPr>
            <xdr:cNvPr id="128" name="Line 56">
              <a:extLst>
                <a:ext uri="{FF2B5EF4-FFF2-40B4-BE49-F238E27FC236}">
                  <a16:creationId xmlns:a16="http://schemas.microsoft.com/office/drawing/2014/main" id="{00000000-0008-0000-0800-000080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4" y="450"/>
              <a:ext cx="1" cy="54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129" name="Group 57">
              <a:extLst>
                <a:ext uri="{FF2B5EF4-FFF2-40B4-BE49-F238E27FC236}">
                  <a16:creationId xmlns:a16="http://schemas.microsoft.com/office/drawing/2014/main" id="{00000000-0008-0000-0800-000081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91" y="476"/>
              <a:ext cx="473" cy="1"/>
              <a:chOff x="591" y="476"/>
              <a:chExt cx="473" cy="1"/>
            </a:xfrm>
          </xdr:grpSpPr>
          <xdr:sp macro="" textlink="">
            <xdr:nvSpPr>
              <xdr:cNvPr id="130" name="Line 58">
                <a:extLst>
                  <a:ext uri="{FF2B5EF4-FFF2-40B4-BE49-F238E27FC236}">
                    <a16:creationId xmlns:a16="http://schemas.microsoft.com/office/drawing/2014/main" id="{00000000-0008-0000-0800-000082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642" y="425"/>
                <a:ext cx="1" cy="104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1" name="Line 59">
                <a:extLst>
                  <a:ext uri="{FF2B5EF4-FFF2-40B4-BE49-F238E27FC236}">
                    <a16:creationId xmlns:a16="http://schemas.microsoft.com/office/drawing/2014/main" id="{00000000-0008-0000-0800-000083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12" y="425"/>
                <a:ext cx="1" cy="10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2" name="Line 60">
                <a:extLst>
                  <a:ext uri="{FF2B5EF4-FFF2-40B4-BE49-F238E27FC236}">
                    <a16:creationId xmlns:a16="http://schemas.microsoft.com/office/drawing/2014/main" id="{00000000-0008-0000-0800-000084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720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3" name="Line 61">
                <a:extLst>
                  <a:ext uri="{FF2B5EF4-FFF2-40B4-BE49-F238E27FC236}">
                    <a16:creationId xmlns:a16="http://schemas.microsoft.com/office/drawing/2014/main" id="{00000000-0008-0000-0800-000085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27" y="450"/>
                <a:ext cx="1" cy="53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4" name="Line 62">
                <a:extLst>
                  <a:ext uri="{FF2B5EF4-FFF2-40B4-BE49-F238E27FC236}">
                    <a16:creationId xmlns:a16="http://schemas.microsoft.com/office/drawing/2014/main" id="{00000000-0008-0000-0800-000086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882" y="449"/>
                <a:ext cx="1" cy="56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35" name="Line 63">
                <a:extLst>
                  <a:ext uri="{FF2B5EF4-FFF2-40B4-BE49-F238E27FC236}">
                    <a16:creationId xmlns:a16="http://schemas.microsoft.com/office/drawing/2014/main" id="{00000000-0008-0000-0800-000087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935" y="451"/>
                <a:ext cx="1" cy="51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9" name="Group 181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GrpSpPr>
            <a:grpSpLocks/>
          </xdr:cNvGrpSpPr>
        </xdr:nvGrpSpPr>
        <xdr:grpSpPr bwMode="auto">
          <a:xfrm>
            <a:off x="14" y="125"/>
            <a:ext cx="188" cy="0"/>
            <a:chOff x="14" y="125"/>
            <a:chExt cx="188" cy="0"/>
          </a:xfrm>
        </xdr:grpSpPr>
        <xdr:sp macro="" textlink="">
          <xdr:nvSpPr>
            <xdr:cNvPr id="117" name="Line 54">
              <a:extLst>
                <a:ext uri="{FF2B5EF4-FFF2-40B4-BE49-F238E27FC236}">
                  <a16:creationId xmlns:a16="http://schemas.microsoft.com/office/drawing/2014/main" id="{00000000-0008-0000-0800-000075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45" y="115"/>
              <a:ext cx="0" cy="20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grpSp>
          <xdr:nvGrpSpPr>
            <xdr:cNvPr id="118" name="Group 180">
              <a:extLst>
                <a:ext uri="{FF2B5EF4-FFF2-40B4-BE49-F238E27FC236}">
                  <a16:creationId xmlns:a16="http://schemas.microsoft.com/office/drawing/2014/main" id="{00000000-0008-0000-0800-000076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4" y="125"/>
              <a:ext cx="188" cy="0"/>
              <a:chOff x="14" y="125"/>
              <a:chExt cx="188" cy="0"/>
            </a:xfrm>
          </xdr:grpSpPr>
          <xdr:sp macro="" textlink="">
            <xdr:nvSpPr>
              <xdr:cNvPr id="119" name="Line 64">
                <a:extLst>
                  <a:ext uri="{FF2B5EF4-FFF2-40B4-BE49-F238E27FC236}">
                    <a16:creationId xmlns:a16="http://schemas.microsoft.com/office/drawing/2014/main" id="{00000000-0008-0000-0800-000077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rot="5400000" flipV="1">
                <a:off x="106" y="115"/>
                <a:ext cx="0" cy="19"/>
              </a:xfrm>
              <a:prstGeom prst="line">
                <a:avLst/>
              </a:prstGeom>
              <a:noFill/>
              <a:ln w="38100">
                <a:solidFill>
                  <a:srgbClr val="FF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grpSp>
            <xdr:nvGrpSpPr>
              <xdr:cNvPr id="120" name="Group 65">
                <a:extLst>
                  <a:ext uri="{FF2B5EF4-FFF2-40B4-BE49-F238E27FC236}">
                    <a16:creationId xmlns:a16="http://schemas.microsoft.com/office/drawing/2014/main" id="{00000000-0008-0000-0800-000078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" y="125"/>
                <a:ext cx="188" cy="0"/>
                <a:chOff x="591" y="550"/>
                <a:chExt cx="521" cy="1"/>
              </a:xfrm>
            </xdr:grpSpPr>
            <xdr:sp macro="" textlink="">
              <xdr:nvSpPr>
                <xdr:cNvPr id="121" name="Line 66">
                  <a:extLst>
                    <a:ext uri="{FF2B5EF4-FFF2-40B4-BE49-F238E27FC236}">
                      <a16:creationId xmlns:a16="http://schemas.microsoft.com/office/drawing/2014/main" id="{00000000-0008-0000-0800-000079000000}"/>
                    </a:ext>
                  </a:extLst>
                </xdr:cNvPr>
                <xdr:cNvSpPr>
                  <a:spLocks noChangeShapeType="1"/>
                </xdr:cNvSpPr>
              </xdr:nvSpPr>
              <xdr:spPr bwMode="auto">
                <a:xfrm rot="5400000" flipV="1">
                  <a:off x="720" y="524"/>
                  <a:ext cx="1" cy="53"/>
                </a:xfrm>
                <a:prstGeom prst="line">
                  <a:avLst/>
                </a:prstGeom>
                <a:noFill/>
                <a:ln w="38100">
                  <a:solidFill>
                    <a:srgbClr val="FF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sp>
            <xdr:grpSp>
              <xdr:nvGrpSpPr>
                <xdr:cNvPr id="122" name="Group 67">
                  <a:extLst>
                    <a:ext uri="{FF2B5EF4-FFF2-40B4-BE49-F238E27FC236}">
                      <a16:creationId xmlns:a16="http://schemas.microsoft.com/office/drawing/2014/main" id="{00000000-0008-0000-0800-00007A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591" y="550"/>
                  <a:ext cx="521" cy="1"/>
                  <a:chOff x="591" y="550"/>
                  <a:chExt cx="521" cy="1"/>
                </a:xfrm>
              </xdr:grpSpPr>
              <xdr:sp macro="" textlink="">
                <xdr:nvSpPr>
                  <xdr:cNvPr id="123" name="Line 68">
                    <a:extLst>
                      <a:ext uri="{FF2B5EF4-FFF2-40B4-BE49-F238E27FC236}">
                        <a16:creationId xmlns:a16="http://schemas.microsoft.com/office/drawing/2014/main" id="{00000000-0008-0000-0800-00007B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774" y="524"/>
                    <a:ext cx="1" cy="5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24" name="Line 69">
                    <a:extLst>
                      <a:ext uri="{FF2B5EF4-FFF2-40B4-BE49-F238E27FC236}">
                        <a16:creationId xmlns:a16="http://schemas.microsoft.com/office/drawing/2014/main" id="{00000000-0008-0000-0800-00007C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642" y="499"/>
                    <a:ext cx="1" cy="104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25" name="Line 70">
                    <a:extLst>
                      <a:ext uri="{FF2B5EF4-FFF2-40B4-BE49-F238E27FC236}">
                        <a16:creationId xmlns:a16="http://schemas.microsoft.com/office/drawing/2014/main" id="{00000000-0008-0000-0800-00007D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1060" y="499"/>
                    <a:ext cx="1" cy="103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26" name="Line 71">
                    <a:extLst>
                      <a:ext uri="{FF2B5EF4-FFF2-40B4-BE49-F238E27FC236}">
                        <a16:creationId xmlns:a16="http://schemas.microsoft.com/office/drawing/2014/main" id="{00000000-0008-0000-0800-00007E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882" y="523"/>
                    <a:ext cx="1" cy="5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  <xdr:sp macro="" textlink="">
                <xdr:nvSpPr>
                  <xdr:cNvPr id="127" name="Line 72">
                    <a:extLst>
                      <a:ext uri="{FF2B5EF4-FFF2-40B4-BE49-F238E27FC236}">
                        <a16:creationId xmlns:a16="http://schemas.microsoft.com/office/drawing/2014/main" id="{00000000-0008-0000-0800-00007F000000}"/>
                      </a:ext>
                    </a:extLst>
                  </xdr:cNvPr>
                  <xdr:cNvSpPr>
                    <a:spLocks noChangeShapeType="1"/>
                  </xdr:cNvSpPr>
                </xdr:nvSpPr>
                <xdr:spPr bwMode="auto">
                  <a:xfrm rot="5400000" flipV="1">
                    <a:off x="986" y="528"/>
                    <a:ext cx="1" cy="46"/>
                  </a:xfrm>
                  <a:prstGeom prst="line">
                    <a:avLst/>
                  </a:prstGeom>
                  <a:noFill/>
                  <a:ln w="38100">
                    <a:solidFill>
                      <a:srgbClr val="FF0000"/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noFill/>
                      </a14:hiddenFill>
                    </a:ext>
                  </a:extLst>
                </xdr:spPr>
              </xdr:sp>
            </xdr:grpSp>
          </xdr:grpSp>
        </xdr:grpSp>
      </xdr:grpSp>
      <xdr:grpSp>
        <xdr:nvGrpSpPr>
          <xdr:cNvPr id="10" name="Group 73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GrpSpPr>
            <a:grpSpLocks/>
          </xdr:cNvGrpSpPr>
        </xdr:nvGrpSpPr>
        <xdr:grpSpPr bwMode="auto">
          <a:xfrm>
            <a:off x="43" y="56"/>
            <a:ext cx="94" cy="0"/>
            <a:chOff x="650" y="390"/>
            <a:chExt cx="254" cy="1"/>
          </a:xfrm>
        </xdr:grpSpPr>
        <xdr:sp macro="" textlink="">
          <xdr:nvSpPr>
            <xdr:cNvPr id="114" name="Line 74">
              <a:extLst>
                <a:ext uri="{FF2B5EF4-FFF2-40B4-BE49-F238E27FC236}">
                  <a16:creationId xmlns:a16="http://schemas.microsoft.com/office/drawing/2014/main" id="{00000000-0008-0000-0800-000072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01" y="339"/>
              <a:ext cx="1" cy="10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5" name="Line 75">
              <a:extLst>
                <a:ext uri="{FF2B5EF4-FFF2-40B4-BE49-F238E27FC236}">
                  <a16:creationId xmlns:a16="http://schemas.microsoft.com/office/drawing/2014/main" id="{00000000-0008-0000-0800-000073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851" y="338"/>
              <a:ext cx="1" cy="105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6" name="Line 76">
              <a:extLst>
                <a:ext uri="{FF2B5EF4-FFF2-40B4-BE49-F238E27FC236}">
                  <a16:creationId xmlns:a16="http://schemas.microsoft.com/office/drawing/2014/main" id="{00000000-0008-0000-0800-000074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776" y="368"/>
              <a:ext cx="1" cy="4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11" name="Group 77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GrpSpPr>
            <a:grpSpLocks/>
          </xdr:cNvGrpSpPr>
        </xdr:nvGrpSpPr>
        <xdr:grpSpPr bwMode="auto">
          <a:xfrm>
            <a:off x="191" y="17"/>
            <a:ext cx="123" cy="125"/>
            <a:chOff x="357" y="117"/>
            <a:chExt cx="315" cy="267"/>
          </a:xfrm>
        </xdr:grpSpPr>
        <xdr:grpSp>
          <xdr:nvGrpSpPr>
            <xdr:cNvPr id="12" name="Group 78">
              <a:extLst>
                <a:ext uri="{FF2B5EF4-FFF2-40B4-BE49-F238E27FC236}">
                  <a16:creationId xmlns:a16="http://schemas.microsoft.com/office/drawing/2014/main" id="{00000000-0008-0000-0800-00000C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57" y="117"/>
              <a:ext cx="315" cy="267"/>
              <a:chOff x="336" y="96"/>
              <a:chExt cx="702" cy="576"/>
            </a:xfrm>
          </xdr:grpSpPr>
          <xdr:sp macro="" textlink="">
            <xdr:nvSpPr>
              <xdr:cNvPr id="111" name="AutoShape 79">
                <a:extLst>
                  <a:ext uri="{FF2B5EF4-FFF2-40B4-BE49-F238E27FC236}">
                    <a16:creationId xmlns:a16="http://schemas.microsoft.com/office/drawing/2014/main" id="{00000000-0008-0000-0800-00006F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24" y="101"/>
                <a:ext cx="611" cy="571"/>
              </a:xfrm>
              <a:prstGeom prst="star5">
                <a:avLst/>
              </a:prstGeom>
              <a:solidFill>
                <a:srgbClr val="3333CC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112" name="AutoShape 80">
                <a:extLst>
                  <a:ext uri="{FF2B5EF4-FFF2-40B4-BE49-F238E27FC236}">
                    <a16:creationId xmlns:a16="http://schemas.microsoft.com/office/drawing/2014/main" id="{00000000-0008-0000-0800-000070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432" y="101"/>
                <a:ext cx="606" cy="571"/>
              </a:xfrm>
              <a:prstGeom prst="star5">
                <a:avLst/>
              </a:prstGeom>
              <a:solidFill>
                <a:srgbClr val="00CC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  <xdr:sp macro="" textlink="">
            <xdr:nvSpPr>
              <xdr:cNvPr id="113" name="AutoShape 81">
                <a:extLst>
                  <a:ext uri="{FF2B5EF4-FFF2-40B4-BE49-F238E27FC236}">
                    <a16:creationId xmlns:a16="http://schemas.microsoft.com/office/drawing/2014/main" id="{00000000-0008-0000-0800-000071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75" y="101"/>
                <a:ext cx="611" cy="571"/>
              </a:xfrm>
              <a:prstGeom prst="star5">
                <a:avLst/>
              </a:prstGeom>
              <a:solidFill>
                <a:srgbClr val="FFFFFF"/>
              </a:solidFill>
              <a:ln w="317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/>
              <a:lstStyle/>
              <a:p>
                <a:endParaRPr lang="en-US"/>
              </a:p>
            </xdr:txBody>
          </xdr:sp>
        </xdr:grpSp>
        <xdr:grpSp>
          <xdr:nvGrpSpPr>
            <xdr:cNvPr id="13" name="Group 82">
              <a:extLst>
                <a:ext uri="{FF2B5EF4-FFF2-40B4-BE49-F238E27FC236}">
                  <a16:creationId xmlns:a16="http://schemas.microsoft.com/office/drawing/2014/main" id="{00000000-0008-0000-0800-00000D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29" y="176"/>
              <a:ext cx="202" cy="208"/>
              <a:chOff x="914" y="81"/>
              <a:chExt cx="266" cy="235"/>
            </a:xfrm>
          </xdr:grpSpPr>
          <xdr:sp macro="" textlink="">
            <xdr:nvSpPr>
              <xdr:cNvPr id="14" name="Freeform 83">
                <a:extLst>
                  <a:ext uri="{FF2B5EF4-FFF2-40B4-BE49-F238E27FC236}">
                    <a16:creationId xmlns:a16="http://schemas.microsoft.com/office/drawing/2014/main" id="{00000000-0008-0000-0800-00000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54"/>
                <a:ext cx="121" cy="119"/>
              </a:xfrm>
              <a:custGeom>
                <a:avLst/>
                <a:gdLst>
                  <a:gd name="T0" fmla="*/ 72 w 121"/>
                  <a:gd name="T1" fmla="*/ 106 h 119"/>
                  <a:gd name="T2" fmla="*/ 76 w 121"/>
                  <a:gd name="T3" fmla="*/ 109 h 119"/>
                  <a:gd name="T4" fmla="*/ 86 w 121"/>
                  <a:gd name="T5" fmla="*/ 114 h 119"/>
                  <a:gd name="T6" fmla="*/ 86 w 121"/>
                  <a:gd name="T7" fmla="*/ 116 h 119"/>
                  <a:gd name="T8" fmla="*/ 86 w 121"/>
                  <a:gd name="T9" fmla="*/ 116 h 119"/>
                  <a:gd name="T10" fmla="*/ 86 w 121"/>
                  <a:gd name="T11" fmla="*/ 116 h 119"/>
                  <a:gd name="T12" fmla="*/ 86 w 121"/>
                  <a:gd name="T13" fmla="*/ 119 h 119"/>
                  <a:gd name="T14" fmla="*/ 91 w 121"/>
                  <a:gd name="T15" fmla="*/ 109 h 119"/>
                  <a:gd name="T16" fmla="*/ 121 w 121"/>
                  <a:gd name="T17" fmla="*/ 119 h 119"/>
                  <a:gd name="T18" fmla="*/ 118 w 121"/>
                  <a:gd name="T19" fmla="*/ 116 h 119"/>
                  <a:gd name="T20" fmla="*/ 116 w 121"/>
                  <a:gd name="T21" fmla="*/ 116 h 119"/>
                  <a:gd name="T22" fmla="*/ 113 w 121"/>
                  <a:gd name="T23" fmla="*/ 114 h 119"/>
                  <a:gd name="T24" fmla="*/ 113 w 121"/>
                  <a:gd name="T25" fmla="*/ 111 h 119"/>
                  <a:gd name="T26" fmla="*/ 113 w 121"/>
                  <a:gd name="T27" fmla="*/ 109 h 119"/>
                  <a:gd name="T28" fmla="*/ 113 w 121"/>
                  <a:gd name="T29" fmla="*/ 106 h 119"/>
                  <a:gd name="T30" fmla="*/ 118 w 121"/>
                  <a:gd name="T31" fmla="*/ 101 h 119"/>
                  <a:gd name="T32" fmla="*/ 118 w 121"/>
                  <a:gd name="T33" fmla="*/ 99 h 119"/>
                  <a:gd name="T34" fmla="*/ 118 w 121"/>
                  <a:gd name="T35" fmla="*/ 99 h 119"/>
                  <a:gd name="T36" fmla="*/ 116 w 121"/>
                  <a:gd name="T37" fmla="*/ 91 h 119"/>
                  <a:gd name="T38" fmla="*/ 116 w 121"/>
                  <a:gd name="T39" fmla="*/ 88 h 119"/>
                  <a:gd name="T40" fmla="*/ 116 w 121"/>
                  <a:gd name="T41" fmla="*/ 86 h 119"/>
                  <a:gd name="T42" fmla="*/ 118 w 121"/>
                  <a:gd name="T43" fmla="*/ 86 h 119"/>
                  <a:gd name="T44" fmla="*/ 116 w 121"/>
                  <a:gd name="T45" fmla="*/ 83 h 119"/>
                  <a:gd name="T46" fmla="*/ 113 w 121"/>
                  <a:gd name="T47" fmla="*/ 81 h 119"/>
                  <a:gd name="T48" fmla="*/ 108 w 121"/>
                  <a:gd name="T49" fmla="*/ 76 h 119"/>
                  <a:gd name="T50" fmla="*/ 108 w 121"/>
                  <a:gd name="T51" fmla="*/ 76 h 119"/>
                  <a:gd name="T52" fmla="*/ 108 w 121"/>
                  <a:gd name="T53" fmla="*/ 73 h 119"/>
                  <a:gd name="T54" fmla="*/ 106 w 121"/>
                  <a:gd name="T55" fmla="*/ 73 h 119"/>
                  <a:gd name="T56" fmla="*/ 94 w 121"/>
                  <a:gd name="T57" fmla="*/ 58 h 119"/>
                  <a:gd name="T58" fmla="*/ 94 w 121"/>
                  <a:gd name="T59" fmla="*/ 56 h 119"/>
                  <a:gd name="T60" fmla="*/ 91 w 121"/>
                  <a:gd name="T61" fmla="*/ 51 h 119"/>
                  <a:gd name="T62" fmla="*/ 89 w 121"/>
                  <a:gd name="T63" fmla="*/ 51 h 119"/>
                  <a:gd name="T64" fmla="*/ 89 w 121"/>
                  <a:gd name="T65" fmla="*/ 48 h 119"/>
                  <a:gd name="T66" fmla="*/ 89 w 121"/>
                  <a:gd name="T67" fmla="*/ 46 h 119"/>
                  <a:gd name="T68" fmla="*/ 89 w 121"/>
                  <a:gd name="T69" fmla="*/ 40 h 119"/>
                  <a:gd name="T70" fmla="*/ 89 w 121"/>
                  <a:gd name="T71" fmla="*/ 40 h 119"/>
                  <a:gd name="T72" fmla="*/ 91 w 121"/>
                  <a:gd name="T73" fmla="*/ 35 h 119"/>
                  <a:gd name="T74" fmla="*/ 91 w 121"/>
                  <a:gd name="T75" fmla="*/ 35 h 119"/>
                  <a:gd name="T76" fmla="*/ 89 w 121"/>
                  <a:gd name="T77" fmla="*/ 23 h 119"/>
                  <a:gd name="T78" fmla="*/ 86 w 121"/>
                  <a:gd name="T79" fmla="*/ 13 h 119"/>
                  <a:gd name="T80" fmla="*/ 84 w 121"/>
                  <a:gd name="T81" fmla="*/ 10 h 119"/>
                  <a:gd name="T82" fmla="*/ 79 w 121"/>
                  <a:gd name="T83" fmla="*/ 5 h 119"/>
                  <a:gd name="T84" fmla="*/ 74 w 121"/>
                  <a:gd name="T85" fmla="*/ 13 h 119"/>
                  <a:gd name="T86" fmla="*/ 59 w 121"/>
                  <a:gd name="T87" fmla="*/ 10 h 119"/>
                  <a:gd name="T88" fmla="*/ 35 w 121"/>
                  <a:gd name="T89" fmla="*/ 0 h 119"/>
                  <a:gd name="T90" fmla="*/ 0 w 121"/>
                  <a:gd name="T91" fmla="*/ 33 h 119"/>
                  <a:gd name="T92" fmla="*/ 72 w 121"/>
                  <a:gd name="T93" fmla="*/ 106 h 119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w 121"/>
                  <a:gd name="T142" fmla="*/ 0 h 119"/>
                  <a:gd name="T143" fmla="*/ 121 w 121"/>
                  <a:gd name="T144" fmla="*/ 119 h 119"/>
                </a:gdLst>
                <a:ahLst/>
                <a:cxnLst>
                  <a:cxn ang="T94">
                    <a:pos x="T0" y="T1"/>
                  </a:cxn>
                  <a:cxn ang="T95">
                    <a:pos x="T2" y="T3"/>
                  </a:cxn>
                  <a:cxn ang="T96">
                    <a:pos x="T4" y="T5"/>
                  </a:cxn>
                  <a:cxn ang="T97">
                    <a:pos x="T6" y="T7"/>
                  </a:cxn>
                  <a:cxn ang="T98">
                    <a:pos x="T8" y="T9"/>
                  </a:cxn>
                  <a:cxn ang="T99">
                    <a:pos x="T10" y="T11"/>
                  </a:cxn>
                  <a:cxn ang="T100">
                    <a:pos x="T12" y="T13"/>
                  </a:cxn>
                  <a:cxn ang="T101">
                    <a:pos x="T14" y="T15"/>
                  </a:cxn>
                  <a:cxn ang="T102">
                    <a:pos x="T16" y="T17"/>
                  </a:cxn>
                  <a:cxn ang="T103">
                    <a:pos x="T18" y="T19"/>
                  </a:cxn>
                  <a:cxn ang="T104">
                    <a:pos x="T20" y="T21"/>
                  </a:cxn>
                  <a:cxn ang="T105">
                    <a:pos x="T22" y="T23"/>
                  </a:cxn>
                  <a:cxn ang="T106">
                    <a:pos x="T24" y="T25"/>
                  </a:cxn>
                  <a:cxn ang="T107">
                    <a:pos x="T26" y="T27"/>
                  </a:cxn>
                  <a:cxn ang="T108">
                    <a:pos x="T28" y="T29"/>
                  </a:cxn>
                  <a:cxn ang="T109">
                    <a:pos x="T30" y="T31"/>
                  </a:cxn>
                  <a:cxn ang="T110">
                    <a:pos x="T32" y="T33"/>
                  </a:cxn>
                  <a:cxn ang="T111">
                    <a:pos x="T34" y="T35"/>
                  </a:cxn>
                  <a:cxn ang="T112">
                    <a:pos x="T36" y="T37"/>
                  </a:cxn>
                  <a:cxn ang="T113">
                    <a:pos x="T38" y="T39"/>
                  </a:cxn>
                  <a:cxn ang="T114">
                    <a:pos x="T40" y="T41"/>
                  </a:cxn>
                  <a:cxn ang="T115">
                    <a:pos x="T42" y="T43"/>
                  </a:cxn>
                  <a:cxn ang="T116">
                    <a:pos x="T44" y="T45"/>
                  </a:cxn>
                  <a:cxn ang="T117">
                    <a:pos x="T46" y="T47"/>
                  </a:cxn>
                  <a:cxn ang="T118">
                    <a:pos x="T48" y="T49"/>
                  </a:cxn>
                  <a:cxn ang="T119">
                    <a:pos x="T50" y="T51"/>
                  </a:cxn>
                  <a:cxn ang="T120">
                    <a:pos x="T52" y="T53"/>
                  </a:cxn>
                  <a:cxn ang="T121">
                    <a:pos x="T54" y="T55"/>
                  </a:cxn>
                  <a:cxn ang="T122">
                    <a:pos x="T56" y="T57"/>
                  </a:cxn>
                  <a:cxn ang="T123">
                    <a:pos x="T58" y="T59"/>
                  </a:cxn>
                  <a:cxn ang="T124">
                    <a:pos x="T60" y="T61"/>
                  </a:cxn>
                  <a:cxn ang="T125">
                    <a:pos x="T62" y="T63"/>
                  </a:cxn>
                  <a:cxn ang="T126">
                    <a:pos x="T64" y="T65"/>
                  </a:cxn>
                  <a:cxn ang="T127">
                    <a:pos x="T66" y="T67"/>
                  </a:cxn>
                  <a:cxn ang="T128">
                    <a:pos x="T68" y="T69"/>
                  </a:cxn>
                  <a:cxn ang="T129">
                    <a:pos x="T70" y="T71"/>
                  </a:cxn>
                  <a:cxn ang="T130">
                    <a:pos x="T72" y="T73"/>
                  </a:cxn>
                  <a:cxn ang="T131">
                    <a:pos x="T74" y="T75"/>
                  </a:cxn>
                  <a:cxn ang="T132">
                    <a:pos x="T76" y="T77"/>
                  </a:cxn>
                  <a:cxn ang="T133">
                    <a:pos x="T78" y="T79"/>
                  </a:cxn>
                  <a:cxn ang="T134">
                    <a:pos x="T80" y="T81"/>
                  </a:cxn>
                  <a:cxn ang="T135">
                    <a:pos x="T82" y="T83"/>
                  </a:cxn>
                  <a:cxn ang="T136">
                    <a:pos x="T84" y="T85"/>
                  </a:cxn>
                  <a:cxn ang="T137">
                    <a:pos x="T86" y="T87"/>
                  </a:cxn>
                  <a:cxn ang="T138">
                    <a:pos x="T88" y="T89"/>
                  </a:cxn>
                  <a:cxn ang="T139">
                    <a:pos x="T90" y="T91"/>
                  </a:cxn>
                  <a:cxn ang="T140">
                    <a:pos x="T92" y="T93"/>
                  </a:cxn>
                </a:cxnLst>
                <a:rect l="T141" t="T142" r="T143" b="T144"/>
                <a:pathLst>
                  <a:path w="121" h="119">
                    <a:moveTo>
                      <a:pt x="72" y="106"/>
                    </a:moveTo>
                    <a:lnTo>
                      <a:pt x="76" y="109"/>
                    </a:lnTo>
                    <a:lnTo>
                      <a:pt x="86" y="114"/>
                    </a:lnTo>
                    <a:lnTo>
                      <a:pt x="86" y="116"/>
                    </a:lnTo>
                    <a:lnTo>
                      <a:pt x="86" y="119"/>
                    </a:lnTo>
                    <a:lnTo>
                      <a:pt x="91" y="109"/>
                    </a:lnTo>
                    <a:lnTo>
                      <a:pt x="121" y="119"/>
                    </a:lnTo>
                    <a:lnTo>
                      <a:pt x="118" y="116"/>
                    </a:lnTo>
                    <a:lnTo>
                      <a:pt x="116" y="116"/>
                    </a:lnTo>
                    <a:lnTo>
                      <a:pt x="113" y="114"/>
                    </a:lnTo>
                    <a:lnTo>
                      <a:pt x="113" y="111"/>
                    </a:lnTo>
                    <a:lnTo>
                      <a:pt x="113" y="109"/>
                    </a:lnTo>
                    <a:lnTo>
                      <a:pt x="113" y="106"/>
                    </a:lnTo>
                    <a:lnTo>
                      <a:pt x="118" y="101"/>
                    </a:lnTo>
                    <a:lnTo>
                      <a:pt x="118" y="99"/>
                    </a:lnTo>
                    <a:lnTo>
                      <a:pt x="116" y="91"/>
                    </a:lnTo>
                    <a:lnTo>
                      <a:pt x="116" y="88"/>
                    </a:lnTo>
                    <a:lnTo>
                      <a:pt x="116" y="86"/>
                    </a:lnTo>
                    <a:lnTo>
                      <a:pt x="118" y="86"/>
                    </a:lnTo>
                    <a:lnTo>
                      <a:pt x="116" y="83"/>
                    </a:lnTo>
                    <a:lnTo>
                      <a:pt x="113" y="81"/>
                    </a:lnTo>
                    <a:lnTo>
                      <a:pt x="108" y="76"/>
                    </a:lnTo>
                    <a:lnTo>
                      <a:pt x="108" y="73"/>
                    </a:lnTo>
                    <a:lnTo>
                      <a:pt x="106" y="73"/>
                    </a:lnTo>
                    <a:lnTo>
                      <a:pt x="94" y="58"/>
                    </a:lnTo>
                    <a:lnTo>
                      <a:pt x="94" y="56"/>
                    </a:lnTo>
                    <a:lnTo>
                      <a:pt x="91" y="51"/>
                    </a:lnTo>
                    <a:lnTo>
                      <a:pt x="89" y="51"/>
                    </a:lnTo>
                    <a:lnTo>
                      <a:pt x="89" y="48"/>
                    </a:lnTo>
                    <a:lnTo>
                      <a:pt x="89" y="46"/>
                    </a:lnTo>
                    <a:lnTo>
                      <a:pt x="89" y="40"/>
                    </a:lnTo>
                    <a:lnTo>
                      <a:pt x="91" y="35"/>
                    </a:lnTo>
                    <a:lnTo>
                      <a:pt x="89" y="23"/>
                    </a:lnTo>
                    <a:lnTo>
                      <a:pt x="86" y="13"/>
                    </a:lnTo>
                    <a:lnTo>
                      <a:pt x="84" y="10"/>
                    </a:lnTo>
                    <a:lnTo>
                      <a:pt x="79" y="5"/>
                    </a:lnTo>
                    <a:lnTo>
                      <a:pt x="74" y="13"/>
                    </a:lnTo>
                    <a:lnTo>
                      <a:pt x="59" y="10"/>
                    </a:lnTo>
                    <a:lnTo>
                      <a:pt x="35" y="0"/>
                    </a:lnTo>
                    <a:lnTo>
                      <a:pt x="0" y="33"/>
                    </a:lnTo>
                    <a:lnTo>
                      <a:pt x="72" y="106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5" name="Freeform 84">
                <a:extLst>
                  <a:ext uri="{FF2B5EF4-FFF2-40B4-BE49-F238E27FC236}">
                    <a16:creationId xmlns:a16="http://schemas.microsoft.com/office/drawing/2014/main" id="{00000000-0008-0000-0800-00000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26"/>
                <a:ext cx="83" cy="147"/>
              </a:xfrm>
              <a:custGeom>
                <a:avLst/>
                <a:gdLst>
                  <a:gd name="T0" fmla="*/ 83 w 83"/>
                  <a:gd name="T1" fmla="*/ 132 h 147"/>
                  <a:gd name="T2" fmla="*/ 81 w 83"/>
                  <a:gd name="T3" fmla="*/ 127 h 147"/>
                  <a:gd name="T4" fmla="*/ 79 w 83"/>
                  <a:gd name="T5" fmla="*/ 116 h 147"/>
                  <a:gd name="T6" fmla="*/ 71 w 83"/>
                  <a:gd name="T7" fmla="*/ 101 h 147"/>
                  <a:gd name="T8" fmla="*/ 56 w 83"/>
                  <a:gd name="T9" fmla="*/ 74 h 147"/>
                  <a:gd name="T10" fmla="*/ 52 w 83"/>
                  <a:gd name="T11" fmla="*/ 66 h 147"/>
                  <a:gd name="T12" fmla="*/ 47 w 83"/>
                  <a:gd name="T13" fmla="*/ 56 h 147"/>
                  <a:gd name="T14" fmla="*/ 44 w 83"/>
                  <a:gd name="T15" fmla="*/ 46 h 147"/>
                  <a:gd name="T16" fmla="*/ 42 w 83"/>
                  <a:gd name="T17" fmla="*/ 43 h 147"/>
                  <a:gd name="T18" fmla="*/ 42 w 83"/>
                  <a:gd name="T19" fmla="*/ 41 h 147"/>
                  <a:gd name="T20" fmla="*/ 42 w 83"/>
                  <a:gd name="T21" fmla="*/ 38 h 147"/>
                  <a:gd name="T22" fmla="*/ 42 w 83"/>
                  <a:gd name="T23" fmla="*/ 36 h 147"/>
                  <a:gd name="T24" fmla="*/ 42 w 83"/>
                  <a:gd name="T25" fmla="*/ 33 h 147"/>
                  <a:gd name="T26" fmla="*/ 42 w 83"/>
                  <a:gd name="T27" fmla="*/ 28 h 147"/>
                  <a:gd name="T28" fmla="*/ 42 w 83"/>
                  <a:gd name="T29" fmla="*/ 26 h 147"/>
                  <a:gd name="T30" fmla="*/ 42 w 83"/>
                  <a:gd name="T31" fmla="*/ 20 h 147"/>
                  <a:gd name="T32" fmla="*/ 0 w 83"/>
                  <a:gd name="T33" fmla="*/ 0 h 147"/>
                  <a:gd name="T34" fmla="*/ 10 w 83"/>
                  <a:gd name="T35" fmla="*/ 109 h 147"/>
                  <a:gd name="T36" fmla="*/ 25 w 83"/>
                  <a:gd name="T37" fmla="*/ 111 h 147"/>
                  <a:gd name="T38" fmla="*/ 20 w 83"/>
                  <a:gd name="T39" fmla="*/ 129 h 147"/>
                  <a:gd name="T40" fmla="*/ 15 w 83"/>
                  <a:gd name="T41" fmla="*/ 139 h 147"/>
                  <a:gd name="T42" fmla="*/ 15 w 83"/>
                  <a:gd name="T43" fmla="*/ 142 h 147"/>
                  <a:gd name="T44" fmla="*/ 27 w 83"/>
                  <a:gd name="T45" fmla="*/ 147 h 147"/>
                  <a:gd name="T46" fmla="*/ 69 w 83"/>
                  <a:gd name="T47" fmla="*/ 132 h 147"/>
                  <a:gd name="T48" fmla="*/ 79 w 83"/>
                  <a:gd name="T49" fmla="*/ 129 h 147"/>
                  <a:gd name="T50" fmla="*/ 83 w 83"/>
                  <a:gd name="T51" fmla="*/ 132 h 147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w 83"/>
                  <a:gd name="T79" fmla="*/ 0 h 147"/>
                  <a:gd name="T80" fmla="*/ 83 w 83"/>
                  <a:gd name="T81" fmla="*/ 147 h 147"/>
                </a:gdLst>
                <a:ahLst/>
                <a:cxnLst>
                  <a:cxn ang="T52">
                    <a:pos x="T0" y="T1"/>
                  </a:cxn>
                  <a:cxn ang="T53">
                    <a:pos x="T2" y="T3"/>
                  </a:cxn>
                  <a:cxn ang="T54">
                    <a:pos x="T4" y="T5"/>
                  </a:cxn>
                  <a:cxn ang="T55">
                    <a:pos x="T6" y="T7"/>
                  </a:cxn>
                  <a:cxn ang="T56">
                    <a:pos x="T8" y="T9"/>
                  </a:cxn>
                  <a:cxn ang="T57">
                    <a:pos x="T10" y="T11"/>
                  </a:cxn>
                  <a:cxn ang="T58">
                    <a:pos x="T12" y="T13"/>
                  </a:cxn>
                  <a:cxn ang="T59">
                    <a:pos x="T14" y="T15"/>
                  </a:cxn>
                  <a:cxn ang="T60">
                    <a:pos x="T16" y="T17"/>
                  </a:cxn>
                  <a:cxn ang="T61">
                    <a:pos x="T18" y="T19"/>
                  </a:cxn>
                  <a:cxn ang="T62">
                    <a:pos x="T20" y="T21"/>
                  </a:cxn>
                  <a:cxn ang="T63">
                    <a:pos x="T22" y="T23"/>
                  </a:cxn>
                  <a:cxn ang="T64">
                    <a:pos x="T24" y="T25"/>
                  </a:cxn>
                  <a:cxn ang="T65">
                    <a:pos x="T26" y="T27"/>
                  </a:cxn>
                  <a:cxn ang="T66">
                    <a:pos x="T28" y="T29"/>
                  </a:cxn>
                  <a:cxn ang="T67">
                    <a:pos x="T30" y="T31"/>
                  </a:cxn>
                  <a:cxn ang="T68">
                    <a:pos x="T32" y="T33"/>
                  </a:cxn>
                  <a:cxn ang="T69">
                    <a:pos x="T34" y="T35"/>
                  </a:cxn>
                  <a:cxn ang="T70">
                    <a:pos x="T36" y="T37"/>
                  </a:cxn>
                  <a:cxn ang="T71">
                    <a:pos x="T38" y="T39"/>
                  </a:cxn>
                  <a:cxn ang="T72">
                    <a:pos x="T40" y="T41"/>
                  </a:cxn>
                  <a:cxn ang="T73">
                    <a:pos x="T42" y="T43"/>
                  </a:cxn>
                  <a:cxn ang="T74">
                    <a:pos x="T44" y="T45"/>
                  </a:cxn>
                  <a:cxn ang="T75">
                    <a:pos x="T46" y="T47"/>
                  </a:cxn>
                  <a:cxn ang="T76">
                    <a:pos x="T48" y="T49"/>
                  </a:cxn>
                  <a:cxn ang="T77">
                    <a:pos x="T50" y="T51"/>
                  </a:cxn>
                </a:cxnLst>
                <a:rect l="T78" t="T79" r="T80" b="T81"/>
                <a:pathLst>
                  <a:path w="83" h="147">
                    <a:moveTo>
                      <a:pt x="83" y="132"/>
                    </a:moveTo>
                    <a:lnTo>
                      <a:pt x="81" y="127"/>
                    </a:lnTo>
                    <a:lnTo>
                      <a:pt x="79" y="116"/>
                    </a:lnTo>
                    <a:lnTo>
                      <a:pt x="71" y="101"/>
                    </a:lnTo>
                    <a:lnTo>
                      <a:pt x="56" y="74"/>
                    </a:lnTo>
                    <a:lnTo>
                      <a:pt x="52" y="66"/>
                    </a:lnTo>
                    <a:lnTo>
                      <a:pt x="47" y="56"/>
                    </a:lnTo>
                    <a:lnTo>
                      <a:pt x="44" y="46"/>
                    </a:lnTo>
                    <a:lnTo>
                      <a:pt x="42" y="43"/>
                    </a:lnTo>
                    <a:lnTo>
                      <a:pt x="42" y="41"/>
                    </a:lnTo>
                    <a:lnTo>
                      <a:pt x="42" y="38"/>
                    </a:lnTo>
                    <a:lnTo>
                      <a:pt x="42" y="36"/>
                    </a:lnTo>
                    <a:lnTo>
                      <a:pt x="42" y="33"/>
                    </a:lnTo>
                    <a:lnTo>
                      <a:pt x="42" y="28"/>
                    </a:lnTo>
                    <a:lnTo>
                      <a:pt x="42" y="26"/>
                    </a:lnTo>
                    <a:lnTo>
                      <a:pt x="42" y="20"/>
                    </a:lnTo>
                    <a:lnTo>
                      <a:pt x="0" y="0"/>
                    </a:lnTo>
                    <a:lnTo>
                      <a:pt x="10" y="109"/>
                    </a:lnTo>
                    <a:lnTo>
                      <a:pt x="25" y="111"/>
                    </a:lnTo>
                    <a:lnTo>
                      <a:pt x="20" y="129"/>
                    </a:lnTo>
                    <a:lnTo>
                      <a:pt x="15" y="139"/>
                    </a:lnTo>
                    <a:lnTo>
                      <a:pt x="15" y="142"/>
                    </a:lnTo>
                    <a:lnTo>
                      <a:pt x="27" y="147"/>
                    </a:lnTo>
                    <a:lnTo>
                      <a:pt x="69" y="132"/>
                    </a:lnTo>
                    <a:lnTo>
                      <a:pt x="79" y="129"/>
                    </a:lnTo>
                    <a:lnTo>
                      <a:pt x="83" y="132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6" name="Freeform 85">
                <a:extLst>
                  <a:ext uri="{FF2B5EF4-FFF2-40B4-BE49-F238E27FC236}">
                    <a16:creationId xmlns:a16="http://schemas.microsoft.com/office/drawing/2014/main" id="{00000000-0008-0000-0800-00001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44" cy="217"/>
              </a:xfrm>
              <a:custGeom>
                <a:avLst/>
                <a:gdLst>
                  <a:gd name="T0" fmla="*/ 0 w 44"/>
                  <a:gd name="T1" fmla="*/ 0 h 217"/>
                  <a:gd name="T2" fmla="*/ 34 w 44"/>
                  <a:gd name="T3" fmla="*/ 217 h 217"/>
                  <a:gd name="T4" fmla="*/ 44 w 44"/>
                  <a:gd name="T5" fmla="*/ 217 h 217"/>
                  <a:gd name="T6" fmla="*/ 7 w 44"/>
                  <a:gd name="T7" fmla="*/ 0 h 217"/>
                  <a:gd name="T8" fmla="*/ 0 w 44"/>
                  <a:gd name="T9" fmla="*/ 0 h 217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44"/>
                  <a:gd name="T16" fmla="*/ 0 h 217"/>
                  <a:gd name="T17" fmla="*/ 44 w 44"/>
                  <a:gd name="T18" fmla="*/ 217 h 217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44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44" y="217"/>
                    </a:lnTo>
                    <a:lnTo>
                      <a:pt x="7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7" name="Freeform 86">
                <a:extLst>
                  <a:ext uri="{FF2B5EF4-FFF2-40B4-BE49-F238E27FC236}">
                    <a16:creationId xmlns:a16="http://schemas.microsoft.com/office/drawing/2014/main" id="{00000000-0008-0000-0800-00001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7" y="99"/>
                <a:ext cx="39" cy="217"/>
              </a:xfrm>
              <a:custGeom>
                <a:avLst/>
                <a:gdLst>
                  <a:gd name="T0" fmla="*/ 0 w 39"/>
                  <a:gd name="T1" fmla="*/ 0 h 217"/>
                  <a:gd name="T2" fmla="*/ 34 w 39"/>
                  <a:gd name="T3" fmla="*/ 217 h 217"/>
                  <a:gd name="T4" fmla="*/ 37 w 39"/>
                  <a:gd name="T5" fmla="*/ 217 h 217"/>
                  <a:gd name="T6" fmla="*/ 32 w 39"/>
                  <a:gd name="T7" fmla="*/ 194 h 217"/>
                  <a:gd name="T8" fmla="*/ 37 w 39"/>
                  <a:gd name="T9" fmla="*/ 184 h 217"/>
                  <a:gd name="T10" fmla="*/ 39 w 39"/>
                  <a:gd name="T11" fmla="*/ 181 h 217"/>
                  <a:gd name="T12" fmla="*/ 37 w 39"/>
                  <a:gd name="T13" fmla="*/ 174 h 217"/>
                  <a:gd name="T14" fmla="*/ 37 w 39"/>
                  <a:gd name="T15" fmla="*/ 156 h 217"/>
                  <a:gd name="T16" fmla="*/ 27 w 39"/>
                  <a:gd name="T17" fmla="*/ 108 h 217"/>
                  <a:gd name="T18" fmla="*/ 10 w 39"/>
                  <a:gd name="T19" fmla="*/ 17 h 217"/>
                  <a:gd name="T20" fmla="*/ 7 w 39"/>
                  <a:gd name="T21" fmla="*/ 10 h 217"/>
                  <a:gd name="T22" fmla="*/ 2 w 39"/>
                  <a:gd name="T23" fmla="*/ 10 h 217"/>
                  <a:gd name="T24" fmla="*/ 2 w 39"/>
                  <a:gd name="T25" fmla="*/ 0 h 217"/>
                  <a:gd name="T26" fmla="*/ 0 w 39"/>
                  <a:gd name="T27" fmla="*/ 0 h 217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w 39"/>
                  <a:gd name="T43" fmla="*/ 0 h 217"/>
                  <a:gd name="T44" fmla="*/ 39 w 39"/>
                  <a:gd name="T45" fmla="*/ 217 h 217"/>
                </a:gdLst>
                <a:ahLst/>
                <a:cxnLst>
                  <a:cxn ang="T28">
                    <a:pos x="T0" y="T1"/>
                  </a:cxn>
                  <a:cxn ang="T29">
                    <a:pos x="T2" y="T3"/>
                  </a:cxn>
                  <a:cxn ang="T30">
                    <a:pos x="T4" y="T5"/>
                  </a:cxn>
                  <a:cxn ang="T31">
                    <a:pos x="T6" y="T7"/>
                  </a:cxn>
                  <a:cxn ang="T32">
                    <a:pos x="T8" y="T9"/>
                  </a:cxn>
                  <a:cxn ang="T33">
                    <a:pos x="T10" y="T11"/>
                  </a:cxn>
                  <a:cxn ang="T34">
                    <a:pos x="T12" y="T13"/>
                  </a:cxn>
                  <a:cxn ang="T35">
                    <a:pos x="T14" y="T15"/>
                  </a:cxn>
                  <a:cxn ang="T36">
                    <a:pos x="T16" y="T17"/>
                  </a:cxn>
                  <a:cxn ang="T37">
                    <a:pos x="T18" y="T19"/>
                  </a:cxn>
                  <a:cxn ang="T38">
                    <a:pos x="T20" y="T21"/>
                  </a:cxn>
                  <a:cxn ang="T39">
                    <a:pos x="T22" y="T23"/>
                  </a:cxn>
                  <a:cxn ang="T40">
                    <a:pos x="T24" y="T25"/>
                  </a:cxn>
                  <a:cxn ang="T41">
                    <a:pos x="T26" y="T27"/>
                  </a:cxn>
                </a:cxnLst>
                <a:rect l="T42" t="T43" r="T44" b="T45"/>
                <a:pathLst>
                  <a:path w="39" h="217">
                    <a:moveTo>
                      <a:pt x="0" y="0"/>
                    </a:moveTo>
                    <a:lnTo>
                      <a:pt x="34" y="217"/>
                    </a:lnTo>
                    <a:lnTo>
                      <a:pt x="37" y="217"/>
                    </a:lnTo>
                    <a:lnTo>
                      <a:pt x="32" y="194"/>
                    </a:lnTo>
                    <a:lnTo>
                      <a:pt x="37" y="184"/>
                    </a:lnTo>
                    <a:lnTo>
                      <a:pt x="39" y="181"/>
                    </a:lnTo>
                    <a:lnTo>
                      <a:pt x="37" y="174"/>
                    </a:lnTo>
                    <a:lnTo>
                      <a:pt x="37" y="156"/>
                    </a:lnTo>
                    <a:lnTo>
                      <a:pt x="27" y="108"/>
                    </a:lnTo>
                    <a:lnTo>
                      <a:pt x="10" y="17"/>
                    </a:lnTo>
                    <a:lnTo>
                      <a:pt x="7" y="10"/>
                    </a:lnTo>
                    <a:lnTo>
                      <a:pt x="2" y="10"/>
                    </a:lnTo>
                    <a:lnTo>
                      <a:pt x="2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8" name="Freeform 87">
                <a:extLst>
                  <a:ext uri="{FF2B5EF4-FFF2-40B4-BE49-F238E27FC236}">
                    <a16:creationId xmlns:a16="http://schemas.microsoft.com/office/drawing/2014/main" id="{00000000-0008-0000-0800-00001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108"/>
              </a:xfrm>
              <a:custGeom>
                <a:avLst/>
                <a:gdLst>
                  <a:gd name="T0" fmla="*/ 7 w 9"/>
                  <a:gd name="T1" fmla="*/ 108 h 108"/>
                  <a:gd name="T2" fmla="*/ 7 w 9"/>
                  <a:gd name="T3" fmla="*/ 101 h 108"/>
                  <a:gd name="T4" fmla="*/ 7 w 9"/>
                  <a:gd name="T5" fmla="*/ 96 h 108"/>
                  <a:gd name="T6" fmla="*/ 7 w 9"/>
                  <a:gd name="T7" fmla="*/ 88 h 108"/>
                  <a:gd name="T8" fmla="*/ 7 w 9"/>
                  <a:gd name="T9" fmla="*/ 83 h 108"/>
                  <a:gd name="T10" fmla="*/ 7 w 9"/>
                  <a:gd name="T11" fmla="*/ 78 h 108"/>
                  <a:gd name="T12" fmla="*/ 7 w 9"/>
                  <a:gd name="T13" fmla="*/ 73 h 108"/>
                  <a:gd name="T14" fmla="*/ 7 w 9"/>
                  <a:gd name="T15" fmla="*/ 65 h 108"/>
                  <a:gd name="T16" fmla="*/ 7 w 9"/>
                  <a:gd name="T17" fmla="*/ 60 h 108"/>
                  <a:gd name="T18" fmla="*/ 7 w 9"/>
                  <a:gd name="T19" fmla="*/ 53 h 108"/>
                  <a:gd name="T20" fmla="*/ 7 w 9"/>
                  <a:gd name="T21" fmla="*/ 48 h 108"/>
                  <a:gd name="T22" fmla="*/ 5 w 9"/>
                  <a:gd name="T23" fmla="*/ 40 h 108"/>
                  <a:gd name="T24" fmla="*/ 5 w 9"/>
                  <a:gd name="T25" fmla="*/ 35 h 108"/>
                  <a:gd name="T26" fmla="*/ 5 w 9"/>
                  <a:gd name="T27" fmla="*/ 27 h 108"/>
                  <a:gd name="T28" fmla="*/ 2 w 9"/>
                  <a:gd name="T29" fmla="*/ 20 h 108"/>
                  <a:gd name="T30" fmla="*/ 2 w 9"/>
                  <a:gd name="T31" fmla="*/ 10 h 108"/>
                  <a:gd name="T32" fmla="*/ 0 w 9"/>
                  <a:gd name="T33" fmla="*/ 0 h 108"/>
                  <a:gd name="T34" fmla="*/ 5 w 9"/>
                  <a:gd name="T35" fmla="*/ 12 h 108"/>
                  <a:gd name="T36" fmla="*/ 5 w 9"/>
                  <a:gd name="T37" fmla="*/ 15 h 108"/>
                  <a:gd name="T38" fmla="*/ 5 w 9"/>
                  <a:gd name="T39" fmla="*/ 17 h 108"/>
                  <a:gd name="T40" fmla="*/ 5 w 9"/>
                  <a:gd name="T41" fmla="*/ 22 h 108"/>
                  <a:gd name="T42" fmla="*/ 7 w 9"/>
                  <a:gd name="T43" fmla="*/ 30 h 108"/>
                  <a:gd name="T44" fmla="*/ 7 w 9"/>
                  <a:gd name="T45" fmla="*/ 35 h 108"/>
                  <a:gd name="T46" fmla="*/ 7 w 9"/>
                  <a:gd name="T47" fmla="*/ 40 h 108"/>
                  <a:gd name="T48" fmla="*/ 9 w 9"/>
                  <a:gd name="T49" fmla="*/ 48 h 108"/>
                  <a:gd name="T50" fmla="*/ 9 w 9"/>
                  <a:gd name="T51" fmla="*/ 53 h 108"/>
                  <a:gd name="T52" fmla="*/ 9 w 9"/>
                  <a:gd name="T53" fmla="*/ 58 h 108"/>
                  <a:gd name="T54" fmla="*/ 9 w 9"/>
                  <a:gd name="T55" fmla="*/ 65 h 108"/>
                  <a:gd name="T56" fmla="*/ 9 w 9"/>
                  <a:gd name="T57" fmla="*/ 70 h 108"/>
                  <a:gd name="T58" fmla="*/ 9 w 9"/>
                  <a:gd name="T59" fmla="*/ 75 h 108"/>
                  <a:gd name="T60" fmla="*/ 9 w 9"/>
                  <a:gd name="T61" fmla="*/ 81 h 108"/>
                  <a:gd name="T62" fmla="*/ 9 w 9"/>
                  <a:gd name="T63" fmla="*/ 86 h 108"/>
                  <a:gd name="T64" fmla="*/ 9 w 9"/>
                  <a:gd name="T65" fmla="*/ 93 h 108"/>
                  <a:gd name="T66" fmla="*/ 9 w 9"/>
                  <a:gd name="T67" fmla="*/ 98 h 108"/>
                  <a:gd name="T68" fmla="*/ 9 w 9"/>
                  <a:gd name="T69" fmla="*/ 98 h 108"/>
                  <a:gd name="T70" fmla="*/ 9 w 9"/>
                  <a:gd name="T71" fmla="*/ 98 h 108"/>
                  <a:gd name="T72" fmla="*/ 9 w 9"/>
                  <a:gd name="T73" fmla="*/ 98 h 108"/>
                  <a:gd name="T74" fmla="*/ 9 w 9"/>
                  <a:gd name="T75" fmla="*/ 101 h 108"/>
                  <a:gd name="T76" fmla="*/ 9 w 9"/>
                  <a:gd name="T77" fmla="*/ 101 h 108"/>
                  <a:gd name="T78" fmla="*/ 9 w 9"/>
                  <a:gd name="T79" fmla="*/ 101 h 108"/>
                  <a:gd name="T80" fmla="*/ 9 w 9"/>
                  <a:gd name="T81" fmla="*/ 101 h 108"/>
                  <a:gd name="T82" fmla="*/ 9 w 9"/>
                  <a:gd name="T83" fmla="*/ 103 h 108"/>
                  <a:gd name="T84" fmla="*/ 9 w 9"/>
                  <a:gd name="T85" fmla="*/ 103 h 108"/>
                  <a:gd name="T86" fmla="*/ 9 w 9"/>
                  <a:gd name="T87" fmla="*/ 103 h 108"/>
                  <a:gd name="T88" fmla="*/ 9 w 9"/>
                  <a:gd name="T89" fmla="*/ 103 h 108"/>
                  <a:gd name="T90" fmla="*/ 9 w 9"/>
                  <a:gd name="T91" fmla="*/ 106 h 108"/>
                  <a:gd name="T92" fmla="*/ 9 w 9"/>
                  <a:gd name="T93" fmla="*/ 106 h 108"/>
                  <a:gd name="T94" fmla="*/ 9 w 9"/>
                  <a:gd name="T95" fmla="*/ 106 h 108"/>
                  <a:gd name="T96" fmla="*/ 9 w 9"/>
                  <a:gd name="T97" fmla="*/ 108 h 108"/>
                  <a:gd name="T98" fmla="*/ 9 w 9"/>
                  <a:gd name="T99" fmla="*/ 108 h 108"/>
                  <a:gd name="T100" fmla="*/ 9 w 9"/>
                  <a:gd name="T101" fmla="*/ 108 h 108"/>
                  <a:gd name="T102" fmla="*/ 7 w 9"/>
                  <a:gd name="T103" fmla="*/ 108 h 108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w 9"/>
                  <a:gd name="T157" fmla="*/ 0 h 108"/>
                  <a:gd name="T158" fmla="*/ 9 w 9"/>
                  <a:gd name="T159" fmla="*/ 108 h 108"/>
                </a:gdLst>
                <a:ahLst/>
                <a:cxnLst>
                  <a:cxn ang="T104">
                    <a:pos x="T0" y="T1"/>
                  </a:cxn>
                  <a:cxn ang="T105">
                    <a:pos x="T2" y="T3"/>
                  </a:cxn>
                  <a:cxn ang="T106">
                    <a:pos x="T4" y="T5"/>
                  </a:cxn>
                  <a:cxn ang="T107">
                    <a:pos x="T6" y="T7"/>
                  </a:cxn>
                  <a:cxn ang="T108">
                    <a:pos x="T8" y="T9"/>
                  </a:cxn>
                  <a:cxn ang="T109">
                    <a:pos x="T10" y="T11"/>
                  </a:cxn>
                  <a:cxn ang="T110">
                    <a:pos x="T12" y="T13"/>
                  </a:cxn>
                  <a:cxn ang="T111">
                    <a:pos x="T14" y="T15"/>
                  </a:cxn>
                  <a:cxn ang="T112">
                    <a:pos x="T16" y="T17"/>
                  </a:cxn>
                  <a:cxn ang="T113">
                    <a:pos x="T18" y="T19"/>
                  </a:cxn>
                  <a:cxn ang="T114">
                    <a:pos x="T20" y="T21"/>
                  </a:cxn>
                  <a:cxn ang="T115">
                    <a:pos x="T22" y="T23"/>
                  </a:cxn>
                  <a:cxn ang="T116">
                    <a:pos x="T24" y="T25"/>
                  </a:cxn>
                  <a:cxn ang="T117">
                    <a:pos x="T26" y="T27"/>
                  </a:cxn>
                  <a:cxn ang="T118">
                    <a:pos x="T28" y="T29"/>
                  </a:cxn>
                  <a:cxn ang="T119">
                    <a:pos x="T30" y="T31"/>
                  </a:cxn>
                  <a:cxn ang="T120">
                    <a:pos x="T32" y="T33"/>
                  </a:cxn>
                  <a:cxn ang="T121">
                    <a:pos x="T34" y="T35"/>
                  </a:cxn>
                  <a:cxn ang="T122">
                    <a:pos x="T36" y="T37"/>
                  </a:cxn>
                  <a:cxn ang="T123">
                    <a:pos x="T38" y="T39"/>
                  </a:cxn>
                  <a:cxn ang="T124">
                    <a:pos x="T40" y="T41"/>
                  </a:cxn>
                  <a:cxn ang="T125">
                    <a:pos x="T42" y="T43"/>
                  </a:cxn>
                  <a:cxn ang="T126">
                    <a:pos x="T44" y="T45"/>
                  </a:cxn>
                  <a:cxn ang="T127">
                    <a:pos x="T46" y="T47"/>
                  </a:cxn>
                  <a:cxn ang="T128">
                    <a:pos x="T48" y="T49"/>
                  </a:cxn>
                  <a:cxn ang="T129">
                    <a:pos x="T50" y="T51"/>
                  </a:cxn>
                  <a:cxn ang="T130">
                    <a:pos x="T52" y="T53"/>
                  </a:cxn>
                  <a:cxn ang="T131">
                    <a:pos x="T54" y="T55"/>
                  </a:cxn>
                  <a:cxn ang="T132">
                    <a:pos x="T56" y="T57"/>
                  </a:cxn>
                  <a:cxn ang="T133">
                    <a:pos x="T58" y="T59"/>
                  </a:cxn>
                  <a:cxn ang="T134">
                    <a:pos x="T60" y="T61"/>
                  </a:cxn>
                  <a:cxn ang="T135">
                    <a:pos x="T62" y="T63"/>
                  </a:cxn>
                  <a:cxn ang="T136">
                    <a:pos x="T64" y="T65"/>
                  </a:cxn>
                  <a:cxn ang="T137">
                    <a:pos x="T66" y="T67"/>
                  </a:cxn>
                  <a:cxn ang="T138">
                    <a:pos x="T68" y="T69"/>
                  </a:cxn>
                  <a:cxn ang="T139">
                    <a:pos x="T70" y="T71"/>
                  </a:cxn>
                  <a:cxn ang="T140">
                    <a:pos x="T72" y="T73"/>
                  </a:cxn>
                  <a:cxn ang="T141">
                    <a:pos x="T74" y="T75"/>
                  </a:cxn>
                  <a:cxn ang="T142">
                    <a:pos x="T76" y="T77"/>
                  </a:cxn>
                  <a:cxn ang="T143">
                    <a:pos x="T78" y="T79"/>
                  </a:cxn>
                  <a:cxn ang="T144">
                    <a:pos x="T80" y="T81"/>
                  </a:cxn>
                  <a:cxn ang="T145">
                    <a:pos x="T82" y="T83"/>
                  </a:cxn>
                  <a:cxn ang="T146">
                    <a:pos x="T84" y="T85"/>
                  </a:cxn>
                  <a:cxn ang="T147">
                    <a:pos x="T86" y="T87"/>
                  </a:cxn>
                  <a:cxn ang="T148">
                    <a:pos x="T88" y="T89"/>
                  </a:cxn>
                  <a:cxn ang="T149">
                    <a:pos x="T90" y="T91"/>
                  </a:cxn>
                  <a:cxn ang="T150">
                    <a:pos x="T92" y="T93"/>
                  </a:cxn>
                  <a:cxn ang="T151">
                    <a:pos x="T94" y="T95"/>
                  </a:cxn>
                  <a:cxn ang="T152">
                    <a:pos x="T96" y="T97"/>
                  </a:cxn>
                  <a:cxn ang="T153">
                    <a:pos x="T98" y="T99"/>
                  </a:cxn>
                  <a:cxn ang="T154">
                    <a:pos x="T100" y="T101"/>
                  </a:cxn>
                  <a:cxn ang="T155">
                    <a:pos x="T102" y="T103"/>
                  </a:cxn>
                </a:cxnLst>
                <a:rect l="T156" t="T157" r="T158" b="T159"/>
                <a:pathLst>
                  <a:path w="9" h="108">
                    <a:moveTo>
                      <a:pt x="7" y="108"/>
                    </a:moveTo>
                    <a:lnTo>
                      <a:pt x="7" y="101"/>
                    </a:lnTo>
                    <a:lnTo>
                      <a:pt x="7" y="96"/>
                    </a:lnTo>
                    <a:lnTo>
                      <a:pt x="7" y="88"/>
                    </a:lnTo>
                    <a:lnTo>
                      <a:pt x="7" y="83"/>
                    </a:lnTo>
                    <a:lnTo>
                      <a:pt x="7" y="78"/>
                    </a:lnTo>
                    <a:lnTo>
                      <a:pt x="7" y="73"/>
                    </a:lnTo>
                    <a:lnTo>
                      <a:pt x="7" y="65"/>
                    </a:lnTo>
                    <a:lnTo>
                      <a:pt x="7" y="60"/>
                    </a:lnTo>
                    <a:lnTo>
                      <a:pt x="7" y="53"/>
                    </a:lnTo>
                    <a:lnTo>
                      <a:pt x="7" y="48"/>
                    </a:lnTo>
                    <a:lnTo>
                      <a:pt x="5" y="40"/>
                    </a:lnTo>
                    <a:lnTo>
                      <a:pt x="5" y="35"/>
                    </a:lnTo>
                    <a:lnTo>
                      <a:pt x="5" y="27"/>
                    </a:lnTo>
                    <a:lnTo>
                      <a:pt x="2" y="20"/>
                    </a:lnTo>
                    <a:lnTo>
                      <a:pt x="2" y="10"/>
                    </a:lnTo>
                    <a:lnTo>
                      <a:pt x="0" y="0"/>
                    </a:lnTo>
                    <a:lnTo>
                      <a:pt x="5" y="12"/>
                    </a:lnTo>
                    <a:lnTo>
                      <a:pt x="5" y="15"/>
                    </a:lnTo>
                    <a:lnTo>
                      <a:pt x="5" y="17"/>
                    </a:lnTo>
                    <a:lnTo>
                      <a:pt x="5" y="22"/>
                    </a:lnTo>
                    <a:lnTo>
                      <a:pt x="7" y="30"/>
                    </a:lnTo>
                    <a:lnTo>
                      <a:pt x="7" y="35"/>
                    </a:lnTo>
                    <a:lnTo>
                      <a:pt x="7" y="40"/>
                    </a:lnTo>
                    <a:lnTo>
                      <a:pt x="9" y="48"/>
                    </a:lnTo>
                    <a:lnTo>
                      <a:pt x="9" y="53"/>
                    </a:lnTo>
                    <a:lnTo>
                      <a:pt x="9" y="58"/>
                    </a:lnTo>
                    <a:lnTo>
                      <a:pt x="9" y="65"/>
                    </a:lnTo>
                    <a:lnTo>
                      <a:pt x="9" y="70"/>
                    </a:lnTo>
                    <a:lnTo>
                      <a:pt x="9" y="75"/>
                    </a:lnTo>
                    <a:lnTo>
                      <a:pt x="9" y="81"/>
                    </a:lnTo>
                    <a:lnTo>
                      <a:pt x="9" y="86"/>
                    </a:lnTo>
                    <a:lnTo>
                      <a:pt x="9" y="93"/>
                    </a:lnTo>
                    <a:lnTo>
                      <a:pt x="9" y="98"/>
                    </a:lnTo>
                    <a:lnTo>
                      <a:pt x="9" y="101"/>
                    </a:lnTo>
                    <a:lnTo>
                      <a:pt x="9" y="103"/>
                    </a:lnTo>
                    <a:lnTo>
                      <a:pt x="9" y="106"/>
                    </a:lnTo>
                    <a:lnTo>
                      <a:pt x="9" y="108"/>
                    </a:lnTo>
                    <a:lnTo>
                      <a:pt x="7" y="108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" name="Freeform 88">
                <a:extLst>
                  <a:ext uri="{FF2B5EF4-FFF2-40B4-BE49-F238E27FC236}">
                    <a16:creationId xmlns:a16="http://schemas.microsoft.com/office/drawing/2014/main" id="{00000000-0008-0000-0800-00001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4" y="121"/>
                <a:ext cx="47" cy="195"/>
              </a:xfrm>
              <a:custGeom>
                <a:avLst/>
                <a:gdLst>
                  <a:gd name="T0" fmla="*/ 10 w 47"/>
                  <a:gd name="T1" fmla="*/ 43 h 195"/>
                  <a:gd name="T2" fmla="*/ 15 w 47"/>
                  <a:gd name="T3" fmla="*/ 86 h 195"/>
                  <a:gd name="T4" fmla="*/ 22 w 47"/>
                  <a:gd name="T5" fmla="*/ 132 h 195"/>
                  <a:gd name="T6" fmla="*/ 22 w 47"/>
                  <a:gd name="T7" fmla="*/ 137 h 195"/>
                  <a:gd name="T8" fmla="*/ 25 w 47"/>
                  <a:gd name="T9" fmla="*/ 144 h 195"/>
                  <a:gd name="T10" fmla="*/ 27 w 47"/>
                  <a:gd name="T11" fmla="*/ 149 h 195"/>
                  <a:gd name="T12" fmla="*/ 30 w 47"/>
                  <a:gd name="T13" fmla="*/ 157 h 195"/>
                  <a:gd name="T14" fmla="*/ 32 w 47"/>
                  <a:gd name="T15" fmla="*/ 162 h 195"/>
                  <a:gd name="T16" fmla="*/ 42 w 47"/>
                  <a:gd name="T17" fmla="*/ 182 h 195"/>
                  <a:gd name="T18" fmla="*/ 44 w 47"/>
                  <a:gd name="T19" fmla="*/ 187 h 195"/>
                  <a:gd name="T20" fmla="*/ 47 w 47"/>
                  <a:gd name="T21" fmla="*/ 195 h 195"/>
                  <a:gd name="T22" fmla="*/ 44 w 47"/>
                  <a:gd name="T23" fmla="*/ 195 h 195"/>
                  <a:gd name="T24" fmla="*/ 42 w 47"/>
                  <a:gd name="T25" fmla="*/ 187 h 195"/>
                  <a:gd name="T26" fmla="*/ 27 w 47"/>
                  <a:gd name="T27" fmla="*/ 154 h 195"/>
                  <a:gd name="T28" fmla="*/ 25 w 47"/>
                  <a:gd name="T29" fmla="*/ 149 h 195"/>
                  <a:gd name="T30" fmla="*/ 22 w 47"/>
                  <a:gd name="T31" fmla="*/ 142 h 195"/>
                  <a:gd name="T32" fmla="*/ 17 w 47"/>
                  <a:gd name="T33" fmla="*/ 124 h 195"/>
                  <a:gd name="T34" fmla="*/ 15 w 47"/>
                  <a:gd name="T35" fmla="*/ 106 h 195"/>
                  <a:gd name="T36" fmla="*/ 10 w 47"/>
                  <a:gd name="T37" fmla="*/ 71 h 195"/>
                  <a:gd name="T38" fmla="*/ 5 w 47"/>
                  <a:gd name="T39" fmla="*/ 18 h 195"/>
                  <a:gd name="T40" fmla="*/ 0 w 47"/>
                  <a:gd name="T41" fmla="*/ 0 h 195"/>
                  <a:gd name="T42" fmla="*/ 10 w 47"/>
                  <a:gd name="T43" fmla="*/ 43 h 195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95"/>
                  <a:gd name="T68" fmla="*/ 47 w 47"/>
                  <a:gd name="T69" fmla="*/ 195 h 195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95">
                    <a:moveTo>
                      <a:pt x="10" y="43"/>
                    </a:moveTo>
                    <a:lnTo>
                      <a:pt x="15" y="86"/>
                    </a:lnTo>
                    <a:lnTo>
                      <a:pt x="22" y="132"/>
                    </a:lnTo>
                    <a:lnTo>
                      <a:pt x="22" y="137"/>
                    </a:lnTo>
                    <a:lnTo>
                      <a:pt x="25" y="144"/>
                    </a:lnTo>
                    <a:lnTo>
                      <a:pt x="27" y="149"/>
                    </a:lnTo>
                    <a:lnTo>
                      <a:pt x="30" y="157"/>
                    </a:lnTo>
                    <a:lnTo>
                      <a:pt x="32" y="162"/>
                    </a:lnTo>
                    <a:lnTo>
                      <a:pt x="42" y="182"/>
                    </a:lnTo>
                    <a:lnTo>
                      <a:pt x="44" y="187"/>
                    </a:lnTo>
                    <a:lnTo>
                      <a:pt x="47" y="195"/>
                    </a:lnTo>
                    <a:lnTo>
                      <a:pt x="44" y="195"/>
                    </a:lnTo>
                    <a:lnTo>
                      <a:pt x="42" y="187"/>
                    </a:lnTo>
                    <a:lnTo>
                      <a:pt x="27" y="154"/>
                    </a:lnTo>
                    <a:lnTo>
                      <a:pt x="25" y="149"/>
                    </a:lnTo>
                    <a:lnTo>
                      <a:pt x="22" y="142"/>
                    </a:lnTo>
                    <a:lnTo>
                      <a:pt x="17" y="124"/>
                    </a:lnTo>
                    <a:lnTo>
                      <a:pt x="15" y="106"/>
                    </a:lnTo>
                    <a:lnTo>
                      <a:pt x="10" y="71"/>
                    </a:lnTo>
                    <a:lnTo>
                      <a:pt x="5" y="18"/>
                    </a:lnTo>
                    <a:lnTo>
                      <a:pt x="0" y="0"/>
                    </a:lnTo>
                    <a:lnTo>
                      <a:pt x="10" y="43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0" name="Freeform 89">
                <a:extLst>
                  <a:ext uri="{FF2B5EF4-FFF2-40B4-BE49-F238E27FC236}">
                    <a16:creationId xmlns:a16="http://schemas.microsoft.com/office/drawing/2014/main" id="{00000000-0008-0000-0800-00001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1"/>
                <a:ext cx="13" cy="18"/>
              </a:xfrm>
              <a:custGeom>
                <a:avLst/>
                <a:gdLst>
                  <a:gd name="T0" fmla="*/ 0 w 13"/>
                  <a:gd name="T1" fmla="*/ 18 h 18"/>
                  <a:gd name="T2" fmla="*/ 0 w 13"/>
                  <a:gd name="T3" fmla="*/ 7 h 18"/>
                  <a:gd name="T4" fmla="*/ 3 w 13"/>
                  <a:gd name="T5" fmla="*/ 2 h 18"/>
                  <a:gd name="T6" fmla="*/ 3 w 13"/>
                  <a:gd name="T7" fmla="*/ 0 h 18"/>
                  <a:gd name="T8" fmla="*/ 3 w 13"/>
                  <a:gd name="T9" fmla="*/ 0 h 18"/>
                  <a:gd name="T10" fmla="*/ 10 w 13"/>
                  <a:gd name="T11" fmla="*/ 10 h 18"/>
                  <a:gd name="T12" fmla="*/ 13 w 13"/>
                  <a:gd name="T13" fmla="*/ 15 h 18"/>
                  <a:gd name="T14" fmla="*/ 0 w 13"/>
                  <a:gd name="T15" fmla="*/ 18 h 18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3"/>
                  <a:gd name="T25" fmla="*/ 0 h 18"/>
                  <a:gd name="T26" fmla="*/ 13 w 13"/>
                  <a:gd name="T27" fmla="*/ 18 h 18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3" h="18">
                    <a:moveTo>
                      <a:pt x="0" y="18"/>
                    </a:moveTo>
                    <a:lnTo>
                      <a:pt x="0" y="7"/>
                    </a:lnTo>
                    <a:lnTo>
                      <a:pt x="3" y="2"/>
                    </a:lnTo>
                    <a:lnTo>
                      <a:pt x="3" y="0"/>
                    </a:lnTo>
                    <a:lnTo>
                      <a:pt x="10" y="10"/>
                    </a:lnTo>
                    <a:lnTo>
                      <a:pt x="13" y="15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B0B0B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1" name="Freeform 90">
                <a:extLst>
                  <a:ext uri="{FF2B5EF4-FFF2-40B4-BE49-F238E27FC236}">
                    <a16:creationId xmlns:a16="http://schemas.microsoft.com/office/drawing/2014/main" id="{00000000-0008-0000-0800-00001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4" y="86"/>
                <a:ext cx="13" cy="13"/>
              </a:xfrm>
              <a:custGeom>
                <a:avLst/>
                <a:gdLst>
                  <a:gd name="T0" fmla="*/ 0 w 13"/>
                  <a:gd name="T1" fmla="*/ 13 h 13"/>
                  <a:gd name="T2" fmla="*/ 0 w 13"/>
                  <a:gd name="T3" fmla="*/ 10 h 13"/>
                  <a:gd name="T4" fmla="*/ 0 w 13"/>
                  <a:gd name="T5" fmla="*/ 0 h 13"/>
                  <a:gd name="T6" fmla="*/ 0 w 13"/>
                  <a:gd name="T7" fmla="*/ 5 h 13"/>
                  <a:gd name="T8" fmla="*/ 3 w 13"/>
                  <a:gd name="T9" fmla="*/ 7 h 13"/>
                  <a:gd name="T10" fmla="*/ 5 w 13"/>
                  <a:gd name="T11" fmla="*/ 10 h 13"/>
                  <a:gd name="T12" fmla="*/ 10 w 13"/>
                  <a:gd name="T13" fmla="*/ 10 h 13"/>
                  <a:gd name="T14" fmla="*/ 13 w 13"/>
                  <a:gd name="T15" fmla="*/ 10 h 13"/>
                  <a:gd name="T16" fmla="*/ 5 w 13"/>
                  <a:gd name="T17" fmla="*/ 13 h 13"/>
                  <a:gd name="T18" fmla="*/ 0 w 13"/>
                  <a:gd name="T19" fmla="*/ 13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13"/>
                  <a:gd name="T31" fmla="*/ 0 h 13"/>
                  <a:gd name="T32" fmla="*/ 13 w 13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13" h="13">
                    <a:moveTo>
                      <a:pt x="0" y="13"/>
                    </a:moveTo>
                    <a:lnTo>
                      <a:pt x="0" y="10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3" y="7"/>
                    </a:lnTo>
                    <a:lnTo>
                      <a:pt x="5" y="10"/>
                    </a:lnTo>
                    <a:lnTo>
                      <a:pt x="10" y="10"/>
                    </a:lnTo>
                    <a:lnTo>
                      <a:pt x="13" y="10"/>
                    </a:lnTo>
                    <a:lnTo>
                      <a:pt x="5" y="13"/>
                    </a:lnTo>
                    <a:lnTo>
                      <a:pt x="0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B0B0B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" name="Freeform 91">
                <a:extLst>
                  <a:ext uri="{FF2B5EF4-FFF2-40B4-BE49-F238E27FC236}">
                    <a16:creationId xmlns:a16="http://schemas.microsoft.com/office/drawing/2014/main" id="{00000000-0008-0000-0800-00001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44" cy="81"/>
              </a:xfrm>
              <a:custGeom>
                <a:avLst/>
                <a:gdLst>
                  <a:gd name="T0" fmla="*/ 2 w 44"/>
                  <a:gd name="T1" fmla="*/ 5 h 81"/>
                  <a:gd name="T2" fmla="*/ 0 w 44"/>
                  <a:gd name="T3" fmla="*/ 0 h 81"/>
                  <a:gd name="T4" fmla="*/ 0 w 44"/>
                  <a:gd name="T5" fmla="*/ 2 h 81"/>
                  <a:gd name="T6" fmla="*/ 0 w 44"/>
                  <a:gd name="T7" fmla="*/ 7 h 81"/>
                  <a:gd name="T8" fmla="*/ 0 w 44"/>
                  <a:gd name="T9" fmla="*/ 10 h 81"/>
                  <a:gd name="T10" fmla="*/ 0 w 44"/>
                  <a:gd name="T11" fmla="*/ 12 h 81"/>
                  <a:gd name="T12" fmla="*/ 0 w 44"/>
                  <a:gd name="T13" fmla="*/ 18 h 81"/>
                  <a:gd name="T14" fmla="*/ 2 w 44"/>
                  <a:gd name="T15" fmla="*/ 20 h 81"/>
                  <a:gd name="T16" fmla="*/ 2 w 44"/>
                  <a:gd name="T17" fmla="*/ 23 h 81"/>
                  <a:gd name="T18" fmla="*/ 5 w 44"/>
                  <a:gd name="T19" fmla="*/ 33 h 81"/>
                  <a:gd name="T20" fmla="*/ 7 w 44"/>
                  <a:gd name="T21" fmla="*/ 35 h 81"/>
                  <a:gd name="T22" fmla="*/ 25 w 44"/>
                  <a:gd name="T23" fmla="*/ 58 h 81"/>
                  <a:gd name="T24" fmla="*/ 29 w 44"/>
                  <a:gd name="T25" fmla="*/ 63 h 81"/>
                  <a:gd name="T26" fmla="*/ 39 w 44"/>
                  <a:gd name="T27" fmla="*/ 76 h 81"/>
                  <a:gd name="T28" fmla="*/ 39 w 44"/>
                  <a:gd name="T29" fmla="*/ 78 h 81"/>
                  <a:gd name="T30" fmla="*/ 42 w 44"/>
                  <a:gd name="T31" fmla="*/ 78 h 81"/>
                  <a:gd name="T32" fmla="*/ 42 w 44"/>
                  <a:gd name="T33" fmla="*/ 81 h 81"/>
                  <a:gd name="T34" fmla="*/ 44 w 44"/>
                  <a:gd name="T35" fmla="*/ 81 h 81"/>
                  <a:gd name="T36" fmla="*/ 44 w 44"/>
                  <a:gd name="T37" fmla="*/ 78 h 81"/>
                  <a:gd name="T38" fmla="*/ 42 w 44"/>
                  <a:gd name="T39" fmla="*/ 76 h 81"/>
                  <a:gd name="T40" fmla="*/ 42 w 44"/>
                  <a:gd name="T41" fmla="*/ 73 h 81"/>
                  <a:gd name="T42" fmla="*/ 34 w 44"/>
                  <a:gd name="T43" fmla="*/ 66 h 81"/>
                  <a:gd name="T44" fmla="*/ 22 w 44"/>
                  <a:gd name="T45" fmla="*/ 53 h 81"/>
                  <a:gd name="T46" fmla="*/ 15 w 44"/>
                  <a:gd name="T47" fmla="*/ 43 h 81"/>
                  <a:gd name="T48" fmla="*/ 7 w 44"/>
                  <a:gd name="T49" fmla="*/ 33 h 81"/>
                  <a:gd name="T50" fmla="*/ 2 w 44"/>
                  <a:gd name="T51" fmla="*/ 20 h 81"/>
                  <a:gd name="T52" fmla="*/ 2 w 44"/>
                  <a:gd name="T53" fmla="*/ 5 h 81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w 44"/>
                  <a:gd name="T82" fmla="*/ 0 h 81"/>
                  <a:gd name="T83" fmla="*/ 44 w 44"/>
                  <a:gd name="T84" fmla="*/ 81 h 81"/>
                </a:gdLst>
                <a:ahLst/>
                <a:cxnLst>
                  <a:cxn ang="T54">
                    <a:pos x="T0" y="T1"/>
                  </a:cxn>
                  <a:cxn ang="T55">
                    <a:pos x="T2" y="T3"/>
                  </a:cxn>
                  <a:cxn ang="T56">
                    <a:pos x="T4" y="T5"/>
                  </a:cxn>
                  <a:cxn ang="T57">
                    <a:pos x="T6" y="T7"/>
                  </a:cxn>
                  <a:cxn ang="T58">
                    <a:pos x="T8" y="T9"/>
                  </a:cxn>
                  <a:cxn ang="T59">
                    <a:pos x="T10" y="T11"/>
                  </a:cxn>
                  <a:cxn ang="T60">
                    <a:pos x="T12" y="T13"/>
                  </a:cxn>
                  <a:cxn ang="T61">
                    <a:pos x="T14" y="T15"/>
                  </a:cxn>
                  <a:cxn ang="T62">
                    <a:pos x="T16" y="T17"/>
                  </a:cxn>
                  <a:cxn ang="T63">
                    <a:pos x="T18" y="T19"/>
                  </a:cxn>
                  <a:cxn ang="T64">
                    <a:pos x="T20" y="T21"/>
                  </a:cxn>
                  <a:cxn ang="T65">
                    <a:pos x="T22" y="T23"/>
                  </a:cxn>
                  <a:cxn ang="T66">
                    <a:pos x="T24" y="T25"/>
                  </a:cxn>
                  <a:cxn ang="T67">
                    <a:pos x="T26" y="T27"/>
                  </a:cxn>
                  <a:cxn ang="T68">
                    <a:pos x="T28" y="T29"/>
                  </a:cxn>
                  <a:cxn ang="T69">
                    <a:pos x="T30" y="T31"/>
                  </a:cxn>
                  <a:cxn ang="T70">
                    <a:pos x="T32" y="T33"/>
                  </a:cxn>
                  <a:cxn ang="T71">
                    <a:pos x="T34" y="T35"/>
                  </a:cxn>
                  <a:cxn ang="T72">
                    <a:pos x="T36" y="T37"/>
                  </a:cxn>
                  <a:cxn ang="T73">
                    <a:pos x="T38" y="T39"/>
                  </a:cxn>
                  <a:cxn ang="T74">
                    <a:pos x="T40" y="T41"/>
                  </a:cxn>
                  <a:cxn ang="T75">
                    <a:pos x="T42" y="T43"/>
                  </a:cxn>
                  <a:cxn ang="T76">
                    <a:pos x="T44" y="T45"/>
                  </a:cxn>
                  <a:cxn ang="T77">
                    <a:pos x="T46" y="T47"/>
                  </a:cxn>
                  <a:cxn ang="T78">
                    <a:pos x="T48" y="T49"/>
                  </a:cxn>
                  <a:cxn ang="T79">
                    <a:pos x="T50" y="T51"/>
                  </a:cxn>
                  <a:cxn ang="T80">
                    <a:pos x="T52" y="T53"/>
                  </a:cxn>
                </a:cxnLst>
                <a:rect l="T81" t="T82" r="T83" b="T84"/>
                <a:pathLst>
                  <a:path w="44" h="81">
                    <a:moveTo>
                      <a:pt x="2" y="5"/>
                    </a:moveTo>
                    <a:lnTo>
                      <a:pt x="0" y="0"/>
                    </a:lnTo>
                    <a:lnTo>
                      <a:pt x="0" y="2"/>
                    </a:lnTo>
                    <a:lnTo>
                      <a:pt x="0" y="7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18"/>
                    </a:lnTo>
                    <a:lnTo>
                      <a:pt x="2" y="20"/>
                    </a:lnTo>
                    <a:lnTo>
                      <a:pt x="2" y="23"/>
                    </a:lnTo>
                    <a:lnTo>
                      <a:pt x="5" y="33"/>
                    </a:lnTo>
                    <a:lnTo>
                      <a:pt x="7" y="35"/>
                    </a:lnTo>
                    <a:lnTo>
                      <a:pt x="25" y="58"/>
                    </a:lnTo>
                    <a:lnTo>
                      <a:pt x="29" y="63"/>
                    </a:lnTo>
                    <a:lnTo>
                      <a:pt x="39" y="76"/>
                    </a:lnTo>
                    <a:lnTo>
                      <a:pt x="39" y="78"/>
                    </a:lnTo>
                    <a:lnTo>
                      <a:pt x="42" y="78"/>
                    </a:lnTo>
                    <a:lnTo>
                      <a:pt x="42" y="81"/>
                    </a:lnTo>
                    <a:lnTo>
                      <a:pt x="44" y="81"/>
                    </a:lnTo>
                    <a:lnTo>
                      <a:pt x="44" y="78"/>
                    </a:lnTo>
                    <a:lnTo>
                      <a:pt x="42" y="76"/>
                    </a:lnTo>
                    <a:lnTo>
                      <a:pt x="42" y="73"/>
                    </a:lnTo>
                    <a:lnTo>
                      <a:pt x="34" y="66"/>
                    </a:lnTo>
                    <a:lnTo>
                      <a:pt x="22" y="53"/>
                    </a:lnTo>
                    <a:lnTo>
                      <a:pt x="15" y="43"/>
                    </a:lnTo>
                    <a:lnTo>
                      <a:pt x="7" y="33"/>
                    </a:lnTo>
                    <a:lnTo>
                      <a:pt x="2" y="20"/>
                    </a:lnTo>
                    <a:lnTo>
                      <a:pt x="2" y="5"/>
                    </a:lnTo>
                    <a:close/>
                  </a:path>
                </a:pathLst>
              </a:custGeom>
              <a:solidFill>
                <a:srgbClr val="FF7F00"/>
              </a:solidFill>
              <a:ln w="0">
                <a:solidFill>
                  <a:srgbClr val="94332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" name="Freeform 92">
                <a:extLst>
                  <a:ext uri="{FF2B5EF4-FFF2-40B4-BE49-F238E27FC236}">
                    <a16:creationId xmlns:a16="http://schemas.microsoft.com/office/drawing/2014/main" id="{00000000-0008-0000-0800-00001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2" y="119"/>
                <a:ext cx="9" cy="48"/>
              </a:xfrm>
              <a:custGeom>
                <a:avLst/>
                <a:gdLst>
                  <a:gd name="T0" fmla="*/ 0 w 9"/>
                  <a:gd name="T1" fmla="*/ 0 h 48"/>
                  <a:gd name="T2" fmla="*/ 5 w 9"/>
                  <a:gd name="T3" fmla="*/ 7 h 48"/>
                  <a:gd name="T4" fmla="*/ 5 w 9"/>
                  <a:gd name="T5" fmla="*/ 17 h 48"/>
                  <a:gd name="T6" fmla="*/ 5 w 9"/>
                  <a:gd name="T7" fmla="*/ 20 h 48"/>
                  <a:gd name="T8" fmla="*/ 5 w 9"/>
                  <a:gd name="T9" fmla="*/ 20 h 48"/>
                  <a:gd name="T10" fmla="*/ 5 w 9"/>
                  <a:gd name="T11" fmla="*/ 22 h 48"/>
                  <a:gd name="T12" fmla="*/ 7 w 9"/>
                  <a:gd name="T13" fmla="*/ 22 h 48"/>
                  <a:gd name="T14" fmla="*/ 7 w 9"/>
                  <a:gd name="T15" fmla="*/ 25 h 48"/>
                  <a:gd name="T16" fmla="*/ 7 w 9"/>
                  <a:gd name="T17" fmla="*/ 27 h 48"/>
                  <a:gd name="T18" fmla="*/ 7 w 9"/>
                  <a:gd name="T19" fmla="*/ 30 h 48"/>
                  <a:gd name="T20" fmla="*/ 7 w 9"/>
                  <a:gd name="T21" fmla="*/ 33 h 48"/>
                  <a:gd name="T22" fmla="*/ 7 w 9"/>
                  <a:gd name="T23" fmla="*/ 35 h 48"/>
                  <a:gd name="T24" fmla="*/ 7 w 9"/>
                  <a:gd name="T25" fmla="*/ 38 h 48"/>
                  <a:gd name="T26" fmla="*/ 7 w 9"/>
                  <a:gd name="T27" fmla="*/ 40 h 48"/>
                  <a:gd name="T28" fmla="*/ 9 w 9"/>
                  <a:gd name="T29" fmla="*/ 43 h 48"/>
                  <a:gd name="T30" fmla="*/ 9 w 9"/>
                  <a:gd name="T31" fmla="*/ 45 h 48"/>
                  <a:gd name="T32" fmla="*/ 9 w 9"/>
                  <a:gd name="T33" fmla="*/ 48 h 48"/>
                  <a:gd name="T34" fmla="*/ 9 w 9"/>
                  <a:gd name="T35" fmla="*/ 48 h 48"/>
                  <a:gd name="T36" fmla="*/ 9 w 9"/>
                  <a:gd name="T37" fmla="*/ 48 h 48"/>
                  <a:gd name="T38" fmla="*/ 9 w 9"/>
                  <a:gd name="T39" fmla="*/ 48 h 48"/>
                  <a:gd name="T40" fmla="*/ 7 w 9"/>
                  <a:gd name="T41" fmla="*/ 45 h 48"/>
                  <a:gd name="T42" fmla="*/ 7 w 9"/>
                  <a:gd name="T43" fmla="*/ 45 h 48"/>
                  <a:gd name="T44" fmla="*/ 7 w 9"/>
                  <a:gd name="T45" fmla="*/ 43 h 48"/>
                  <a:gd name="T46" fmla="*/ 7 w 9"/>
                  <a:gd name="T47" fmla="*/ 40 h 48"/>
                  <a:gd name="T48" fmla="*/ 7 w 9"/>
                  <a:gd name="T49" fmla="*/ 40 h 48"/>
                  <a:gd name="T50" fmla="*/ 7 w 9"/>
                  <a:gd name="T51" fmla="*/ 38 h 48"/>
                  <a:gd name="T52" fmla="*/ 7 w 9"/>
                  <a:gd name="T53" fmla="*/ 35 h 48"/>
                  <a:gd name="T54" fmla="*/ 7 w 9"/>
                  <a:gd name="T55" fmla="*/ 33 h 48"/>
                  <a:gd name="T56" fmla="*/ 7 w 9"/>
                  <a:gd name="T57" fmla="*/ 30 h 48"/>
                  <a:gd name="T58" fmla="*/ 5 w 9"/>
                  <a:gd name="T59" fmla="*/ 27 h 48"/>
                  <a:gd name="T60" fmla="*/ 5 w 9"/>
                  <a:gd name="T61" fmla="*/ 27 h 48"/>
                  <a:gd name="T62" fmla="*/ 5 w 9"/>
                  <a:gd name="T63" fmla="*/ 25 h 48"/>
                  <a:gd name="T64" fmla="*/ 5 w 9"/>
                  <a:gd name="T65" fmla="*/ 25 h 48"/>
                  <a:gd name="T66" fmla="*/ 5 w 9"/>
                  <a:gd name="T67" fmla="*/ 25 h 48"/>
                  <a:gd name="T68" fmla="*/ 5 w 9"/>
                  <a:gd name="T69" fmla="*/ 25 h 48"/>
                  <a:gd name="T70" fmla="*/ 0 w 9"/>
                  <a:gd name="T71" fmla="*/ 0 h 48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w 9"/>
                  <a:gd name="T109" fmla="*/ 0 h 48"/>
                  <a:gd name="T110" fmla="*/ 9 w 9"/>
                  <a:gd name="T111" fmla="*/ 48 h 48"/>
                </a:gdLst>
                <a:ahLst/>
                <a:cxnLst>
                  <a:cxn ang="T72">
                    <a:pos x="T0" y="T1"/>
                  </a:cxn>
                  <a:cxn ang="T73">
                    <a:pos x="T2" y="T3"/>
                  </a:cxn>
                  <a:cxn ang="T74">
                    <a:pos x="T4" y="T5"/>
                  </a:cxn>
                  <a:cxn ang="T75">
                    <a:pos x="T6" y="T7"/>
                  </a:cxn>
                  <a:cxn ang="T76">
                    <a:pos x="T8" y="T9"/>
                  </a:cxn>
                  <a:cxn ang="T77">
                    <a:pos x="T10" y="T11"/>
                  </a:cxn>
                  <a:cxn ang="T78">
                    <a:pos x="T12" y="T13"/>
                  </a:cxn>
                  <a:cxn ang="T79">
                    <a:pos x="T14" y="T15"/>
                  </a:cxn>
                  <a:cxn ang="T80">
                    <a:pos x="T16" y="T17"/>
                  </a:cxn>
                  <a:cxn ang="T81">
                    <a:pos x="T18" y="T19"/>
                  </a:cxn>
                  <a:cxn ang="T82">
                    <a:pos x="T20" y="T21"/>
                  </a:cxn>
                  <a:cxn ang="T83">
                    <a:pos x="T22" y="T23"/>
                  </a:cxn>
                  <a:cxn ang="T84">
                    <a:pos x="T24" y="T25"/>
                  </a:cxn>
                  <a:cxn ang="T85">
                    <a:pos x="T26" y="T27"/>
                  </a:cxn>
                  <a:cxn ang="T86">
                    <a:pos x="T28" y="T29"/>
                  </a:cxn>
                  <a:cxn ang="T87">
                    <a:pos x="T30" y="T31"/>
                  </a:cxn>
                  <a:cxn ang="T88">
                    <a:pos x="T32" y="T33"/>
                  </a:cxn>
                  <a:cxn ang="T89">
                    <a:pos x="T34" y="T35"/>
                  </a:cxn>
                  <a:cxn ang="T90">
                    <a:pos x="T36" y="T37"/>
                  </a:cxn>
                  <a:cxn ang="T91">
                    <a:pos x="T38" y="T39"/>
                  </a:cxn>
                  <a:cxn ang="T92">
                    <a:pos x="T40" y="T41"/>
                  </a:cxn>
                  <a:cxn ang="T93">
                    <a:pos x="T42" y="T43"/>
                  </a:cxn>
                  <a:cxn ang="T94">
                    <a:pos x="T44" y="T45"/>
                  </a:cxn>
                  <a:cxn ang="T95">
                    <a:pos x="T46" y="T47"/>
                  </a:cxn>
                  <a:cxn ang="T96">
                    <a:pos x="T48" y="T49"/>
                  </a:cxn>
                  <a:cxn ang="T97">
                    <a:pos x="T50" y="T51"/>
                  </a:cxn>
                  <a:cxn ang="T98">
                    <a:pos x="T52" y="T53"/>
                  </a:cxn>
                  <a:cxn ang="T99">
                    <a:pos x="T54" y="T55"/>
                  </a:cxn>
                  <a:cxn ang="T100">
                    <a:pos x="T56" y="T57"/>
                  </a:cxn>
                  <a:cxn ang="T101">
                    <a:pos x="T58" y="T59"/>
                  </a:cxn>
                  <a:cxn ang="T102">
                    <a:pos x="T60" y="T61"/>
                  </a:cxn>
                  <a:cxn ang="T103">
                    <a:pos x="T62" y="T63"/>
                  </a:cxn>
                  <a:cxn ang="T104">
                    <a:pos x="T64" y="T65"/>
                  </a:cxn>
                  <a:cxn ang="T105">
                    <a:pos x="T66" y="T67"/>
                  </a:cxn>
                  <a:cxn ang="T106">
                    <a:pos x="T68" y="T69"/>
                  </a:cxn>
                  <a:cxn ang="T107">
                    <a:pos x="T70" y="T71"/>
                  </a:cxn>
                </a:cxnLst>
                <a:rect l="T108" t="T109" r="T110" b="T111"/>
                <a:pathLst>
                  <a:path w="9" h="48">
                    <a:moveTo>
                      <a:pt x="0" y="0"/>
                    </a:moveTo>
                    <a:lnTo>
                      <a:pt x="5" y="7"/>
                    </a:lnTo>
                    <a:lnTo>
                      <a:pt x="5" y="17"/>
                    </a:lnTo>
                    <a:lnTo>
                      <a:pt x="5" y="20"/>
                    </a:lnTo>
                    <a:lnTo>
                      <a:pt x="5" y="22"/>
                    </a:lnTo>
                    <a:lnTo>
                      <a:pt x="7" y="22"/>
                    </a:lnTo>
                    <a:lnTo>
                      <a:pt x="7" y="25"/>
                    </a:lnTo>
                    <a:lnTo>
                      <a:pt x="7" y="27"/>
                    </a:lnTo>
                    <a:lnTo>
                      <a:pt x="7" y="30"/>
                    </a:lnTo>
                    <a:lnTo>
                      <a:pt x="7" y="33"/>
                    </a:lnTo>
                    <a:lnTo>
                      <a:pt x="7" y="35"/>
                    </a:lnTo>
                    <a:lnTo>
                      <a:pt x="7" y="38"/>
                    </a:lnTo>
                    <a:lnTo>
                      <a:pt x="7" y="40"/>
                    </a:lnTo>
                    <a:lnTo>
                      <a:pt x="9" y="43"/>
                    </a:lnTo>
                    <a:lnTo>
                      <a:pt x="9" y="45"/>
                    </a:lnTo>
                    <a:lnTo>
                      <a:pt x="9" y="48"/>
                    </a:lnTo>
                    <a:lnTo>
                      <a:pt x="7" y="45"/>
                    </a:lnTo>
                    <a:lnTo>
                      <a:pt x="7" y="43"/>
                    </a:lnTo>
                    <a:lnTo>
                      <a:pt x="7" y="40"/>
                    </a:lnTo>
                    <a:lnTo>
                      <a:pt x="7" y="38"/>
                    </a:lnTo>
                    <a:lnTo>
                      <a:pt x="7" y="35"/>
                    </a:lnTo>
                    <a:lnTo>
                      <a:pt x="7" y="33"/>
                    </a:lnTo>
                    <a:lnTo>
                      <a:pt x="7" y="30"/>
                    </a:lnTo>
                    <a:lnTo>
                      <a:pt x="5" y="27"/>
                    </a:lnTo>
                    <a:lnTo>
                      <a:pt x="5" y="25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4" name="Freeform 93">
                <a:extLst>
                  <a:ext uri="{FF2B5EF4-FFF2-40B4-BE49-F238E27FC236}">
                    <a16:creationId xmlns:a16="http://schemas.microsoft.com/office/drawing/2014/main" id="{00000000-0008-0000-0800-00001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9" y="83"/>
                <a:ext cx="5" cy="10"/>
              </a:xfrm>
              <a:custGeom>
                <a:avLst/>
                <a:gdLst>
                  <a:gd name="T0" fmla="*/ 5 w 5"/>
                  <a:gd name="T1" fmla="*/ 8 h 10"/>
                  <a:gd name="T2" fmla="*/ 3 w 5"/>
                  <a:gd name="T3" fmla="*/ 8 h 10"/>
                  <a:gd name="T4" fmla="*/ 0 w 5"/>
                  <a:gd name="T5" fmla="*/ 0 h 10"/>
                  <a:gd name="T6" fmla="*/ 0 w 5"/>
                  <a:gd name="T7" fmla="*/ 5 h 10"/>
                  <a:gd name="T8" fmla="*/ 0 w 5"/>
                  <a:gd name="T9" fmla="*/ 8 h 10"/>
                  <a:gd name="T10" fmla="*/ 3 w 5"/>
                  <a:gd name="T11" fmla="*/ 10 h 10"/>
                  <a:gd name="T12" fmla="*/ 5 w 5"/>
                  <a:gd name="T13" fmla="*/ 8 h 10"/>
                  <a:gd name="T14" fmla="*/ 5 w 5"/>
                  <a:gd name="T15" fmla="*/ 8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5"/>
                  <a:gd name="T25" fmla="*/ 0 h 10"/>
                  <a:gd name="T26" fmla="*/ 5 w 5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5" h="10">
                    <a:moveTo>
                      <a:pt x="5" y="8"/>
                    </a:moveTo>
                    <a:lnTo>
                      <a:pt x="3" y="8"/>
                    </a:lnTo>
                    <a:lnTo>
                      <a:pt x="0" y="0"/>
                    </a:lnTo>
                    <a:lnTo>
                      <a:pt x="0" y="5"/>
                    </a:lnTo>
                    <a:lnTo>
                      <a:pt x="0" y="8"/>
                    </a:lnTo>
                    <a:lnTo>
                      <a:pt x="3" y="10"/>
                    </a:lnTo>
                    <a:lnTo>
                      <a:pt x="5" y="8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5" name="Freeform 94">
                <a:extLst>
                  <a:ext uri="{FF2B5EF4-FFF2-40B4-BE49-F238E27FC236}">
                    <a16:creationId xmlns:a16="http://schemas.microsoft.com/office/drawing/2014/main" id="{00000000-0008-0000-0800-00001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67"/>
                <a:ext cx="143" cy="111"/>
              </a:xfrm>
              <a:custGeom>
                <a:avLst/>
                <a:gdLst>
                  <a:gd name="T0" fmla="*/ 143 w 143"/>
                  <a:gd name="T1" fmla="*/ 70 h 111"/>
                  <a:gd name="T2" fmla="*/ 140 w 143"/>
                  <a:gd name="T3" fmla="*/ 60 h 111"/>
                  <a:gd name="T4" fmla="*/ 140 w 143"/>
                  <a:gd name="T5" fmla="*/ 43 h 111"/>
                  <a:gd name="T6" fmla="*/ 140 w 143"/>
                  <a:gd name="T7" fmla="*/ 40 h 111"/>
                  <a:gd name="T8" fmla="*/ 138 w 143"/>
                  <a:gd name="T9" fmla="*/ 35 h 111"/>
                  <a:gd name="T10" fmla="*/ 138 w 143"/>
                  <a:gd name="T11" fmla="*/ 33 h 111"/>
                  <a:gd name="T12" fmla="*/ 133 w 143"/>
                  <a:gd name="T13" fmla="*/ 25 h 111"/>
                  <a:gd name="T14" fmla="*/ 128 w 143"/>
                  <a:gd name="T15" fmla="*/ 17 h 111"/>
                  <a:gd name="T16" fmla="*/ 116 w 143"/>
                  <a:gd name="T17" fmla="*/ 0 h 111"/>
                  <a:gd name="T18" fmla="*/ 3 w 143"/>
                  <a:gd name="T19" fmla="*/ 7 h 111"/>
                  <a:gd name="T20" fmla="*/ 3 w 143"/>
                  <a:gd name="T21" fmla="*/ 35 h 111"/>
                  <a:gd name="T22" fmla="*/ 5 w 143"/>
                  <a:gd name="T23" fmla="*/ 50 h 111"/>
                  <a:gd name="T24" fmla="*/ 3 w 143"/>
                  <a:gd name="T25" fmla="*/ 63 h 111"/>
                  <a:gd name="T26" fmla="*/ 0 w 143"/>
                  <a:gd name="T27" fmla="*/ 91 h 111"/>
                  <a:gd name="T28" fmla="*/ 0 w 143"/>
                  <a:gd name="T29" fmla="*/ 98 h 111"/>
                  <a:gd name="T30" fmla="*/ 3 w 143"/>
                  <a:gd name="T31" fmla="*/ 111 h 111"/>
                  <a:gd name="T32" fmla="*/ 3 w 143"/>
                  <a:gd name="T33" fmla="*/ 111 h 111"/>
                  <a:gd name="T34" fmla="*/ 10 w 143"/>
                  <a:gd name="T35" fmla="*/ 103 h 111"/>
                  <a:gd name="T36" fmla="*/ 20 w 143"/>
                  <a:gd name="T37" fmla="*/ 98 h 111"/>
                  <a:gd name="T38" fmla="*/ 42 w 143"/>
                  <a:gd name="T39" fmla="*/ 93 h 111"/>
                  <a:gd name="T40" fmla="*/ 81 w 143"/>
                  <a:gd name="T41" fmla="*/ 83 h 111"/>
                  <a:gd name="T42" fmla="*/ 133 w 143"/>
                  <a:gd name="T43" fmla="*/ 60 h 111"/>
                  <a:gd name="T44" fmla="*/ 138 w 143"/>
                  <a:gd name="T45" fmla="*/ 65 h 111"/>
                  <a:gd name="T46" fmla="*/ 143 w 143"/>
                  <a:gd name="T47" fmla="*/ 70 h 111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w 143"/>
                  <a:gd name="T73" fmla="*/ 0 h 111"/>
                  <a:gd name="T74" fmla="*/ 143 w 143"/>
                  <a:gd name="T75" fmla="*/ 111 h 111"/>
                </a:gdLst>
                <a:ahLst/>
                <a:cxnLst>
                  <a:cxn ang="T48">
                    <a:pos x="T0" y="T1"/>
                  </a:cxn>
                  <a:cxn ang="T49">
                    <a:pos x="T2" y="T3"/>
                  </a:cxn>
                  <a:cxn ang="T50">
                    <a:pos x="T4" y="T5"/>
                  </a:cxn>
                  <a:cxn ang="T51">
                    <a:pos x="T6" y="T7"/>
                  </a:cxn>
                  <a:cxn ang="T52">
                    <a:pos x="T8" y="T9"/>
                  </a:cxn>
                  <a:cxn ang="T53">
                    <a:pos x="T10" y="T11"/>
                  </a:cxn>
                  <a:cxn ang="T54">
                    <a:pos x="T12" y="T13"/>
                  </a:cxn>
                  <a:cxn ang="T55">
                    <a:pos x="T14" y="T15"/>
                  </a:cxn>
                  <a:cxn ang="T56">
                    <a:pos x="T16" y="T17"/>
                  </a:cxn>
                  <a:cxn ang="T57">
                    <a:pos x="T18" y="T19"/>
                  </a:cxn>
                  <a:cxn ang="T58">
                    <a:pos x="T20" y="T21"/>
                  </a:cxn>
                  <a:cxn ang="T59">
                    <a:pos x="T22" y="T23"/>
                  </a:cxn>
                  <a:cxn ang="T60">
                    <a:pos x="T24" y="T25"/>
                  </a:cxn>
                  <a:cxn ang="T61">
                    <a:pos x="T26" y="T27"/>
                  </a:cxn>
                  <a:cxn ang="T62">
                    <a:pos x="T28" y="T29"/>
                  </a:cxn>
                  <a:cxn ang="T63">
                    <a:pos x="T30" y="T31"/>
                  </a:cxn>
                  <a:cxn ang="T64">
                    <a:pos x="T32" y="T33"/>
                  </a:cxn>
                  <a:cxn ang="T65">
                    <a:pos x="T34" y="T35"/>
                  </a:cxn>
                  <a:cxn ang="T66">
                    <a:pos x="T36" y="T37"/>
                  </a:cxn>
                  <a:cxn ang="T67">
                    <a:pos x="T38" y="T39"/>
                  </a:cxn>
                  <a:cxn ang="T68">
                    <a:pos x="T40" y="T41"/>
                  </a:cxn>
                  <a:cxn ang="T69">
                    <a:pos x="T42" y="T43"/>
                  </a:cxn>
                  <a:cxn ang="T70">
                    <a:pos x="T44" y="T45"/>
                  </a:cxn>
                  <a:cxn ang="T71">
                    <a:pos x="T46" y="T47"/>
                  </a:cxn>
                </a:cxnLst>
                <a:rect l="T72" t="T73" r="T74" b="T75"/>
                <a:pathLst>
                  <a:path w="143" h="111">
                    <a:moveTo>
                      <a:pt x="143" y="70"/>
                    </a:moveTo>
                    <a:lnTo>
                      <a:pt x="140" y="60"/>
                    </a:lnTo>
                    <a:lnTo>
                      <a:pt x="140" y="43"/>
                    </a:lnTo>
                    <a:lnTo>
                      <a:pt x="140" y="40"/>
                    </a:lnTo>
                    <a:lnTo>
                      <a:pt x="138" y="35"/>
                    </a:lnTo>
                    <a:lnTo>
                      <a:pt x="138" y="33"/>
                    </a:lnTo>
                    <a:lnTo>
                      <a:pt x="133" y="25"/>
                    </a:lnTo>
                    <a:lnTo>
                      <a:pt x="128" y="17"/>
                    </a:lnTo>
                    <a:lnTo>
                      <a:pt x="116" y="0"/>
                    </a:lnTo>
                    <a:lnTo>
                      <a:pt x="3" y="7"/>
                    </a:lnTo>
                    <a:lnTo>
                      <a:pt x="3" y="35"/>
                    </a:lnTo>
                    <a:lnTo>
                      <a:pt x="5" y="50"/>
                    </a:lnTo>
                    <a:lnTo>
                      <a:pt x="3" y="63"/>
                    </a:lnTo>
                    <a:lnTo>
                      <a:pt x="0" y="91"/>
                    </a:lnTo>
                    <a:lnTo>
                      <a:pt x="0" y="98"/>
                    </a:lnTo>
                    <a:lnTo>
                      <a:pt x="3" y="111"/>
                    </a:lnTo>
                    <a:lnTo>
                      <a:pt x="10" y="103"/>
                    </a:lnTo>
                    <a:lnTo>
                      <a:pt x="20" y="98"/>
                    </a:lnTo>
                    <a:lnTo>
                      <a:pt x="42" y="93"/>
                    </a:lnTo>
                    <a:lnTo>
                      <a:pt x="81" y="83"/>
                    </a:lnTo>
                    <a:lnTo>
                      <a:pt x="133" y="60"/>
                    </a:lnTo>
                    <a:lnTo>
                      <a:pt x="138" y="65"/>
                    </a:lnTo>
                    <a:lnTo>
                      <a:pt x="143" y="7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6" name="Freeform 95">
                <a:extLst>
                  <a:ext uri="{FF2B5EF4-FFF2-40B4-BE49-F238E27FC236}">
                    <a16:creationId xmlns:a16="http://schemas.microsoft.com/office/drawing/2014/main" id="{00000000-0008-0000-0800-00001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2"/>
                <a:ext cx="54" cy="33"/>
              </a:xfrm>
              <a:custGeom>
                <a:avLst/>
                <a:gdLst>
                  <a:gd name="T0" fmla="*/ 54 w 54"/>
                  <a:gd name="T1" fmla="*/ 33 h 33"/>
                  <a:gd name="T2" fmla="*/ 52 w 54"/>
                  <a:gd name="T3" fmla="*/ 33 h 33"/>
                  <a:gd name="T4" fmla="*/ 52 w 54"/>
                  <a:gd name="T5" fmla="*/ 30 h 33"/>
                  <a:gd name="T6" fmla="*/ 49 w 54"/>
                  <a:gd name="T7" fmla="*/ 28 h 33"/>
                  <a:gd name="T8" fmla="*/ 49 w 54"/>
                  <a:gd name="T9" fmla="*/ 28 h 33"/>
                  <a:gd name="T10" fmla="*/ 47 w 54"/>
                  <a:gd name="T11" fmla="*/ 25 h 33"/>
                  <a:gd name="T12" fmla="*/ 44 w 54"/>
                  <a:gd name="T13" fmla="*/ 22 h 33"/>
                  <a:gd name="T14" fmla="*/ 42 w 54"/>
                  <a:gd name="T15" fmla="*/ 20 h 33"/>
                  <a:gd name="T16" fmla="*/ 37 w 54"/>
                  <a:gd name="T17" fmla="*/ 20 h 33"/>
                  <a:gd name="T18" fmla="*/ 35 w 54"/>
                  <a:gd name="T19" fmla="*/ 17 h 33"/>
                  <a:gd name="T20" fmla="*/ 32 w 54"/>
                  <a:gd name="T21" fmla="*/ 15 h 33"/>
                  <a:gd name="T22" fmla="*/ 27 w 54"/>
                  <a:gd name="T23" fmla="*/ 12 h 33"/>
                  <a:gd name="T24" fmla="*/ 25 w 54"/>
                  <a:gd name="T25" fmla="*/ 10 h 33"/>
                  <a:gd name="T26" fmla="*/ 22 w 54"/>
                  <a:gd name="T27" fmla="*/ 10 h 33"/>
                  <a:gd name="T28" fmla="*/ 17 w 54"/>
                  <a:gd name="T29" fmla="*/ 7 h 33"/>
                  <a:gd name="T30" fmla="*/ 15 w 54"/>
                  <a:gd name="T31" fmla="*/ 5 h 33"/>
                  <a:gd name="T32" fmla="*/ 12 w 54"/>
                  <a:gd name="T33" fmla="*/ 2 h 33"/>
                  <a:gd name="T34" fmla="*/ 10 w 54"/>
                  <a:gd name="T35" fmla="*/ 2 h 33"/>
                  <a:gd name="T36" fmla="*/ 10 w 54"/>
                  <a:gd name="T37" fmla="*/ 2 h 33"/>
                  <a:gd name="T38" fmla="*/ 8 w 54"/>
                  <a:gd name="T39" fmla="*/ 2 h 33"/>
                  <a:gd name="T40" fmla="*/ 8 w 54"/>
                  <a:gd name="T41" fmla="*/ 0 h 33"/>
                  <a:gd name="T42" fmla="*/ 8 w 54"/>
                  <a:gd name="T43" fmla="*/ 0 h 33"/>
                  <a:gd name="T44" fmla="*/ 5 w 54"/>
                  <a:gd name="T45" fmla="*/ 0 h 33"/>
                  <a:gd name="T46" fmla="*/ 5 w 54"/>
                  <a:gd name="T47" fmla="*/ 0 h 33"/>
                  <a:gd name="T48" fmla="*/ 5 w 54"/>
                  <a:gd name="T49" fmla="*/ 0 h 33"/>
                  <a:gd name="T50" fmla="*/ 3 w 54"/>
                  <a:gd name="T51" fmla="*/ 0 h 33"/>
                  <a:gd name="T52" fmla="*/ 3 w 54"/>
                  <a:gd name="T53" fmla="*/ 0 h 33"/>
                  <a:gd name="T54" fmla="*/ 3 w 54"/>
                  <a:gd name="T55" fmla="*/ 0 h 33"/>
                  <a:gd name="T56" fmla="*/ 3 w 54"/>
                  <a:gd name="T57" fmla="*/ 0 h 33"/>
                  <a:gd name="T58" fmla="*/ 0 w 54"/>
                  <a:gd name="T59" fmla="*/ 0 h 33"/>
                  <a:gd name="T60" fmla="*/ 0 w 54"/>
                  <a:gd name="T61" fmla="*/ 0 h 33"/>
                  <a:gd name="T62" fmla="*/ 0 w 54"/>
                  <a:gd name="T63" fmla="*/ 0 h 33"/>
                  <a:gd name="T64" fmla="*/ 0 w 54"/>
                  <a:gd name="T65" fmla="*/ 0 h 33"/>
                  <a:gd name="T66" fmla="*/ 0 w 54"/>
                  <a:gd name="T67" fmla="*/ 0 h 33"/>
                  <a:gd name="T68" fmla="*/ 0 w 54"/>
                  <a:gd name="T69" fmla="*/ 0 h 33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54"/>
                  <a:gd name="T106" fmla="*/ 0 h 33"/>
                  <a:gd name="T107" fmla="*/ 54 w 54"/>
                  <a:gd name="T108" fmla="*/ 33 h 33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54" h="33">
                    <a:moveTo>
                      <a:pt x="54" y="33"/>
                    </a:moveTo>
                    <a:lnTo>
                      <a:pt x="52" y="33"/>
                    </a:lnTo>
                    <a:lnTo>
                      <a:pt x="52" y="30"/>
                    </a:lnTo>
                    <a:lnTo>
                      <a:pt x="49" y="28"/>
                    </a:lnTo>
                    <a:lnTo>
                      <a:pt x="47" y="25"/>
                    </a:lnTo>
                    <a:lnTo>
                      <a:pt x="44" y="22"/>
                    </a:lnTo>
                    <a:lnTo>
                      <a:pt x="42" y="20"/>
                    </a:lnTo>
                    <a:lnTo>
                      <a:pt x="37" y="20"/>
                    </a:lnTo>
                    <a:lnTo>
                      <a:pt x="35" y="17"/>
                    </a:lnTo>
                    <a:lnTo>
                      <a:pt x="32" y="15"/>
                    </a:lnTo>
                    <a:lnTo>
                      <a:pt x="27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17" y="7"/>
                    </a:lnTo>
                    <a:lnTo>
                      <a:pt x="15" y="5"/>
                    </a:lnTo>
                    <a:lnTo>
                      <a:pt x="12" y="2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8" y="0"/>
                    </a:lnTo>
                    <a:lnTo>
                      <a:pt x="5" y="0"/>
                    </a:lnTo>
                    <a:lnTo>
                      <a:pt x="3" y="0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27" name="Freeform 96">
                <a:extLst>
                  <a:ext uri="{FF2B5EF4-FFF2-40B4-BE49-F238E27FC236}">
                    <a16:creationId xmlns:a16="http://schemas.microsoft.com/office/drawing/2014/main" id="{00000000-0008-0000-0800-00001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70"/>
                <a:ext cx="10" cy="25"/>
              </a:xfrm>
              <a:custGeom>
                <a:avLst/>
                <a:gdLst>
                  <a:gd name="T0" fmla="*/ 3 w 10"/>
                  <a:gd name="T1" fmla="*/ 13 h 25"/>
                  <a:gd name="T2" fmla="*/ 3 w 10"/>
                  <a:gd name="T3" fmla="*/ 13 h 25"/>
                  <a:gd name="T4" fmla="*/ 3 w 10"/>
                  <a:gd name="T5" fmla="*/ 10 h 25"/>
                  <a:gd name="T6" fmla="*/ 3 w 10"/>
                  <a:gd name="T7" fmla="*/ 8 h 25"/>
                  <a:gd name="T8" fmla="*/ 0 w 10"/>
                  <a:gd name="T9" fmla="*/ 8 h 25"/>
                  <a:gd name="T10" fmla="*/ 0 w 10"/>
                  <a:gd name="T11" fmla="*/ 5 h 25"/>
                  <a:gd name="T12" fmla="*/ 0 w 10"/>
                  <a:gd name="T13" fmla="*/ 5 h 25"/>
                  <a:gd name="T14" fmla="*/ 0 w 10"/>
                  <a:gd name="T15" fmla="*/ 5 h 25"/>
                  <a:gd name="T16" fmla="*/ 3 w 10"/>
                  <a:gd name="T17" fmla="*/ 5 h 25"/>
                  <a:gd name="T18" fmla="*/ 0 w 10"/>
                  <a:gd name="T19" fmla="*/ 5 h 25"/>
                  <a:gd name="T20" fmla="*/ 0 w 10"/>
                  <a:gd name="T21" fmla="*/ 5 h 25"/>
                  <a:gd name="T22" fmla="*/ 0 w 10"/>
                  <a:gd name="T23" fmla="*/ 3 h 25"/>
                  <a:gd name="T24" fmla="*/ 0 w 10"/>
                  <a:gd name="T25" fmla="*/ 3 h 25"/>
                  <a:gd name="T26" fmla="*/ 0 w 10"/>
                  <a:gd name="T27" fmla="*/ 0 h 25"/>
                  <a:gd name="T28" fmla="*/ 0 w 10"/>
                  <a:gd name="T29" fmla="*/ 0 h 25"/>
                  <a:gd name="T30" fmla="*/ 0 w 10"/>
                  <a:gd name="T31" fmla="*/ 0 h 25"/>
                  <a:gd name="T32" fmla="*/ 3 w 10"/>
                  <a:gd name="T33" fmla="*/ 3 h 25"/>
                  <a:gd name="T34" fmla="*/ 5 w 10"/>
                  <a:gd name="T35" fmla="*/ 10 h 25"/>
                  <a:gd name="T36" fmla="*/ 10 w 10"/>
                  <a:gd name="T37" fmla="*/ 15 h 25"/>
                  <a:gd name="T38" fmla="*/ 10 w 10"/>
                  <a:gd name="T39" fmla="*/ 15 h 25"/>
                  <a:gd name="T40" fmla="*/ 8 w 10"/>
                  <a:gd name="T41" fmla="*/ 15 h 25"/>
                  <a:gd name="T42" fmla="*/ 8 w 10"/>
                  <a:gd name="T43" fmla="*/ 13 h 25"/>
                  <a:gd name="T44" fmla="*/ 8 w 10"/>
                  <a:gd name="T45" fmla="*/ 13 h 25"/>
                  <a:gd name="T46" fmla="*/ 8 w 10"/>
                  <a:gd name="T47" fmla="*/ 15 h 25"/>
                  <a:gd name="T48" fmla="*/ 8 w 10"/>
                  <a:gd name="T49" fmla="*/ 15 h 25"/>
                  <a:gd name="T50" fmla="*/ 8 w 10"/>
                  <a:gd name="T51" fmla="*/ 18 h 25"/>
                  <a:gd name="T52" fmla="*/ 5 w 10"/>
                  <a:gd name="T53" fmla="*/ 15 h 25"/>
                  <a:gd name="T54" fmla="*/ 10 w 10"/>
                  <a:gd name="T55" fmla="*/ 25 h 25"/>
                  <a:gd name="T56" fmla="*/ 10 w 10"/>
                  <a:gd name="T57" fmla="*/ 23 h 25"/>
                  <a:gd name="T58" fmla="*/ 8 w 10"/>
                  <a:gd name="T59" fmla="*/ 23 h 25"/>
                  <a:gd name="T60" fmla="*/ 8 w 10"/>
                  <a:gd name="T61" fmla="*/ 20 h 25"/>
                  <a:gd name="T62" fmla="*/ 5 w 10"/>
                  <a:gd name="T63" fmla="*/ 18 h 25"/>
                  <a:gd name="T64" fmla="*/ 5 w 10"/>
                  <a:gd name="T65" fmla="*/ 15 h 25"/>
                  <a:gd name="T66" fmla="*/ 5 w 10"/>
                  <a:gd name="T67" fmla="*/ 15 h 25"/>
                  <a:gd name="T68" fmla="*/ 3 w 10"/>
                  <a:gd name="T69" fmla="*/ 15 h 25"/>
                  <a:gd name="T70" fmla="*/ 3 w 10"/>
                  <a:gd name="T71" fmla="*/ 15 h 25"/>
                  <a:gd name="T72" fmla="*/ 3 w 10"/>
                  <a:gd name="T73" fmla="*/ 15 h 25"/>
                  <a:gd name="T74" fmla="*/ 3 w 10"/>
                  <a:gd name="T75" fmla="*/ 13 h 25"/>
                  <a:gd name="T76" fmla="*/ 3 w 10"/>
                  <a:gd name="T77" fmla="*/ 13 h 25"/>
                  <a:gd name="T78" fmla="*/ 3 w 10"/>
                  <a:gd name="T79" fmla="*/ 13 h 25"/>
                  <a:gd name="T80" fmla="*/ 3 w 10"/>
                  <a:gd name="T81" fmla="*/ 13 h 25"/>
                  <a:gd name="T82" fmla="*/ 0 w 10"/>
                  <a:gd name="T83" fmla="*/ 10 h 25"/>
                  <a:gd name="T84" fmla="*/ 0 w 10"/>
                  <a:gd name="T85" fmla="*/ 10 h 25"/>
                  <a:gd name="T86" fmla="*/ 0 w 10"/>
                  <a:gd name="T87" fmla="*/ 8 h 25"/>
                  <a:gd name="T88" fmla="*/ 3 w 10"/>
                  <a:gd name="T89" fmla="*/ 13 h 25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0"/>
                  <a:gd name="T136" fmla="*/ 0 h 25"/>
                  <a:gd name="T137" fmla="*/ 10 w 10"/>
                  <a:gd name="T138" fmla="*/ 25 h 25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0" h="25">
                    <a:moveTo>
                      <a:pt x="3" y="13"/>
                    </a:moveTo>
                    <a:lnTo>
                      <a:pt x="3" y="13"/>
                    </a:lnTo>
                    <a:lnTo>
                      <a:pt x="3" y="10"/>
                    </a:lnTo>
                    <a:lnTo>
                      <a:pt x="3" y="8"/>
                    </a:lnTo>
                    <a:lnTo>
                      <a:pt x="0" y="8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0" y="5"/>
                    </a:lnTo>
                    <a:lnTo>
                      <a:pt x="0" y="3"/>
                    </a:lnTo>
                    <a:lnTo>
                      <a:pt x="0" y="0"/>
                    </a:lnTo>
                    <a:lnTo>
                      <a:pt x="3" y="0"/>
                    </a:lnTo>
                    <a:lnTo>
                      <a:pt x="3" y="3"/>
                    </a:lnTo>
                    <a:lnTo>
                      <a:pt x="3" y="8"/>
                    </a:lnTo>
                    <a:lnTo>
                      <a:pt x="5" y="10"/>
                    </a:lnTo>
                    <a:lnTo>
                      <a:pt x="10" y="15"/>
                    </a:lnTo>
                    <a:lnTo>
                      <a:pt x="8" y="15"/>
                    </a:lnTo>
                    <a:lnTo>
                      <a:pt x="8" y="13"/>
                    </a:lnTo>
                    <a:lnTo>
                      <a:pt x="8" y="15"/>
                    </a:lnTo>
                    <a:lnTo>
                      <a:pt x="8" y="18"/>
                    </a:lnTo>
                    <a:lnTo>
                      <a:pt x="5" y="15"/>
                    </a:lnTo>
                    <a:lnTo>
                      <a:pt x="10" y="25"/>
                    </a:lnTo>
                    <a:lnTo>
                      <a:pt x="10" y="23"/>
                    </a:lnTo>
                    <a:lnTo>
                      <a:pt x="8" y="23"/>
                    </a:lnTo>
                    <a:lnTo>
                      <a:pt x="8" y="20"/>
                    </a:lnTo>
                    <a:lnTo>
                      <a:pt x="5" y="18"/>
                    </a:lnTo>
                    <a:lnTo>
                      <a:pt x="5" y="15"/>
                    </a:lnTo>
                    <a:lnTo>
                      <a:pt x="3" y="15"/>
                    </a:lnTo>
                    <a:lnTo>
                      <a:pt x="3" y="13"/>
                    </a:lnTo>
                    <a:lnTo>
                      <a:pt x="0" y="10"/>
                    </a:lnTo>
                    <a:lnTo>
                      <a:pt x="0" y="8"/>
                    </a:lnTo>
                    <a:lnTo>
                      <a:pt x="3" y="1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" name="Freeform 97">
                <a:extLst>
                  <a:ext uri="{FF2B5EF4-FFF2-40B4-BE49-F238E27FC236}">
                    <a16:creationId xmlns:a16="http://schemas.microsoft.com/office/drawing/2014/main" id="{00000000-0008-0000-0800-00001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39" y="235"/>
                <a:ext cx="2" cy="20"/>
              </a:xfrm>
              <a:custGeom>
                <a:avLst/>
                <a:gdLst>
                  <a:gd name="T0" fmla="*/ 0 w 2"/>
                  <a:gd name="T1" fmla="*/ 0 h 20"/>
                  <a:gd name="T2" fmla="*/ 2 w 2"/>
                  <a:gd name="T3" fmla="*/ 5 h 20"/>
                  <a:gd name="T4" fmla="*/ 2 w 2"/>
                  <a:gd name="T5" fmla="*/ 20 h 20"/>
                  <a:gd name="T6" fmla="*/ 2 w 2"/>
                  <a:gd name="T7" fmla="*/ 20 h 20"/>
                  <a:gd name="T8" fmla="*/ 2 w 2"/>
                  <a:gd name="T9" fmla="*/ 20 h 20"/>
                  <a:gd name="T10" fmla="*/ 2 w 2"/>
                  <a:gd name="T11" fmla="*/ 18 h 20"/>
                  <a:gd name="T12" fmla="*/ 2 w 2"/>
                  <a:gd name="T13" fmla="*/ 18 h 20"/>
                  <a:gd name="T14" fmla="*/ 2 w 2"/>
                  <a:gd name="T15" fmla="*/ 15 h 20"/>
                  <a:gd name="T16" fmla="*/ 2 w 2"/>
                  <a:gd name="T17" fmla="*/ 15 h 20"/>
                  <a:gd name="T18" fmla="*/ 2 w 2"/>
                  <a:gd name="T19" fmla="*/ 15 h 20"/>
                  <a:gd name="T20" fmla="*/ 2 w 2"/>
                  <a:gd name="T21" fmla="*/ 12 h 20"/>
                  <a:gd name="T22" fmla="*/ 2 w 2"/>
                  <a:gd name="T23" fmla="*/ 12 h 20"/>
                  <a:gd name="T24" fmla="*/ 0 w 2"/>
                  <a:gd name="T25" fmla="*/ 10 h 20"/>
                  <a:gd name="T26" fmla="*/ 0 w 2"/>
                  <a:gd name="T27" fmla="*/ 10 h 20"/>
                  <a:gd name="T28" fmla="*/ 0 w 2"/>
                  <a:gd name="T29" fmla="*/ 10 h 20"/>
                  <a:gd name="T30" fmla="*/ 0 w 2"/>
                  <a:gd name="T31" fmla="*/ 10 h 20"/>
                  <a:gd name="T32" fmla="*/ 0 w 2"/>
                  <a:gd name="T33" fmla="*/ 10 h 20"/>
                  <a:gd name="T34" fmla="*/ 0 w 2"/>
                  <a:gd name="T35" fmla="*/ 10 h 20"/>
                  <a:gd name="T36" fmla="*/ 0 w 2"/>
                  <a:gd name="T37" fmla="*/ 10 h 20"/>
                  <a:gd name="T38" fmla="*/ 0 w 2"/>
                  <a:gd name="T39" fmla="*/ 10 h 20"/>
                  <a:gd name="T40" fmla="*/ 0 w 2"/>
                  <a:gd name="T41" fmla="*/ 10 h 20"/>
                  <a:gd name="T42" fmla="*/ 0 w 2"/>
                  <a:gd name="T43" fmla="*/ 10 h 20"/>
                  <a:gd name="T44" fmla="*/ 0 w 2"/>
                  <a:gd name="T45" fmla="*/ 7 h 20"/>
                  <a:gd name="T46" fmla="*/ 0 w 2"/>
                  <a:gd name="T47" fmla="*/ 7 h 20"/>
                  <a:gd name="T48" fmla="*/ 0 w 2"/>
                  <a:gd name="T49" fmla="*/ 7 h 20"/>
                  <a:gd name="T50" fmla="*/ 0 w 2"/>
                  <a:gd name="T51" fmla="*/ 7 h 20"/>
                  <a:gd name="T52" fmla="*/ 0 w 2"/>
                  <a:gd name="T53" fmla="*/ 5 h 20"/>
                  <a:gd name="T54" fmla="*/ 0 w 2"/>
                  <a:gd name="T55" fmla="*/ 5 h 20"/>
                  <a:gd name="T56" fmla="*/ 0 w 2"/>
                  <a:gd name="T57" fmla="*/ 5 h 20"/>
                  <a:gd name="T58" fmla="*/ 0 w 2"/>
                  <a:gd name="T59" fmla="*/ 2 h 20"/>
                  <a:gd name="T60" fmla="*/ 0 w 2"/>
                  <a:gd name="T61" fmla="*/ 2 h 20"/>
                  <a:gd name="T62" fmla="*/ 0 w 2"/>
                  <a:gd name="T63" fmla="*/ 2 h 20"/>
                  <a:gd name="T64" fmla="*/ 0 w 2"/>
                  <a:gd name="T65" fmla="*/ 0 h 20"/>
                  <a:gd name="T66" fmla="*/ 0 w 2"/>
                  <a:gd name="T67" fmla="*/ 0 h 20"/>
                  <a:gd name="T68" fmla="*/ 0 w 2"/>
                  <a:gd name="T69" fmla="*/ 0 h 20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w 2"/>
                  <a:gd name="T106" fmla="*/ 0 h 20"/>
                  <a:gd name="T107" fmla="*/ 2 w 2"/>
                  <a:gd name="T108" fmla="*/ 20 h 20"/>
                </a:gdLst>
                <a:ahLst/>
                <a:cxnLst>
                  <a:cxn ang="T70">
                    <a:pos x="T0" y="T1"/>
                  </a:cxn>
                  <a:cxn ang="T71">
                    <a:pos x="T2" y="T3"/>
                  </a:cxn>
                  <a:cxn ang="T72">
                    <a:pos x="T4" y="T5"/>
                  </a:cxn>
                  <a:cxn ang="T73">
                    <a:pos x="T6" y="T7"/>
                  </a:cxn>
                  <a:cxn ang="T74">
                    <a:pos x="T8" y="T9"/>
                  </a:cxn>
                  <a:cxn ang="T75">
                    <a:pos x="T10" y="T11"/>
                  </a:cxn>
                  <a:cxn ang="T76">
                    <a:pos x="T12" y="T13"/>
                  </a:cxn>
                  <a:cxn ang="T77">
                    <a:pos x="T14" y="T15"/>
                  </a:cxn>
                  <a:cxn ang="T78">
                    <a:pos x="T16" y="T17"/>
                  </a:cxn>
                  <a:cxn ang="T79">
                    <a:pos x="T18" y="T19"/>
                  </a:cxn>
                  <a:cxn ang="T80">
                    <a:pos x="T20" y="T21"/>
                  </a:cxn>
                  <a:cxn ang="T81">
                    <a:pos x="T22" y="T23"/>
                  </a:cxn>
                  <a:cxn ang="T82">
                    <a:pos x="T24" y="T25"/>
                  </a:cxn>
                  <a:cxn ang="T83">
                    <a:pos x="T26" y="T27"/>
                  </a:cxn>
                  <a:cxn ang="T84">
                    <a:pos x="T28" y="T29"/>
                  </a:cxn>
                  <a:cxn ang="T85">
                    <a:pos x="T30" y="T31"/>
                  </a:cxn>
                  <a:cxn ang="T86">
                    <a:pos x="T32" y="T33"/>
                  </a:cxn>
                  <a:cxn ang="T87">
                    <a:pos x="T34" y="T35"/>
                  </a:cxn>
                  <a:cxn ang="T88">
                    <a:pos x="T36" y="T37"/>
                  </a:cxn>
                  <a:cxn ang="T89">
                    <a:pos x="T38" y="T39"/>
                  </a:cxn>
                  <a:cxn ang="T90">
                    <a:pos x="T40" y="T41"/>
                  </a:cxn>
                  <a:cxn ang="T91">
                    <a:pos x="T42" y="T43"/>
                  </a:cxn>
                  <a:cxn ang="T92">
                    <a:pos x="T44" y="T45"/>
                  </a:cxn>
                  <a:cxn ang="T93">
                    <a:pos x="T46" y="T47"/>
                  </a:cxn>
                  <a:cxn ang="T94">
                    <a:pos x="T48" y="T49"/>
                  </a:cxn>
                  <a:cxn ang="T95">
                    <a:pos x="T50" y="T51"/>
                  </a:cxn>
                  <a:cxn ang="T96">
                    <a:pos x="T52" y="T53"/>
                  </a:cxn>
                  <a:cxn ang="T97">
                    <a:pos x="T54" y="T55"/>
                  </a:cxn>
                  <a:cxn ang="T98">
                    <a:pos x="T56" y="T57"/>
                  </a:cxn>
                  <a:cxn ang="T99">
                    <a:pos x="T58" y="T59"/>
                  </a:cxn>
                  <a:cxn ang="T100">
                    <a:pos x="T60" y="T61"/>
                  </a:cxn>
                  <a:cxn ang="T101">
                    <a:pos x="T62" y="T63"/>
                  </a:cxn>
                  <a:cxn ang="T102">
                    <a:pos x="T64" y="T65"/>
                  </a:cxn>
                  <a:cxn ang="T103">
                    <a:pos x="T66" y="T67"/>
                  </a:cxn>
                  <a:cxn ang="T104">
                    <a:pos x="T68" y="T69"/>
                  </a:cxn>
                </a:cxnLst>
                <a:rect l="T105" t="T106" r="T107" b="T108"/>
                <a:pathLst>
                  <a:path w="2" h="20">
                    <a:moveTo>
                      <a:pt x="0" y="0"/>
                    </a:moveTo>
                    <a:lnTo>
                      <a:pt x="2" y="5"/>
                    </a:lnTo>
                    <a:lnTo>
                      <a:pt x="2" y="20"/>
                    </a:lnTo>
                    <a:lnTo>
                      <a:pt x="2" y="18"/>
                    </a:lnTo>
                    <a:lnTo>
                      <a:pt x="2" y="15"/>
                    </a:lnTo>
                    <a:lnTo>
                      <a:pt x="2" y="12"/>
                    </a:lnTo>
                    <a:lnTo>
                      <a:pt x="0" y="10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0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9" name="Freeform 98">
                <a:extLst>
                  <a:ext uri="{FF2B5EF4-FFF2-40B4-BE49-F238E27FC236}">
                    <a16:creationId xmlns:a16="http://schemas.microsoft.com/office/drawing/2014/main" id="{00000000-0008-0000-0800-00001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47"/>
                <a:ext cx="12" cy="11"/>
              </a:xfrm>
              <a:custGeom>
                <a:avLst/>
                <a:gdLst>
                  <a:gd name="T0" fmla="*/ 12 w 12"/>
                  <a:gd name="T1" fmla="*/ 11 h 11"/>
                  <a:gd name="T2" fmla="*/ 10 w 12"/>
                  <a:gd name="T3" fmla="*/ 8 h 11"/>
                  <a:gd name="T4" fmla="*/ 7 w 12"/>
                  <a:gd name="T5" fmla="*/ 6 h 11"/>
                  <a:gd name="T6" fmla="*/ 5 w 12"/>
                  <a:gd name="T7" fmla="*/ 6 h 11"/>
                  <a:gd name="T8" fmla="*/ 2 w 12"/>
                  <a:gd name="T9" fmla="*/ 3 h 11"/>
                  <a:gd name="T10" fmla="*/ 0 w 12"/>
                  <a:gd name="T11" fmla="*/ 0 h 11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11"/>
                  <a:gd name="T20" fmla="*/ 12 w 12"/>
                  <a:gd name="T21" fmla="*/ 11 h 11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11">
                    <a:moveTo>
                      <a:pt x="12" y="11"/>
                    </a:moveTo>
                    <a:lnTo>
                      <a:pt x="10" y="8"/>
                    </a:lnTo>
                    <a:lnTo>
                      <a:pt x="7" y="6"/>
                    </a:lnTo>
                    <a:lnTo>
                      <a:pt x="5" y="6"/>
                    </a:lnTo>
                    <a:lnTo>
                      <a:pt x="2" y="3"/>
                    </a:lnTo>
                    <a:lnTo>
                      <a:pt x="0" y="0"/>
                    </a:lnTo>
                  </a:path>
                </a:pathLst>
              </a:cu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sp>
          <xdr:sp macro="" textlink="">
            <xdr:nvSpPr>
              <xdr:cNvPr id="30" name="Freeform 99">
                <a:extLst>
                  <a:ext uri="{FF2B5EF4-FFF2-40B4-BE49-F238E27FC236}">
                    <a16:creationId xmlns:a16="http://schemas.microsoft.com/office/drawing/2014/main" id="{00000000-0008-0000-0800-00001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6" y="260"/>
                <a:ext cx="17" cy="10"/>
              </a:xfrm>
              <a:custGeom>
                <a:avLst/>
                <a:gdLst>
                  <a:gd name="T0" fmla="*/ 0 w 17"/>
                  <a:gd name="T1" fmla="*/ 3 h 10"/>
                  <a:gd name="T2" fmla="*/ 2 w 17"/>
                  <a:gd name="T3" fmla="*/ 0 h 10"/>
                  <a:gd name="T4" fmla="*/ 7 w 17"/>
                  <a:gd name="T5" fmla="*/ 0 h 10"/>
                  <a:gd name="T6" fmla="*/ 14 w 17"/>
                  <a:gd name="T7" fmla="*/ 3 h 10"/>
                  <a:gd name="T8" fmla="*/ 17 w 17"/>
                  <a:gd name="T9" fmla="*/ 3 h 10"/>
                  <a:gd name="T10" fmla="*/ 12 w 17"/>
                  <a:gd name="T11" fmla="*/ 10 h 10"/>
                  <a:gd name="T12" fmla="*/ 2 w 17"/>
                  <a:gd name="T13" fmla="*/ 5 h 10"/>
                  <a:gd name="T14" fmla="*/ 0 w 17"/>
                  <a:gd name="T15" fmla="*/ 3 h 10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7"/>
                  <a:gd name="T25" fmla="*/ 0 h 10"/>
                  <a:gd name="T26" fmla="*/ 17 w 17"/>
                  <a:gd name="T27" fmla="*/ 10 h 10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7" h="10">
                    <a:moveTo>
                      <a:pt x="0" y="3"/>
                    </a:moveTo>
                    <a:lnTo>
                      <a:pt x="2" y="0"/>
                    </a:lnTo>
                    <a:lnTo>
                      <a:pt x="7" y="0"/>
                    </a:lnTo>
                    <a:lnTo>
                      <a:pt x="14" y="3"/>
                    </a:lnTo>
                    <a:lnTo>
                      <a:pt x="17" y="3"/>
                    </a:lnTo>
                    <a:lnTo>
                      <a:pt x="12" y="10"/>
                    </a:lnTo>
                    <a:lnTo>
                      <a:pt x="2" y="5"/>
                    </a:lnTo>
                    <a:lnTo>
                      <a:pt x="0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1" name="Freeform 100">
                <a:extLst>
                  <a:ext uri="{FF2B5EF4-FFF2-40B4-BE49-F238E27FC236}">
                    <a16:creationId xmlns:a16="http://schemas.microsoft.com/office/drawing/2014/main" id="{00000000-0008-0000-0800-00001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8" y="268"/>
                <a:ext cx="5" cy="5"/>
              </a:xfrm>
              <a:custGeom>
                <a:avLst/>
                <a:gdLst>
                  <a:gd name="T0" fmla="*/ 0 w 5"/>
                  <a:gd name="T1" fmla="*/ 0 h 5"/>
                  <a:gd name="T2" fmla="*/ 2 w 5"/>
                  <a:gd name="T3" fmla="*/ 5 h 5"/>
                  <a:gd name="T4" fmla="*/ 2 w 5"/>
                  <a:gd name="T5" fmla="*/ 5 h 5"/>
                  <a:gd name="T6" fmla="*/ 5 w 5"/>
                  <a:gd name="T7" fmla="*/ 0 h 5"/>
                  <a:gd name="T8" fmla="*/ 0 w 5"/>
                  <a:gd name="T9" fmla="*/ 0 h 5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5"/>
                  <a:gd name="T16" fmla="*/ 0 h 5"/>
                  <a:gd name="T17" fmla="*/ 5 w 5"/>
                  <a:gd name="T18" fmla="*/ 5 h 5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5" h="5">
                    <a:moveTo>
                      <a:pt x="0" y="0"/>
                    </a:moveTo>
                    <a:lnTo>
                      <a:pt x="2" y="5"/>
                    </a:lnTo>
                    <a:lnTo>
                      <a:pt x="5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2" name="Line 101">
                <a:extLst>
                  <a:ext uri="{FF2B5EF4-FFF2-40B4-BE49-F238E27FC236}">
                    <a16:creationId xmlns:a16="http://schemas.microsoft.com/office/drawing/2014/main" id="{00000000-0008-0000-0800-000020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H="1" flipV="1">
                <a:off x="1130" y="255"/>
                <a:ext cx="3" cy="3"/>
              </a:xfrm>
              <a:prstGeom prst="line">
                <a:avLst/>
              </a:prstGeom>
              <a:noFill/>
              <a:ln w="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3" name="Freeform 102">
                <a:extLst>
                  <a:ext uri="{FF2B5EF4-FFF2-40B4-BE49-F238E27FC236}">
                    <a16:creationId xmlns:a16="http://schemas.microsoft.com/office/drawing/2014/main" id="{00000000-0008-0000-0800-00002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8" y="265"/>
                <a:ext cx="12" cy="8"/>
              </a:xfrm>
              <a:custGeom>
                <a:avLst/>
                <a:gdLst>
                  <a:gd name="T0" fmla="*/ 7 w 12"/>
                  <a:gd name="T1" fmla="*/ 3 h 8"/>
                  <a:gd name="T2" fmla="*/ 12 w 12"/>
                  <a:gd name="T3" fmla="*/ 8 h 8"/>
                  <a:gd name="T4" fmla="*/ 9 w 12"/>
                  <a:gd name="T5" fmla="*/ 5 h 8"/>
                  <a:gd name="T6" fmla="*/ 0 w 12"/>
                  <a:gd name="T7" fmla="*/ 0 h 8"/>
                  <a:gd name="T8" fmla="*/ 5 w 12"/>
                  <a:gd name="T9" fmla="*/ 0 h 8"/>
                  <a:gd name="T10" fmla="*/ 7 w 12"/>
                  <a:gd name="T11" fmla="*/ 3 h 8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2"/>
                  <a:gd name="T19" fmla="*/ 0 h 8"/>
                  <a:gd name="T20" fmla="*/ 12 w 12"/>
                  <a:gd name="T21" fmla="*/ 8 h 8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2" h="8">
                    <a:moveTo>
                      <a:pt x="7" y="3"/>
                    </a:moveTo>
                    <a:lnTo>
                      <a:pt x="12" y="8"/>
                    </a:lnTo>
                    <a:lnTo>
                      <a:pt x="9" y="5"/>
                    </a:lnTo>
                    <a:lnTo>
                      <a:pt x="0" y="0"/>
                    </a:lnTo>
                    <a:lnTo>
                      <a:pt x="5" y="0"/>
                    </a:lnTo>
                    <a:lnTo>
                      <a:pt x="7" y="3"/>
                    </a:lnTo>
                    <a:close/>
                  </a:path>
                </a:pathLst>
              </a:custGeom>
              <a:solidFill>
                <a:srgbClr val="000000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4" name="Freeform 103">
                <a:extLst>
                  <a:ext uri="{FF2B5EF4-FFF2-40B4-BE49-F238E27FC236}">
                    <a16:creationId xmlns:a16="http://schemas.microsoft.com/office/drawing/2014/main" id="{00000000-0008-0000-0800-00002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111"/>
                <a:ext cx="7" cy="25"/>
              </a:xfrm>
              <a:custGeom>
                <a:avLst/>
                <a:gdLst>
                  <a:gd name="T0" fmla="*/ 5 w 7"/>
                  <a:gd name="T1" fmla="*/ 25 h 25"/>
                  <a:gd name="T2" fmla="*/ 2 w 7"/>
                  <a:gd name="T3" fmla="*/ 20 h 25"/>
                  <a:gd name="T4" fmla="*/ 0 w 7"/>
                  <a:gd name="T5" fmla="*/ 3 h 25"/>
                  <a:gd name="T6" fmla="*/ 5 w 7"/>
                  <a:gd name="T7" fmla="*/ 0 h 25"/>
                  <a:gd name="T8" fmla="*/ 7 w 7"/>
                  <a:gd name="T9" fmla="*/ 8 h 25"/>
                  <a:gd name="T10" fmla="*/ 5 w 7"/>
                  <a:gd name="T11" fmla="*/ 18 h 25"/>
                  <a:gd name="T12" fmla="*/ 5 w 7"/>
                  <a:gd name="T13" fmla="*/ 25 h 25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7"/>
                  <a:gd name="T22" fmla="*/ 0 h 25"/>
                  <a:gd name="T23" fmla="*/ 7 w 7"/>
                  <a:gd name="T24" fmla="*/ 25 h 25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7" h="25">
                    <a:moveTo>
                      <a:pt x="5" y="25"/>
                    </a:moveTo>
                    <a:lnTo>
                      <a:pt x="2" y="20"/>
                    </a:lnTo>
                    <a:lnTo>
                      <a:pt x="0" y="3"/>
                    </a:lnTo>
                    <a:lnTo>
                      <a:pt x="5" y="0"/>
                    </a:lnTo>
                    <a:lnTo>
                      <a:pt x="7" y="8"/>
                    </a:lnTo>
                    <a:lnTo>
                      <a:pt x="5" y="18"/>
                    </a:lnTo>
                    <a:lnTo>
                      <a:pt x="5" y="25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5" name="Freeform 104">
                <a:extLst>
                  <a:ext uri="{FF2B5EF4-FFF2-40B4-BE49-F238E27FC236}">
                    <a16:creationId xmlns:a16="http://schemas.microsoft.com/office/drawing/2014/main" id="{00000000-0008-0000-0800-00002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184"/>
                <a:ext cx="135" cy="33"/>
              </a:xfrm>
              <a:custGeom>
                <a:avLst/>
                <a:gdLst>
                  <a:gd name="T0" fmla="*/ 0 w 135"/>
                  <a:gd name="T1" fmla="*/ 18 h 33"/>
                  <a:gd name="T2" fmla="*/ 14 w 135"/>
                  <a:gd name="T3" fmla="*/ 16 h 33"/>
                  <a:gd name="T4" fmla="*/ 22 w 135"/>
                  <a:gd name="T5" fmla="*/ 13 h 33"/>
                  <a:gd name="T6" fmla="*/ 37 w 135"/>
                  <a:gd name="T7" fmla="*/ 16 h 33"/>
                  <a:gd name="T8" fmla="*/ 44 w 135"/>
                  <a:gd name="T9" fmla="*/ 16 h 33"/>
                  <a:gd name="T10" fmla="*/ 54 w 135"/>
                  <a:gd name="T11" fmla="*/ 21 h 33"/>
                  <a:gd name="T12" fmla="*/ 68 w 135"/>
                  <a:gd name="T13" fmla="*/ 21 h 33"/>
                  <a:gd name="T14" fmla="*/ 71 w 135"/>
                  <a:gd name="T15" fmla="*/ 21 h 33"/>
                  <a:gd name="T16" fmla="*/ 73 w 135"/>
                  <a:gd name="T17" fmla="*/ 21 h 33"/>
                  <a:gd name="T18" fmla="*/ 76 w 135"/>
                  <a:gd name="T19" fmla="*/ 18 h 33"/>
                  <a:gd name="T20" fmla="*/ 86 w 135"/>
                  <a:gd name="T21" fmla="*/ 13 h 33"/>
                  <a:gd name="T22" fmla="*/ 93 w 135"/>
                  <a:gd name="T23" fmla="*/ 5 h 33"/>
                  <a:gd name="T24" fmla="*/ 95 w 135"/>
                  <a:gd name="T25" fmla="*/ 3 h 33"/>
                  <a:gd name="T26" fmla="*/ 98 w 135"/>
                  <a:gd name="T27" fmla="*/ 3 h 33"/>
                  <a:gd name="T28" fmla="*/ 115 w 135"/>
                  <a:gd name="T29" fmla="*/ 0 h 33"/>
                  <a:gd name="T30" fmla="*/ 118 w 135"/>
                  <a:gd name="T31" fmla="*/ 0 h 33"/>
                  <a:gd name="T32" fmla="*/ 120 w 135"/>
                  <a:gd name="T33" fmla="*/ 0 h 33"/>
                  <a:gd name="T34" fmla="*/ 127 w 135"/>
                  <a:gd name="T35" fmla="*/ 3 h 33"/>
                  <a:gd name="T36" fmla="*/ 127 w 135"/>
                  <a:gd name="T37" fmla="*/ 5 h 33"/>
                  <a:gd name="T38" fmla="*/ 130 w 135"/>
                  <a:gd name="T39" fmla="*/ 8 h 33"/>
                  <a:gd name="T40" fmla="*/ 135 w 135"/>
                  <a:gd name="T41" fmla="*/ 16 h 33"/>
                  <a:gd name="T42" fmla="*/ 135 w 135"/>
                  <a:gd name="T43" fmla="*/ 18 h 33"/>
                  <a:gd name="T44" fmla="*/ 135 w 135"/>
                  <a:gd name="T45" fmla="*/ 18 h 33"/>
                  <a:gd name="T46" fmla="*/ 135 w 135"/>
                  <a:gd name="T47" fmla="*/ 18 h 33"/>
                  <a:gd name="T48" fmla="*/ 135 w 135"/>
                  <a:gd name="T49" fmla="*/ 16 h 33"/>
                  <a:gd name="T50" fmla="*/ 132 w 135"/>
                  <a:gd name="T51" fmla="*/ 16 h 33"/>
                  <a:gd name="T52" fmla="*/ 130 w 135"/>
                  <a:gd name="T53" fmla="*/ 13 h 33"/>
                  <a:gd name="T54" fmla="*/ 130 w 135"/>
                  <a:gd name="T55" fmla="*/ 13 h 33"/>
                  <a:gd name="T56" fmla="*/ 127 w 135"/>
                  <a:gd name="T57" fmla="*/ 13 h 33"/>
                  <a:gd name="T58" fmla="*/ 125 w 135"/>
                  <a:gd name="T59" fmla="*/ 10 h 33"/>
                  <a:gd name="T60" fmla="*/ 122 w 135"/>
                  <a:gd name="T61" fmla="*/ 10 h 33"/>
                  <a:gd name="T62" fmla="*/ 120 w 135"/>
                  <a:gd name="T63" fmla="*/ 10 h 33"/>
                  <a:gd name="T64" fmla="*/ 105 w 135"/>
                  <a:gd name="T65" fmla="*/ 10 h 33"/>
                  <a:gd name="T66" fmla="*/ 103 w 135"/>
                  <a:gd name="T67" fmla="*/ 13 h 33"/>
                  <a:gd name="T68" fmla="*/ 100 w 135"/>
                  <a:gd name="T69" fmla="*/ 13 h 33"/>
                  <a:gd name="T70" fmla="*/ 93 w 135"/>
                  <a:gd name="T71" fmla="*/ 16 h 33"/>
                  <a:gd name="T72" fmla="*/ 88 w 135"/>
                  <a:gd name="T73" fmla="*/ 21 h 33"/>
                  <a:gd name="T74" fmla="*/ 73 w 135"/>
                  <a:gd name="T75" fmla="*/ 31 h 33"/>
                  <a:gd name="T76" fmla="*/ 73 w 135"/>
                  <a:gd name="T77" fmla="*/ 33 h 33"/>
                  <a:gd name="T78" fmla="*/ 71 w 135"/>
                  <a:gd name="T79" fmla="*/ 33 h 33"/>
                  <a:gd name="T80" fmla="*/ 56 w 135"/>
                  <a:gd name="T81" fmla="*/ 33 h 33"/>
                  <a:gd name="T82" fmla="*/ 49 w 135"/>
                  <a:gd name="T83" fmla="*/ 31 h 33"/>
                  <a:gd name="T84" fmla="*/ 29 w 135"/>
                  <a:gd name="T85" fmla="*/ 28 h 33"/>
                  <a:gd name="T86" fmla="*/ 19 w 135"/>
                  <a:gd name="T87" fmla="*/ 28 h 33"/>
                  <a:gd name="T88" fmla="*/ 10 w 135"/>
                  <a:gd name="T89" fmla="*/ 31 h 33"/>
                  <a:gd name="T90" fmla="*/ 10 w 135"/>
                  <a:gd name="T91" fmla="*/ 31 h 33"/>
                  <a:gd name="T92" fmla="*/ 0 w 135"/>
                  <a:gd name="T93" fmla="*/ 33 h 33"/>
                  <a:gd name="T94" fmla="*/ 0 w 135"/>
                  <a:gd name="T95" fmla="*/ 18 h 33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w 135"/>
                  <a:gd name="T145" fmla="*/ 0 h 33"/>
                  <a:gd name="T146" fmla="*/ 135 w 135"/>
                  <a:gd name="T147" fmla="*/ 33 h 33"/>
                </a:gdLst>
                <a:ahLst/>
                <a:cxnLst>
                  <a:cxn ang="T96">
                    <a:pos x="T0" y="T1"/>
                  </a:cxn>
                  <a:cxn ang="T97">
                    <a:pos x="T2" y="T3"/>
                  </a:cxn>
                  <a:cxn ang="T98">
                    <a:pos x="T4" y="T5"/>
                  </a:cxn>
                  <a:cxn ang="T99">
                    <a:pos x="T6" y="T7"/>
                  </a:cxn>
                  <a:cxn ang="T100">
                    <a:pos x="T8" y="T9"/>
                  </a:cxn>
                  <a:cxn ang="T101">
                    <a:pos x="T10" y="T11"/>
                  </a:cxn>
                  <a:cxn ang="T102">
                    <a:pos x="T12" y="T13"/>
                  </a:cxn>
                  <a:cxn ang="T103">
                    <a:pos x="T14" y="T15"/>
                  </a:cxn>
                  <a:cxn ang="T104">
                    <a:pos x="T16" y="T17"/>
                  </a:cxn>
                  <a:cxn ang="T105">
                    <a:pos x="T18" y="T19"/>
                  </a:cxn>
                  <a:cxn ang="T106">
                    <a:pos x="T20" y="T21"/>
                  </a:cxn>
                  <a:cxn ang="T107">
                    <a:pos x="T22" y="T23"/>
                  </a:cxn>
                  <a:cxn ang="T108">
                    <a:pos x="T24" y="T25"/>
                  </a:cxn>
                  <a:cxn ang="T109">
                    <a:pos x="T26" y="T27"/>
                  </a:cxn>
                  <a:cxn ang="T110">
                    <a:pos x="T28" y="T29"/>
                  </a:cxn>
                  <a:cxn ang="T111">
                    <a:pos x="T30" y="T31"/>
                  </a:cxn>
                  <a:cxn ang="T112">
                    <a:pos x="T32" y="T33"/>
                  </a:cxn>
                  <a:cxn ang="T113">
                    <a:pos x="T34" y="T35"/>
                  </a:cxn>
                  <a:cxn ang="T114">
                    <a:pos x="T36" y="T37"/>
                  </a:cxn>
                  <a:cxn ang="T115">
                    <a:pos x="T38" y="T39"/>
                  </a:cxn>
                  <a:cxn ang="T116">
                    <a:pos x="T40" y="T41"/>
                  </a:cxn>
                  <a:cxn ang="T117">
                    <a:pos x="T42" y="T43"/>
                  </a:cxn>
                  <a:cxn ang="T118">
                    <a:pos x="T44" y="T45"/>
                  </a:cxn>
                  <a:cxn ang="T119">
                    <a:pos x="T46" y="T47"/>
                  </a:cxn>
                  <a:cxn ang="T120">
                    <a:pos x="T48" y="T49"/>
                  </a:cxn>
                  <a:cxn ang="T121">
                    <a:pos x="T50" y="T51"/>
                  </a:cxn>
                  <a:cxn ang="T122">
                    <a:pos x="T52" y="T53"/>
                  </a:cxn>
                  <a:cxn ang="T123">
                    <a:pos x="T54" y="T55"/>
                  </a:cxn>
                  <a:cxn ang="T124">
                    <a:pos x="T56" y="T57"/>
                  </a:cxn>
                  <a:cxn ang="T125">
                    <a:pos x="T58" y="T59"/>
                  </a:cxn>
                  <a:cxn ang="T126">
                    <a:pos x="T60" y="T61"/>
                  </a:cxn>
                  <a:cxn ang="T127">
                    <a:pos x="T62" y="T63"/>
                  </a:cxn>
                  <a:cxn ang="T128">
                    <a:pos x="T64" y="T65"/>
                  </a:cxn>
                  <a:cxn ang="T129">
                    <a:pos x="T66" y="T67"/>
                  </a:cxn>
                  <a:cxn ang="T130">
                    <a:pos x="T68" y="T69"/>
                  </a:cxn>
                  <a:cxn ang="T131">
                    <a:pos x="T70" y="T71"/>
                  </a:cxn>
                  <a:cxn ang="T132">
                    <a:pos x="T72" y="T73"/>
                  </a:cxn>
                  <a:cxn ang="T133">
                    <a:pos x="T74" y="T75"/>
                  </a:cxn>
                  <a:cxn ang="T134">
                    <a:pos x="T76" y="T77"/>
                  </a:cxn>
                  <a:cxn ang="T135">
                    <a:pos x="T78" y="T79"/>
                  </a:cxn>
                  <a:cxn ang="T136">
                    <a:pos x="T80" y="T81"/>
                  </a:cxn>
                  <a:cxn ang="T137">
                    <a:pos x="T82" y="T83"/>
                  </a:cxn>
                  <a:cxn ang="T138">
                    <a:pos x="T84" y="T85"/>
                  </a:cxn>
                  <a:cxn ang="T139">
                    <a:pos x="T86" y="T87"/>
                  </a:cxn>
                  <a:cxn ang="T140">
                    <a:pos x="T88" y="T89"/>
                  </a:cxn>
                  <a:cxn ang="T141">
                    <a:pos x="T90" y="T91"/>
                  </a:cxn>
                  <a:cxn ang="T142">
                    <a:pos x="T92" y="T93"/>
                  </a:cxn>
                  <a:cxn ang="T143">
                    <a:pos x="T94" y="T95"/>
                  </a:cxn>
                </a:cxnLst>
                <a:rect l="T144" t="T145" r="T146" b="T147"/>
                <a:pathLst>
                  <a:path w="135" h="33">
                    <a:moveTo>
                      <a:pt x="0" y="18"/>
                    </a:moveTo>
                    <a:lnTo>
                      <a:pt x="14" y="16"/>
                    </a:lnTo>
                    <a:lnTo>
                      <a:pt x="22" y="13"/>
                    </a:lnTo>
                    <a:lnTo>
                      <a:pt x="37" y="16"/>
                    </a:lnTo>
                    <a:lnTo>
                      <a:pt x="44" y="16"/>
                    </a:lnTo>
                    <a:lnTo>
                      <a:pt x="54" y="21"/>
                    </a:lnTo>
                    <a:lnTo>
                      <a:pt x="68" y="21"/>
                    </a:lnTo>
                    <a:lnTo>
                      <a:pt x="71" y="21"/>
                    </a:lnTo>
                    <a:lnTo>
                      <a:pt x="73" y="21"/>
                    </a:lnTo>
                    <a:lnTo>
                      <a:pt x="76" y="18"/>
                    </a:lnTo>
                    <a:lnTo>
                      <a:pt x="86" y="13"/>
                    </a:lnTo>
                    <a:lnTo>
                      <a:pt x="93" y="5"/>
                    </a:lnTo>
                    <a:lnTo>
                      <a:pt x="95" y="3"/>
                    </a:lnTo>
                    <a:lnTo>
                      <a:pt x="98" y="3"/>
                    </a:lnTo>
                    <a:lnTo>
                      <a:pt x="115" y="0"/>
                    </a:lnTo>
                    <a:lnTo>
                      <a:pt x="118" y="0"/>
                    </a:lnTo>
                    <a:lnTo>
                      <a:pt x="120" y="0"/>
                    </a:lnTo>
                    <a:lnTo>
                      <a:pt x="127" y="3"/>
                    </a:lnTo>
                    <a:lnTo>
                      <a:pt x="127" y="5"/>
                    </a:lnTo>
                    <a:lnTo>
                      <a:pt x="130" y="8"/>
                    </a:lnTo>
                    <a:lnTo>
                      <a:pt x="135" y="16"/>
                    </a:lnTo>
                    <a:lnTo>
                      <a:pt x="135" y="18"/>
                    </a:lnTo>
                    <a:lnTo>
                      <a:pt x="135" y="16"/>
                    </a:lnTo>
                    <a:lnTo>
                      <a:pt x="132" y="16"/>
                    </a:lnTo>
                    <a:lnTo>
                      <a:pt x="130" y="13"/>
                    </a:lnTo>
                    <a:lnTo>
                      <a:pt x="127" y="13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20" y="10"/>
                    </a:lnTo>
                    <a:lnTo>
                      <a:pt x="105" y="10"/>
                    </a:lnTo>
                    <a:lnTo>
                      <a:pt x="103" y="13"/>
                    </a:lnTo>
                    <a:lnTo>
                      <a:pt x="100" y="13"/>
                    </a:lnTo>
                    <a:lnTo>
                      <a:pt x="93" y="16"/>
                    </a:lnTo>
                    <a:lnTo>
                      <a:pt x="88" y="21"/>
                    </a:lnTo>
                    <a:lnTo>
                      <a:pt x="73" y="31"/>
                    </a:lnTo>
                    <a:lnTo>
                      <a:pt x="73" y="33"/>
                    </a:lnTo>
                    <a:lnTo>
                      <a:pt x="71" y="33"/>
                    </a:lnTo>
                    <a:lnTo>
                      <a:pt x="56" y="33"/>
                    </a:lnTo>
                    <a:lnTo>
                      <a:pt x="49" y="31"/>
                    </a:lnTo>
                    <a:lnTo>
                      <a:pt x="29" y="28"/>
                    </a:lnTo>
                    <a:lnTo>
                      <a:pt x="19" y="28"/>
                    </a:lnTo>
                    <a:lnTo>
                      <a:pt x="10" y="31"/>
                    </a:lnTo>
                    <a:lnTo>
                      <a:pt x="0" y="33"/>
                    </a:lnTo>
                    <a:lnTo>
                      <a:pt x="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6" name="Freeform 105">
                <a:extLst>
                  <a:ext uri="{FF2B5EF4-FFF2-40B4-BE49-F238E27FC236}">
                    <a16:creationId xmlns:a16="http://schemas.microsoft.com/office/drawing/2014/main" id="{00000000-0008-0000-0800-00002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4" y="205"/>
                <a:ext cx="137" cy="42"/>
              </a:xfrm>
              <a:custGeom>
                <a:avLst/>
                <a:gdLst>
                  <a:gd name="T0" fmla="*/ 0 w 137"/>
                  <a:gd name="T1" fmla="*/ 27 h 42"/>
                  <a:gd name="T2" fmla="*/ 10 w 137"/>
                  <a:gd name="T3" fmla="*/ 22 h 42"/>
                  <a:gd name="T4" fmla="*/ 14 w 137"/>
                  <a:gd name="T5" fmla="*/ 22 h 42"/>
                  <a:gd name="T6" fmla="*/ 29 w 137"/>
                  <a:gd name="T7" fmla="*/ 20 h 42"/>
                  <a:gd name="T8" fmla="*/ 44 w 137"/>
                  <a:gd name="T9" fmla="*/ 22 h 42"/>
                  <a:gd name="T10" fmla="*/ 49 w 137"/>
                  <a:gd name="T11" fmla="*/ 22 h 42"/>
                  <a:gd name="T12" fmla="*/ 68 w 137"/>
                  <a:gd name="T13" fmla="*/ 22 h 42"/>
                  <a:gd name="T14" fmla="*/ 76 w 137"/>
                  <a:gd name="T15" fmla="*/ 20 h 42"/>
                  <a:gd name="T16" fmla="*/ 83 w 137"/>
                  <a:gd name="T17" fmla="*/ 15 h 42"/>
                  <a:gd name="T18" fmla="*/ 91 w 137"/>
                  <a:gd name="T19" fmla="*/ 7 h 42"/>
                  <a:gd name="T20" fmla="*/ 93 w 137"/>
                  <a:gd name="T21" fmla="*/ 7 h 42"/>
                  <a:gd name="T22" fmla="*/ 95 w 137"/>
                  <a:gd name="T23" fmla="*/ 5 h 42"/>
                  <a:gd name="T24" fmla="*/ 95 w 137"/>
                  <a:gd name="T25" fmla="*/ 5 h 42"/>
                  <a:gd name="T26" fmla="*/ 100 w 137"/>
                  <a:gd name="T27" fmla="*/ 2 h 42"/>
                  <a:gd name="T28" fmla="*/ 103 w 137"/>
                  <a:gd name="T29" fmla="*/ 2 h 42"/>
                  <a:gd name="T30" fmla="*/ 110 w 137"/>
                  <a:gd name="T31" fmla="*/ 0 h 42"/>
                  <a:gd name="T32" fmla="*/ 120 w 137"/>
                  <a:gd name="T33" fmla="*/ 0 h 42"/>
                  <a:gd name="T34" fmla="*/ 122 w 137"/>
                  <a:gd name="T35" fmla="*/ 0 h 42"/>
                  <a:gd name="T36" fmla="*/ 130 w 137"/>
                  <a:gd name="T37" fmla="*/ 0 h 42"/>
                  <a:gd name="T38" fmla="*/ 130 w 137"/>
                  <a:gd name="T39" fmla="*/ 0 h 42"/>
                  <a:gd name="T40" fmla="*/ 132 w 137"/>
                  <a:gd name="T41" fmla="*/ 0 h 42"/>
                  <a:gd name="T42" fmla="*/ 137 w 137"/>
                  <a:gd name="T43" fmla="*/ 5 h 42"/>
                  <a:gd name="T44" fmla="*/ 137 w 137"/>
                  <a:gd name="T45" fmla="*/ 15 h 42"/>
                  <a:gd name="T46" fmla="*/ 137 w 137"/>
                  <a:gd name="T47" fmla="*/ 15 h 42"/>
                  <a:gd name="T48" fmla="*/ 137 w 137"/>
                  <a:gd name="T49" fmla="*/ 12 h 42"/>
                  <a:gd name="T50" fmla="*/ 135 w 137"/>
                  <a:gd name="T51" fmla="*/ 12 h 42"/>
                  <a:gd name="T52" fmla="*/ 132 w 137"/>
                  <a:gd name="T53" fmla="*/ 10 h 42"/>
                  <a:gd name="T54" fmla="*/ 132 w 137"/>
                  <a:gd name="T55" fmla="*/ 10 h 42"/>
                  <a:gd name="T56" fmla="*/ 130 w 137"/>
                  <a:gd name="T57" fmla="*/ 10 h 42"/>
                  <a:gd name="T58" fmla="*/ 127 w 137"/>
                  <a:gd name="T59" fmla="*/ 10 h 42"/>
                  <a:gd name="T60" fmla="*/ 125 w 137"/>
                  <a:gd name="T61" fmla="*/ 10 h 42"/>
                  <a:gd name="T62" fmla="*/ 122 w 137"/>
                  <a:gd name="T63" fmla="*/ 10 h 42"/>
                  <a:gd name="T64" fmla="*/ 113 w 137"/>
                  <a:gd name="T65" fmla="*/ 10 h 42"/>
                  <a:gd name="T66" fmla="*/ 100 w 137"/>
                  <a:gd name="T67" fmla="*/ 12 h 42"/>
                  <a:gd name="T68" fmla="*/ 95 w 137"/>
                  <a:gd name="T69" fmla="*/ 17 h 42"/>
                  <a:gd name="T70" fmla="*/ 71 w 137"/>
                  <a:gd name="T71" fmla="*/ 32 h 42"/>
                  <a:gd name="T72" fmla="*/ 68 w 137"/>
                  <a:gd name="T73" fmla="*/ 35 h 42"/>
                  <a:gd name="T74" fmla="*/ 56 w 137"/>
                  <a:gd name="T75" fmla="*/ 35 h 42"/>
                  <a:gd name="T76" fmla="*/ 39 w 137"/>
                  <a:gd name="T77" fmla="*/ 32 h 42"/>
                  <a:gd name="T78" fmla="*/ 14 w 137"/>
                  <a:gd name="T79" fmla="*/ 35 h 42"/>
                  <a:gd name="T80" fmla="*/ 2 w 137"/>
                  <a:gd name="T81" fmla="*/ 40 h 42"/>
                  <a:gd name="T82" fmla="*/ 0 w 137"/>
                  <a:gd name="T83" fmla="*/ 42 h 42"/>
                  <a:gd name="T84" fmla="*/ 0 w 137"/>
                  <a:gd name="T85" fmla="*/ 42 h 42"/>
                  <a:gd name="T86" fmla="*/ 0 w 137"/>
                  <a:gd name="T87" fmla="*/ 35 h 42"/>
                  <a:gd name="T88" fmla="*/ 0 w 137"/>
                  <a:gd name="T89" fmla="*/ 27 h 42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37"/>
                  <a:gd name="T136" fmla="*/ 0 h 42"/>
                  <a:gd name="T137" fmla="*/ 137 w 137"/>
                  <a:gd name="T138" fmla="*/ 42 h 42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37" h="42">
                    <a:moveTo>
                      <a:pt x="0" y="27"/>
                    </a:moveTo>
                    <a:lnTo>
                      <a:pt x="10" y="22"/>
                    </a:lnTo>
                    <a:lnTo>
                      <a:pt x="14" y="22"/>
                    </a:lnTo>
                    <a:lnTo>
                      <a:pt x="29" y="20"/>
                    </a:lnTo>
                    <a:lnTo>
                      <a:pt x="44" y="22"/>
                    </a:lnTo>
                    <a:lnTo>
                      <a:pt x="49" y="22"/>
                    </a:lnTo>
                    <a:lnTo>
                      <a:pt x="68" y="22"/>
                    </a:lnTo>
                    <a:lnTo>
                      <a:pt x="76" y="20"/>
                    </a:lnTo>
                    <a:lnTo>
                      <a:pt x="83" y="15"/>
                    </a:lnTo>
                    <a:lnTo>
                      <a:pt x="91" y="7"/>
                    </a:lnTo>
                    <a:lnTo>
                      <a:pt x="93" y="7"/>
                    </a:lnTo>
                    <a:lnTo>
                      <a:pt x="95" y="5"/>
                    </a:lnTo>
                    <a:lnTo>
                      <a:pt x="100" y="2"/>
                    </a:lnTo>
                    <a:lnTo>
                      <a:pt x="103" y="2"/>
                    </a:lnTo>
                    <a:lnTo>
                      <a:pt x="110" y="0"/>
                    </a:lnTo>
                    <a:lnTo>
                      <a:pt x="120" y="0"/>
                    </a:lnTo>
                    <a:lnTo>
                      <a:pt x="122" y="0"/>
                    </a:lnTo>
                    <a:lnTo>
                      <a:pt x="130" y="0"/>
                    </a:lnTo>
                    <a:lnTo>
                      <a:pt x="132" y="0"/>
                    </a:lnTo>
                    <a:lnTo>
                      <a:pt x="137" y="5"/>
                    </a:lnTo>
                    <a:lnTo>
                      <a:pt x="137" y="15"/>
                    </a:lnTo>
                    <a:lnTo>
                      <a:pt x="137" y="12"/>
                    </a:lnTo>
                    <a:lnTo>
                      <a:pt x="135" y="12"/>
                    </a:lnTo>
                    <a:lnTo>
                      <a:pt x="132" y="10"/>
                    </a:lnTo>
                    <a:lnTo>
                      <a:pt x="130" y="10"/>
                    </a:lnTo>
                    <a:lnTo>
                      <a:pt x="127" y="10"/>
                    </a:lnTo>
                    <a:lnTo>
                      <a:pt x="125" y="10"/>
                    </a:lnTo>
                    <a:lnTo>
                      <a:pt x="122" y="10"/>
                    </a:lnTo>
                    <a:lnTo>
                      <a:pt x="113" y="10"/>
                    </a:lnTo>
                    <a:lnTo>
                      <a:pt x="100" y="12"/>
                    </a:lnTo>
                    <a:lnTo>
                      <a:pt x="95" y="17"/>
                    </a:lnTo>
                    <a:lnTo>
                      <a:pt x="71" y="32"/>
                    </a:lnTo>
                    <a:lnTo>
                      <a:pt x="68" y="35"/>
                    </a:lnTo>
                    <a:lnTo>
                      <a:pt x="56" y="35"/>
                    </a:lnTo>
                    <a:lnTo>
                      <a:pt x="39" y="32"/>
                    </a:lnTo>
                    <a:lnTo>
                      <a:pt x="14" y="35"/>
                    </a:lnTo>
                    <a:lnTo>
                      <a:pt x="2" y="40"/>
                    </a:lnTo>
                    <a:lnTo>
                      <a:pt x="0" y="42"/>
                    </a:lnTo>
                    <a:lnTo>
                      <a:pt x="0" y="35"/>
                    </a:lnTo>
                    <a:lnTo>
                      <a:pt x="0" y="2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7" name="Freeform 106">
                <a:extLst>
                  <a:ext uri="{FF2B5EF4-FFF2-40B4-BE49-F238E27FC236}">
                    <a16:creationId xmlns:a16="http://schemas.microsoft.com/office/drawing/2014/main" id="{00000000-0008-0000-0800-00002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222"/>
                <a:ext cx="145" cy="56"/>
              </a:xfrm>
              <a:custGeom>
                <a:avLst/>
                <a:gdLst>
                  <a:gd name="T0" fmla="*/ 0 w 145"/>
                  <a:gd name="T1" fmla="*/ 41 h 56"/>
                  <a:gd name="T2" fmla="*/ 8 w 145"/>
                  <a:gd name="T3" fmla="*/ 38 h 56"/>
                  <a:gd name="T4" fmla="*/ 25 w 145"/>
                  <a:gd name="T5" fmla="*/ 31 h 56"/>
                  <a:gd name="T6" fmla="*/ 35 w 145"/>
                  <a:gd name="T7" fmla="*/ 28 h 56"/>
                  <a:gd name="T8" fmla="*/ 42 w 145"/>
                  <a:gd name="T9" fmla="*/ 28 h 56"/>
                  <a:gd name="T10" fmla="*/ 59 w 145"/>
                  <a:gd name="T11" fmla="*/ 28 h 56"/>
                  <a:gd name="T12" fmla="*/ 67 w 145"/>
                  <a:gd name="T13" fmla="*/ 28 h 56"/>
                  <a:gd name="T14" fmla="*/ 86 w 145"/>
                  <a:gd name="T15" fmla="*/ 20 h 56"/>
                  <a:gd name="T16" fmla="*/ 96 w 145"/>
                  <a:gd name="T17" fmla="*/ 13 h 56"/>
                  <a:gd name="T18" fmla="*/ 101 w 145"/>
                  <a:gd name="T19" fmla="*/ 8 h 56"/>
                  <a:gd name="T20" fmla="*/ 113 w 145"/>
                  <a:gd name="T21" fmla="*/ 3 h 56"/>
                  <a:gd name="T22" fmla="*/ 125 w 145"/>
                  <a:gd name="T23" fmla="*/ 0 h 56"/>
                  <a:gd name="T24" fmla="*/ 128 w 145"/>
                  <a:gd name="T25" fmla="*/ 0 h 56"/>
                  <a:gd name="T26" fmla="*/ 130 w 145"/>
                  <a:gd name="T27" fmla="*/ 0 h 56"/>
                  <a:gd name="T28" fmla="*/ 133 w 145"/>
                  <a:gd name="T29" fmla="*/ 3 h 56"/>
                  <a:gd name="T30" fmla="*/ 135 w 145"/>
                  <a:gd name="T31" fmla="*/ 3 h 56"/>
                  <a:gd name="T32" fmla="*/ 138 w 145"/>
                  <a:gd name="T33" fmla="*/ 3 h 56"/>
                  <a:gd name="T34" fmla="*/ 140 w 145"/>
                  <a:gd name="T35" fmla="*/ 5 h 56"/>
                  <a:gd name="T36" fmla="*/ 140 w 145"/>
                  <a:gd name="T37" fmla="*/ 10 h 56"/>
                  <a:gd name="T38" fmla="*/ 145 w 145"/>
                  <a:gd name="T39" fmla="*/ 15 h 56"/>
                  <a:gd name="T40" fmla="*/ 145 w 145"/>
                  <a:gd name="T41" fmla="*/ 15 h 56"/>
                  <a:gd name="T42" fmla="*/ 143 w 145"/>
                  <a:gd name="T43" fmla="*/ 15 h 56"/>
                  <a:gd name="T44" fmla="*/ 140 w 145"/>
                  <a:gd name="T45" fmla="*/ 15 h 56"/>
                  <a:gd name="T46" fmla="*/ 138 w 145"/>
                  <a:gd name="T47" fmla="*/ 13 h 56"/>
                  <a:gd name="T48" fmla="*/ 138 w 145"/>
                  <a:gd name="T49" fmla="*/ 13 h 56"/>
                  <a:gd name="T50" fmla="*/ 135 w 145"/>
                  <a:gd name="T51" fmla="*/ 13 h 56"/>
                  <a:gd name="T52" fmla="*/ 133 w 145"/>
                  <a:gd name="T53" fmla="*/ 13 h 56"/>
                  <a:gd name="T54" fmla="*/ 113 w 145"/>
                  <a:gd name="T55" fmla="*/ 18 h 56"/>
                  <a:gd name="T56" fmla="*/ 103 w 145"/>
                  <a:gd name="T57" fmla="*/ 20 h 56"/>
                  <a:gd name="T58" fmla="*/ 96 w 145"/>
                  <a:gd name="T59" fmla="*/ 28 h 56"/>
                  <a:gd name="T60" fmla="*/ 81 w 145"/>
                  <a:gd name="T61" fmla="*/ 36 h 56"/>
                  <a:gd name="T62" fmla="*/ 71 w 145"/>
                  <a:gd name="T63" fmla="*/ 38 h 56"/>
                  <a:gd name="T64" fmla="*/ 59 w 145"/>
                  <a:gd name="T65" fmla="*/ 41 h 56"/>
                  <a:gd name="T66" fmla="*/ 32 w 145"/>
                  <a:gd name="T67" fmla="*/ 43 h 56"/>
                  <a:gd name="T68" fmla="*/ 15 w 145"/>
                  <a:gd name="T69" fmla="*/ 51 h 56"/>
                  <a:gd name="T70" fmla="*/ 8 w 145"/>
                  <a:gd name="T71" fmla="*/ 56 h 56"/>
                  <a:gd name="T72" fmla="*/ 5 w 145"/>
                  <a:gd name="T73" fmla="*/ 56 h 56"/>
                  <a:gd name="T74" fmla="*/ 3 w 145"/>
                  <a:gd name="T75" fmla="*/ 56 h 56"/>
                  <a:gd name="T76" fmla="*/ 3 w 145"/>
                  <a:gd name="T77" fmla="*/ 48 h 56"/>
                  <a:gd name="T78" fmla="*/ 0 w 145"/>
                  <a:gd name="T79" fmla="*/ 41 h 5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145"/>
                  <a:gd name="T121" fmla="*/ 0 h 56"/>
                  <a:gd name="T122" fmla="*/ 145 w 145"/>
                  <a:gd name="T123" fmla="*/ 56 h 56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145" h="56">
                    <a:moveTo>
                      <a:pt x="0" y="41"/>
                    </a:moveTo>
                    <a:lnTo>
                      <a:pt x="8" y="38"/>
                    </a:lnTo>
                    <a:lnTo>
                      <a:pt x="25" y="31"/>
                    </a:lnTo>
                    <a:lnTo>
                      <a:pt x="35" y="28"/>
                    </a:lnTo>
                    <a:lnTo>
                      <a:pt x="42" y="28"/>
                    </a:lnTo>
                    <a:lnTo>
                      <a:pt x="59" y="28"/>
                    </a:lnTo>
                    <a:lnTo>
                      <a:pt x="67" y="28"/>
                    </a:lnTo>
                    <a:lnTo>
                      <a:pt x="86" y="20"/>
                    </a:lnTo>
                    <a:lnTo>
                      <a:pt x="96" y="13"/>
                    </a:lnTo>
                    <a:lnTo>
                      <a:pt x="101" y="8"/>
                    </a:lnTo>
                    <a:lnTo>
                      <a:pt x="113" y="3"/>
                    </a:lnTo>
                    <a:lnTo>
                      <a:pt x="125" y="0"/>
                    </a:lnTo>
                    <a:lnTo>
                      <a:pt x="128" y="0"/>
                    </a:lnTo>
                    <a:lnTo>
                      <a:pt x="130" y="0"/>
                    </a:lnTo>
                    <a:lnTo>
                      <a:pt x="133" y="3"/>
                    </a:lnTo>
                    <a:lnTo>
                      <a:pt x="135" y="3"/>
                    </a:lnTo>
                    <a:lnTo>
                      <a:pt x="138" y="3"/>
                    </a:lnTo>
                    <a:lnTo>
                      <a:pt x="140" y="5"/>
                    </a:lnTo>
                    <a:lnTo>
                      <a:pt x="140" y="10"/>
                    </a:lnTo>
                    <a:lnTo>
                      <a:pt x="145" y="15"/>
                    </a:lnTo>
                    <a:lnTo>
                      <a:pt x="143" y="15"/>
                    </a:lnTo>
                    <a:lnTo>
                      <a:pt x="140" y="15"/>
                    </a:lnTo>
                    <a:lnTo>
                      <a:pt x="138" y="13"/>
                    </a:lnTo>
                    <a:lnTo>
                      <a:pt x="135" y="13"/>
                    </a:lnTo>
                    <a:lnTo>
                      <a:pt x="133" y="13"/>
                    </a:lnTo>
                    <a:lnTo>
                      <a:pt x="113" y="18"/>
                    </a:lnTo>
                    <a:lnTo>
                      <a:pt x="103" y="20"/>
                    </a:lnTo>
                    <a:lnTo>
                      <a:pt x="96" y="28"/>
                    </a:lnTo>
                    <a:lnTo>
                      <a:pt x="81" y="36"/>
                    </a:lnTo>
                    <a:lnTo>
                      <a:pt x="71" y="38"/>
                    </a:lnTo>
                    <a:lnTo>
                      <a:pt x="59" y="41"/>
                    </a:lnTo>
                    <a:lnTo>
                      <a:pt x="32" y="43"/>
                    </a:lnTo>
                    <a:lnTo>
                      <a:pt x="15" y="51"/>
                    </a:lnTo>
                    <a:lnTo>
                      <a:pt x="8" y="56"/>
                    </a:lnTo>
                    <a:lnTo>
                      <a:pt x="5" y="56"/>
                    </a:lnTo>
                    <a:lnTo>
                      <a:pt x="3" y="56"/>
                    </a:lnTo>
                    <a:lnTo>
                      <a:pt x="3" y="48"/>
                    </a:lnTo>
                    <a:lnTo>
                      <a:pt x="0" y="4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8" name="Freeform 107">
                <a:extLst>
                  <a:ext uri="{FF2B5EF4-FFF2-40B4-BE49-F238E27FC236}">
                    <a16:creationId xmlns:a16="http://schemas.microsoft.com/office/drawing/2014/main" id="{00000000-0008-0000-0800-00002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" y="99"/>
                <a:ext cx="7" cy="27"/>
              </a:xfrm>
              <a:custGeom>
                <a:avLst/>
                <a:gdLst>
                  <a:gd name="T0" fmla="*/ 0 w 7"/>
                  <a:gd name="T1" fmla="*/ 0 h 27"/>
                  <a:gd name="T2" fmla="*/ 0 w 7"/>
                  <a:gd name="T3" fmla="*/ 12 h 27"/>
                  <a:gd name="T4" fmla="*/ 0 w 7"/>
                  <a:gd name="T5" fmla="*/ 15 h 27"/>
                  <a:gd name="T6" fmla="*/ 2 w 7"/>
                  <a:gd name="T7" fmla="*/ 17 h 27"/>
                  <a:gd name="T8" fmla="*/ 5 w 7"/>
                  <a:gd name="T9" fmla="*/ 22 h 27"/>
                  <a:gd name="T10" fmla="*/ 5 w 7"/>
                  <a:gd name="T11" fmla="*/ 27 h 27"/>
                  <a:gd name="T12" fmla="*/ 7 w 7"/>
                  <a:gd name="T13" fmla="*/ 15 h 27"/>
                  <a:gd name="T14" fmla="*/ 7 w 7"/>
                  <a:gd name="T15" fmla="*/ 10 h 27"/>
                  <a:gd name="T16" fmla="*/ 7 w 7"/>
                  <a:gd name="T17" fmla="*/ 10 h 27"/>
                  <a:gd name="T18" fmla="*/ 5 w 7"/>
                  <a:gd name="T19" fmla="*/ 2 h 27"/>
                  <a:gd name="T20" fmla="*/ 0 w 7"/>
                  <a:gd name="T21" fmla="*/ 0 h 2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27"/>
                  <a:gd name="T35" fmla="*/ 7 w 7"/>
                  <a:gd name="T36" fmla="*/ 27 h 2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27">
                    <a:moveTo>
                      <a:pt x="0" y="0"/>
                    </a:moveTo>
                    <a:lnTo>
                      <a:pt x="0" y="12"/>
                    </a:lnTo>
                    <a:lnTo>
                      <a:pt x="0" y="15"/>
                    </a:lnTo>
                    <a:lnTo>
                      <a:pt x="2" y="17"/>
                    </a:lnTo>
                    <a:lnTo>
                      <a:pt x="5" y="22"/>
                    </a:lnTo>
                    <a:lnTo>
                      <a:pt x="5" y="27"/>
                    </a:lnTo>
                    <a:lnTo>
                      <a:pt x="7" y="15"/>
                    </a:lnTo>
                    <a:lnTo>
                      <a:pt x="7" y="10"/>
                    </a:lnTo>
                    <a:lnTo>
                      <a:pt x="5" y="2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9" name="Freeform 108">
                <a:extLst>
                  <a:ext uri="{FF2B5EF4-FFF2-40B4-BE49-F238E27FC236}">
                    <a16:creationId xmlns:a16="http://schemas.microsoft.com/office/drawing/2014/main" id="{00000000-0008-0000-0800-00002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2" y="116"/>
                <a:ext cx="39" cy="38"/>
              </a:xfrm>
              <a:custGeom>
                <a:avLst/>
                <a:gdLst>
                  <a:gd name="T0" fmla="*/ 0 w 39"/>
                  <a:gd name="T1" fmla="*/ 15 h 38"/>
                  <a:gd name="T2" fmla="*/ 5 w 39"/>
                  <a:gd name="T3" fmla="*/ 20 h 38"/>
                  <a:gd name="T4" fmla="*/ 12 w 39"/>
                  <a:gd name="T5" fmla="*/ 25 h 38"/>
                  <a:gd name="T6" fmla="*/ 22 w 39"/>
                  <a:gd name="T7" fmla="*/ 28 h 38"/>
                  <a:gd name="T8" fmla="*/ 34 w 39"/>
                  <a:gd name="T9" fmla="*/ 33 h 38"/>
                  <a:gd name="T10" fmla="*/ 37 w 39"/>
                  <a:gd name="T11" fmla="*/ 36 h 38"/>
                  <a:gd name="T12" fmla="*/ 37 w 39"/>
                  <a:gd name="T13" fmla="*/ 36 h 38"/>
                  <a:gd name="T14" fmla="*/ 37 w 39"/>
                  <a:gd name="T15" fmla="*/ 38 h 38"/>
                  <a:gd name="T16" fmla="*/ 37 w 39"/>
                  <a:gd name="T17" fmla="*/ 38 h 38"/>
                  <a:gd name="T18" fmla="*/ 39 w 39"/>
                  <a:gd name="T19" fmla="*/ 25 h 38"/>
                  <a:gd name="T20" fmla="*/ 39 w 39"/>
                  <a:gd name="T21" fmla="*/ 18 h 38"/>
                  <a:gd name="T22" fmla="*/ 37 w 39"/>
                  <a:gd name="T23" fmla="*/ 18 h 38"/>
                  <a:gd name="T24" fmla="*/ 37 w 39"/>
                  <a:gd name="T25" fmla="*/ 15 h 38"/>
                  <a:gd name="T26" fmla="*/ 32 w 39"/>
                  <a:gd name="T27" fmla="*/ 13 h 38"/>
                  <a:gd name="T28" fmla="*/ 24 w 39"/>
                  <a:gd name="T29" fmla="*/ 13 h 38"/>
                  <a:gd name="T30" fmla="*/ 17 w 39"/>
                  <a:gd name="T31" fmla="*/ 10 h 38"/>
                  <a:gd name="T32" fmla="*/ 5 w 39"/>
                  <a:gd name="T33" fmla="*/ 5 h 38"/>
                  <a:gd name="T34" fmla="*/ 5 w 39"/>
                  <a:gd name="T35" fmla="*/ 5 h 38"/>
                  <a:gd name="T36" fmla="*/ 5 w 39"/>
                  <a:gd name="T37" fmla="*/ 3 h 38"/>
                  <a:gd name="T38" fmla="*/ 2 w 39"/>
                  <a:gd name="T39" fmla="*/ 3 h 38"/>
                  <a:gd name="T40" fmla="*/ 2 w 39"/>
                  <a:gd name="T41" fmla="*/ 0 h 38"/>
                  <a:gd name="T42" fmla="*/ 0 w 39"/>
                  <a:gd name="T43" fmla="*/ 15 h 38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39"/>
                  <a:gd name="T67" fmla="*/ 0 h 38"/>
                  <a:gd name="T68" fmla="*/ 39 w 39"/>
                  <a:gd name="T69" fmla="*/ 38 h 38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39" h="38">
                    <a:moveTo>
                      <a:pt x="0" y="15"/>
                    </a:moveTo>
                    <a:lnTo>
                      <a:pt x="5" y="20"/>
                    </a:lnTo>
                    <a:lnTo>
                      <a:pt x="12" y="25"/>
                    </a:lnTo>
                    <a:lnTo>
                      <a:pt x="22" y="28"/>
                    </a:lnTo>
                    <a:lnTo>
                      <a:pt x="34" y="33"/>
                    </a:lnTo>
                    <a:lnTo>
                      <a:pt x="37" y="36"/>
                    </a:lnTo>
                    <a:lnTo>
                      <a:pt x="37" y="38"/>
                    </a:lnTo>
                    <a:lnTo>
                      <a:pt x="39" y="25"/>
                    </a:lnTo>
                    <a:lnTo>
                      <a:pt x="39" y="18"/>
                    </a:lnTo>
                    <a:lnTo>
                      <a:pt x="37" y="18"/>
                    </a:lnTo>
                    <a:lnTo>
                      <a:pt x="37" y="15"/>
                    </a:lnTo>
                    <a:lnTo>
                      <a:pt x="32" y="13"/>
                    </a:lnTo>
                    <a:lnTo>
                      <a:pt x="24" y="13"/>
                    </a:lnTo>
                    <a:lnTo>
                      <a:pt x="17" y="10"/>
                    </a:lnTo>
                    <a:lnTo>
                      <a:pt x="5" y="5"/>
                    </a:lnTo>
                    <a:lnTo>
                      <a:pt x="5" y="3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0" name="Freeform 109">
                <a:extLst>
                  <a:ext uri="{FF2B5EF4-FFF2-40B4-BE49-F238E27FC236}">
                    <a16:creationId xmlns:a16="http://schemas.microsoft.com/office/drawing/2014/main" id="{00000000-0008-0000-0800-00002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4" y="146"/>
                <a:ext cx="37" cy="31"/>
              </a:xfrm>
              <a:custGeom>
                <a:avLst/>
                <a:gdLst>
                  <a:gd name="T0" fmla="*/ 0 w 37"/>
                  <a:gd name="T1" fmla="*/ 0 h 31"/>
                  <a:gd name="T2" fmla="*/ 13 w 37"/>
                  <a:gd name="T3" fmla="*/ 16 h 31"/>
                  <a:gd name="T4" fmla="*/ 20 w 37"/>
                  <a:gd name="T5" fmla="*/ 21 h 31"/>
                  <a:gd name="T6" fmla="*/ 32 w 37"/>
                  <a:gd name="T7" fmla="*/ 26 h 31"/>
                  <a:gd name="T8" fmla="*/ 35 w 37"/>
                  <a:gd name="T9" fmla="*/ 26 h 31"/>
                  <a:gd name="T10" fmla="*/ 37 w 37"/>
                  <a:gd name="T11" fmla="*/ 31 h 31"/>
                  <a:gd name="T12" fmla="*/ 35 w 37"/>
                  <a:gd name="T13" fmla="*/ 23 h 31"/>
                  <a:gd name="T14" fmla="*/ 35 w 37"/>
                  <a:gd name="T15" fmla="*/ 21 h 31"/>
                  <a:gd name="T16" fmla="*/ 35 w 37"/>
                  <a:gd name="T17" fmla="*/ 18 h 31"/>
                  <a:gd name="T18" fmla="*/ 35 w 37"/>
                  <a:gd name="T19" fmla="*/ 16 h 31"/>
                  <a:gd name="T20" fmla="*/ 32 w 37"/>
                  <a:gd name="T21" fmla="*/ 13 h 31"/>
                  <a:gd name="T22" fmla="*/ 30 w 37"/>
                  <a:gd name="T23" fmla="*/ 11 h 31"/>
                  <a:gd name="T24" fmla="*/ 30 w 37"/>
                  <a:gd name="T25" fmla="*/ 11 h 31"/>
                  <a:gd name="T26" fmla="*/ 22 w 37"/>
                  <a:gd name="T27" fmla="*/ 8 h 31"/>
                  <a:gd name="T28" fmla="*/ 10 w 37"/>
                  <a:gd name="T29" fmla="*/ 6 h 31"/>
                  <a:gd name="T30" fmla="*/ 8 w 37"/>
                  <a:gd name="T31" fmla="*/ 3 h 31"/>
                  <a:gd name="T32" fmla="*/ 5 w 37"/>
                  <a:gd name="T33" fmla="*/ 3 h 31"/>
                  <a:gd name="T34" fmla="*/ 3 w 37"/>
                  <a:gd name="T35" fmla="*/ 0 h 31"/>
                  <a:gd name="T36" fmla="*/ 0 w 37"/>
                  <a:gd name="T37" fmla="*/ 0 h 31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7"/>
                  <a:gd name="T58" fmla="*/ 0 h 31"/>
                  <a:gd name="T59" fmla="*/ 37 w 37"/>
                  <a:gd name="T60" fmla="*/ 31 h 31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7" h="31">
                    <a:moveTo>
                      <a:pt x="0" y="0"/>
                    </a:moveTo>
                    <a:lnTo>
                      <a:pt x="13" y="16"/>
                    </a:lnTo>
                    <a:lnTo>
                      <a:pt x="20" y="21"/>
                    </a:lnTo>
                    <a:lnTo>
                      <a:pt x="32" y="26"/>
                    </a:lnTo>
                    <a:lnTo>
                      <a:pt x="35" y="26"/>
                    </a:lnTo>
                    <a:lnTo>
                      <a:pt x="37" y="31"/>
                    </a:lnTo>
                    <a:lnTo>
                      <a:pt x="35" y="23"/>
                    </a:lnTo>
                    <a:lnTo>
                      <a:pt x="35" y="21"/>
                    </a:lnTo>
                    <a:lnTo>
                      <a:pt x="35" y="18"/>
                    </a:lnTo>
                    <a:lnTo>
                      <a:pt x="35" y="16"/>
                    </a:lnTo>
                    <a:lnTo>
                      <a:pt x="32" y="13"/>
                    </a:lnTo>
                    <a:lnTo>
                      <a:pt x="30" y="11"/>
                    </a:lnTo>
                    <a:lnTo>
                      <a:pt x="22" y="8"/>
                    </a:lnTo>
                    <a:lnTo>
                      <a:pt x="10" y="6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1" name="Freeform 110">
                <a:extLst>
                  <a:ext uri="{FF2B5EF4-FFF2-40B4-BE49-F238E27FC236}">
                    <a16:creationId xmlns:a16="http://schemas.microsoft.com/office/drawing/2014/main" id="{00000000-0008-0000-0800-00002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4" y="174"/>
                <a:ext cx="25" cy="20"/>
              </a:xfrm>
              <a:custGeom>
                <a:avLst/>
                <a:gdLst>
                  <a:gd name="T0" fmla="*/ 7 w 25"/>
                  <a:gd name="T1" fmla="*/ 13 h 20"/>
                  <a:gd name="T2" fmla="*/ 10 w 25"/>
                  <a:gd name="T3" fmla="*/ 15 h 20"/>
                  <a:gd name="T4" fmla="*/ 20 w 25"/>
                  <a:gd name="T5" fmla="*/ 15 h 20"/>
                  <a:gd name="T6" fmla="*/ 25 w 25"/>
                  <a:gd name="T7" fmla="*/ 20 h 20"/>
                  <a:gd name="T8" fmla="*/ 20 w 25"/>
                  <a:gd name="T9" fmla="*/ 10 h 20"/>
                  <a:gd name="T10" fmla="*/ 20 w 25"/>
                  <a:gd name="T11" fmla="*/ 10 h 20"/>
                  <a:gd name="T12" fmla="*/ 12 w 25"/>
                  <a:gd name="T13" fmla="*/ 5 h 20"/>
                  <a:gd name="T14" fmla="*/ 2 w 25"/>
                  <a:gd name="T15" fmla="*/ 3 h 20"/>
                  <a:gd name="T16" fmla="*/ 2 w 25"/>
                  <a:gd name="T17" fmla="*/ 3 h 20"/>
                  <a:gd name="T18" fmla="*/ 0 w 25"/>
                  <a:gd name="T19" fmla="*/ 0 h 20"/>
                  <a:gd name="T20" fmla="*/ 5 w 25"/>
                  <a:gd name="T21" fmla="*/ 8 h 20"/>
                  <a:gd name="T22" fmla="*/ 7 w 25"/>
                  <a:gd name="T23" fmla="*/ 13 h 20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w 25"/>
                  <a:gd name="T37" fmla="*/ 0 h 20"/>
                  <a:gd name="T38" fmla="*/ 25 w 25"/>
                  <a:gd name="T39" fmla="*/ 20 h 20"/>
                </a:gdLst>
                <a:ahLst/>
                <a:cxnLst>
                  <a:cxn ang="T24">
                    <a:pos x="T0" y="T1"/>
                  </a:cxn>
                  <a:cxn ang="T25">
                    <a:pos x="T2" y="T3"/>
                  </a:cxn>
                  <a:cxn ang="T26">
                    <a:pos x="T4" y="T5"/>
                  </a:cxn>
                  <a:cxn ang="T27">
                    <a:pos x="T6" y="T7"/>
                  </a:cxn>
                  <a:cxn ang="T28">
                    <a:pos x="T8" y="T9"/>
                  </a:cxn>
                  <a:cxn ang="T29">
                    <a:pos x="T10" y="T11"/>
                  </a:cxn>
                  <a:cxn ang="T30">
                    <a:pos x="T12" y="T13"/>
                  </a:cxn>
                  <a:cxn ang="T31">
                    <a:pos x="T14" y="T15"/>
                  </a:cxn>
                  <a:cxn ang="T32">
                    <a:pos x="T16" y="T17"/>
                  </a:cxn>
                  <a:cxn ang="T33">
                    <a:pos x="T18" y="T19"/>
                  </a:cxn>
                  <a:cxn ang="T34">
                    <a:pos x="T20" y="T21"/>
                  </a:cxn>
                  <a:cxn ang="T35">
                    <a:pos x="T22" y="T23"/>
                  </a:cxn>
                </a:cxnLst>
                <a:rect l="T36" t="T37" r="T38" b="T39"/>
                <a:pathLst>
                  <a:path w="25" h="20">
                    <a:moveTo>
                      <a:pt x="7" y="13"/>
                    </a:moveTo>
                    <a:lnTo>
                      <a:pt x="10" y="15"/>
                    </a:lnTo>
                    <a:lnTo>
                      <a:pt x="20" y="15"/>
                    </a:lnTo>
                    <a:lnTo>
                      <a:pt x="25" y="20"/>
                    </a:lnTo>
                    <a:lnTo>
                      <a:pt x="20" y="10"/>
                    </a:lnTo>
                    <a:lnTo>
                      <a:pt x="12" y="5"/>
                    </a:lnTo>
                    <a:lnTo>
                      <a:pt x="2" y="3"/>
                    </a:lnTo>
                    <a:lnTo>
                      <a:pt x="0" y="0"/>
                    </a:lnTo>
                    <a:lnTo>
                      <a:pt x="5" y="8"/>
                    </a:lnTo>
                    <a:lnTo>
                      <a:pt x="7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2" name="Freeform 111">
                <a:extLst>
                  <a:ext uri="{FF2B5EF4-FFF2-40B4-BE49-F238E27FC236}">
                    <a16:creationId xmlns:a16="http://schemas.microsoft.com/office/drawing/2014/main" id="{00000000-0008-0000-0800-00002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200"/>
                <a:ext cx="22" cy="12"/>
              </a:xfrm>
              <a:custGeom>
                <a:avLst/>
                <a:gdLst>
                  <a:gd name="T0" fmla="*/ 2 w 22"/>
                  <a:gd name="T1" fmla="*/ 7 h 12"/>
                  <a:gd name="T2" fmla="*/ 14 w 22"/>
                  <a:gd name="T3" fmla="*/ 7 h 12"/>
                  <a:gd name="T4" fmla="*/ 19 w 22"/>
                  <a:gd name="T5" fmla="*/ 10 h 12"/>
                  <a:gd name="T6" fmla="*/ 22 w 22"/>
                  <a:gd name="T7" fmla="*/ 12 h 12"/>
                  <a:gd name="T8" fmla="*/ 14 w 22"/>
                  <a:gd name="T9" fmla="*/ 2 h 12"/>
                  <a:gd name="T10" fmla="*/ 10 w 22"/>
                  <a:gd name="T11" fmla="*/ 0 h 12"/>
                  <a:gd name="T12" fmla="*/ 0 w 22"/>
                  <a:gd name="T13" fmla="*/ 0 h 12"/>
                  <a:gd name="T14" fmla="*/ 0 w 22"/>
                  <a:gd name="T15" fmla="*/ 0 h 12"/>
                  <a:gd name="T16" fmla="*/ 2 w 22"/>
                  <a:gd name="T17" fmla="*/ 7 h 12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22"/>
                  <a:gd name="T28" fmla="*/ 0 h 12"/>
                  <a:gd name="T29" fmla="*/ 22 w 22"/>
                  <a:gd name="T30" fmla="*/ 12 h 12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22" h="12">
                    <a:moveTo>
                      <a:pt x="2" y="7"/>
                    </a:moveTo>
                    <a:lnTo>
                      <a:pt x="14" y="7"/>
                    </a:lnTo>
                    <a:lnTo>
                      <a:pt x="19" y="10"/>
                    </a:lnTo>
                    <a:lnTo>
                      <a:pt x="22" y="12"/>
                    </a:lnTo>
                    <a:lnTo>
                      <a:pt x="14" y="2"/>
                    </a:lnTo>
                    <a:lnTo>
                      <a:pt x="10" y="0"/>
                    </a:lnTo>
                    <a:lnTo>
                      <a:pt x="0" y="0"/>
                    </a:lnTo>
                    <a:lnTo>
                      <a:pt x="2" y="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3" name="Freeform 112">
                <a:extLst>
                  <a:ext uri="{FF2B5EF4-FFF2-40B4-BE49-F238E27FC236}">
                    <a16:creationId xmlns:a16="http://schemas.microsoft.com/office/drawing/2014/main" id="{00000000-0008-0000-0800-00002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215"/>
                <a:ext cx="30" cy="15"/>
              </a:xfrm>
              <a:custGeom>
                <a:avLst/>
                <a:gdLst>
                  <a:gd name="T0" fmla="*/ 0 w 30"/>
                  <a:gd name="T1" fmla="*/ 2 h 15"/>
                  <a:gd name="T2" fmla="*/ 8 w 30"/>
                  <a:gd name="T3" fmla="*/ 2 h 15"/>
                  <a:gd name="T4" fmla="*/ 15 w 30"/>
                  <a:gd name="T5" fmla="*/ 0 h 15"/>
                  <a:gd name="T6" fmla="*/ 17 w 30"/>
                  <a:gd name="T7" fmla="*/ 0 h 15"/>
                  <a:gd name="T8" fmla="*/ 22 w 30"/>
                  <a:gd name="T9" fmla="*/ 2 h 15"/>
                  <a:gd name="T10" fmla="*/ 22 w 30"/>
                  <a:gd name="T11" fmla="*/ 2 h 15"/>
                  <a:gd name="T12" fmla="*/ 25 w 30"/>
                  <a:gd name="T13" fmla="*/ 5 h 15"/>
                  <a:gd name="T14" fmla="*/ 30 w 30"/>
                  <a:gd name="T15" fmla="*/ 15 h 15"/>
                  <a:gd name="T16" fmla="*/ 30 w 30"/>
                  <a:gd name="T17" fmla="*/ 15 h 15"/>
                  <a:gd name="T18" fmla="*/ 27 w 30"/>
                  <a:gd name="T19" fmla="*/ 12 h 15"/>
                  <a:gd name="T20" fmla="*/ 25 w 30"/>
                  <a:gd name="T21" fmla="*/ 12 h 15"/>
                  <a:gd name="T22" fmla="*/ 25 w 30"/>
                  <a:gd name="T23" fmla="*/ 10 h 15"/>
                  <a:gd name="T24" fmla="*/ 22 w 30"/>
                  <a:gd name="T25" fmla="*/ 10 h 15"/>
                  <a:gd name="T26" fmla="*/ 20 w 30"/>
                  <a:gd name="T27" fmla="*/ 10 h 15"/>
                  <a:gd name="T28" fmla="*/ 17 w 30"/>
                  <a:gd name="T29" fmla="*/ 10 h 15"/>
                  <a:gd name="T30" fmla="*/ 10 w 30"/>
                  <a:gd name="T31" fmla="*/ 10 h 15"/>
                  <a:gd name="T32" fmla="*/ 0 w 30"/>
                  <a:gd name="T33" fmla="*/ 15 h 15"/>
                  <a:gd name="T34" fmla="*/ 0 w 30"/>
                  <a:gd name="T35" fmla="*/ 5 h 15"/>
                  <a:gd name="T36" fmla="*/ 0 w 30"/>
                  <a:gd name="T37" fmla="*/ 2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0"/>
                  <a:gd name="T58" fmla="*/ 0 h 15"/>
                  <a:gd name="T59" fmla="*/ 30 w 30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0" h="15">
                    <a:moveTo>
                      <a:pt x="0" y="2"/>
                    </a:moveTo>
                    <a:lnTo>
                      <a:pt x="8" y="2"/>
                    </a:lnTo>
                    <a:lnTo>
                      <a:pt x="15" y="0"/>
                    </a:lnTo>
                    <a:lnTo>
                      <a:pt x="17" y="0"/>
                    </a:lnTo>
                    <a:lnTo>
                      <a:pt x="22" y="2"/>
                    </a:lnTo>
                    <a:lnTo>
                      <a:pt x="25" y="5"/>
                    </a:lnTo>
                    <a:lnTo>
                      <a:pt x="30" y="15"/>
                    </a:lnTo>
                    <a:lnTo>
                      <a:pt x="27" y="12"/>
                    </a:lnTo>
                    <a:lnTo>
                      <a:pt x="25" y="12"/>
                    </a:lnTo>
                    <a:lnTo>
                      <a:pt x="25" y="10"/>
                    </a:lnTo>
                    <a:lnTo>
                      <a:pt x="22" y="10"/>
                    </a:lnTo>
                    <a:lnTo>
                      <a:pt x="20" y="10"/>
                    </a:lnTo>
                    <a:lnTo>
                      <a:pt x="17" y="10"/>
                    </a:lnTo>
                    <a:lnTo>
                      <a:pt x="10" y="10"/>
                    </a:lnTo>
                    <a:lnTo>
                      <a:pt x="0" y="15"/>
                    </a:lnTo>
                    <a:lnTo>
                      <a:pt x="0" y="5"/>
                    </a:lnTo>
                    <a:lnTo>
                      <a:pt x="0" y="2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4" name="Freeform 113">
                <a:extLst>
                  <a:ext uri="{FF2B5EF4-FFF2-40B4-BE49-F238E27FC236}">
                    <a16:creationId xmlns:a16="http://schemas.microsoft.com/office/drawing/2014/main" id="{00000000-0008-0000-0800-00002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2" y="232"/>
                <a:ext cx="54" cy="23"/>
              </a:xfrm>
              <a:custGeom>
                <a:avLst/>
                <a:gdLst>
                  <a:gd name="T0" fmla="*/ 24 w 54"/>
                  <a:gd name="T1" fmla="*/ 5 h 23"/>
                  <a:gd name="T2" fmla="*/ 39 w 54"/>
                  <a:gd name="T3" fmla="*/ 0 h 23"/>
                  <a:gd name="T4" fmla="*/ 41 w 54"/>
                  <a:gd name="T5" fmla="*/ 0 h 23"/>
                  <a:gd name="T6" fmla="*/ 44 w 54"/>
                  <a:gd name="T7" fmla="*/ 0 h 23"/>
                  <a:gd name="T8" fmla="*/ 46 w 54"/>
                  <a:gd name="T9" fmla="*/ 0 h 23"/>
                  <a:gd name="T10" fmla="*/ 46 w 54"/>
                  <a:gd name="T11" fmla="*/ 0 h 23"/>
                  <a:gd name="T12" fmla="*/ 49 w 54"/>
                  <a:gd name="T13" fmla="*/ 3 h 23"/>
                  <a:gd name="T14" fmla="*/ 51 w 54"/>
                  <a:gd name="T15" fmla="*/ 3 h 23"/>
                  <a:gd name="T16" fmla="*/ 51 w 54"/>
                  <a:gd name="T17" fmla="*/ 5 h 23"/>
                  <a:gd name="T18" fmla="*/ 54 w 54"/>
                  <a:gd name="T19" fmla="*/ 15 h 23"/>
                  <a:gd name="T20" fmla="*/ 54 w 54"/>
                  <a:gd name="T21" fmla="*/ 13 h 23"/>
                  <a:gd name="T22" fmla="*/ 51 w 54"/>
                  <a:gd name="T23" fmla="*/ 13 h 23"/>
                  <a:gd name="T24" fmla="*/ 51 w 54"/>
                  <a:gd name="T25" fmla="*/ 10 h 23"/>
                  <a:gd name="T26" fmla="*/ 49 w 54"/>
                  <a:gd name="T27" fmla="*/ 10 h 23"/>
                  <a:gd name="T28" fmla="*/ 46 w 54"/>
                  <a:gd name="T29" fmla="*/ 8 h 23"/>
                  <a:gd name="T30" fmla="*/ 46 w 54"/>
                  <a:gd name="T31" fmla="*/ 8 h 23"/>
                  <a:gd name="T32" fmla="*/ 44 w 54"/>
                  <a:gd name="T33" fmla="*/ 8 h 23"/>
                  <a:gd name="T34" fmla="*/ 36 w 54"/>
                  <a:gd name="T35" fmla="*/ 10 h 23"/>
                  <a:gd name="T36" fmla="*/ 9 w 54"/>
                  <a:gd name="T37" fmla="*/ 23 h 23"/>
                  <a:gd name="T38" fmla="*/ 2 w 54"/>
                  <a:gd name="T39" fmla="*/ 23 h 23"/>
                  <a:gd name="T40" fmla="*/ 0 w 54"/>
                  <a:gd name="T41" fmla="*/ 23 h 23"/>
                  <a:gd name="T42" fmla="*/ 24 w 54"/>
                  <a:gd name="T43" fmla="*/ 5 h 23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54"/>
                  <a:gd name="T67" fmla="*/ 0 h 23"/>
                  <a:gd name="T68" fmla="*/ 54 w 54"/>
                  <a:gd name="T69" fmla="*/ 23 h 23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54" h="23">
                    <a:moveTo>
                      <a:pt x="24" y="5"/>
                    </a:moveTo>
                    <a:lnTo>
                      <a:pt x="39" y="0"/>
                    </a:lnTo>
                    <a:lnTo>
                      <a:pt x="41" y="0"/>
                    </a:lnTo>
                    <a:lnTo>
                      <a:pt x="44" y="0"/>
                    </a:lnTo>
                    <a:lnTo>
                      <a:pt x="46" y="0"/>
                    </a:lnTo>
                    <a:lnTo>
                      <a:pt x="49" y="3"/>
                    </a:lnTo>
                    <a:lnTo>
                      <a:pt x="51" y="3"/>
                    </a:lnTo>
                    <a:lnTo>
                      <a:pt x="51" y="5"/>
                    </a:lnTo>
                    <a:lnTo>
                      <a:pt x="54" y="15"/>
                    </a:lnTo>
                    <a:lnTo>
                      <a:pt x="54" y="13"/>
                    </a:lnTo>
                    <a:lnTo>
                      <a:pt x="51" y="13"/>
                    </a:lnTo>
                    <a:lnTo>
                      <a:pt x="51" y="10"/>
                    </a:lnTo>
                    <a:lnTo>
                      <a:pt x="49" y="10"/>
                    </a:lnTo>
                    <a:lnTo>
                      <a:pt x="46" y="8"/>
                    </a:lnTo>
                    <a:lnTo>
                      <a:pt x="44" y="8"/>
                    </a:lnTo>
                    <a:lnTo>
                      <a:pt x="36" y="10"/>
                    </a:lnTo>
                    <a:lnTo>
                      <a:pt x="9" y="23"/>
                    </a:lnTo>
                    <a:lnTo>
                      <a:pt x="2" y="23"/>
                    </a:lnTo>
                    <a:lnTo>
                      <a:pt x="0" y="23"/>
                    </a:lnTo>
                    <a:lnTo>
                      <a:pt x="24" y="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5" name="Freeform 114">
                <a:extLst>
                  <a:ext uri="{FF2B5EF4-FFF2-40B4-BE49-F238E27FC236}">
                    <a16:creationId xmlns:a16="http://schemas.microsoft.com/office/drawing/2014/main" id="{00000000-0008-0000-0800-00002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50"/>
                <a:ext cx="71" cy="28"/>
              </a:xfrm>
              <a:custGeom>
                <a:avLst/>
                <a:gdLst>
                  <a:gd name="T0" fmla="*/ 71 w 71"/>
                  <a:gd name="T1" fmla="*/ 13 h 28"/>
                  <a:gd name="T2" fmla="*/ 68 w 71"/>
                  <a:gd name="T3" fmla="*/ 5 h 28"/>
                  <a:gd name="T4" fmla="*/ 68 w 71"/>
                  <a:gd name="T5" fmla="*/ 5 h 28"/>
                  <a:gd name="T6" fmla="*/ 66 w 71"/>
                  <a:gd name="T7" fmla="*/ 3 h 28"/>
                  <a:gd name="T8" fmla="*/ 66 w 71"/>
                  <a:gd name="T9" fmla="*/ 3 h 28"/>
                  <a:gd name="T10" fmla="*/ 64 w 71"/>
                  <a:gd name="T11" fmla="*/ 0 h 28"/>
                  <a:gd name="T12" fmla="*/ 61 w 71"/>
                  <a:gd name="T13" fmla="*/ 0 h 28"/>
                  <a:gd name="T14" fmla="*/ 59 w 71"/>
                  <a:gd name="T15" fmla="*/ 0 h 28"/>
                  <a:gd name="T16" fmla="*/ 59 w 71"/>
                  <a:gd name="T17" fmla="*/ 0 h 28"/>
                  <a:gd name="T18" fmla="*/ 56 w 71"/>
                  <a:gd name="T19" fmla="*/ 0 h 28"/>
                  <a:gd name="T20" fmla="*/ 54 w 71"/>
                  <a:gd name="T21" fmla="*/ 0 h 28"/>
                  <a:gd name="T22" fmla="*/ 46 w 71"/>
                  <a:gd name="T23" fmla="*/ 3 h 28"/>
                  <a:gd name="T24" fmla="*/ 39 w 71"/>
                  <a:gd name="T25" fmla="*/ 5 h 28"/>
                  <a:gd name="T26" fmla="*/ 29 w 71"/>
                  <a:gd name="T27" fmla="*/ 13 h 28"/>
                  <a:gd name="T28" fmla="*/ 27 w 71"/>
                  <a:gd name="T29" fmla="*/ 13 h 28"/>
                  <a:gd name="T30" fmla="*/ 17 w 71"/>
                  <a:gd name="T31" fmla="*/ 18 h 28"/>
                  <a:gd name="T32" fmla="*/ 14 w 71"/>
                  <a:gd name="T33" fmla="*/ 18 h 28"/>
                  <a:gd name="T34" fmla="*/ 12 w 71"/>
                  <a:gd name="T35" fmla="*/ 18 h 28"/>
                  <a:gd name="T36" fmla="*/ 10 w 71"/>
                  <a:gd name="T37" fmla="*/ 18 h 28"/>
                  <a:gd name="T38" fmla="*/ 7 w 71"/>
                  <a:gd name="T39" fmla="*/ 18 h 28"/>
                  <a:gd name="T40" fmla="*/ 7 w 71"/>
                  <a:gd name="T41" fmla="*/ 15 h 28"/>
                  <a:gd name="T42" fmla="*/ 5 w 71"/>
                  <a:gd name="T43" fmla="*/ 15 h 28"/>
                  <a:gd name="T44" fmla="*/ 2 w 71"/>
                  <a:gd name="T45" fmla="*/ 15 h 28"/>
                  <a:gd name="T46" fmla="*/ 2 w 71"/>
                  <a:gd name="T47" fmla="*/ 15 h 28"/>
                  <a:gd name="T48" fmla="*/ 0 w 71"/>
                  <a:gd name="T49" fmla="*/ 18 h 28"/>
                  <a:gd name="T50" fmla="*/ 0 w 71"/>
                  <a:gd name="T51" fmla="*/ 23 h 28"/>
                  <a:gd name="T52" fmla="*/ 7 w 71"/>
                  <a:gd name="T53" fmla="*/ 28 h 28"/>
                  <a:gd name="T54" fmla="*/ 10 w 71"/>
                  <a:gd name="T55" fmla="*/ 28 h 28"/>
                  <a:gd name="T56" fmla="*/ 12 w 71"/>
                  <a:gd name="T57" fmla="*/ 28 h 28"/>
                  <a:gd name="T58" fmla="*/ 14 w 71"/>
                  <a:gd name="T59" fmla="*/ 28 h 28"/>
                  <a:gd name="T60" fmla="*/ 22 w 71"/>
                  <a:gd name="T61" fmla="*/ 25 h 28"/>
                  <a:gd name="T62" fmla="*/ 39 w 71"/>
                  <a:gd name="T63" fmla="*/ 20 h 28"/>
                  <a:gd name="T64" fmla="*/ 51 w 71"/>
                  <a:gd name="T65" fmla="*/ 13 h 28"/>
                  <a:gd name="T66" fmla="*/ 59 w 71"/>
                  <a:gd name="T67" fmla="*/ 10 h 28"/>
                  <a:gd name="T68" fmla="*/ 59 w 71"/>
                  <a:gd name="T69" fmla="*/ 10 h 28"/>
                  <a:gd name="T70" fmla="*/ 61 w 71"/>
                  <a:gd name="T71" fmla="*/ 10 h 28"/>
                  <a:gd name="T72" fmla="*/ 66 w 71"/>
                  <a:gd name="T73" fmla="*/ 10 h 28"/>
                  <a:gd name="T74" fmla="*/ 68 w 71"/>
                  <a:gd name="T75" fmla="*/ 13 h 28"/>
                  <a:gd name="T76" fmla="*/ 71 w 71"/>
                  <a:gd name="T77" fmla="*/ 13 h 28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w 71"/>
                  <a:gd name="T118" fmla="*/ 0 h 28"/>
                  <a:gd name="T119" fmla="*/ 71 w 71"/>
                  <a:gd name="T120" fmla="*/ 28 h 28"/>
                </a:gdLst>
                <a:ahLst/>
                <a:cxnLst>
                  <a:cxn ang="T78">
                    <a:pos x="T0" y="T1"/>
                  </a:cxn>
                  <a:cxn ang="T79">
                    <a:pos x="T2" y="T3"/>
                  </a:cxn>
                  <a:cxn ang="T80">
                    <a:pos x="T4" y="T5"/>
                  </a:cxn>
                  <a:cxn ang="T81">
                    <a:pos x="T6" y="T7"/>
                  </a:cxn>
                  <a:cxn ang="T82">
                    <a:pos x="T8" y="T9"/>
                  </a:cxn>
                  <a:cxn ang="T83">
                    <a:pos x="T10" y="T11"/>
                  </a:cxn>
                  <a:cxn ang="T84">
                    <a:pos x="T12" y="T13"/>
                  </a:cxn>
                  <a:cxn ang="T85">
                    <a:pos x="T14" y="T15"/>
                  </a:cxn>
                  <a:cxn ang="T86">
                    <a:pos x="T16" y="T17"/>
                  </a:cxn>
                  <a:cxn ang="T87">
                    <a:pos x="T18" y="T19"/>
                  </a:cxn>
                  <a:cxn ang="T88">
                    <a:pos x="T20" y="T21"/>
                  </a:cxn>
                  <a:cxn ang="T89">
                    <a:pos x="T22" y="T23"/>
                  </a:cxn>
                  <a:cxn ang="T90">
                    <a:pos x="T24" y="T25"/>
                  </a:cxn>
                  <a:cxn ang="T91">
                    <a:pos x="T26" y="T27"/>
                  </a:cxn>
                  <a:cxn ang="T92">
                    <a:pos x="T28" y="T29"/>
                  </a:cxn>
                  <a:cxn ang="T93">
                    <a:pos x="T30" y="T31"/>
                  </a:cxn>
                  <a:cxn ang="T94">
                    <a:pos x="T32" y="T33"/>
                  </a:cxn>
                  <a:cxn ang="T95">
                    <a:pos x="T34" y="T35"/>
                  </a:cxn>
                  <a:cxn ang="T96">
                    <a:pos x="T36" y="T37"/>
                  </a:cxn>
                  <a:cxn ang="T97">
                    <a:pos x="T38" y="T39"/>
                  </a:cxn>
                  <a:cxn ang="T98">
                    <a:pos x="T40" y="T41"/>
                  </a:cxn>
                  <a:cxn ang="T99">
                    <a:pos x="T42" y="T43"/>
                  </a:cxn>
                  <a:cxn ang="T100">
                    <a:pos x="T44" y="T45"/>
                  </a:cxn>
                  <a:cxn ang="T101">
                    <a:pos x="T46" y="T47"/>
                  </a:cxn>
                  <a:cxn ang="T102">
                    <a:pos x="T48" y="T49"/>
                  </a:cxn>
                  <a:cxn ang="T103">
                    <a:pos x="T50" y="T51"/>
                  </a:cxn>
                  <a:cxn ang="T104">
                    <a:pos x="T52" y="T53"/>
                  </a:cxn>
                  <a:cxn ang="T105">
                    <a:pos x="T54" y="T55"/>
                  </a:cxn>
                  <a:cxn ang="T106">
                    <a:pos x="T56" y="T57"/>
                  </a:cxn>
                  <a:cxn ang="T107">
                    <a:pos x="T58" y="T59"/>
                  </a:cxn>
                  <a:cxn ang="T108">
                    <a:pos x="T60" y="T61"/>
                  </a:cxn>
                  <a:cxn ang="T109">
                    <a:pos x="T62" y="T63"/>
                  </a:cxn>
                  <a:cxn ang="T110">
                    <a:pos x="T64" y="T65"/>
                  </a:cxn>
                  <a:cxn ang="T111">
                    <a:pos x="T66" y="T67"/>
                  </a:cxn>
                  <a:cxn ang="T112">
                    <a:pos x="T68" y="T69"/>
                  </a:cxn>
                  <a:cxn ang="T113">
                    <a:pos x="T70" y="T71"/>
                  </a:cxn>
                  <a:cxn ang="T114">
                    <a:pos x="T72" y="T73"/>
                  </a:cxn>
                  <a:cxn ang="T115">
                    <a:pos x="T74" y="T75"/>
                  </a:cxn>
                  <a:cxn ang="T116">
                    <a:pos x="T76" y="T77"/>
                  </a:cxn>
                </a:cxnLst>
                <a:rect l="T117" t="T118" r="T119" b="T120"/>
                <a:pathLst>
                  <a:path w="71" h="28">
                    <a:moveTo>
                      <a:pt x="71" y="13"/>
                    </a:moveTo>
                    <a:lnTo>
                      <a:pt x="68" y="5"/>
                    </a:lnTo>
                    <a:lnTo>
                      <a:pt x="66" y="3"/>
                    </a:lnTo>
                    <a:lnTo>
                      <a:pt x="64" y="0"/>
                    </a:lnTo>
                    <a:lnTo>
                      <a:pt x="61" y="0"/>
                    </a:lnTo>
                    <a:lnTo>
                      <a:pt x="59" y="0"/>
                    </a:lnTo>
                    <a:lnTo>
                      <a:pt x="56" y="0"/>
                    </a:lnTo>
                    <a:lnTo>
                      <a:pt x="54" y="0"/>
                    </a:lnTo>
                    <a:lnTo>
                      <a:pt x="46" y="3"/>
                    </a:lnTo>
                    <a:lnTo>
                      <a:pt x="39" y="5"/>
                    </a:lnTo>
                    <a:lnTo>
                      <a:pt x="29" y="13"/>
                    </a:lnTo>
                    <a:lnTo>
                      <a:pt x="27" y="13"/>
                    </a:lnTo>
                    <a:lnTo>
                      <a:pt x="17" y="18"/>
                    </a:lnTo>
                    <a:lnTo>
                      <a:pt x="14" y="18"/>
                    </a:lnTo>
                    <a:lnTo>
                      <a:pt x="12" y="18"/>
                    </a:lnTo>
                    <a:lnTo>
                      <a:pt x="10" y="18"/>
                    </a:lnTo>
                    <a:lnTo>
                      <a:pt x="7" y="18"/>
                    </a:lnTo>
                    <a:lnTo>
                      <a:pt x="7" y="15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8"/>
                    </a:lnTo>
                    <a:lnTo>
                      <a:pt x="0" y="23"/>
                    </a:lnTo>
                    <a:lnTo>
                      <a:pt x="7" y="28"/>
                    </a:lnTo>
                    <a:lnTo>
                      <a:pt x="10" y="28"/>
                    </a:lnTo>
                    <a:lnTo>
                      <a:pt x="12" y="28"/>
                    </a:lnTo>
                    <a:lnTo>
                      <a:pt x="14" y="28"/>
                    </a:lnTo>
                    <a:lnTo>
                      <a:pt x="22" y="25"/>
                    </a:lnTo>
                    <a:lnTo>
                      <a:pt x="39" y="20"/>
                    </a:lnTo>
                    <a:lnTo>
                      <a:pt x="51" y="13"/>
                    </a:lnTo>
                    <a:lnTo>
                      <a:pt x="59" y="10"/>
                    </a:lnTo>
                    <a:lnTo>
                      <a:pt x="61" y="10"/>
                    </a:lnTo>
                    <a:lnTo>
                      <a:pt x="66" y="10"/>
                    </a:lnTo>
                    <a:lnTo>
                      <a:pt x="68" y="13"/>
                    </a:lnTo>
                    <a:lnTo>
                      <a:pt x="71" y="1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6" name="Freeform 115">
                <a:extLst>
                  <a:ext uri="{FF2B5EF4-FFF2-40B4-BE49-F238E27FC236}">
                    <a16:creationId xmlns:a16="http://schemas.microsoft.com/office/drawing/2014/main" id="{00000000-0008-0000-0800-00002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2" y="235"/>
                <a:ext cx="34" cy="30"/>
              </a:xfrm>
              <a:custGeom>
                <a:avLst/>
                <a:gdLst>
                  <a:gd name="T0" fmla="*/ 0 w 34"/>
                  <a:gd name="T1" fmla="*/ 30 h 30"/>
                  <a:gd name="T2" fmla="*/ 2 w 34"/>
                  <a:gd name="T3" fmla="*/ 28 h 30"/>
                  <a:gd name="T4" fmla="*/ 5 w 34"/>
                  <a:gd name="T5" fmla="*/ 25 h 30"/>
                  <a:gd name="T6" fmla="*/ 5 w 34"/>
                  <a:gd name="T7" fmla="*/ 23 h 30"/>
                  <a:gd name="T8" fmla="*/ 7 w 34"/>
                  <a:gd name="T9" fmla="*/ 23 h 30"/>
                  <a:gd name="T10" fmla="*/ 10 w 34"/>
                  <a:gd name="T11" fmla="*/ 20 h 30"/>
                  <a:gd name="T12" fmla="*/ 17 w 34"/>
                  <a:gd name="T13" fmla="*/ 15 h 30"/>
                  <a:gd name="T14" fmla="*/ 32 w 34"/>
                  <a:gd name="T15" fmla="*/ 10 h 30"/>
                  <a:gd name="T16" fmla="*/ 34 w 34"/>
                  <a:gd name="T17" fmla="*/ 10 h 30"/>
                  <a:gd name="T18" fmla="*/ 34 w 34"/>
                  <a:gd name="T19" fmla="*/ 7 h 30"/>
                  <a:gd name="T20" fmla="*/ 34 w 34"/>
                  <a:gd name="T21" fmla="*/ 7 h 30"/>
                  <a:gd name="T22" fmla="*/ 34 w 34"/>
                  <a:gd name="T23" fmla="*/ 5 h 30"/>
                  <a:gd name="T24" fmla="*/ 32 w 34"/>
                  <a:gd name="T25" fmla="*/ 2 h 30"/>
                  <a:gd name="T26" fmla="*/ 27 w 34"/>
                  <a:gd name="T27" fmla="*/ 0 h 30"/>
                  <a:gd name="T28" fmla="*/ 14 w 34"/>
                  <a:gd name="T29" fmla="*/ 2 h 30"/>
                  <a:gd name="T30" fmla="*/ 5 w 34"/>
                  <a:gd name="T31" fmla="*/ 7 h 30"/>
                  <a:gd name="T32" fmla="*/ 5 w 34"/>
                  <a:gd name="T33" fmla="*/ 12 h 30"/>
                  <a:gd name="T34" fmla="*/ 2 w 34"/>
                  <a:gd name="T35" fmla="*/ 23 h 30"/>
                  <a:gd name="T36" fmla="*/ 0 w 34"/>
                  <a:gd name="T37" fmla="*/ 30 h 30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34"/>
                  <a:gd name="T58" fmla="*/ 0 h 30"/>
                  <a:gd name="T59" fmla="*/ 34 w 34"/>
                  <a:gd name="T60" fmla="*/ 30 h 30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34" h="30">
                    <a:moveTo>
                      <a:pt x="0" y="30"/>
                    </a:moveTo>
                    <a:lnTo>
                      <a:pt x="2" y="28"/>
                    </a:lnTo>
                    <a:lnTo>
                      <a:pt x="5" y="25"/>
                    </a:lnTo>
                    <a:lnTo>
                      <a:pt x="5" y="23"/>
                    </a:lnTo>
                    <a:lnTo>
                      <a:pt x="7" y="23"/>
                    </a:lnTo>
                    <a:lnTo>
                      <a:pt x="10" y="20"/>
                    </a:lnTo>
                    <a:lnTo>
                      <a:pt x="17" y="15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4" y="7"/>
                    </a:lnTo>
                    <a:lnTo>
                      <a:pt x="34" y="5"/>
                    </a:lnTo>
                    <a:lnTo>
                      <a:pt x="32" y="2"/>
                    </a:lnTo>
                    <a:lnTo>
                      <a:pt x="27" y="0"/>
                    </a:lnTo>
                    <a:lnTo>
                      <a:pt x="14" y="2"/>
                    </a:lnTo>
                    <a:lnTo>
                      <a:pt x="5" y="7"/>
                    </a:lnTo>
                    <a:lnTo>
                      <a:pt x="5" y="12"/>
                    </a:lnTo>
                    <a:lnTo>
                      <a:pt x="2" y="23"/>
                    </a:lnTo>
                    <a:lnTo>
                      <a:pt x="0" y="3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7" name="Freeform 116">
                <a:extLst>
                  <a:ext uri="{FF2B5EF4-FFF2-40B4-BE49-F238E27FC236}">
                    <a16:creationId xmlns:a16="http://schemas.microsoft.com/office/drawing/2014/main" id="{00000000-0008-0000-0800-00002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7" y="235"/>
                <a:ext cx="22" cy="12"/>
              </a:xfrm>
              <a:custGeom>
                <a:avLst/>
                <a:gdLst>
                  <a:gd name="T0" fmla="*/ 22 w 22"/>
                  <a:gd name="T1" fmla="*/ 0 h 12"/>
                  <a:gd name="T2" fmla="*/ 19 w 22"/>
                  <a:gd name="T3" fmla="*/ 2 h 12"/>
                  <a:gd name="T4" fmla="*/ 2 w 22"/>
                  <a:gd name="T5" fmla="*/ 7 h 12"/>
                  <a:gd name="T6" fmla="*/ 2 w 22"/>
                  <a:gd name="T7" fmla="*/ 10 h 12"/>
                  <a:gd name="T8" fmla="*/ 0 w 22"/>
                  <a:gd name="T9" fmla="*/ 10 h 12"/>
                  <a:gd name="T10" fmla="*/ 0 w 22"/>
                  <a:gd name="T11" fmla="*/ 12 h 12"/>
                  <a:gd name="T12" fmla="*/ 0 w 22"/>
                  <a:gd name="T13" fmla="*/ 7 h 12"/>
                  <a:gd name="T14" fmla="*/ 0 w 22"/>
                  <a:gd name="T15" fmla="*/ 5 h 12"/>
                  <a:gd name="T16" fmla="*/ 7 w 22"/>
                  <a:gd name="T17" fmla="*/ 2 h 12"/>
                  <a:gd name="T18" fmla="*/ 22 w 22"/>
                  <a:gd name="T19" fmla="*/ 0 h 12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22"/>
                  <a:gd name="T31" fmla="*/ 0 h 12"/>
                  <a:gd name="T32" fmla="*/ 22 w 22"/>
                  <a:gd name="T33" fmla="*/ 12 h 12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22" h="12">
                    <a:moveTo>
                      <a:pt x="22" y="0"/>
                    </a:moveTo>
                    <a:lnTo>
                      <a:pt x="19" y="2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0" y="10"/>
                    </a:lnTo>
                    <a:lnTo>
                      <a:pt x="0" y="12"/>
                    </a:lnTo>
                    <a:lnTo>
                      <a:pt x="0" y="7"/>
                    </a:lnTo>
                    <a:lnTo>
                      <a:pt x="0" y="5"/>
                    </a:lnTo>
                    <a:lnTo>
                      <a:pt x="7" y="2"/>
                    </a:lnTo>
                    <a:lnTo>
                      <a:pt x="2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8" name="Freeform 117">
                <a:extLst>
                  <a:ext uri="{FF2B5EF4-FFF2-40B4-BE49-F238E27FC236}">
                    <a16:creationId xmlns:a16="http://schemas.microsoft.com/office/drawing/2014/main" id="{00000000-0008-0000-0800-00003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9" y="154"/>
                <a:ext cx="49" cy="15"/>
              </a:xfrm>
              <a:custGeom>
                <a:avLst/>
                <a:gdLst>
                  <a:gd name="T0" fmla="*/ 0 w 49"/>
                  <a:gd name="T1" fmla="*/ 0 h 15"/>
                  <a:gd name="T2" fmla="*/ 2 w 49"/>
                  <a:gd name="T3" fmla="*/ 0 h 15"/>
                  <a:gd name="T4" fmla="*/ 5 w 49"/>
                  <a:gd name="T5" fmla="*/ 0 h 15"/>
                  <a:gd name="T6" fmla="*/ 7 w 49"/>
                  <a:gd name="T7" fmla="*/ 0 h 15"/>
                  <a:gd name="T8" fmla="*/ 19 w 49"/>
                  <a:gd name="T9" fmla="*/ 3 h 15"/>
                  <a:gd name="T10" fmla="*/ 27 w 49"/>
                  <a:gd name="T11" fmla="*/ 8 h 15"/>
                  <a:gd name="T12" fmla="*/ 29 w 49"/>
                  <a:gd name="T13" fmla="*/ 10 h 15"/>
                  <a:gd name="T14" fmla="*/ 37 w 49"/>
                  <a:gd name="T15" fmla="*/ 10 h 15"/>
                  <a:gd name="T16" fmla="*/ 44 w 49"/>
                  <a:gd name="T17" fmla="*/ 5 h 15"/>
                  <a:gd name="T18" fmla="*/ 49 w 49"/>
                  <a:gd name="T19" fmla="*/ 10 h 15"/>
                  <a:gd name="T20" fmla="*/ 49 w 49"/>
                  <a:gd name="T21" fmla="*/ 10 h 15"/>
                  <a:gd name="T22" fmla="*/ 49 w 49"/>
                  <a:gd name="T23" fmla="*/ 13 h 15"/>
                  <a:gd name="T24" fmla="*/ 46 w 49"/>
                  <a:gd name="T25" fmla="*/ 15 h 15"/>
                  <a:gd name="T26" fmla="*/ 39 w 49"/>
                  <a:gd name="T27" fmla="*/ 15 h 15"/>
                  <a:gd name="T28" fmla="*/ 29 w 49"/>
                  <a:gd name="T29" fmla="*/ 13 h 15"/>
                  <a:gd name="T30" fmla="*/ 22 w 49"/>
                  <a:gd name="T31" fmla="*/ 10 h 15"/>
                  <a:gd name="T32" fmla="*/ 7 w 49"/>
                  <a:gd name="T33" fmla="*/ 10 h 15"/>
                  <a:gd name="T34" fmla="*/ 0 w 49"/>
                  <a:gd name="T35" fmla="*/ 10 h 15"/>
                  <a:gd name="T36" fmla="*/ 0 w 49"/>
                  <a:gd name="T37" fmla="*/ 0 h 15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9"/>
                  <a:gd name="T58" fmla="*/ 0 h 15"/>
                  <a:gd name="T59" fmla="*/ 49 w 49"/>
                  <a:gd name="T60" fmla="*/ 15 h 15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9" h="15">
                    <a:moveTo>
                      <a:pt x="0" y="0"/>
                    </a:move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9" y="3"/>
                    </a:lnTo>
                    <a:lnTo>
                      <a:pt x="27" y="8"/>
                    </a:lnTo>
                    <a:lnTo>
                      <a:pt x="29" y="10"/>
                    </a:lnTo>
                    <a:lnTo>
                      <a:pt x="37" y="10"/>
                    </a:lnTo>
                    <a:lnTo>
                      <a:pt x="44" y="5"/>
                    </a:lnTo>
                    <a:lnTo>
                      <a:pt x="49" y="10"/>
                    </a:lnTo>
                    <a:lnTo>
                      <a:pt x="49" y="13"/>
                    </a:lnTo>
                    <a:lnTo>
                      <a:pt x="46" y="15"/>
                    </a:lnTo>
                    <a:lnTo>
                      <a:pt x="39" y="15"/>
                    </a:lnTo>
                    <a:lnTo>
                      <a:pt x="29" y="13"/>
                    </a:lnTo>
                    <a:lnTo>
                      <a:pt x="22" y="10"/>
                    </a:lnTo>
                    <a:lnTo>
                      <a:pt x="7" y="10"/>
                    </a:lnTo>
                    <a:lnTo>
                      <a:pt x="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9" name="Freeform 118">
                <a:extLst>
                  <a:ext uri="{FF2B5EF4-FFF2-40B4-BE49-F238E27FC236}">
                    <a16:creationId xmlns:a16="http://schemas.microsoft.com/office/drawing/2014/main" id="{00000000-0008-0000-0800-00003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6" y="172"/>
                <a:ext cx="47" cy="12"/>
              </a:xfrm>
              <a:custGeom>
                <a:avLst/>
                <a:gdLst>
                  <a:gd name="T0" fmla="*/ 0 w 47"/>
                  <a:gd name="T1" fmla="*/ 0 h 12"/>
                  <a:gd name="T2" fmla="*/ 3 w 47"/>
                  <a:gd name="T3" fmla="*/ 0 h 12"/>
                  <a:gd name="T4" fmla="*/ 5 w 47"/>
                  <a:gd name="T5" fmla="*/ 0 h 12"/>
                  <a:gd name="T6" fmla="*/ 7 w 47"/>
                  <a:gd name="T7" fmla="*/ 0 h 12"/>
                  <a:gd name="T8" fmla="*/ 10 w 47"/>
                  <a:gd name="T9" fmla="*/ 0 h 12"/>
                  <a:gd name="T10" fmla="*/ 17 w 47"/>
                  <a:gd name="T11" fmla="*/ 0 h 12"/>
                  <a:gd name="T12" fmla="*/ 30 w 47"/>
                  <a:gd name="T13" fmla="*/ 5 h 12"/>
                  <a:gd name="T14" fmla="*/ 30 w 47"/>
                  <a:gd name="T15" fmla="*/ 5 h 12"/>
                  <a:gd name="T16" fmla="*/ 37 w 47"/>
                  <a:gd name="T17" fmla="*/ 5 h 12"/>
                  <a:gd name="T18" fmla="*/ 47 w 47"/>
                  <a:gd name="T19" fmla="*/ 0 h 12"/>
                  <a:gd name="T20" fmla="*/ 47 w 47"/>
                  <a:gd name="T21" fmla="*/ 10 h 12"/>
                  <a:gd name="T22" fmla="*/ 47 w 47"/>
                  <a:gd name="T23" fmla="*/ 10 h 12"/>
                  <a:gd name="T24" fmla="*/ 47 w 47"/>
                  <a:gd name="T25" fmla="*/ 12 h 12"/>
                  <a:gd name="T26" fmla="*/ 44 w 47"/>
                  <a:gd name="T27" fmla="*/ 12 h 12"/>
                  <a:gd name="T28" fmla="*/ 42 w 47"/>
                  <a:gd name="T29" fmla="*/ 12 h 12"/>
                  <a:gd name="T30" fmla="*/ 39 w 47"/>
                  <a:gd name="T31" fmla="*/ 12 h 12"/>
                  <a:gd name="T32" fmla="*/ 30 w 47"/>
                  <a:gd name="T33" fmla="*/ 10 h 12"/>
                  <a:gd name="T34" fmla="*/ 27 w 47"/>
                  <a:gd name="T35" fmla="*/ 10 h 12"/>
                  <a:gd name="T36" fmla="*/ 25 w 47"/>
                  <a:gd name="T37" fmla="*/ 10 h 12"/>
                  <a:gd name="T38" fmla="*/ 20 w 47"/>
                  <a:gd name="T39" fmla="*/ 10 h 12"/>
                  <a:gd name="T40" fmla="*/ 20 w 47"/>
                  <a:gd name="T41" fmla="*/ 10 h 12"/>
                  <a:gd name="T42" fmla="*/ 0 w 47"/>
                  <a:gd name="T43" fmla="*/ 0 h 12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60000 65536"/>
                  <a:gd name="T61" fmla="*/ 0 60000 65536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w 47"/>
                  <a:gd name="T67" fmla="*/ 0 h 12"/>
                  <a:gd name="T68" fmla="*/ 47 w 47"/>
                  <a:gd name="T69" fmla="*/ 12 h 12"/>
                </a:gdLst>
                <a:ahLst/>
                <a:cxnLst>
                  <a:cxn ang="T44">
                    <a:pos x="T0" y="T1"/>
                  </a:cxn>
                  <a:cxn ang="T45">
                    <a:pos x="T2" y="T3"/>
                  </a:cxn>
                  <a:cxn ang="T46">
                    <a:pos x="T4" y="T5"/>
                  </a:cxn>
                  <a:cxn ang="T47">
                    <a:pos x="T6" y="T7"/>
                  </a:cxn>
                  <a:cxn ang="T48">
                    <a:pos x="T8" y="T9"/>
                  </a:cxn>
                  <a:cxn ang="T49">
                    <a:pos x="T10" y="T11"/>
                  </a:cxn>
                  <a:cxn ang="T50">
                    <a:pos x="T12" y="T13"/>
                  </a:cxn>
                  <a:cxn ang="T51">
                    <a:pos x="T14" y="T15"/>
                  </a:cxn>
                  <a:cxn ang="T52">
                    <a:pos x="T16" y="T17"/>
                  </a:cxn>
                  <a:cxn ang="T53">
                    <a:pos x="T18" y="T19"/>
                  </a:cxn>
                  <a:cxn ang="T54">
                    <a:pos x="T20" y="T21"/>
                  </a:cxn>
                  <a:cxn ang="T55">
                    <a:pos x="T22" y="T23"/>
                  </a:cxn>
                  <a:cxn ang="T56">
                    <a:pos x="T24" y="T25"/>
                  </a:cxn>
                  <a:cxn ang="T57">
                    <a:pos x="T26" y="T27"/>
                  </a:cxn>
                  <a:cxn ang="T58">
                    <a:pos x="T28" y="T29"/>
                  </a:cxn>
                  <a:cxn ang="T59">
                    <a:pos x="T30" y="T31"/>
                  </a:cxn>
                  <a:cxn ang="T60">
                    <a:pos x="T32" y="T33"/>
                  </a:cxn>
                  <a:cxn ang="T61">
                    <a:pos x="T34" y="T35"/>
                  </a:cxn>
                  <a:cxn ang="T62">
                    <a:pos x="T36" y="T37"/>
                  </a:cxn>
                  <a:cxn ang="T63">
                    <a:pos x="T38" y="T39"/>
                  </a:cxn>
                  <a:cxn ang="T64">
                    <a:pos x="T40" y="T41"/>
                  </a:cxn>
                  <a:cxn ang="T65">
                    <a:pos x="T42" y="T43"/>
                  </a:cxn>
                </a:cxnLst>
                <a:rect l="T66" t="T67" r="T68" b="T69"/>
                <a:pathLst>
                  <a:path w="47" h="12">
                    <a:moveTo>
                      <a:pt x="0" y="0"/>
                    </a:moveTo>
                    <a:lnTo>
                      <a:pt x="3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7" y="0"/>
                    </a:lnTo>
                    <a:lnTo>
                      <a:pt x="30" y="5"/>
                    </a:lnTo>
                    <a:lnTo>
                      <a:pt x="37" y="5"/>
                    </a:lnTo>
                    <a:lnTo>
                      <a:pt x="47" y="0"/>
                    </a:lnTo>
                    <a:lnTo>
                      <a:pt x="47" y="10"/>
                    </a:lnTo>
                    <a:lnTo>
                      <a:pt x="47" y="12"/>
                    </a:lnTo>
                    <a:lnTo>
                      <a:pt x="44" y="12"/>
                    </a:lnTo>
                    <a:lnTo>
                      <a:pt x="42" y="12"/>
                    </a:lnTo>
                    <a:lnTo>
                      <a:pt x="39" y="12"/>
                    </a:lnTo>
                    <a:lnTo>
                      <a:pt x="30" y="10"/>
                    </a:lnTo>
                    <a:lnTo>
                      <a:pt x="27" y="10"/>
                    </a:lnTo>
                    <a:lnTo>
                      <a:pt x="25" y="10"/>
                    </a:lnTo>
                    <a:lnTo>
                      <a:pt x="20" y="1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0" name="Freeform 119">
                <a:extLst>
                  <a:ext uri="{FF2B5EF4-FFF2-40B4-BE49-F238E27FC236}">
                    <a16:creationId xmlns:a16="http://schemas.microsoft.com/office/drawing/2014/main" id="{00000000-0008-0000-0800-00003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1" y="177"/>
                <a:ext cx="47" cy="23"/>
              </a:xfrm>
              <a:custGeom>
                <a:avLst/>
                <a:gdLst>
                  <a:gd name="T0" fmla="*/ 47 w 47"/>
                  <a:gd name="T1" fmla="*/ 23 h 23"/>
                  <a:gd name="T2" fmla="*/ 42 w 47"/>
                  <a:gd name="T3" fmla="*/ 17 h 23"/>
                  <a:gd name="T4" fmla="*/ 37 w 47"/>
                  <a:gd name="T5" fmla="*/ 15 h 23"/>
                  <a:gd name="T6" fmla="*/ 32 w 47"/>
                  <a:gd name="T7" fmla="*/ 12 h 23"/>
                  <a:gd name="T8" fmla="*/ 30 w 47"/>
                  <a:gd name="T9" fmla="*/ 12 h 23"/>
                  <a:gd name="T10" fmla="*/ 25 w 47"/>
                  <a:gd name="T11" fmla="*/ 10 h 23"/>
                  <a:gd name="T12" fmla="*/ 12 w 47"/>
                  <a:gd name="T13" fmla="*/ 7 h 23"/>
                  <a:gd name="T14" fmla="*/ 5 w 47"/>
                  <a:gd name="T15" fmla="*/ 10 h 23"/>
                  <a:gd name="T16" fmla="*/ 5 w 47"/>
                  <a:gd name="T17" fmla="*/ 10 h 23"/>
                  <a:gd name="T18" fmla="*/ 0 w 47"/>
                  <a:gd name="T19" fmla="*/ 2 h 23"/>
                  <a:gd name="T20" fmla="*/ 3 w 47"/>
                  <a:gd name="T21" fmla="*/ 0 h 23"/>
                  <a:gd name="T22" fmla="*/ 10 w 47"/>
                  <a:gd name="T23" fmla="*/ 0 h 23"/>
                  <a:gd name="T24" fmla="*/ 12 w 47"/>
                  <a:gd name="T25" fmla="*/ 2 h 23"/>
                  <a:gd name="T26" fmla="*/ 20 w 47"/>
                  <a:gd name="T27" fmla="*/ 2 h 23"/>
                  <a:gd name="T28" fmla="*/ 22 w 47"/>
                  <a:gd name="T29" fmla="*/ 5 h 23"/>
                  <a:gd name="T30" fmla="*/ 27 w 47"/>
                  <a:gd name="T31" fmla="*/ 7 h 23"/>
                  <a:gd name="T32" fmla="*/ 32 w 47"/>
                  <a:gd name="T33" fmla="*/ 10 h 23"/>
                  <a:gd name="T34" fmla="*/ 35 w 47"/>
                  <a:gd name="T35" fmla="*/ 12 h 23"/>
                  <a:gd name="T36" fmla="*/ 47 w 47"/>
                  <a:gd name="T37" fmla="*/ 23 h 23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w 47"/>
                  <a:gd name="T58" fmla="*/ 0 h 23"/>
                  <a:gd name="T59" fmla="*/ 47 w 47"/>
                  <a:gd name="T60" fmla="*/ 23 h 23"/>
                </a:gdLst>
                <a:ahLst/>
                <a:cxnLst>
                  <a:cxn ang="T38">
                    <a:pos x="T0" y="T1"/>
                  </a:cxn>
                  <a:cxn ang="T39">
                    <a:pos x="T2" y="T3"/>
                  </a:cxn>
                  <a:cxn ang="T40">
                    <a:pos x="T4" y="T5"/>
                  </a:cxn>
                  <a:cxn ang="T41">
                    <a:pos x="T6" y="T7"/>
                  </a:cxn>
                  <a:cxn ang="T42">
                    <a:pos x="T8" y="T9"/>
                  </a:cxn>
                  <a:cxn ang="T43">
                    <a:pos x="T10" y="T11"/>
                  </a:cxn>
                  <a:cxn ang="T44">
                    <a:pos x="T12" y="T13"/>
                  </a:cxn>
                  <a:cxn ang="T45">
                    <a:pos x="T14" y="T15"/>
                  </a:cxn>
                  <a:cxn ang="T46">
                    <a:pos x="T16" y="T17"/>
                  </a:cxn>
                  <a:cxn ang="T47">
                    <a:pos x="T18" y="T19"/>
                  </a:cxn>
                  <a:cxn ang="T48">
                    <a:pos x="T20" y="T21"/>
                  </a:cxn>
                  <a:cxn ang="T49">
                    <a:pos x="T22" y="T23"/>
                  </a:cxn>
                  <a:cxn ang="T50">
                    <a:pos x="T24" y="T25"/>
                  </a:cxn>
                  <a:cxn ang="T51">
                    <a:pos x="T26" y="T27"/>
                  </a:cxn>
                  <a:cxn ang="T52">
                    <a:pos x="T28" y="T29"/>
                  </a:cxn>
                  <a:cxn ang="T53">
                    <a:pos x="T30" y="T31"/>
                  </a:cxn>
                  <a:cxn ang="T54">
                    <a:pos x="T32" y="T33"/>
                  </a:cxn>
                  <a:cxn ang="T55">
                    <a:pos x="T34" y="T35"/>
                  </a:cxn>
                  <a:cxn ang="T56">
                    <a:pos x="T36" y="T37"/>
                  </a:cxn>
                </a:cxnLst>
                <a:rect l="T57" t="T58" r="T59" b="T60"/>
                <a:pathLst>
                  <a:path w="47" h="23">
                    <a:moveTo>
                      <a:pt x="47" y="23"/>
                    </a:moveTo>
                    <a:lnTo>
                      <a:pt x="42" y="17"/>
                    </a:lnTo>
                    <a:lnTo>
                      <a:pt x="37" y="15"/>
                    </a:lnTo>
                    <a:lnTo>
                      <a:pt x="32" y="12"/>
                    </a:lnTo>
                    <a:lnTo>
                      <a:pt x="30" y="12"/>
                    </a:lnTo>
                    <a:lnTo>
                      <a:pt x="25" y="10"/>
                    </a:lnTo>
                    <a:lnTo>
                      <a:pt x="12" y="7"/>
                    </a:lnTo>
                    <a:lnTo>
                      <a:pt x="5" y="10"/>
                    </a:lnTo>
                    <a:lnTo>
                      <a:pt x="0" y="2"/>
                    </a:lnTo>
                    <a:lnTo>
                      <a:pt x="3" y="0"/>
                    </a:lnTo>
                    <a:lnTo>
                      <a:pt x="10" y="0"/>
                    </a:lnTo>
                    <a:lnTo>
                      <a:pt x="12" y="2"/>
                    </a:lnTo>
                    <a:lnTo>
                      <a:pt x="20" y="2"/>
                    </a:lnTo>
                    <a:lnTo>
                      <a:pt x="22" y="5"/>
                    </a:lnTo>
                    <a:lnTo>
                      <a:pt x="27" y="7"/>
                    </a:lnTo>
                    <a:lnTo>
                      <a:pt x="32" y="10"/>
                    </a:lnTo>
                    <a:lnTo>
                      <a:pt x="35" y="12"/>
                    </a:lnTo>
                    <a:lnTo>
                      <a:pt x="47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1" name="Freeform 120">
                <a:extLst>
                  <a:ext uri="{FF2B5EF4-FFF2-40B4-BE49-F238E27FC236}">
                    <a16:creationId xmlns:a16="http://schemas.microsoft.com/office/drawing/2014/main" id="{00000000-0008-0000-0800-00003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189"/>
                <a:ext cx="17" cy="16"/>
              </a:xfrm>
              <a:custGeom>
                <a:avLst/>
                <a:gdLst>
                  <a:gd name="T0" fmla="*/ 0 w 17"/>
                  <a:gd name="T1" fmla="*/ 0 h 16"/>
                  <a:gd name="T2" fmla="*/ 2 w 17"/>
                  <a:gd name="T3" fmla="*/ 3 h 16"/>
                  <a:gd name="T4" fmla="*/ 15 w 17"/>
                  <a:gd name="T5" fmla="*/ 5 h 16"/>
                  <a:gd name="T6" fmla="*/ 17 w 17"/>
                  <a:gd name="T7" fmla="*/ 0 h 16"/>
                  <a:gd name="T8" fmla="*/ 15 w 17"/>
                  <a:gd name="T9" fmla="*/ 13 h 16"/>
                  <a:gd name="T10" fmla="*/ 17 w 17"/>
                  <a:gd name="T11" fmla="*/ 16 h 16"/>
                  <a:gd name="T12" fmla="*/ 15 w 17"/>
                  <a:gd name="T13" fmla="*/ 13 h 16"/>
                  <a:gd name="T14" fmla="*/ 7 w 17"/>
                  <a:gd name="T15" fmla="*/ 8 h 16"/>
                  <a:gd name="T16" fmla="*/ 0 w 17"/>
                  <a:gd name="T17" fmla="*/ 0 h 1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17"/>
                  <a:gd name="T28" fmla="*/ 0 h 16"/>
                  <a:gd name="T29" fmla="*/ 17 w 17"/>
                  <a:gd name="T30" fmla="*/ 16 h 1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17" h="16">
                    <a:moveTo>
                      <a:pt x="0" y="0"/>
                    </a:moveTo>
                    <a:lnTo>
                      <a:pt x="2" y="3"/>
                    </a:lnTo>
                    <a:lnTo>
                      <a:pt x="15" y="5"/>
                    </a:lnTo>
                    <a:lnTo>
                      <a:pt x="17" y="0"/>
                    </a:lnTo>
                    <a:lnTo>
                      <a:pt x="15" y="13"/>
                    </a:lnTo>
                    <a:lnTo>
                      <a:pt x="17" y="16"/>
                    </a:lnTo>
                    <a:lnTo>
                      <a:pt x="15" y="13"/>
                    </a:lnTo>
                    <a:lnTo>
                      <a:pt x="7" y="8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2" name="Freeform 121">
                <a:extLst>
                  <a:ext uri="{FF2B5EF4-FFF2-40B4-BE49-F238E27FC236}">
                    <a16:creationId xmlns:a16="http://schemas.microsoft.com/office/drawing/2014/main" id="{00000000-0008-0000-0800-00003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9" y="194"/>
                <a:ext cx="51" cy="23"/>
              </a:xfrm>
              <a:custGeom>
                <a:avLst/>
                <a:gdLst>
                  <a:gd name="T0" fmla="*/ 51 w 51"/>
                  <a:gd name="T1" fmla="*/ 23 h 23"/>
                  <a:gd name="T2" fmla="*/ 44 w 51"/>
                  <a:gd name="T3" fmla="*/ 18 h 23"/>
                  <a:gd name="T4" fmla="*/ 27 w 51"/>
                  <a:gd name="T5" fmla="*/ 11 h 23"/>
                  <a:gd name="T6" fmla="*/ 22 w 51"/>
                  <a:gd name="T7" fmla="*/ 8 h 23"/>
                  <a:gd name="T8" fmla="*/ 14 w 51"/>
                  <a:gd name="T9" fmla="*/ 8 h 23"/>
                  <a:gd name="T10" fmla="*/ 12 w 51"/>
                  <a:gd name="T11" fmla="*/ 8 h 23"/>
                  <a:gd name="T12" fmla="*/ 9 w 51"/>
                  <a:gd name="T13" fmla="*/ 8 h 23"/>
                  <a:gd name="T14" fmla="*/ 7 w 51"/>
                  <a:gd name="T15" fmla="*/ 8 h 23"/>
                  <a:gd name="T16" fmla="*/ 0 w 51"/>
                  <a:gd name="T17" fmla="*/ 0 h 23"/>
                  <a:gd name="T18" fmla="*/ 4 w 51"/>
                  <a:gd name="T19" fmla="*/ 0 h 23"/>
                  <a:gd name="T20" fmla="*/ 17 w 51"/>
                  <a:gd name="T21" fmla="*/ 0 h 23"/>
                  <a:gd name="T22" fmla="*/ 19 w 51"/>
                  <a:gd name="T23" fmla="*/ 3 h 23"/>
                  <a:gd name="T24" fmla="*/ 24 w 51"/>
                  <a:gd name="T25" fmla="*/ 3 h 23"/>
                  <a:gd name="T26" fmla="*/ 27 w 51"/>
                  <a:gd name="T27" fmla="*/ 3 h 23"/>
                  <a:gd name="T28" fmla="*/ 29 w 51"/>
                  <a:gd name="T29" fmla="*/ 6 h 23"/>
                  <a:gd name="T30" fmla="*/ 39 w 51"/>
                  <a:gd name="T31" fmla="*/ 8 h 23"/>
                  <a:gd name="T32" fmla="*/ 44 w 51"/>
                  <a:gd name="T33" fmla="*/ 13 h 23"/>
                  <a:gd name="T34" fmla="*/ 46 w 51"/>
                  <a:gd name="T35" fmla="*/ 13 h 23"/>
                  <a:gd name="T36" fmla="*/ 49 w 51"/>
                  <a:gd name="T37" fmla="*/ 16 h 23"/>
                  <a:gd name="T38" fmla="*/ 51 w 51"/>
                  <a:gd name="T39" fmla="*/ 23 h 23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51"/>
                  <a:gd name="T61" fmla="*/ 0 h 23"/>
                  <a:gd name="T62" fmla="*/ 51 w 51"/>
                  <a:gd name="T63" fmla="*/ 23 h 23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51" h="23">
                    <a:moveTo>
                      <a:pt x="51" y="23"/>
                    </a:moveTo>
                    <a:lnTo>
                      <a:pt x="44" y="18"/>
                    </a:lnTo>
                    <a:lnTo>
                      <a:pt x="27" y="11"/>
                    </a:lnTo>
                    <a:lnTo>
                      <a:pt x="22" y="8"/>
                    </a:lnTo>
                    <a:lnTo>
                      <a:pt x="14" y="8"/>
                    </a:lnTo>
                    <a:lnTo>
                      <a:pt x="12" y="8"/>
                    </a:lnTo>
                    <a:lnTo>
                      <a:pt x="9" y="8"/>
                    </a:lnTo>
                    <a:lnTo>
                      <a:pt x="7" y="8"/>
                    </a:lnTo>
                    <a:lnTo>
                      <a:pt x="0" y="0"/>
                    </a:lnTo>
                    <a:lnTo>
                      <a:pt x="4" y="0"/>
                    </a:lnTo>
                    <a:lnTo>
                      <a:pt x="17" y="0"/>
                    </a:lnTo>
                    <a:lnTo>
                      <a:pt x="19" y="3"/>
                    </a:lnTo>
                    <a:lnTo>
                      <a:pt x="24" y="3"/>
                    </a:lnTo>
                    <a:lnTo>
                      <a:pt x="27" y="3"/>
                    </a:lnTo>
                    <a:lnTo>
                      <a:pt x="29" y="6"/>
                    </a:lnTo>
                    <a:lnTo>
                      <a:pt x="39" y="8"/>
                    </a:lnTo>
                    <a:lnTo>
                      <a:pt x="44" y="13"/>
                    </a:lnTo>
                    <a:lnTo>
                      <a:pt x="46" y="13"/>
                    </a:lnTo>
                    <a:lnTo>
                      <a:pt x="49" y="16"/>
                    </a:lnTo>
                    <a:lnTo>
                      <a:pt x="51" y="23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3" name="Freeform 122">
                <a:extLst>
                  <a:ext uri="{FF2B5EF4-FFF2-40B4-BE49-F238E27FC236}">
                    <a16:creationId xmlns:a16="http://schemas.microsoft.com/office/drawing/2014/main" id="{00000000-0008-0000-0800-00003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1" y="210"/>
                <a:ext cx="49" cy="17"/>
              </a:xfrm>
              <a:custGeom>
                <a:avLst/>
                <a:gdLst>
                  <a:gd name="T0" fmla="*/ 49 w 49"/>
                  <a:gd name="T1" fmla="*/ 17 h 17"/>
                  <a:gd name="T2" fmla="*/ 44 w 49"/>
                  <a:gd name="T3" fmla="*/ 15 h 17"/>
                  <a:gd name="T4" fmla="*/ 37 w 49"/>
                  <a:gd name="T5" fmla="*/ 15 h 17"/>
                  <a:gd name="T6" fmla="*/ 32 w 49"/>
                  <a:gd name="T7" fmla="*/ 15 h 17"/>
                  <a:gd name="T8" fmla="*/ 29 w 49"/>
                  <a:gd name="T9" fmla="*/ 12 h 17"/>
                  <a:gd name="T10" fmla="*/ 24 w 49"/>
                  <a:gd name="T11" fmla="*/ 12 h 17"/>
                  <a:gd name="T12" fmla="*/ 19 w 49"/>
                  <a:gd name="T13" fmla="*/ 12 h 17"/>
                  <a:gd name="T14" fmla="*/ 7 w 49"/>
                  <a:gd name="T15" fmla="*/ 12 h 17"/>
                  <a:gd name="T16" fmla="*/ 5 w 49"/>
                  <a:gd name="T17" fmla="*/ 12 h 17"/>
                  <a:gd name="T18" fmla="*/ 0 w 49"/>
                  <a:gd name="T19" fmla="*/ 2 h 17"/>
                  <a:gd name="T20" fmla="*/ 2 w 49"/>
                  <a:gd name="T21" fmla="*/ 0 h 17"/>
                  <a:gd name="T22" fmla="*/ 5 w 49"/>
                  <a:gd name="T23" fmla="*/ 0 h 17"/>
                  <a:gd name="T24" fmla="*/ 7 w 49"/>
                  <a:gd name="T25" fmla="*/ 0 h 17"/>
                  <a:gd name="T26" fmla="*/ 10 w 49"/>
                  <a:gd name="T27" fmla="*/ 0 h 17"/>
                  <a:gd name="T28" fmla="*/ 12 w 49"/>
                  <a:gd name="T29" fmla="*/ 0 h 17"/>
                  <a:gd name="T30" fmla="*/ 24 w 49"/>
                  <a:gd name="T31" fmla="*/ 5 h 17"/>
                  <a:gd name="T32" fmla="*/ 37 w 49"/>
                  <a:gd name="T33" fmla="*/ 10 h 17"/>
                  <a:gd name="T34" fmla="*/ 44 w 49"/>
                  <a:gd name="T35" fmla="*/ 12 h 17"/>
                  <a:gd name="T36" fmla="*/ 46 w 49"/>
                  <a:gd name="T37" fmla="*/ 17 h 17"/>
                  <a:gd name="T38" fmla="*/ 49 w 49"/>
                  <a:gd name="T39" fmla="*/ 17 h 17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49"/>
                  <a:gd name="T61" fmla="*/ 0 h 17"/>
                  <a:gd name="T62" fmla="*/ 49 w 49"/>
                  <a:gd name="T63" fmla="*/ 17 h 17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49" h="17">
                    <a:moveTo>
                      <a:pt x="49" y="17"/>
                    </a:moveTo>
                    <a:lnTo>
                      <a:pt x="44" y="15"/>
                    </a:lnTo>
                    <a:lnTo>
                      <a:pt x="37" y="15"/>
                    </a:lnTo>
                    <a:lnTo>
                      <a:pt x="32" y="15"/>
                    </a:lnTo>
                    <a:lnTo>
                      <a:pt x="29" y="12"/>
                    </a:lnTo>
                    <a:lnTo>
                      <a:pt x="24" y="12"/>
                    </a:lnTo>
                    <a:lnTo>
                      <a:pt x="19" y="12"/>
                    </a:lnTo>
                    <a:lnTo>
                      <a:pt x="7" y="12"/>
                    </a:lnTo>
                    <a:lnTo>
                      <a:pt x="5" y="12"/>
                    </a:lnTo>
                    <a:lnTo>
                      <a:pt x="0" y="2"/>
                    </a:lnTo>
                    <a:lnTo>
                      <a:pt x="2" y="0"/>
                    </a:lnTo>
                    <a:lnTo>
                      <a:pt x="5" y="0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0"/>
                    </a:lnTo>
                    <a:lnTo>
                      <a:pt x="24" y="5"/>
                    </a:lnTo>
                    <a:lnTo>
                      <a:pt x="37" y="10"/>
                    </a:lnTo>
                    <a:lnTo>
                      <a:pt x="44" y="12"/>
                    </a:lnTo>
                    <a:lnTo>
                      <a:pt x="46" y="17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4" name="Freeform 123">
                <a:extLst>
                  <a:ext uri="{FF2B5EF4-FFF2-40B4-BE49-F238E27FC236}">
                    <a16:creationId xmlns:a16="http://schemas.microsoft.com/office/drawing/2014/main" id="{00000000-0008-0000-0800-00003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1" y="230"/>
                <a:ext cx="51" cy="17"/>
              </a:xfrm>
              <a:custGeom>
                <a:avLst/>
                <a:gdLst>
                  <a:gd name="T0" fmla="*/ 49 w 51"/>
                  <a:gd name="T1" fmla="*/ 17 h 17"/>
                  <a:gd name="T2" fmla="*/ 49 w 51"/>
                  <a:gd name="T3" fmla="*/ 17 h 17"/>
                  <a:gd name="T4" fmla="*/ 46 w 51"/>
                  <a:gd name="T5" fmla="*/ 15 h 17"/>
                  <a:gd name="T6" fmla="*/ 44 w 51"/>
                  <a:gd name="T7" fmla="*/ 12 h 17"/>
                  <a:gd name="T8" fmla="*/ 41 w 51"/>
                  <a:gd name="T9" fmla="*/ 12 h 17"/>
                  <a:gd name="T10" fmla="*/ 39 w 51"/>
                  <a:gd name="T11" fmla="*/ 10 h 17"/>
                  <a:gd name="T12" fmla="*/ 36 w 51"/>
                  <a:gd name="T13" fmla="*/ 10 h 17"/>
                  <a:gd name="T14" fmla="*/ 34 w 51"/>
                  <a:gd name="T15" fmla="*/ 10 h 17"/>
                  <a:gd name="T16" fmla="*/ 32 w 51"/>
                  <a:gd name="T17" fmla="*/ 10 h 17"/>
                  <a:gd name="T18" fmla="*/ 27 w 51"/>
                  <a:gd name="T19" fmla="*/ 10 h 17"/>
                  <a:gd name="T20" fmla="*/ 24 w 51"/>
                  <a:gd name="T21" fmla="*/ 10 h 17"/>
                  <a:gd name="T22" fmla="*/ 2 w 51"/>
                  <a:gd name="T23" fmla="*/ 7 h 17"/>
                  <a:gd name="T24" fmla="*/ 0 w 51"/>
                  <a:gd name="T25" fmla="*/ 2 h 17"/>
                  <a:gd name="T26" fmla="*/ 0 w 51"/>
                  <a:gd name="T27" fmla="*/ 0 h 17"/>
                  <a:gd name="T28" fmla="*/ 2 w 51"/>
                  <a:gd name="T29" fmla="*/ 0 h 17"/>
                  <a:gd name="T30" fmla="*/ 14 w 51"/>
                  <a:gd name="T31" fmla="*/ 2 h 17"/>
                  <a:gd name="T32" fmla="*/ 19 w 51"/>
                  <a:gd name="T33" fmla="*/ 2 h 17"/>
                  <a:gd name="T34" fmla="*/ 24 w 51"/>
                  <a:gd name="T35" fmla="*/ 2 h 17"/>
                  <a:gd name="T36" fmla="*/ 27 w 51"/>
                  <a:gd name="T37" fmla="*/ 2 h 17"/>
                  <a:gd name="T38" fmla="*/ 29 w 51"/>
                  <a:gd name="T39" fmla="*/ 0 h 17"/>
                  <a:gd name="T40" fmla="*/ 34 w 51"/>
                  <a:gd name="T41" fmla="*/ 0 h 17"/>
                  <a:gd name="T42" fmla="*/ 36 w 51"/>
                  <a:gd name="T43" fmla="*/ 0 h 17"/>
                  <a:gd name="T44" fmla="*/ 39 w 51"/>
                  <a:gd name="T45" fmla="*/ 0 h 17"/>
                  <a:gd name="T46" fmla="*/ 41 w 51"/>
                  <a:gd name="T47" fmla="*/ 2 h 17"/>
                  <a:gd name="T48" fmla="*/ 44 w 51"/>
                  <a:gd name="T49" fmla="*/ 2 h 17"/>
                  <a:gd name="T50" fmla="*/ 46 w 51"/>
                  <a:gd name="T51" fmla="*/ 5 h 17"/>
                  <a:gd name="T52" fmla="*/ 49 w 51"/>
                  <a:gd name="T53" fmla="*/ 7 h 17"/>
                  <a:gd name="T54" fmla="*/ 51 w 51"/>
                  <a:gd name="T55" fmla="*/ 7 h 17"/>
                  <a:gd name="T56" fmla="*/ 51 w 51"/>
                  <a:gd name="T57" fmla="*/ 10 h 17"/>
                  <a:gd name="T58" fmla="*/ 51 w 51"/>
                  <a:gd name="T59" fmla="*/ 15 h 17"/>
                  <a:gd name="T60" fmla="*/ 49 w 51"/>
                  <a:gd name="T61" fmla="*/ 17 h 17"/>
                  <a:gd name="T62" fmla="*/ 0 60000 65536"/>
                  <a:gd name="T63" fmla="*/ 0 60000 65536"/>
                  <a:gd name="T64" fmla="*/ 0 60000 65536"/>
                  <a:gd name="T65" fmla="*/ 0 60000 65536"/>
                  <a:gd name="T66" fmla="*/ 0 60000 65536"/>
                  <a:gd name="T67" fmla="*/ 0 60000 65536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w 51"/>
                  <a:gd name="T94" fmla="*/ 0 h 17"/>
                  <a:gd name="T95" fmla="*/ 51 w 51"/>
                  <a:gd name="T96" fmla="*/ 17 h 17"/>
                </a:gdLst>
                <a:ahLst/>
                <a:cxnLst>
                  <a:cxn ang="T62">
                    <a:pos x="T0" y="T1"/>
                  </a:cxn>
                  <a:cxn ang="T63">
                    <a:pos x="T2" y="T3"/>
                  </a:cxn>
                  <a:cxn ang="T64">
                    <a:pos x="T4" y="T5"/>
                  </a:cxn>
                  <a:cxn ang="T65">
                    <a:pos x="T6" y="T7"/>
                  </a:cxn>
                  <a:cxn ang="T66">
                    <a:pos x="T8" y="T9"/>
                  </a:cxn>
                  <a:cxn ang="T67">
                    <a:pos x="T10" y="T11"/>
                  </a:cxn>
                  <a:cxn ang="T68">
                    <a:pos x="T12" y="T13"/>
                  </a:cxn>
                  <a:cxn ang="T69">
                    <a:pos x="T14" y="T15"/>
                  </a:cxn>
                  <a:cxn ang="T70">
                    <a:pos x="T16" y="T17"/>
                  </a:cxn>
                  <a:cxn ang="T71">
                    <a:pos x="T18" y="T19"/>
                  </a:cxn>
                  <a:cxn ang="T72">
                    <a:pos x="T20" y="T21"/>
                  </a:cxn>
                  <a:cxn ang="T73">
                    <a:pos x="T22" y="T23"/>
                  </a:cxn>
                  <a:cxn ang="T74">
                    <a:pos x="T24" y="T25"/>
                  </a:cxn>
                  <a:cxn ang="T75">
                    <a:pos x="T26" y="T27"/>
                  </a:cxn>
                  <a:cxn ang="T76">
                    <a:pos x="T28" y="T29"/>
                  </a:cxn>
                  <a:cxn ang="T77">
                    <a:pos x="T30" y="T31"/>
                  </a:cxn>
                  <a:cxn ang="T78">
                    <a:pos x="T32" y="T33"/>
                  </a:cxn>
                  <a:cxn ang="T79">
                    <a:pos x="T34" y="T35"/>
                  </a:cxn>
                  <a:cxn ang="T80">
                    <a:pos x="T36" y="T37"/>
                  </a:cxn>
                  <a:cxn ang="T81">
                    <a:pos x="T38" y="T39"/>
                  </a:cxn>
                  <a:cxn ang="T82">
                    <a:pos x="T40" y="T41"/>
                  </a:cxn>
                  <a:cxn ang="T83">
                    <a:pos x="T42" y="T43"/>
                  </a:cxn>
                  <a:cxn ang="T84">
                    <a:pos x="T44" y="T45"/>
                  </a:cxn>
                  <a:cxn ang="T85">
                    <a:pos x="T46" y="T47"/>
                  </a:cxn>
                  <a:cxn ang="T86">
                    <a:pos x="T48" y="T49"/>
                  </a:cxn>
                  <a:cxn ang="T87">
                    <a:pos x="T50" y="T51"/>
                  </a:cxn>
                  <a:cxn ang="T88">
                    <a:pos x="T52" y="T53"/>
                  </a:cxn>
                  <a:cxn ang="T89">
                    <a:pos x="T54" y="T55"/>
                  </a:cxn>
                  <a:cxn ang="T90">
                    <a:pos x="T56" y="T57"/>
                  </a:cxn>
                  <a:cxn ang="T91">
                    <a:pos x="T58" y="T59"/>
                  </a:cxn>
                  <a:cxn ang="T92">
                    <a:pos x="T60" y="T61"/>
                  </a:cxn>
                </a:cxnLst>
                <a:rect l="T93" t="T94" r="T95" b="T96"/>
                <a:pathLst>
                  <a:path w="51" h="17">
                    <a:moveTo>
                      <a:pt x="49" y="17"/>
                    </a:moveTo>
                    <a:lnTo>
                      <a:pt x="49" y="17"/>
                    </a:lnTo>
                    <a:lnTo>
                      <a:pt x="46" y="15"/>
                    </a:lnTo>
                    <a:lnTo>
                      <a:pt x="44" y="12"/>
                    </a:lnTo>
                    <a:lnTo>
                      <a:pt x="41" y="12"/>
                    </a:lnTo>
                    <a:lnTo>
                      <a:pt x="39" y="10"/>
                    </a:lnTo>
                    <a:lnTo>
                      <a:pt x="36" y="10"/>
                    </a:lnTo>
                    <a:lnTo>
                      <a:pt x="34" y="10"/>
                    </a:lnTo>
                    <a:lnTo>
                      <a:pt x="32" y="10"/>
                    </a:lnTo>
                    <a:lnTo>
                      <a:pt x="27" y="10"/>
                    </a:lnTo>
                    <a:lnTo>
                      <a:pt x="24" y="10"/>
                    </a:lnTo>
                    <a:lnTo>
                      <a:pt x="2" y="7"/>
                    </a:lnTo>
                    <a:lnTo>
                      <a:pt x="0" y="2"/>
                    </a:lnTo>
                    <a:lnTo>
                      <a:pt x="0" y="0"/>
                    </a:lnTo>
                    <a:lnTo>
                      <a:pt x="2" y="0"/>
                    </a:lnTo>
                    <a:lnTo>
                      <a:pt x="14" y="2"/>
                    </a:lnTo>
                    <a:lnTo>
                      <a:pt x="19" y="2"/>
                    </a:lnTo>
                    <a:lnTo>
                      <a:pt x="24" y="2"/>
                    </a:lnTo>
                    <a:lnTo>
                      <a:pt x="27" y="2"/>
                    </a:lnTo>
                    <a:lnTo>
                      <a:pt x="29" y="0"/>
                    </a:lnTo>
                    <a:lnTo>
                      <a:pt x="34" y="0"/>
                    </a:lnTo>
                    <a:lnTo>
                      <a:pt x="36" y="0"/>
                    </a:lnTo>
                    <a:lnTo>
                      <a:pt x="39" y="0"/>
                    </a:lnTo>
                    <a:lnTo>
                      <a:pt x="41" y="2"/>
                    </a:lnTo>
                    <a:lnTo>
                      <a:pt x="44" y="2"/>
                    </a:lnTo>
                    <a:lnTo>
                      <a:pt x="46" y="5"/>
                    </a:lnTo>
                    <a:lnTo>
                      <a:pt x="49" y="7"/>
                    </a:lnTo>
                    <a:lnTo>
                      <a:pt x="51" y="7"/>
                    </a:lnTo>
                    <a:lnTo>
                      <a:pt x="51" y="10"/>
                    </a:lnTo>
                    <a:lnTo>
                      <a:pt x="51" y="15"/>
                    </a:lnTo>
                    <a:lnTo>
                      <a:pt x="49" y="17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5" name="Freeform 124">
                <a:extLst>
                  <a:ext uri="{FF2B5EF4-FFF2-40B4-BE49-F238E27FC236}">
                    <a16:creationId xmlns:a16="http://schemas.microsoft.com/office/drawing/2014/main" id="{00000000-0008-0000-0800-00003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3" y="240"/>
                <a:ext cx="47" cy="25"/>
              </a:xfrm>
              <a:custGeom>
                <a:avLst/>
                <a:gdLst>
                  <a:gd name="T0" fmla="*/ 44 w 47"/>
                  <a:gd name="T1" fmla="*/ 25 h 25"/>
                  <a:gd name="T2" fmla="*/ 15 w 47"/>
                  <a:gd name="T3" fmla="*/ 13 h 25"/>
                  <a:gd name="T4" fmla="*/ 10 w 47"/>
                  <a:gd name="T5" fmla="*/ 7 h 25"/>
                  <a:gd name="T6" fmla="*/ 3 w 47"/>
                  <a:gd name="T7" fmla="*/ 2 h 25"/>
                  <a:gd name="T8" fmla="*/ 0 w 47"/>
                  <a:gd name="T9" fmla="*/ 0 h 25"/>
                  <a:gd name="T10" fmla="*/ 10 w 47"/>
                  <a:gd name="T11" fmla="*/ 5 h 25"/>
                  <a:gd name="T12" fmla="*/ 12 w 47"/>
                  <a:gd name="T13" fmla="*/ 7 h 25"/>
                  <a:gd name="T14" fmla="*/ 17 w 47"/>
                  <a:gd name="T15" fmla="*/ 7 h 25"/>
                  <a:gd name="T16" fmla="*/ 20 w 47"/>
                  <a:gd name="T17" fmla="*/ 7 h 25"/>
                  <a:gd name="T18" fmla="*/ 32 w 47"/>
                  <a:gd name="T19" fmla="*/ 10 h 25"/>
                  <a:gd name="T20" fmla="*/ 34 w 47"/>
                  <a:gd name="T21" fmla="*/ 10 h 25"/>
                  <a:gd name="T22" fmla="*/ 37 w 47"/>
                  <a:gd name="T23" fmla="*/ 10 h 25"/>
                  <a:gd name="T24" fmla="*/ 47 w 47"/>
                  <a:gd name="T25" fmla="*/ 15 h 25"/>
                  <a:gd name="T26" fmla="*/ 44 w 47"/>
                  <a:gd name="T27" fmla="*/ 23 h 25"/>
                  <a:gd name="T28" fmla="*/ 44 w 47"/>
                  <a:gd name="T29" fmla="*/ 23 h 25"/>
                  <a:gd name="T30" fmla="*/ 44 w 47"/>
                  <a:gd name="T31" fmla="*/ 25 h 25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w 47"/>
                  <a:gd name="T49" fmla="*/ 0 h 25"/>
                  <a:gd name="T50" fmla="*/ 47 w 47"/>
                  <a:gd name="T51" fmla="*/ 25 h 25"/>
                </a:gdLst>
                <a:ahLst/>
                <a:cxnLst>
                  <a:cxn ang="T32">
                    <a:pos x="T0" y="T1"/>
                  </a:cxn>
                  <a:cxn ang="T33">
                    <a:pos x="T2" y="T3"/>
                  </a:cxn>
                  <a:cxn ang="T34">
                    <a:pos x="T4" y="T5"/>
                  </a:cxn>
                  <a:cxn ang="T35">
                    <a:pos x="T6" y="T7"/>
                  </a:cxn>
                  <a:cxn ang="T36">
                    <a:pos x="T8" y="T9"/>
                  </a:cxn>
                  <a:cxn ang="T37">
                    <a:pos x="T10" y="T11"/>
                  </a:cxn>
                  <a:cxn ang="T38">
                    <a:pos x="T12" y="T13"/>
                  </a:cxn>
                  <a:cxn ang="T39">
                    <a:pos x="T14" y="T15"/>
                  </a:cxn>
                  <a:cxn ang="T40">
                    <a:pos x="T16" y="T17"/>
                  </a:cxn>
                  <a:cxn ang="T41">
                    <a:pos x="T18" y="T19"/>
                  </a:cxn>
                  <a:cxn ang="T42">
                    <a:pos x="T20" y="T21"/>
                  </a:cxn>
                  <a:cxn ang="T43">
                    <a:pos x="T22" y="T23"/>
                  </a:cxn>
                  <a:cxn ang="T44">
                    <a:pos x="T24" y="T25"/>
                  </a:cxn>
                  <a:cxn ang="T45">
                    <a:pos x="T26" y="T27"/>
                  </a:cxn>
                  <a:cxn ang="T46">
                    <a:pos x="T28" y="T29"/>
                  </a:cxn>
                  <a:cxn ang="T47">
                    <a:pos x="T30" y="T31"/>
                  </a:cxn>
                </a:cxnLst>
                <a:rect l="T48" t="T49" r="T50" b="T51"/>
                <a:pathLst>
                  <a:path w="47" h="25">
                    <a:moveTo>
                      <a:pt x="44" y="25"/>
                    </a:moveTo>
                    <a:lnTo>
                      <a:pt x="15" y="13"/>
                    </a:lnTo>
                    <a:lnTo>
                      <a:pt x="10" y="7"/>
                    </a:lnTo>
                    <a:lnTo>
                      <a:pt x="3" y="2"/>
                    </a:lnTo>
                    <a:lnTo>
                      <a:pt x="0" y="0"/>
                    </a:lnTo>
                    <a:lnTo>
                      <a:pt x="10" y="5"/>
                    </a:lnTo>
                    <a:lnTo>
                      <a:pt x="12" y="7"/>
                    </a:lnTo>
                    <a:lnTo>
                      <a:pt x="17" y="7"/>
                    </a:lnTo>
                    <a:lnTo>
                      <a:pt x="20" y="7"/>
                    </a:lnTo>
                    <a:lnTo>
                      <a:pt x="32" y="10"/>
                    </a:lnTo>
                    <a:lnTo>
                      <a:pt x="34" y="10"/>
                    </a:lnTo>
                    <a:lnTo>
                      <a:pt x="37" y="10"/>
                    </a:lnTo>
                    <a:lnTo>
                      <a:pt x="47" y="15"/>
                    </a:lnTo>
                    <a:lnTo>
                      <a:pt x="44" y="23"/>
                    </a:lnTo>
                    <a:lnTo>
                      <a:pt x="44" y="2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6" name="Freeform 125">
                <a:extLst>
                  <a:ext uri="{FF2B5EF4-FFF2-40B4-BE49-F238E27FC236}">
                    <a16:creationId xmlns:a16="http://schemas.microsoft.com/office/drawing/2014/main" id="{00000000-0008-0000-0800-00003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6" y="242"/>
                <a:ext cx="7" cy="11"/>
              </a:xfrm>
              <a:custGeom>
                <a:avLst/>
                <a:gdLst>
                  <a:gd name="T0" fmla="*/ 2 w 7"/>
                  <a:gd name="T1" fmla="*/ 11 h 11"/>
                  <a:gd name="T2" fmla="*/ 2 w 7"/>
                  <a:gd name="T3" fmla="*/ 8 h 11"/>
                  <a:gd name="T4" fmla="*/ 2 w 7"/>
                  <a:gd name="T5" fmla="*/ 8 h 11"/>
                  <a:gd name="T6" fmla="*/ 2 w 7"/>
                  <a:gd name="T7" fmla="*/ 8 h 11"/>
                  <a:gd name="T8" fmla="*/ 2 w 7"/>
                  <a:gd name="T9" fmla="*/ 8 h 11"/>
                  <a:gd name="T10" fmla="*/ 2 w 7"/>
                  <a:gd name="T11" fmla="*/ 8 h 11"/>
                  <a:gd name="T12" fmla="*/ 2 w 7"/>
                  <a:gd name="T13" fmla="*/ 8 h 11"/>
                  <a:gd name="T14" fmla="*/ 2 w 7"/>
                  <a:gd name="T15" fmla="*/ 8 h 11"/>
                  <a:gd name="T16" fmla="*/ 2 w 7"/>
                  <a:gd name="T17" fmla="*/ 5 h 11"/>
                  <a:gd name="T18" fmla="*/ 4 w 7"/>
                  <a:gd name="T19" fmla="*/ 5 h 11"/>
                  <a:gd name="T20" fmla="*/ 4 w 7"/>
                  <a:gd name="T21" fmla="*/ 5 h 11"/>
                  <a:gd name="T22" fmla="*/ 4 w 7"/>
                  <a:gd name="T23" fmla="*/ 5 h 11"/>
                  <a:gd name="T24" fmla="*/ 4 w 7"/>
                  <a:gd name="T25" fmla="*/ 5 h 11"/>
                  <a:gd name="T26" fmla="*/ 4 w 7"/>
                  <a:gd name="T27" fmla="*/ 5 h 11"/>
                  <a:gd name="T28" fmla="*/ 7 w 7"/>
                  <a:gd name="T29" fmla="*/ 5 h 11"/>
                  <a:gd name="T30" fmla="*/ 7 w 7"/>
                  <a:gd name="T31" fmla="*/ 5 h 11"/>
                  <a:gd name="T32" fmla="*/ 7 w 7"/>
                  <a:gd name="T33" fmla="*/ 5 h 11"/>
                  <a:gd name="T34" fmla="*/ 7 w 7"/>
                  <a:gd name="T35" fmla="*/ 5 h 11"/>
                  <a:gd name="T36" fmla="*/ 0 w 7"/>
                  <a:gd name="T37" fmla="*/ 0 h 11"/>
                  <a:gd name="T38" fmla="*/ 2 w 7"/>
                  <a:gd name="T39" fmla="*/ 11 h 11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60000 65536"/>
                  <a:gd name="T46" fmla="*/ 0 60000 65536"/>
                  <a:gd name="T47" fmla="*/ 0 60000 65536"/>
                  <a:gd name="T48" fmla="*/ 0 60000 65536"/>
                  <a:gd name="T49" fmla="*/ 0 60000 65536"/>
                  <a:gd name="T50" fmla="*/ 0 60000 65536"/>
                  <a:gd name="T51" fmla="*/ 0 60000 65536"/>
                  <a:gd name="T52" fmla="*/ 0 60000 65536"/>
                  <a:gd name="T53" fmla="*/ 0 60000 65536"/>
                  <a:gd name="T54" fmla="*/ 0 60000 65536"/>
                  <a:gd name="T55" fmla="*/ 0 60000 65536"/>
                  <a:gd name="T56" fmla="*/ 0 60000 65536"/>
                  <a:gd name="T57" fmla="*/ 0 60000 65536"/>
                  <a:gd name="T58" fmla="*/ 0 60000 65536"/>
                  <a:gd name="T59" fmla="*/ 0 60000 65536"/>
                  <a:gd name="T60" fmla="*/ 0 w 7"/>
                  <a:gd name="T61" fmla="*/ 0 h 11"/>
                  <a:gd name="T62" fmla="*/ 7 w 7"/>
                  <a:gd name="T63" fmla="*/ 11 h 11"/>
                </a:gdLst>
                <a:ahLst/>
                <a:cxnLst>
                  <a:cxn ang="T40">
                    <a:pos x="T0" y="T1"/>
                  </a:cxn>
                  <a:cxn ang="T41">
                    <a:pos x="T2" y="T3"/>
                  </a:cxn>
                  <a:cxn ang="T42">
                    <a:pos x="T4" y="T5"/>
                  </a:cxn>
                  <a:cxn ang="T43">
                    <a:pos x="T6" y="T7"/>
                  </a:cxn>
                  <a:cxn ang="T44">
                    <a:pos x="T8" y="T9"/>
                  </a:cxn>
                  <a:cxn ang="T45">
                    <a:pos x="T10" y="T11"/>
                  </a:cxn>
                  <a:cxn ang="T46">
                    <a:pos x="T12" y="T13"/>
                  </a:cxn>
                  <a:cxn ang="T47">
                    <a:pos x="T14" y="T15"/>
                  </a:cxn>
                  <a:cxn ang="T48">
                    <a:pos x="T16" y="T17"/>
                  </a:cxn>
                  <a:cxn ang="T49">
                    <a:pos x="T18" y="T19"/>
                  </a:cxn>
                  <a:cxn ang="T50">
                    <a:pos x="T20" y="T21"/>
                  </a:cxn>
                  <a:cxn ang="T51">
                    <a:pos x="T22" y="T23"/>
                  </a:cxn>
                  <a:cxn ang="T52">
                    <a:pos x="T24" y="T25"/>
                  </a:cxn>
                  <a:cxn ang="T53">
                    <a:pos x="T26" y="T27"/>
                  </a:cxn>
                  <a:cxn ang="T54">
                    <a:pos x="T28" y="T29"/>
                  </a:cxn>
                  <a:cxn ang="T55">
                    <a:pos x="T30" y="T31"/>
                  </a:cxn>
                  <a:cxn ang="T56">
                    <a:pos x="T32" y="T33"/>
                  </a:cxn>
                  <a:cxn ang="T57">
                    <a:pos x="T34" y="T35"/>
                  </a:cxn>
                  <a:cxn ang="T58">
                    <a:pos x="T36" y="T37"/>
                  </a:cxn>
                  <a:cxn ang="T59">
                    <a:pos x="T38" y="T39"/>
                  </a:cxn>
                </a:cxnLst>
                <a:rect l="T60" t="T61" r="T62" b="T63"/>
                <a:pathLst>
                  <a:path w="7" h="11">
                    <a:moveTo>
                      <a:pt x="2" y="11"/>
                    </a:moveTo>
                    <a:lnTo>
                      <a:pt x="2" y="8"/>
                    </a:lnTo>
                    <a:lnTo>
                      <a:pt x="2" y="5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0" y="0"/>
                    </a:lnTo>
                    <a:lnTo>
                      <a:pt x="2" y="11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7" name="Freeform 126">
                <a:extLst>
                  <a:ext uri="{FF2B5EF4-FFF2-40B4-BE49-F238E27FC236}">
                    <a16:creationId xmlns:a16="http://schemas.microsoft.com/office/drawing/2014/main" id="{00000000-0008-0000-0800-00003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45" y="260"/>
                <a:ext cx="35" cy="13"/>
              </a:xfrm>
              <a:custGeom>
                <a:avLst/>
                <a:gdLst>
                  <a:gd name="T0" fmla="*/ 0 w 35"/>
                  <a:gd name="T1" fmla="*/ 0 h 13"/>
                  <a:gd name="T2" fmla="*/ 15 w 35"/>
                  <a:gd name="T3" fmla="*/ 5 h 13"/>
                  <a:gd name="T4" fmla="*/ 25 w 35"/>
                  <a:gd name="T5" fmla="*/ 8 h 13"/>
                  <a:gd name="T6" fmla="*/ 27 w 35"/>
                  <a:gd name="T7" fmla="*/ 10 h 13"/>
                  <a:gd name="T8" fmla="*/ 32 w 35"/>
                  <a:gd name="T9" fmla="*/ 13 h 13"/>
                  <a:gd name="T10" fmla="*/ 35 w 35"/>
                  <a:gd name="T11" fmla="*/ 13 h 13"/>
                  <a:gd name="T12" fmla="*/ 22 w 35"/>
                  <a:gd name="T13" fmla="*/ 13 h 13"/>
                  <a:gd name="T14" fmla="*/ 15 w 35"/>
                  <a:gd name="T15" fmla="*/ 13 h 13"/>
                  <a:gd name="T16" fmla="*/ 5 w 35"/>
                  <a:gd name="T17" fmla="*/ 3 h 13"/>
                  <a:gd name="T18" fmla="*/ 0 w 35"/>
                  <a:gd name="T19" fmla="*/ 0 h 13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w 35"/>
                  <a:gd name="T31" fmla="*/ 0 h 13"/>
                  <a:gd name="T32" fmla="*/ 35 w 35"/>
                  <a:gd name="T33" fmla="*/ 13 h 13"/>
                </a:gdLst>
                <a:ahLst/>
                <a:cxnLst>
                  <a:cxn ang="T20">
                    <a:pos x="T0" y="T1"/>
                  </a:cxn>
                  <a:cxn ang="T21">
                    <a:pos x="T2" y="T3"/>
                  </a:cxn>
                  <a:cxn ang="T22">
                    <a:pos x="T4" y="T5"/>
                  </a:cxn>
                  <a:cxn ang="T23">
                    <a:pos x="T6" y="T7"/>
                  </a:cxn>
                  <a:cxn ang="T24">
                    <a:pos x="T8" y="T9"/>
                  </a:cxn>
                  <a:cxn ang="T25">
                    <a:pos x="T10" y="T11"/>
                  </a:cxn>
                  <a:cxn ang="T26">
                    <a:pos x="T12" y="T13"/>
                  </a:cxn>
                  <a:cxn ang="T27">
                    <a:pos x="T14" y="T15"/>
                  </a:cxn>
                  <a:cxn ang="T28">
                    <a:pos x="T16" y="T17"/>
                  </a:cxn>
                  <a:cxn ang="T29">
                    <a:pos x="T18" y="T19"/>
                  </a:cxn>
                </a:cxnLst>
                <a:rect l="T30" t="T31" r="T32" b="T33"/>
                <a:pathLst>
                  <a:path w="35" h="13">
                    <a:moveTo>
                      <a:pt x="0" y="0"/>
                    </a:moveTo>
                    <a:lnTo>
                      <a:pt x="15" y="5"/>
                    </a:lnTo>
                    <a:lnTo>
                      <a:pt x="25" y="8"/>
                    </a:lnTo>
                    <a:lnTo>
                      <a:pt x="27" y="10"/>
                    </a:lnTo>
                    <a:lnTo>
                      <a:pt x="32" y="13"/>
                    </a:lnTo>
                    <a:lnTo>
                      <a:pt x="35" y="13"/>
                    </a:lnTo>
                    <a:lnTo>
                      <a:pt x="22" y="13"/>
                    </a:lnTo>
                    <a:lnTo>
                      <a:pt x="15" y="13"/>
                    </a:lnTo>
                    <a:lnTo>
                      <a:pt x="5" y="3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8" name="Freeform 127">
                <a:extLst>
                  <a:ext uri="{FF2B5EF4-FFF2-40B4-BE49-F238E27FC236}">
                    <a16:creationId xmlns:a16="http://schemas.microsoft.com/office/drawing/2014/main" id="{00000000-0008-0000-0800-00003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28" y="255"/>
                <a:ext cx="12" cy="15"/>
              </a:xfrm>
              <a:custGeom>
                <a:avLst/>
                <a:gdLst>
                  <a:gd name="T0" fmla="*/ 0 w 12"/>
                  <a:gd name="T1" fmla="*/ 15 h 15"/>
                  <a:gd name="T2" fmla="*/ 0 w 12"/>
                  <a:gd name="T3" fmla="*/ 15 h 15"/>
                  <a:gd name="T4" fmla="*/ 0 w 12"/>
                  <a:gd name="T5" fmla="*/ 15 h 15"/>
                  <a:gd name="T6" fmla="*/ 0 w 12"/>
                  <a:gd name="T7" fmla="*/ 13 h 15"/>
                  <a:gd name="T8" fmla="*/ 2 w 12"/>
                  <a:gd name="T9" fmla="*/ 13 h 15"/>
                  <a:gd name="T10" fmla="*/ 2 w 12"/>
                  <a:gd name="T11" fmla="*/ 13 h 15"/>
                  <a:gd name="T12" fmla="*/ 2 w 12"/>
                  <a:gd name="T13" fmla="*/ 13 h 15"/>
                  <a:gd name="T14" fmla="*/ 2 w 12"/>
                  <a:gd name="T15" fmla="*/ 10 h 15"/>
                  <a:gd name="T16" fmla="*/ 2 w 12"/>
                  <a:gd name="T17" fmla="*/ 10 h 15"/>
                  <a:gd name="T18" fmla="*/ 2 w 12"/>
                  <a:gd name="T19" fmla="*/ 10 h 15"/>
                  <a:gd name="T20" fmla="*/ 5 w 12"/>
                  <a:gd name="T21" fmla="*/ 8 h 15"/>
                  <a:gd name="T22" fmla="*/ 5 w 12"/>
                  <a:gd name="T23" fmla="*/ 8 h 15"/>
                  <a:gd name="T24" fmla="*/ 5 w 12"/>
                  <a:gd name="T25" fmla="*/ 8 h 15"/>
                  <a:gd name="T26" fmla="*/ 2 w 12"/>
                  <a:gd name="T27" fmla="*/ 5 h 15"/>
                  <a:gd name="T28" fmla="*/ 2 w 12"/>
                  <a:gd name="T29" fmla="*/ 5 h 15"/>
                  <a:gd name="T30" fmla="*/ 2 w 12"/>
                  <a:gd name="T31" fmla="*/ 3 h 15"/>
                  <a:gd name="T32" fmla="*/ 2 w 12"/>
                  <a:gd name="T33" fmla="*/ 3 h 15"/>
                  <a:gd name="T34" fmla="*/ 2 w 12"/>
                  <a:gd name="T35" fmla="*/ 0 h 15"/>
                  <a:gd name="T36" fmla="*/ 2 w 12"/>
                  <a:gd name="T37" fmla="*/ 3 h 15"/>
                  <a:gd name="T38" fmla="*/ 2 w 12"/>
                  <a:gd name="T39" fmla="*/ 3 h 15"/>
                  <a:gd name="T40" fmla="*/ 2 w 12"/>
                  <a:gd name="T41" fmla="*/ 3 h 15"/>
                  <a:gd name="T42" fmla="*/ 2 w 12"/>
                  <a:gd name="T43" fmla="*/ 3 h 15"/>
                  <a:gd name="T44" fmla="*/ 2 w 12"/>
                  <a:gd name="T45" fmla="*/ 3 h 15"/>
                  <a:gd name="T46" fmla="*/ 5 w 12"/>
                  <a:gd name="T47" fmla="*/ 3 h 15"/>
                  <a:gd name="T48" fmla="*/ 5 w 12"/>
                  <a:gd name="T49" fmla="*/ 3 h 15"/>
                  <a:gd name="T50" fmla="*/ 5 w 12"/>
                  <a:gd name="T51" fmla="*/ 3 h 15"/>
                  <a:gd name="T52" fmla="*/ 5 w 12"/>
                  <a:gd name="T53" fmla="*/ 3 h 15"/>
                  <a:gd name="T54" fmla="*/ 5 w 12"/>
                  <a:gd name="T55" fmla="*/ 3 h 15"/>
                  <a:gd name="T56" fmla="*/ 5 w 12"/>
                  <a:gd name="T57" fmla="*/ 5 h 15"/>
                  <a:gd name="T58" fmla="*/ 7 w 12"/>
                  <a:gd name="T59" fmla="*/ 5 h 15"/>
                  <a:gd name="T60" fmla="*/ 7 w 12"/>
                  <a:gd name="T61" fmla="*/ 5 h 15"/>
                  <a:gd name="T62" fmla="*/ 7 w 12"/>
                  <a:gd name="T63" fmla="*/ 5 h 15"/>
                  <a:gd name="T64" fmla="*/ 7 w 12"/>
                  <a:gd name="T65" fmla="*/ 8 h 15"/>
                  <a:gd name="T66" fmla="*/ 10 w 12"/>
                  <a:gd name="T67" fmla="*/ 8 h 15"/>
                  <a:gd name="T68" fmla="*/ 10 w 12"/>
                  <a:gd name="T69" fmla="*/ 8 h 15"/>
                  <a:gd name="T70" fmla="*/ 10 w 12"/>
                  <a:gd name="T71" fmla="*/ 8 h 15"/>
                  <a:gd name="T72" fmla="*/ 10 w 12"/>
                  <a:gd name="T73" fmla="*/ 10 h 15"/>
                  <a:gd name="T74" fmla="*/ 12 w 12"/>
                  <a:gd name="T75" fmla="*/ 10 h 15"/>
                  <a:gd name="T76" fmla="*/ 12 w 12"/>
                  <a:gd name="T77" fmla="*/ 10 h 15"/>
                  <a:gd name="T78" fmla="*/ 12 w 12"/>
                  <a:gd name="T79" fmla="*/ 13 h 15"/>
                  <a:gd name="T80" fmla="*/ 12 w 12"/>
                  <a:gd name="T81" fmla="*/ 13 h 15"/>
                  <a:gd name="T82" fmla="*/ 12 w 12"/>
                  <a:gd name="T83" fmla="*/ 13 h 15"/>
                  <a:gd name="T84" fmla="*/ 12 w 12"/>
                  <a:gd name="T85" fmla="*/ 13 h 15"/>
                  <a:gd name="T86" fmla="*/ 12 w 12"/>
                  <a:gd name="T87" fmla="*/ 13 h 15"/>
                  <a:gd name="T88" fmla="*/ 12 w 12"/>
                  <a:gd name="T89" fmla="*/ 13 h 15"/>
                  <a:gd name="T90" fmla="*/ 10 w 12"/>
                  <a:gd name="T91" fmla="*/ 13 h 15"/>
                  <a:gd name="T92" fmla="*/ 10 w 12"/>
                  <a:gd name="T93" fmla="*/ 13 h 15"/>
                  <a:gd name="T94" fmla="*/ 10 w 12"/>
                  <a:gd name="T95" fmla="*/ 13 h 15"/>
                  <a:gd name="T96" fmla="*/ 7 w 12"/>
                  <a:gd name="T97" fmla="*/ 13 h 15"/>
                  <a:gd name="T98" fmla="*/ 7 w 12"/>
                  <a:gd name="T99" fmla="*/ 13 h 15"/>
                  <a:gd name="T100" fmla="*/ 7 w 12"/>
                  <a:gd name="T101" fmla="*/ 13 h 15"/>
                  <a:gd name="T102" fmla="*/ 5 w 12"/>
                  <a:gd name="T103" fmla="*/ 15 h 15"/>
                  <a:gd name="T104" fmla="*/ 5 w 12"/>
                  <a:gd name="T105" fmla="*/ 15 h 15"/>
                  <a:gd name="T106" fmla="*/ 2 w 12"/>
                  <a:gd name="T107" fmla="*/ 15 h 15"/>
                  <a:gd name="T108" fmla="*/ 2 w 12"/>
                  <a:gd name="T109" fmla="*/ 15 h 15"/>
                  <a:gd name="T110" fmla="*/ 2 w 12"/>
                  <a:gd name="T111" fmla="*/ 15 h 15"/>
                  <a:gd name="T112" fmla="*/ 0 w 12"/>
                  <a:gd name="T113" fmla="*/ 15 h 15"/>
                  <a:gd name="T114" fmla="*/ 0 w 12"/>
                  <a:gd name="T115" fmla="*/ 15 h 15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60000 65536"/>
                  <a:gd name="T136" fmla="*/ 0 60000 65536"/>
                  <a:gd name="T137" fmla="*/ 0 60000 65536"/>
                  <a:gd name="T138" fmla="*/ 0 60000 65536"/>
                  <a:gd name="T139" fmla="*/ 0 60000 65536"/>
                  <a:gd name="T140" fmla="*/ 0 60000 65536"/>
                  <a:gd name="T141" fmla="*/ 0 60000 65536"/>
                  <a:gd name="T142" fmla="*/ 0 60000 65536"/>
                  <a:gd name="T143" fmla="*/ 0 60000 65536"/>
                  <a:gd name="T144" fmla="*/ 0 60000 65536"/>
                  <a:gd name="T145" fmla="*/ 0 60000 65536"/>
                  <a:gd name="T146" fmla="*/ 0 60000 65536"/>
                  <a:gd name="T147" fmla="*/ 0 60000 65536"/>
                  <a:gd name="T148" fmla="*/ 0 60000 65536"/>
                  <a:gd name="T149" fmla="*/ 0 60000 65536"/>
                  <a:gd name="T150" fmla="*/ 0 60000 65536"/>
                  <a:gd name="T151" fmla="*/ 0 60000 65536"/>
                  <a:gd name="T152" fmla="*/ 0 60000 65536"/>
                  <a:gd name="T153" fmla="*/ 0 60000 65536"/>
                  <a:gd name="T154" fmla="*/ 0 60000 65536"/>
                  <a:gd name="T155" fmla="*/ 0 60000 65536"/>
                  <a:gd name="T156" fmla="*/ 0 60000 65536"/>
                  <a:gd name="T157" fmla="*/ 0 60000 65536"/>
                  <a:gd name="T158" fmla="*/ 0 60000 65536"/>
                  <a:gd name="T159" fmla="*/ 0 60000 65536"/>
                  <a:gd name="T160" fmla="*/ 0 60000 65536"/>
                  <a:gd name="T161" fmla="*/ 0 60000 65536"/>
                  <a:gd name="T162" fmla="*/ 0 60000 65536"/>
                  <a:gd name="T163" fmla="*/ 0 60000 65536"/>
                  <a:gd name="T164" fmla="*/ 0 60000 65536"/>
                  <a:gd name="T165" fmla="*/ 0 60000 65536"/>
                  <a:gd name="T166" fmla="*/ 0 60000 65536"/>
                  <a:gd name="T167" fmla="*/ 0 60000 65536"/>
                  <a:gd name="T168" fmla="*/ 0 60000 65536"/>
                  <a:gd name="T169" fmla="*/ 0 60000 65536"/>
                  <a:gd name="T170" fmla="*/ 0 60000 65536"/>
                  <a:gd name="T171" fmla="*/ 0 60000 65536"/>
                  <a:gd name="T172" fmla="*/ 0 60000 65536"/>
                  <a:gd name="T173" fmla="*/ 0 60000 65536"/>
                  <a:gd name="T174" fmla="*/ 0 w 12"/>
                  <a:gd name="T175" fmla="*/ 0 h 15"/>
                  <a:gd name="T176" fmla="*/ 12 w 12"/>
                  <a:gd name="T177" fmla="*/ 15 h 15"/>
                </a:gdLst>
                <a:ahLst/>
                <a:cxnLst>
                  <a:cxn ang="T116">
                    <a:pos x="T0" y="T1"/>
                  </a:cxn>
                  <a:cxn ang="T117">
                    <a:pos x="T2" y="T3"/>
                  </a:cxn>
                  <a:cxn ang="T118">
                    <a:pos x="T4" y="T5"/>
                  </a:cxn>
                  <a:cxn ang="T119">
                    <a:pos x="T6" y="T7"/>
                  </a:cxn>
                  <a:cxn ang="T120">
                    <a:pos x="T8" y="T9"/>
                  </a:cxn>
                  <a:cxn ang="T121">
                    <a:pos x="T10" y="T11"/>
                  </a:cxn>
                  <a:cxn ang="T122">
                    <a:pos x="T12" y="T13"/>
                  </a:cxn>
                  <a:cxn ang="T123">
                    <a:pos x="T14" y="T15"/>
                  </a:cxn>
                  <a:cxn ang="T124">
                    <a:pos x="T16" y="T17"/>
                  </a:cxn>
                  <a:cxn ang="T125">
                    <a:pos x="T18" y="T19"/>
                  </a:cxn>
                  <a:cxn ang="T126">
                    <a:pos x="T20" y="T21"/>
                  </a:cxn>
                  <a:cxn ang="T127">
                    <a:pos x="T22" y="T23"/>
                  </a:cxn>
                  <a:cxn ang="T128">
                    <a:pos x="T24" y="T25"/>
                  </a:cxn>
                  <a:cxn ang="T129">
                    <a:pos x="T26" y="T27"/>
                  </a:cxn>
                  <a:cxn ang="T130">
                    <a:pos x="T28" y="T29"/>
                  </a:cxn>
                  <a:cxn ang="T131">
                    <a:pos x="T30" y="T31"/>
                  </a:cxn>
                  <a:cxn ang="T132">
                    <a:pos x="T32" y="T33"/>
                  </a:cxn>
                  <a:cxn ang="T133">
                    <a:pos x="T34" y="T35"/>
                  </a:cxn>
                  <a:cxn ang="T134">
                    <a:pos x="T36" y="T37"/>
                  </a:cxn>
                  <a:cxn ang="T135">
                    <a:pos x="T38" y="T39"/>
                  </a:cxn>
                  <a:cxn ang="T136">
                    <a:pos x="T40" y="T41"/>
                  </a:cxn>
                  <a:cxn ang="T137">
                    <a:pos x="T42" y="T43"/>
                  </a:cxn>
                  <a:cxn ang="T138">
                    <a:pos x="T44" y="T45"/>
                  </a:cxn>
                  <a:cxn ang="T139">
                    <a:pos x="T46" y="T47"/>
                  </a:cxn>
                  <a:cxn ang="T140">
                    <a:pos x="T48" y="T49"/>
                  </a:cxn>
                  <a:cxn ang="T141">
                    <a:pos x="T50" y="T51"/>
                  </a:cxn>
                  <a:cxn ang="T142">
                    <a:pos x="T52" y="T53"/>
                  </a:cxn>
                  <a:cxn ang="T143">
                    <a:pos x="T54" y="T55"/>
                  </a:cxn>
                  <a:cxn ang="T144">
                    <a:pos x="T56" y="T57"/>
                  </a:cxn>
                  <a:cxn ang="T145">
                    <a:pos x="T58" y="T59"/>
                  </a:cxn>
                  <a:cxn ang="T146">
                    <a:pos x="T60" y="T61"/>
                  </a:cxn>
                  <a:cxn ang="T147">
                    <a:pos x="T62" y="T63"/>
                  </a:cxn>
                  <a:cxn ang="T148">
                    <a:pos x="T64" y="T65"/>
                  </a:cxn>
                  <a:cxn ang="T149">
                    <a:pos x="T66" y="T67"/>
                  </a:cxn>
                  <a:cxn ang="T150">
                    <a:pos x="T68" y="T69"/>
                  </a:cxn>
                  <a:cxn ang="T151">
                    <a:pos x="T70" y="T71"/>
                  </a:cxn>
                  <a:cxn ang="T152">
                    <a:pos x="T72" y="T73"/>
                  </a:cxn>
                  <a:cxn ang="T153">
                    <a:pos x="T74" y="T75"/>
                  </a:cxn>
                  <a:cxn ang="T154">
                    <a:pos x="T76" y="T77"/>
                  </a:cxn>
                  <a:cxn ang="T155">
                    <a:pos x="T78" y="T79"/>
                  </a:cxn>
                  <a:cxn ang="T156">
                    <a:pos x="T80" y="T81"/>
                  </a:cxn>
                  <a:cxn ang="T157">
                    <a:pos x="T82" y="T83"/>
                  </a:cxn>
                  <a:cxn ang="T158">
                    <a:pos x="T84" y="T85"/>
                  </a:cxn>
                  <a:cxn ang="T159">
                    <a:pos x="T86" y="T87"/>
                  </a:cxn>
                  <a:cxn ang="T160">
                    <a:pos x="T88" y="T89"/>
                  </a:cxn>
                  <a:cxn ang="T161">
                    <a:pos x="T90" y="T91"/>
                  </a:cxn>
                  <a:cxn ang="T162">
                    <a:pos x="T92" y="T93"/>
                  </a:cxn>
                  <a:cxn ang="T163">
                    <a:pos x="T94" y="T95"/>
                  </a:cxn>
                  <a:cxn ang="T164">
                    <a:pos x="T96" y="T97"/>
                  </a:cxn>
                  <a:cxn ang="T165">
                    <a:pos x="T98" y="T99"/>
                  </a:cxn>
                  <a:cxn ang="T166">
                    <a:pos x="T100" y="T101"/>
                  </a:cxn>
                  <a:cxn ang="T167">
                    <a:pos x="T102" y="T103"/>
                  </a:cxn>
                  <a:cxn ang="T168">
                    <a:pos x="T104" y="T105"/>
                  </a:cxn>
                  <a:cxn ang="T169">
                    <a:pos x="T106" y="T107"/>
                  </a:cxn>
                  <a:cxn ang="T170">
                    <a:pos x="T108" y="T109"/>
                  </a:cxn>
                  <a:cxn ang="T171">
                    <a:pos x="T110" y="T111"/>
                  </a:cxn>
                  <a:cxn ang="T172">
                    <a:pos x="T112" y="T113"/>
                  </a:cxn>
                  <a:cxn ang="T173">
                    <a:pos x="T114" y="T115"/>
                  </a:cxn>
                </a:cxnLst>
                <a:rect l="T174" t="T175" r="T176" b="T177"/>
                <a:pathLst>
                  <a:path w="12" h="15">
                    <a:moveTo>
                      <a:pt x="0" y="15"/>
                    </a:moveTo>
                    <a:lnTo>
                      <a:pt x="0" y="15"/>
                    </a:lnTo>
                    <a:lnTo>
                      <a:pt x="0" y="13"/>
                    </a:lnTo>
                    <a:lnTo>
                      <a:pt x="2" y="13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2" y="5"/>
                    </a:lnTo>
                    <a:lnTo>
                      <a:pt x="2" y="3"/>
                    </a:lnTo>
                    <a:lnTo>
                      <a:pt x="2" y="0"/>
                    </a:lnTo>
                    <a:lnTo>
                      <a:pt x="2" y="3"/>
                    </a:lnTo>
                    <a:lnTo>
                      <a:pt x="5" y="3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7" y="8"/>
                    </a:lnTo>
                    <a:lnTo>
                      <a:pt x="10" y="8"/>
                    </a:lnTo>
                    <a:lnTo>
                      <a:pt x="10" y="10"/>
                    </a:lnTo>
                    <a:lnTo>
                      <a:pt x="12" y="10"/>
                    </a:lnTo>
                    <a:lnTo>
                      <a:pt x="12" y="13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5" y="15"/>
                    </a:lnTo>
                    <a:lnTo>
                      <a:pt x="2" y="15"/>
                    </a:lnTo>
                    <a:lnTo>
                      <a:pt x="0" y="15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9" name="Freeform 128">
                <a:extLst>
                  <a:ext uri="{FF2B5EF4-FFF2-40B4-BE49-F238E27FC236}">
                    <a16:creationId xmlns:a16="http://schemas.microsoft.com/office/drawing/2014/main" id="{00000000-0008-0000-0800-00003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33" y="255"/>
                <a:ext cx="20" cy="18"/>
              </a:xfrm>
              <a:custGeom>
                <a:avLst/>
                <a:gdLst>
                  <a:gd name="T0" fmla="*/ 10 w 20"/>
                  <a:gd name="T1" fmla="*/ 18 h 18"/>
                  <a:gd name="T2" fmla="*/ 7 w 20"/>
                  <a:gd name="T3" fmla="*/ 18 h 18"/>
                  <a:gd name="T4" fmla="*/ 10 w 20"/>
                  <a:gd name="T5" fmla="*/ 13 h 18"/>
                  <a:gd name="T6" fmla="*/ 7 w 20"/>
                  <a:gd name="T7" fmla="*/ 13 h 18"/>
                  <a:gd name="T8" fmla="*/ 7 w 20"/>
                  <a:gd name="T9" fmla="*/ 13 h 18"/>
                  <a:gd name="T10" fmla="*/ 0 w 20"/>
                  <a:gd name="T11" fmla="*/ 3 h 18"/>
                  <a:gd name="T12" fmla="*/ 7 w 20"/>
                  <a:gd name="T13" fmla="*/ 0 h 18"/>
                  <a:gd name="T14" fmla="*/ 10 w 20"/>
                  <a:gd name="T15" fmla="*/ 0 h 18"/>
                  <a:gd name="T16" fmla="*/ 12 w 20"/>
                  <a:gd name="T17" fmla="*/ 3 h 18"/>
                  <a:gd name="T18" fmla="*/ 17 w 20"/>
                  <a:gd name="T19" fmla="*/ 10 h 18"/>
                  <a:gd name="T20" fmla="*/ 20 w 20"/>
                  <a:gd name="T21" fmla="*/ 10 h 18"/>
                  <a:gd name="T22" fmla="*/ 15 w 20"/>
                  <a:gd name="T23" fmla="*/ 10 h 18"/>
                  <a:gd name="T24" fmla="*/ 10 w 20"/>
                  <a:gd name="T25" fmla="*/ 18 h 18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20"/>
                  <a:gd name="T40" fmla="*/ 0 h 18"/>
                  <a:gd name="T41" fmla="*/ 20 w 20"/>
                  <a:gd name="T42" fmla="*/ 18 h 18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20" h="18">
                    <a:moveTo>
                      <a:pt x="10" y="18"/>
                    </a:moveTo>
                    <a:lnTo>
                      <a:pt x="7" y="18"/>
                    </a:lnTo>
                    <a:lnTo>
                      <a:pt x="10" y="13"/>
                    </a:lnTo>
                    <a:lnTo>
                      <a:pt x="7" y="13"/>
                    </a:lnTo>
                    <a:lnTo>
                      <a:pt x="0" y="3"/>
                    </a:lnTo>
                    <a:lnTo>
                      <a:pt x="7" y="0"/>
                    </a:lnTo>
                    <a:lnTo>
                      <a:pt x="10" y="0"/>
                    </a:lnTo>
                    <a:lnTo>
                      <a:pt x="12" y="3"/>
                    </a:lnTo>
                    <a:lnTo>
                      <a:pt x="17" y="10"/>
                    </a:lnTo>
                    <a:lnTo>
                      <a:pt x="20" y="10"/>
                    </a:lnTo>
                    <a:lnTo>
                      <a:pt x="15" y="10"/>
                    </a:lnTo>
                    <a:lnTo>
                      <a:pt x="10" y="18"/>
                    </a:lnTo>
                    <a:close/>
                  </a:path>
                </a:pathLst>
              </a:custGeom>
              <a:solidFill>
                <a:srgbClr val="FF0F0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0" name="Freeform 129">
                <a:extLst>
                  <a:ext uri="{FF2B5EF4-FFF2-40B4-BE49-F238E27FC236}">
                    <a16:creationId xmlns:a16="http://schemas.microsoft.com/office/drawing/2014/main" id="{00000000-0008-0000-0800-00003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22" y="96"/>
                <a:ext cx="162" cy="98"/>
              </a:xfrm>
              <a:custGeom>
                <a:avLst/>
                <a:gdLst>
                  <a:gd name="T0" fmla="*/ 7 w 162"/>
                  <a:gd name="T1" fmla="*/ 23 h 98"/>
                  <a:gd name="T2" fmla="*/ 19 w 162"/>
                  <a:gd name="T3" fmla="*/ 50 h 98"/>
                  <a:gd name="T4" fmla="*/ 32 w 162"/>
                  <a:gd name="T5" fmla="*/ 91 h 98"/>
                  <a:gd name="T6" fmla="*/ 37 w 162"/>
                  <a:gd name="T7" fmla="*/ 91 h 98"/>
                  <a:gd name="T8" fmla="*/ 42 w 162"/>
                  <a:gd name="T9" fmla="*/ 88 h 98"/>
                  <a:gd name="T10" fmla="*/ 54 w 162"/>
                  <a:gd name="T11" fmla="*/ 86 h 98"/>
                  <a:gd name="T12" fmla="*/ 69 w 162"/>
                  <a:gd name="T13" fmla="*/ 86 h 98"/>
                  <a:gd name="T14" fmla="*/ 76 w 162"/>
                  <a:gd name="T15" fmla="*/ 88 h 98"/>
                  <a:gd name="T16" fmla="*/ 81 w 162"/>
                  <a:gd name="T17" fmla="*/ 93 h 98"/>
                  <a:gd name="T18" fmla="*/ 86 w 162"/>
                  <a:gd name="T19" fmla="*/ 96 h 98"/>
                  <a:gd name="T20" fmla="*/ 91 w 162"/>
                  <a:gd name="T21" fmla="*/ 96 h 98"/>
                  <a:gd name="T22" fmla="*/ 96 w 162"/>
                  <a:gd name="T23" fmla="*/ 96 h 98"/>
                  <a:gd name="T24" fmla="*/ 103 w 162"/>
                  <a:gd name="T25" fmla="*/ 96 h 98"/>
                  <a:gd name="T26" fmla="*/ 110 w 162"/>
                  <a:gd name="T27" fmla="*/ 93 h 98"/>
                  <a:gd name="T28" fmla="*/ 125 w 162"/>
                  <a:gd name="T29" fmla="*/ 83 h 98"/>
                  <a:gd name="T30" fmla="*/ 132 w 162"/>
                  <a:gd name="T31" fmla="*/ 81 h 98"/>
                  <a:gd name="T32" fmla="*/ 142 w 162"/>
                  <a:gd name="T33" fmla="*/ 78 h 98"/>
                  <a:gd name="T34" fmla="*/ 150 w 162"/>
                  <a:gd name="T35" fmla="*/ 81 h 98"/>
                  <a:gd name="T36" fmla="*/ 162 w 162"/>
                  <a:gd name="T37" fmla="*/ 96 h 98"/>
                  <a:gd name="T38" fmla="*/ 132 w 162"/>
                  <a:gd name="T39" fmla="*/ 50 h 98"/>
                  <a:gd name="T40" fmla="*/ 125 w 162"/>
                  <a:gd name="T41" fmla="*/ 23 h 98"/>
                  <a:gd name="T42" fmla="*/ 125 w 162"/>
                  <a:gd name="T43" fmla="*/ 10 h 98"/>
                  <a:gd name="T44" fmla="*/ 125 w 162"/>
                  <a:gd name="T45" fmla="*/ 3 h 98"/>
                  <a:gd name="T46" fmla="*/ 115 w 162"/>
                  <a:gd name="T47" fmla="*/ 0 h 98"/>
                  <a:gd name="T48" fmla="*/ 108 w 162"/>
                  <a:gd name="T49" fmla="*/ 3 h 98"/>
                  <a:gd name="T50" fmla="*/ 96 w 162"/>
                  <a:gd name="T51" fmla="*/ 5 h 98"/>
                  <a:gd name="T52" fmla="*/ 78 w 162"/>
                  <a:gd name="T53" fmla="*/ 10 h 98"/>
                  <a:gd name="T54" fmla="*/ 76 w 162"/>
                  <a:gd name="T55" fmla="*/ 13 h 98"/>
                  <a:gd name="T56" fmla="*/ 59 w 162"/>
                  <a:gd name="T57" fmla="*/ 5 h 98"/>
                  <a:gd name="T58" fmla="*/ 49 w 162"/>
                  <a:gd name="T59" fmla="*/ 5 h 98"/>
                  <a:gd name="T60" fmla="*/ 42 w 162"/>
                  <a:gd name="T61" fmla="*/ 3 h 98"/>
                  <a:gd name="T62" fmla="*/ 29 w 162"/>
                  <a:gd name="T63" fmla="*/ 3 h 98"/>
                  <a:gd name="T64" fmla="*/ 17 w 162"/>
                  <a:gd name="T65" fmla="*/ 5 h 98"/>
                  <a:gd name="T66" fmla="*/ 0 w 162"/>
                  <a:gd name="T67" fmla="*/ 10 h 98"/>
                  <a:gd name="T68" fmla="*/ 0 60000 65536"/>
                  <a:gd name="T69" fmla="*/ 0 60000 65536"/>
                  <a:gd name="T70" fmla="*/ 0 60000 65536"/>
                  <a:gd name="T71" fmla="*/ 0 60000 65536"/>
                  <a:gd name="T72" fmla="*/ 0 60000 65536"/>
                  <a:gd name="T73" fmla="*/ 0 60000 65536"/>
                  <a:gd name="T74" fmla="*/ 0 60000 65536"/>
                  <a:gd name="T75" fmla="*/ 0 60000 65536"/>
                  <a:gd name="T76" fmla="*/ 0 60000 65536"/>
                  <a:gd name="T77" fmla="*/ 0 60000 65536"/>
                  <a:gd name="T78" fmla="*/ 0 60000 65536"/>
                  <a:gd name="T79" fmla="*/ 0 60000 65536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w 162"/>
                  <a:gd name="T103" fmla="*/ 0 h 98"/>
                  <a:gd name="T104" fmla="*/ 162 w 162"/>
                  <a:gd name="T105" fmla="*/ 98 h 98"/>
                </a:gdLst>
                <a:ahLst/>
                <a:cxnLst>
                  <a:cxn ang="T68">
                    <a:pos x="T0" y="T1"/>
                  </a:cxn>
                  <a:cxn ang="T69">
                    <a:pos x="T2" y="T3"/>
                  </a:cxn>
                  <a:cxn ang="T70">
                    <a:pos x="T4" y="T5"/>
                  </a:cxn>
                  <a:cxn ang="T71">
                    <a:pos x="T6" y="T7"/>
                  </a:cxn>
                  <a:cxn ang="T72">
                    <a:pos x="T8" y="T9"/>
                  </a:cxn>
                  <a:cxn ang="T73">
                    <a:pos x="T10" y="T11"/>
                  </a:cxn>
                  <a:cxn ang="T74">
                    <a:pos x="T12" y="T13"/>
                  </a:cxn>
                  <a:cxn ang="T75">
                    <a:pos x="T14" y="T15"/>
                  </a:cxn>
                  <a:cxn ang="T76">
                    <a:pos x="T16" y="T17"/>
                  </a:cxn>
                  <a:cxn ang="T77">
                    <a:pos x="T18" y="T19"/>
                  </a:cxn>
                  <a:cxn ang="T78">
                    <a:pos x="T20" y="T21"/>
                  </a:cxn>
                  <a:cxn ang="T79">
                    <a:pos x="T22" y="T23"/>
                  </a:cxn>
                  <a:cxn ang="T80">
                    <a:pos x="T24" y="T25"/>
                  </a:cxn>
                  <a:cxn ang="T81">
                    <a:pos x="T26" y="T27"/>
                  </a:cxn>
                  <a:cxn ang="T82">
                    <a:pos x="T28" y="T29"/>
                  </a:cxn>
                  <a:cxn ang="T83">
                    <a:pos x="T30" y="T31"/>
                  </a:cxn>
                  <a:cxn ang="T84">
                    <a:pos x="T32" y="T33"/>
                  </a:cxn>
                  <a:cxn ang="T85">
                    <a:pos x="T34" y="T35"/>
                  </a:cxn>
                  <a:cxn ang="T86">
                    <a:pos x="T36" y="T37"/>
                  </a:cxn>
                  <a:cxn ang="T87">
                    <a:pos x="T38" y="T39"/>
                  </a:cxn>
                  <a:cxn ang="T88">
                    <a:pos x="T40" y="T41"/>
                  </a:cxn>
                  <a:cxn ang="T89">
                    <a:pos x="T42" y="T43"/>
                  </a:cxn>
                  <a:cxn ang="T90">
                    <a:pos x="T44" y="T45"/>
                  </a:cxn>
                  <a:cxn ang="T91">
                    <a:pos x="T46" y="T47"/>
                  </a:cxn>
                  <a:cxn ang="T92">
                    <a:pos x="T48" y="T49"/>
                  </a:cxn>
                  <a:cxn ang="T93">
                    <a:pos x="T50" y="T51"/>
                  </a:cxn>
                  <a:cxn ang="T94">
                    <a:pos x="T52" y="T53"/>
                  </a:cxn>
                  <a:cxn ang="T95">
                    <a:pos x="T54" y="T55"/>
                  </a:cxn>
                  <a:cxn ang="T96">
                    <a:pos x="T56" y="T57"/>
                  </a:cxn>
                  <a:cxn ang="T97">
                    <a:pos x="T58" y="T59"/>
                  </a:cxn>
                  <a:cxn ang="T98">
                    <a:pos x="T60" y="T61"/>
                  </a:cxn>
                  <a:cxn ang="T99">
                    <a:pos x="T62" y="T63"/>
                  </a:cxn>
                  <a:cxn ang="T100">
                    <a:pos x="T64" y="T65"/>
                  </a:cxn>
                  <a:cxn ang="T101">
                    <a:pos x="T66" y="T67"/>
                  </a:cxn>
                </a:cxnLst>
                <a:rect l="T102" t="T103" r="T104" b="T105"/>
                <a:pathLst>
                  <a:path w="162" h="98">
                    <a:moveTo>
                      <a:pt x="0" y="10"/>
                    </a:moveTo>
                    <a:lnTo>
                      <a:pt x="7" y="23"/>
                    </a:lnTo>
                    <a:lnTo>
                      <a:pt x="10" y="28"/>
                    </a:lnTo>
                    <a:lnTo>
                      <a:pt x="19" y="50"/>
                    </a:lnTo>
                    <a:lnTo>
                      <a:pt x="27" y="73"/>
                    </a:lnTo>
                    <a:lnTo>
                      <a:pt x="32" y="91"/>
                    </a:lnTo>
                    <a:lnTo>
                      <a:pt x="32" y="96"/>
                    </a:lnTo>
                    <a:lnTo>
                      <a:pt x="37" y="91"/>
                    </a:lnTo>
                    <a:lnTo>
                      <a:pt x="39" y="88"/>
                    </a:lnTo>
                    <a:lnTo>
                      <a:pt x="42" y="88"/>
                    </a:lnTo>
                    <a:lnTo>
                      <a:pt x="44" y="88"/>
                    </a:lnTo>
                    <a:lnTo>
                      <a:pt x="54" y="86"/>
                    </a:lnTo>
                    <a:lnTo>
                      <a:pt x="61" y="86"/>
                    </a:lnTo>
                    <a:lnTo>
                      <a:pt x="69" y="86"/>
                    </a:lnTo>
                    <a:lnTo>
                      <a:pt x="73" y="88"/>
                    </a:lnTo>
                    <a:lnTo>
                      <a:pt x="76" y="88"/>
                    </a:lnTo>
                    <a:lnTo>
                      <a:pt x="78" y="91"/>
                    </a:lnTo>
                    <a:lnTo>
                      <a:pt x="81" y="93"/>
                    </a:lnTo>
                    <a:lnTo>
                      <a:pt x="83" y="93"/>
                    </a:lnTo>
                    <a:lnTo>
                      <a:pt x="86" y="96"/>
                    </a:lnTo>
                    <a:lnTo>
                      <a:pt x="88" y="96"/>
                    </a:lnTo>
                    <a:lnTo>
                      <a:pt x="91" y="96"/>
                    </a:lnTo>
                    <a:lnTo>
                      <a:pt x="93" y="98"/>
                    </a:lnTo>
                    <a:lnTo>
                      <a:pt x="96" y="96"/>
                    </a:lnTo>
                    <a:lnTo>
                      <a:pt x="100" y="96"/>
                    </a:lnTo>
                    <a:lnTo>
                      <a:pt x="103" y="96"/>
                    </a:lnTo>
                    <a:lnTo>
                      <a:pt x="108" y="93"/>
                    </a:lnTo>
                    <a:lnTo>
                      <a:pt x="110" y="93"/>
                    </a:lnTo>
                    <a:lnTo>
                      <a:pt x="123" y="86"/>
                    </a:lnTo>
                    <a:lnTo>
                      <a:pt x="125" y="83"/>
                    </a:lnTo>
                    <a:lnTo>
                      <a:pt x="127" y="81"/>
                    </a:lnTo>
                    <a:lnTo>
                      <a:pt x="132" y="81"/>
                    </a:lnTo>
                    <a:lnTo>
                      <a:pt x="137" y="78"/>
                    </a:lnTo>
                    <a:lnTo>
                      <a:pt x="142" y="78"/>
                    </a:lnTo>
                    <a:lnTo>
                      <a:pt x="142" y="81"/>
                    </a:lnTo>
                    <a:lnTo>
                      <a:pt x="150" y="81"/>
                    </a:lnTo>
                    <a:lnTo>
                      <a:pt x="157" y="86"/>
                    </a:lnTo>
                    <a:lnTo>
                      <a:pt x="162" y="96"/>
                    </a:lnTo>
                    <a:lnTo>
                      <a:pt x="145" y="68"/>
                    </a:lnTo>
                    <a:lnTo>
                      <a:pt x="132" y="50"/>
                    </a:lnTo>
                    <a:lnTo>
                      <a:pt x="132" y="45"/>
                    </a:lnTo>
                    <a:lnTo>
                      <a:pt x="125" y="23"/>
                    </a:lnTo>
                    <a:lnTo>
                      <a:pt x="125" y="18"/>
                    </a:lnTo>
                    <a:lnTo>
                      <a:pt x="125" y="10"/>
                    </a:lnTo>
                    <a:lnTo>
                      <a:pt x="123" y="8"/>
                    </a:lnTo>
                    <a:lnTo>
                      <a:pt x="125" y="3"/>
                    </a:lnTo>
                    <a:lnTo>
                      <a:pt x="120" y="3"/>
                    </a:lnTo>
                    <a:lnTo>
                      <a:pt x="115" y="0"/>
                    </a:lnTo>
                    <a:lnTo>
                      <a:pt x="113" y="0"/>
                    </a:lnTo>
                    <a:lnTo>
                      <a:pt x="108" y="3"/>
                    </a:lnTo>
                    <a:lnTo>
                      <a:pt x="105" y="3"/>
                    </a:lnTo>
                    <a:lnTo>
                      <a:pt x="96" y="5"/>
                    </a:lnTo>
                    <a:lnTo>
                      <a:pt x="81" y="10"/>
                    </a:lnTo>
                    <a:lnTo>
                      <a:pt x="78" y="10"/>
                    </a:lnTo>
                    <a:lnTo>
                      <a:pt x="76" y="13"/>
                    </a:lnTo>
                    <a:lnTo>
                      <a:pt x="73" y="10"/>
                    </a:lnTo>
                    <a:lnTo>
                      <a:pt x="59" y="5"/>
                    </a:lnTo>
                    <a:lnTo>
                      <a:pt x="54" y="5"/>
                    </a:lnTo>
                    <a:lnTo>
                      <a:pt x="49" y="5"/>
                    </a:lnTo>
                    <a:lnTo>
                      <a:pt x="46" y="3"/>
                    </a:lnTo>
                    <a:lnTo>
                      <a:pt x="42" y="3"/>
                    </a:lnTo>
                    <a:lnTo>
                      <a:pt x="34" y="3"/>
                    </a:lnTo>
                    <a:lnTo>
                      <a:pt x="29" y="3"/>
                    </a:lnTo>
                    <a:lnTo>
                      <a:pt x="22" y="5"/>
                    </a:lnTo>
                    <a:lnTo>
                      <a:pt x="17" y="5"/>
                    </a:lnTo>
                    <a:lnTo>
                      <a:pt x="10" y="8"/>
                    </a:lnTo>
                    <a:lnTo>
                      <a:pt x="0" y="10"/>
                    </a:lnTo>
                    <a:close/>
                  </a:path>
                </a:pathLst>
              </a:custGeom>
              <a:solidFill>
                <a:srgbClr val="0000FF"/>
              </a:solidFill>
              <a:ln w="0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1" name="Freeform 130">
                <a:extLst>
                  <a:ext uri="{FF2B5EF4-FFF2-40B4-BE49-F238E27FC236}">
                    <a16:creationId xmlns:a16="http://schemas.microsoft.com/office/drawing/2014/main" id="{00000000-0008-0000-0800-00003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1" y="106"/>
                <a:ext cx="10" cy="8"/>
              </a:xfrm>
              <a:custGeom>
                <a:avLst/>
                <a:gdLst>
                  <a:gd name="T0" fmla="*/ 3 w 10"/>
                  <a:gd name="T1" fmla="*/ 0 h 8"/>
                  <a:gd name="T2" fmla="*/ 3 w 10"/>
                  <a:gd name="T3" fmla="*/ 3 h 8"/>
                  <a:gd name="T4" fmla="*/ 0 w 10"/>
                  <a:gd name="T5" fmla="*/ 3 h 8"/>
                  <a:gd name="T6" fmla="*/ 3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0 h 8"/>
                  <a:gd name="T18" fmla="*/ 5 w 10"/>
                  <a:gd name="T19" fmla="*/ 3 h 8"/>
                  <a:gd name="T20" fmla="*/ 3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2" name="Freeform 131">
                <a:extLst>
                  <a:ext uri="{FF2B5EF4-FFF2-40B4-BE49-F238E27FC236}">
                    <a16:creationId xmlns:a16="http://schemas.microsoft.com/office/drawing/2014/main" id="{00000000-0008-0000-0800-00003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6" y="121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3" name="Freeform 132">
                <a:extLst>
                  <a:ext uri="{FF2B5EF4-FFF2-40B4-BE49-F238E27FC236}">
                    <a16:creationId xmlns:a16="http://schemas.microsoft.com/office/drawing/2014/main" id="{00000000-0008-0000-0800-00003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3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3 h 10"/>
                  <a:gd name="T4" fmla="*/ 0 w 8"/>
                  <a:gd name="T5" fmla="*/ 3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5 h 10"/>
                  <a:gd name="T12" fmla="*/ 8 w 8"/>
                  <a:gd name="T13" fmla="*/ 8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3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4" name="Freeform 133">
                <a:extLst>
                  <a:ext uri="{FF2B5EF4-FFF2-40B4-BE49-F238E27FC236}">
                    <a16:creationId xmlns:a16="http://schemas.microsoft.com/office/drawing/2014/main" id="{00000000-0008-0000-0800-00004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6" y="154"/>
                <a:ext cx="8" cy="8"/>
              </a:xfrm>
              <a:custGeom>
                <a:avLst/>
                <a:gdLst>
                  <a:gd name="T0" fmla="*/ 3 w 8"/>
                  <a:gd name="T1" fmla="*/ 0 h 8"/>
                  <a:gd name="T2" fmla="*/ 3 w 8"/>
                  <a:gd name="T3" fmla="*/ 3 h 8"/>
                  <a:gd name="T4" fmla="*/ 0 w 8"/>
                  <a:gd name="T5" fmla="*/ 3 h 8"/>
                  <a:gd name="T6" fmla="*/ 3 w 8"/>
                  <a:gd name="T7" fmla="*/ 5 h 8"/>
                  <a:gd name="T8" fmla="*/ 3 w 8"/>
                  <a:gd name="T9" fmla="*/ 8 h 8"/>
                  <a:gd name="T10" fmla="*/ 5 w 8"/>
                  <a:gd name="T11" fmla="*/ 5 h 8"/>
                  <a:gd name="T12" fmla="*/ 8 w 8"/>
                  <a:gd name="T13" fmla="*/ 8 h 8"/>
                  <a:gd name="T14" fmla="*/ 8 w 8"/>
                  <a:gd name="T15" fmla="*/ 3 h 8"/>
                  <a:gd name="T16" fmla="*/ 8 w 8"/>
                  <a:gd name="T17" fmla="*/ 0 h 8"/>
                  <a:gd name="T18" fmla="*/ 5 w 8"/>
                  <a:gd name="T19" fmla="*/ 3 h 8"/>
                  <a:gd name="T20" fmla="*/ 3 w 8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8"/>
                  <a:gd name="T35" fmla="*/ 8 w 8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8">
                    <a:moveTo>
                      <a:pt x="3" y="0"/>
                    </a:moveTo>
                    <a:lnTo>
                      <a:pt x="3" y="3"/>
                    </a:lnTo>
                    <a:lnTo>
                      <a:pt x="0" y="3"/>
                    </a:lnTo>
                    <a:lnTo>
                      <a:pt x="3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8" y="8"/>
                    </a:lnTo>
                    <a:lnTo>
                      <a:pt x="8" y="3"/>
                    </a:lnTo>
                    <a:lnTo>
                      <a:pt x="8" y="0"/>
                    </a:lnTo>
                    <a:lnTo>
                      <a:pt x="5" y="3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5" name="Freeform 134">
                <a:extLst>
                  <a:ext uri="{FF2B5EF4-FFF2-40B4-BE49-F238E27FC236}">
                    <a16:creationId xmlns:a16="http://schemas.microsoft.com/office/drawing/2014/main" id="{00000000-0008-0000-0800-00004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69"/>
                <a:ext cx="9" cy="8"/>
              </a:xfrm>
              <a:custGeom>
                <a:avLst/>
                <a:gdLst>
                  <a:gd name="T0" fmla="*/ 5 w 9"/>
                  <a:gd name="T1" fmla="*/ 0 h 8"/>
                  <a:gd name="T2" fmla="*/ 5 w 9"/>
                  <a:gd name="T3" fmla="*/ 3 h 8"/>
                  <a:gd name="T4" fmla="*/ 0 w 9"/>
                  <a:gd name="T5" fmla="*/ 3 h 8"/>
                  <a:gd name="T6" fmla="*/ 5 w 9"/>
                  <a:gd name="T7" fmla="*/ 5 h 8"/>
                  <a:gd name="T8" fmla="*/ 5 w 9"/>
                  <a:gd name="T9" fmla="*/ 8 h 8"/>
                  <a:gd name="T10" fmla="*/ 7 w 9"/>
                  <a:gd name="T11" fmla="*/ 5 h 8"/>
                  <a:gd name="T12" fmla="*/ 9 w 9"/>
                  <a:gd name="T13" fmla="*/ 8 h 8"/>
                  <a:gd name="T14" fmla="*/ 7 w 9"/>
                  <a:gd name="T15" fmla="*/ 3 h 8"/>
                  <a:gd name="T16" fmla="*/ 9 w 9"/>
                  <a:gd name="T17" fmla="*/ 0 h 8"/>
                  <a:gd name="T18" fmla="*/ 7 w 9"/>
                  <a:gd name="T19" fmla="*/ 3 h 8"/>
                  <a:gd name="T20" fmla="*/ 5 w 9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8"/>
                  <a:gd name="T35" fmla="*/ 9 w 9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9" y="8"/>
                    </a:lnTo>
                    <a:lnTo>
                      <a:pt x="7" y="3"/>
                    </a:lnTo>
                    <a:lnTo>
                      <a:pt x="9" y="0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6" name="Freeform 135">
                <a:extLst>
                  <a:ext uri="{FF2B5EF4-FFF2-40B4-BE49-F238E27FC236}">
                    <a16:creationId xmlns:a16="http://schemas.microsoft.com/office/drawing/2014/main" id="{00000000-0008-0000-0800-00004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0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7 h 10"/>
                  <a:gd name="T16" fmla="*/ 7 w 7"/>
                  <a:gd name="T17" fmla="*/ 5 h 10"/>
                  <a:gd name="T18" fmla="*/ 5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7" name="Freeform 136">
                <a:extLst>
                  <a:ext uri="{FF2B5EF4-FFF2-40B4-BE49-F238E27FC236}">
                    <a16:creationId xmlns:a16="http://schemas.microsoft.com/office/drawing/2014/main" id="{00000000-0008-0000-0800-00004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1" y="11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3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8" name="Freeform 137">
                <a:extLst>
                  <a:ext uri="{FF2B5EF4-FFF2-40B4-BE49-F238E27FC236}">
                    <a16:creationId xmlns:a16="http://schemas.microsoft.com/office/drawing/2014/main" id="{00000000-0008-0000-0800-00004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4" y="11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7 h 10"/>
                  <a:gd name="T8" fmla="*/ 2 w 7"/>
                  <a:gd name="T9" fmla="*/ 10 h 10"/>
                  <a:gd name="T10" fmla="*/ 4 w 7"/>
                  <a:gd name="T11" fmla="*/ 7 h 10"/>
                  <a:gd name="T12" fmla="*/ 7 w 7"/>
                  <a:gd name="T13" fmla="*/ 10 h 10"/>
                  <a:gd name="T14" fmla="*/ 4 w 7"/>
                  <a:gd name="T15" fmla="*/ 7 h 10"/>
                  <a:gd name="T16" fmla="*/ 7 w 7"/>
                  <a:gd name="T17" fmla="*/ 5 h 10"/>
                  <a:gd name="T18" fmla="*/ 4 w 7"/>
                  <a:gd name="T19" fmla="*/ 5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7"/>
                    </a:lnTo>
                    <a:lnTo>
                      <a:pt x="2" y="10"/>
                    </a:lnTo>
                    <a:lnTo>
                      <a:pt x="4" y="7"/>
                    </a:lnTo>
                    <a:lnTo>
                      <a:pt x="7" y="10"/>
                    </a:lnTo>
                    <a:lnTo>
                      <a:pt x="4" y="7"/>
                    </a:lnTo>
                    <a:lnTo>
                      <a:pt x="7" y="5"/>
                    </a:lnTo>
                    <a:lnTo>
                      <a:pt x="4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9" name="Freeform 138">
                <a:extLst>
                  <a:ext uri="{FF2B5EF4-FFF2-40B4-BE49-F238E27FC236}">
                    <a16:creationId xmlns:a16="http://schemas.microsoft.com/office/drawing/2014/main" id="{00000000-0008-0000-0800-00004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59" y="126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0" name="Freeform 139">
                <a:extLst>
                  <a:ext uri="{FF2B5EF4-FFF2-40B4-BE49-F238E27FC236}">
                    <a16:creationId xmlns:a16="http://schemas.microsoft.com/office/drawing/2014/main" id="{00000000-0008-0000-0800-00004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34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2 h 10"/>
                  <a:gd name="T4" fmla="*/ 0 w 8"/>
                  <a:gd name="T5" fmla="*/ 2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7 h 10"/>
                  <a:gd name="T12" fmla="*/ 8 w 8"/>
                  <a:gd name="T13" fmla="*/ 10 h 10"/>
                  <a:gd name="T14" fmla="*/ 5 w 8"/>
                  <a:gd name="T15" fmla="*/ 5 h 10"/>
                  <a:gd name="T16" fmla="*/ 8 w 8"/>
                  <a:gd name="T17" fmla="*/ 2 h 10"/>
                  <a:gd name="T18" fmla="*/ 5 w 8"/>
                  <a:gd name="T19" fmla="*/ 2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7"/>
                    </a:lnTo>
                    <a:lnTo>
                      <a:pt x="8" y="10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1" name="Freeform 140">
                <a:extLst>
                  <a:ext uri="{FF2B5EF4-FFF2-40B4-BE49-F238E27FC236}">
                    <a16:creationId xmlns:a16="http://schemas.microsoft.com/office/drawing/2014/main" id="{00000000-0008-0000-0800-00004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1" y="144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2 h 8"/>
                  <a:gd name="T4" fmla="*/ 0 w 10"/>
                  <a:gd name="T5" fmla="*/ 2 h 8"/>
                  <a:gd name="T6" fmla="*/ 5 w 10"/>
                  <a:gd name="T7" fmla="*/ 5 h 8"/>
                  <a:gd name="T8" fmla="*/ 3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2 h 8"/>
                  <a:gd name="T18" fmla="*/ 5 w 10"/>
                  <a:gd name="T19" fmla="*/ 2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2" name="Freeform 141">
                <a:extLst>
                  <a:ext uri="{FF2B5EF4-FFF2-40B4-BE49-F238E27FC236}">
                    <a16:creationId xmlns:a16="http://schemas.microsoft.com/office/drawing/2014/main" id="{00000000-0008-0000-0800-00004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52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2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2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3" name="Freeform 142">
                <a:extLst>
                  <a:ext uri="{FF2B5EF4-FFF2-40B4-BE49-F238E27FC236}">
                    <a16:creationId xmlns:a16="http://schemas.microsoft.com/office/drawing/2014/main" id="{00000000-0008-0000-0800-00004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6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7 w 10"/>
                  <a:gd name="T11" fmla="*/ 5 h 8"/>
                  <a:gd name="T12" fmla="*/ 10 w 10"/>
                  <a:gd name="T13" fmla="*/ 8 h 8"/>
                  <a:gd name="T14" fmla="*/ 7 w 10"/>
                  <a:gd name="T15" fmla="*/ 5 h 8"/>
                  <a:gd name="T16" fmla="*/ 10 w 10"/>
                  <a:gd name="T17" fmla="*/ 3 h 8"/>
                  <a:gd name="T18" fmla="*/ 7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4" name="Freeform 143">
                <a:extLst>
                  <a:ext uri="{FF2B5EF4-FFF2-40B4-BE49-F238E27FC236}">
                    <a16:creationId xmlns:a16="http://schemas.microsoft.com/office/drawing/2014/main" id="{00000000-0008-0000-0800-00004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67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7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2 h 7"/>
                  <a:gd name="T18" fmla="*/ 7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" name="Freeform 144">
                <a:extLst>
                  <a:ext uri="{FF2B5EF4-FFF2-40B4-BE49-F238E27FC236}">
                    <a16:creationId xmlns:a16="http://schemas.microsoft.com/office/drawing/2014/main" id="{00000000-0008-0000-0800-00004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6" y="10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10 h 10"/>
                  <a:gd name="T14" fmla="*/ 7 w 10"/>
                  <a:gd name="T15" fmla="*/ 7 h 10"/>
                  <a:gd name="T16" fmla="*/ 10 w 10"/>
                  <a:gd name="T17" fmla="*/ 5 h 10"/>
                  <a:gd name="T18" fmla="*/ 5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10"/>
                    </a:lnTo>
                    <a:lnTo>
                      <a:pt x="7" y="7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6" name="Freeform 145">
                <a:extLst>
                  <a:ext uri="{FF2B5EF4-FFF2-40B4-BE49-F238E27FC236}">
                    <a16:creationId xmlns:a16="http://schemas.microsoft.com/office/drawing/2014/main" id="{00000000-0008-0000-0800-00004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68" y="11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" name="Freeform 146">
                <a:extLst>
                  <a:ext uri="{FF2B5EF4-FFF2-40B4-BE49-F238E27FC236}">
                    <a16:creationId xmlns:a16="http://schemas.microsoft.com/office/drawing/2014/main" id="{00000000-0008-0000-0800-00004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1" y="12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7 h 10"/>
                  <a:gd name="T10" fmla="*/ 5 w 7"/>
                  <a:gd name="T11" fmla="*/ 7 h 10"/>
                  <a:gd name="T12" fmla="*/ 7 w 7"/>
                  <a:gd name="T13" fmla="*/ 10 h 10"/>
                  <a:gd name="T14" fmla="*/ 7 w 7"/>
                  <a:gd name="T15" fmla="*/ 5 h 10"/>
                  <a:gd name="T16" fmla="*/ 7 w 7"/>
                  <a:gd name="T17" fmla="*/ 5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7"/>
                    </a:lnTo>
                    <a:lnTo>
                      <a:pt x="7" y="10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8" name="Freeform 147">
                <a:extLst>
                  <a:ext uri="{FF2B5EF4-FFF2-40B4-BE49-F238E27FC236}">
                    <a16:creationId xmlns:a16="http://schemas.microsoft.com/office/drawing/2014/main" id="{00000000-0008-0000-0800-00004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3" y="12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7 h 10"/>
                  <a:gd name="T10" fmla="*/ 8 w 10"/>
                  <a:gd name="T11" fmla="*/ 7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2 h 10"/>
                  <a:gd name="T18" fmla="*/ 8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8" y="7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2"/>
                    </a:lnTo>
                    <a:lnTo>
                      <a:pt x="8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9" name="Freeform 148">
                <a:extLst>
                  <a:ext uri="{FF2B5EF4-FFF2-40B4-BE49-F238E27FC236}">
                    <a16:creationId xmlns:a16="http://schemas.microsoft.com/office/drawing/2014/main" id="{00000000-0008-0000-0800-00004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36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3 h 10"/>
                  <a:gd name="T4" fmla="*/ 0 w 10"/>
                  <a:gd name="T5" fmla="*/ 3 h 10"/>
                  <a:gd name="T6" fmla="*/ 5 w 10"/>
                  <a:gd name="T7" fmla="*/ 5 h 10"/>
                  <a:gd name="T8" fmla="*/ 5 w 10"/>
                  <a:gd name="T9" fmla="*/ 10 h 10"/>
                  <a:gd name="T10" fmla="*/ 8 w 10"/>
                  <a:gd name="T11" fmla="*/ 8 h 10"/>
                  <a:gd name="T12" fmla="*/ 10 w 10"/>
                  <a:gd name="T13" fmla="*/ 10 h 10"/>
                  <a:gd name="T14" fmla="*/ 8 w 10"/>
                  <a:gd name="T15" fmla="*/ 8 h 10"/>
                  <a:gd name="T16" fmla="*/ 10 w 10"/>
                  <a:gd name="T17" fmla="*/ 5 h 10"/>
                  <a:gd name="T18" fmla="*/ 8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8" y="8"/>
                    </a:lnTo>
                    <a:lnTo>
                      <a:pt x="10" y="10"/>
                    </a:lnTo>
                    <a:lnTo>
                      <a:pt x="8" y="8"/>
                    </a:lnTo>
                    <a:lnTo>
                      <a:pt x="10" y="5"/>
                    </a:lnTo>
                    <a:lnTo>
                      <a:pt x="8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0" name="Freeform 149">
                <a:extLst>
                  <a:ext uri="{FF2B5EF4-FFF2-40B4-BE49-F238E27FC236}">
                    <a16:creationId xmlns:a16="http://schemas.microsoft.com/office/drawing/2014/main" id="{00000000-0008-0000-0800-00005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8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2 h 10"/>
                  <a:gd name="T6" fmla="*/ 5 w 10"/>
                  <a:gd name="T7" fmla="*/ 5 h 10"/>
                  <a:gd name="T8" fmla="*/ 5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1" name="Freeform 150">
                <a:extLst>
                  <a:ext uri="{FF2B5EF4-FFF2-40B4-BE49-F238E27FC236}">
                    <a16:creationId xmlns:a16="http://schemas.microsoft.com/office/drawing/2014/main" id="{00000000-0008-0000-0800-00005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5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0 h 10"/>
                  <a:gd name="T6" fmla="*/ 2 w 7"/>
                  <a:gd name="T7" fmla="*/ 5 h 10"/>
                  <a:gd name="T8" fmla="*/ 2 w 7"/>
                  <a:gd name="T9" fmla="*/ 8 h 10"/>
                  <a:gd name="T10" fmla="*/ 4 w 7"/>
                  <a:gd name="T11" fmla="*/ 8 h 10"/>
                  <a:gd name="T12" fmla="*/ 7 w 7"/>
                  <a:gd name="T13" fmla="*/ 10 h 10"/>
                  <a:gd name="T14" fmla="*/ 4 w 7"/>
                  <a:gd name="T15" fmla="*/ 5 h 10"/>
                  <a:gd name="T16" fmla="*/ 7 w 7"/>
                  <a:gd name="T17" fmla="*/ 5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0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4" y="8"/>
                    </a:lnTo>
                    <a:lnTo>
                      <a:pt x="7" y="10"/>
                    </a:lnTo>
                    <a:lnTo>
                      <a:pt x="4" y="5"/>
                    </a:lnTo>
                    <a:lnTo>
                      <a:pt x="7" y="5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2" name="Freeform 151">
                <a:extLst>
                  <a:ext uri="{FF2B5EF4-FFF2-40B4-BE49-F238E27FC236}">
                    <a16:creationId xmlns:a16="http://schemas.microsoft.com/office/drawing/2014/main" id="{00000000-0008-0000-0800-00005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3" y="159"/>
                <a:ext cx="10" cy="8"/>
              </a:xfrm>
              <a:custGeom>
                <a:avLst/>
                <a:gdLst>
                  <a:gd name="T0" fmla="*/ 5 w 10"/>
                  <a:gd name="T1" fmla="*/ 0 h 8"/>
                  <a:gd name="T2" fmla="*/ 5 w 10"/>
                  <a:gd name="T3" fmla="*/ 3 h 8"/>
                  <a:gd name="T4" fmla="*/ 0 w 10"/>
                  <a:gd name="T5" fmla="*/ 3 h 8"/>
                  <a:gd name="T6" fmla="*/ 5 w 10"/>
                  <a:gd name="T7" fmla="*/ 5 h 8"/>
                  <a:gd name="T8" fmla="*/ 5 w 10"/>
                  <a:gd name="T9" fmla="*/ 8 h 8"/>
                  <a:gd name="T10" fmla="*/ 5 w 10"/>
                  <a:gd name="T11" fmla="*/ 5 h 8"/>
                  <a:gd name="T12" fmla="*/ 10 w 10"/>
                  <a:gd name="T13" fmla="*/ 8 h 8"/>
                  <a:gd name="T14" fmla="*/ 8 w 10"/>
                  <a:gd name="T15" fmla="*/ 5 h 8"/>
                  <a:gd name="T16" fmla="*/ 10 w 10"/>
                  <a:gd name="T17" fmla="*/ 3 h 8"/>
                  <a:gd name="T18" fmla="*/ 5 w 10"/>
                  <a:gd name="T19" fmla="*/ 3 h 8"/>
                  <a:gd name="T20" fmla="*/ 5 w 10"/>
                  <a:gd name="T21" fmla="*/ 0 h 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8"/>
                  <a:gd name="T35" fmla="*/ 10 w 10"/>
                  <a:gd name="T36" fmla="*/ 8 h 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8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8"/>
                    </a:lnTo>
                    <a:lnTo>
                      <a:pt x="5" y="5"/>
                    </a:lnTo>
                    <a:lnTo>
                      <a:pt x="10" y="8"/>
                    </a:lnTo>
                    <a:lnTo>
                      <a:pt x="8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3" name="Freeform 152">
                <a:extLst>
                  <a:ext uri="{FF2B5EF4-FFF2-40B4-BE49-F238E27FC236}">
                    <a16:creationId xmlns:a16="http://schemas.microsoft.com/office/drawing/2014/main" id="{00000000-0008-0000-0800-00005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69"/>
                <a:ext cx="10" cy="13"/>
              </a:xfrm>
              <a:custGeom>
                <a:avLst/>
                <a:gdLst>
                  <a:gd name="T0" fmla="*/ 5 w 10"/>
                  <a:gd name="T1" fmla="*/ 0 h 13"/>
                  <a:gd name="T2" fmla="*/ 5 w 10"/>
                  <a:gd name="T3" fmla="*/ 3 h 13"/>
                  <a:gd name="T4" fmla="*/ 0 w 10"/>
                  <a:gd name="T5" fmla="*/ 3 h 13"/>
                  <a:gd name="T6" fmla="*/ 5 w 10"/>
                  <a:gd name="T7" fmla="*/ 5 h 13"/>
                  <a:gd name="T8" fmla="*/ 5 w 10"/>
                  <a:gd name="T9" fmla="*/ 10 h 13"/>
                  <a:gd name="T10" fmla="*/ 7 w 10"/>
                  <a:gd name="T11" fmla="*/ 8 h 13"/>
                  <a:gd name="T12" fmla="*/ 10 w 10"/>
                  <a:gd name="T13" fmla="*/ 13 h 13"/>
                  <a:gd name="T14" fmla="*/ 7 w 10"/>
                  <a:gd name="T15" fmla="*/ 8 h 13"/>
                  <a:gd name="T16" fmla="*/ 10 w 10"/>
                  <a:gd name="T17" fmla="*/ 5 h 13"/>
                  <a:gd name="T18" fmla="*/ 7 w 10"/>
                  <a:gd name="T19" fmla="*/ 5 h 13"/>
                  <a:gd name="T20" fmla="*/ 5 w 10"/>
                  <a:gd name="T21" fmla="*/ 0 h 13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3"/>
                  <a:gd name="T35" fmla="*/ 10 w 10"/>
                  <a:gd name="T36" fmla="*/ 13 h 13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3">
                    <a:moveTo>
                      <a:pt x="5" y="0"/>
                    </a:moveTo>
                    <a:lnTo>
                      <a:pt x="5" y="3"/>
                    </a:lnTo>
                    <a:lnTo>
                      <a:pt x="0" y="3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3"/>
                    </a:lnTo>
                    <a:lnTo>
                      <a:pt x="7" y="8"/>
                    </a:lnTo>
                    <a:lnTo>
                      <a:pt x="10" y="5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4" name="Freeform 153">
                <a:extLst>
                  <a:ext uri="{FF2B5EF4-FFF2-40B4-BE49-F238E27FC236}">
                    <a16:creationId xmlns:a16="http://schemas.microsoft.com/office/drawing/2014/main" id="{00000000-0008-0000-0800-00005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3" y="111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5" name="Freeform 154">
                <a:extLst>
                  <a:ext uri="{FF2B5EF4-FFF2-40B4-BE49-F238E27FC236}">
                    <a16:creationId xmlns:a16="http://schemas.microsoft.com/office/drawing/2014/main" id="{00000000-0008-0000-0800-00005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6" y="119"/>
                <a:ext cx="9" cy="10"/>
              </a:xfrm>
              <a:custGeom>
                <a:avLst/>
                <a:gdLst>
                  <a:gd name="T0" fmla="*/ 5 w 9"/>
                  <a:gd name="T1" fmla="*/ 0 h 10"/>
                  <a:gd name="T2" fmla="*/ 5 w 9"/>
                  <a:gd name="T3" fmla="*/ 2 h 10"/>
                  <a:gd name="T4" fmla="*/ 0 w 9"/>
                  <a:gd name="T5" fmla="*/ 0 h 10"/>
                  <a:gd name="T6" fmla="*/ 5 w 9"/>
                  <a:gd name="T7" fmla="*/ 5 h 10"/>
                  <a:gd name="T8" fmla="*/ 5 w 9"/>
                  <a:gd name="T9" fmla="*/ 7 h 10"/>
                  <a:gd name="T10" fmla="*/ 7 w 9"/>
                  <a:gd name="T11" fmla="*/ 7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2 h 10"/>
                  <a:gd name="T18" fmla="*/ 7 w 9"/>
                  <a:gd name="T19" fmla="*/ 2 h 10"/>
                  <a:gd name="T20" fmla="*/ 5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7" y="7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6" name="Freeform 155">
                <a:extLst>
                  <a:ext uri="{FF2B5EF4-FFF2-40B4-BE49-F238E27FC236}">
                    <a16:creationId xmlns:a16="http://schemas.microsoft.com/office/drawing/2014/main" id="{00000000-0008-0000-0800-00005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26"/>
                <a:ext cx="8" cy="10"/>
              </a:xfrm>
              <a:custGeom>
                <a:avLst/>
                <a:gdLst>
                  <a:gd name="T0" fmla="*/ 3 w 8"/>
                  <a:gd name="T1" fmla="*/ 0 h 10"/>
                  <a:gd name="T2" fmla="*/ 3 w 8"/>
                  <a:gd name="T3" fmla="*/ 5 h 10"/>
                  <a:gd name="T4" fmla="*/ 0 w 8"/>
                  <a:gd name="T5" fmla="*/ 5 h 10"/>
                  <a:gd name="T6" fmla="*/ 3 w 8"/>
                  <a:gd name="T7" fmla="*/ 5 h 10"/>
                  <a:gd name="T8" fmla="*/ 3 w 8"/>
                  <a:gd name="T9" fmla="*/ 10 h 10"/>
                  <a:gd name="T10" fmla="*/ 5 w 8"/>
                  <a:gd name="T11" fmla="*/ 8 h 10"/>
                  <a:gd name="T12" fmla="*/ 8 w 8"/>
                  <a:gd name="T13" fmla="*/ 10 h 10"/>
                  <a:gd name="T14" fmla="*/ 8 w 8"/>
                  <a:gd name="T15" fmla="*/ 5 h 10"/>
                  <a:gd name="T16" fmla="*/ 8 w 8"/>
                  <a:gd name="T17" fmla="*/ 3 h 10"/>
                  <a:gd name="T18" fmla="*/ 5 w 8"/>
                  <a:gd name="T19" fmla="*/ 5 h 10"/>
                  <a:gd name="T20" fmla="*/ 3 w 8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10"/>
                  <a:gd name="T35" fmla="*/ 8 w 8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10">
                    <a:moveTo>
                      <a:pt x="3" y="0"/>
                    </a:moveTo>
                    <a:lnTo>
                      <a:pt x="3" y="5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8"/>
                    </a:lnTo>
                    <a:lnTo>
                      <a:pt x="8" y="10"/>
                    </a:lnTo>
                    <a:lnTo>
                      <a:pt x="8" y="5"/>
                    </a:lnTo>
                    <a:lnTo>
                      <a:pt x="8" y="3"/>
                    </a:lnTo>
                    <a:lnTo>
                      <a:pt x="5" y="5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7" name="Freeform 156">
                <a:extLst>
                  <a:ext uri="{FF2B5EF4-FFF2-40B4-BE49-F238E27FC236}">
                    <a16:creationId xmlns:a16="http://schemas.microsoft.com/office/drawing/2014/main" id="{00000000-0008-0000-0800-00005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1" y="131"/>
                <a:ext cx="9" cy="10"/>
              </a:xfrm>
              <a:custGeom>
                <a:avLst/>
                <a:gdLst>
                  <a:gd name="T0" fmla="*/ 2 w 9"/>
                  <a:gd name="T1" fmla="*/ 0 h 10"/>
                  <a:gd name="T2" fmla="*/ 2 w 9"/>
                  <a:gd name="T3" fmla="*/ 3 h 10"/>
                  <a:gd name="T4" fmla="*/ 0 w 9"/>
                  <a:gd name="T5" fmla="*/ 5 h 10"/>
                  <a:gd name="T6" fmla="*/ 2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2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8" name="Freeform 157">
                <a:extLst>
                  <a:ext uri="{FF2B5EF4-FFF2-40B4-BE49-F238E27FC236}">
                    <a16:creationId xmlns:a16="http://schemas.microsoft.com/office/drawing/2014/main" id="{00000000-0008-0000-0800-00005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3" y="141"/>
                <a:ext cx="10" cy="11"/>
              </a:xfrm>
              <a:custGeom>
                <a:avLst/>
                <a:gdLst>
                  <a:gd name="T0" fmla="*/ 2 w 10"/>
                  <a:gd name="T1" fmla="*/ 0 h 11"/>
                  <a:gd name="T2" fmla="*/ 2 w 10"/>
                  <a:gd name="T3" fmla="*/ 3 h 11"/>
                  <a:gd name="T4" fmla="*/ 0 w 10"/>
                  <a:gd name="T5" fmla="*/ 3 h 11"/>
                  <a:gd name="T6" fmla="*/ 2 w 10"/>
                  <a:gd name="T7" fmla="*/ 5 h 11"/>
                  <a:gd name="T8" fmla="*/ 2 w 10"/>
                  <a:gd name="T9" fmla="*/ 11 h 11"/>
                  <a:gd name="T10" fmla="*/ 5 w 10"/>
                  <a:gd name="T11" fmla="*/ 8 h 11"/>
                  <a:gd name="T12" fmla="*/ 10 w 10"/>
                  <a:gd name="T13" fmla="*/ 11 h 11"/>
                  <a:gd name="T14" fmla="*/ 7 w 10"/>
                  <a:gd name="T15" fmla="*/ 5 h 11"/>
                  <a:gd name="T16" fmla="*/ 10 w 10"/>
                  <a:gd name="T17" fmla="*/ 5 h 11"/>
                  <a:gd name="T18" fmla="*/ 5 w 10"/>
                  <a:gd name="T19" fmla="*/ 3 h 11"/>
                  <a:gd name="T20" fmla="*/ 2 w 10"/>
                  <a:gd name="T21" fmla="*/ 0 h 11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1"/>
                  <a:gd name="T35" fmla="*/ 10 w 10"/>
                  <a:gd name="T36" fmla="*/ 11 h 11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1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1"/>
                    </a:lnTo>
                    <a:lnTo>
                      <a:pt x="5" y="8"/>
                    </a:lnTo>
                    <a:lnTo>
                      <a:pt x="10" y="11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89" name="Freeform 158">
                <a:extLst>
                  <a:ext uri="{FF2B5EF4-FFF2-40B4-BE49-F238E27FC236}">
                    <a16:creationId xmlns:a16="http://schemas.microsoft.com/office/drawing/2014/main" id="{00000000-0008-0000-0800-00005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98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3 h 10"/>
                  <a:gd name="T6" fmla="*/ 2 w 7"/>
                  <a:gd name="T7" fmla="*/ 5 h 10"/>
                  <a:gd name="T8" fmla="*/ 2 w 7"/>
                  <a:gd name="T9" fmla="*/ 8 h 10"/>
                  <a:gd name="T10" fmla="*/ 5 w 7"/>
                  <a:gd name="T11" fmla="*/ 8 h 10"/>
                  <a:gd name="T12" fmla="*/ 7 w 7"/>
                  <a:gd name="T13" fmla="*/ 10 h 10"/>
                  <a:gd name="T14" fmla="*/ 5 w 7"/>
                  <a:gd name="T15" fmla="*/ 8 h 10"/>
                  <a:gd name="T16" fmla="*/ 7 w 7"/>
                  <a:gd name="T17" fmla="*/ 5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8"/>
                    </a:lnTo>
                    <a:lnTo>
                      <a:pt x="5" y="8"/>
                    </a:lnTo>
                    <a:lnTo>
                      <a:pt x="7" y="10"/>
                    </a:lnTo>
                    <a:lnTo>
                      <a:pt x="5" y="8"/>
                    </a:lnTo>
                    <a:lnTo>
                      <a:pt x="7" y="5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0" name="Freeform 159">
                <a:extLst>
                  <a:ext uri="{FF2B5EF4-FFF2-40B4-BE49-F238E27FC236}">
                    <a16:creationId xmlns:a16="http://schemas.microsoft.com/office/drawing/2014/main" id="{00000000-0008-0000-0800-00005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3 h 10"/>
                  <a:gd name="T4" fmla="*/ 0 w 10"/>
                  <a:gd name="T5" fmla="*/ 3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5 h 10"/>
                  <a:gd name="T18" fmla="*/ 5 w 10"/>
                  <a:gd name="T19" fmla="*/ 5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3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5"/>
                    </a:lnTo>
                    <a:lnTo>
                      <a:pt x="5" y="5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1" name="Freeform 160">
                <a:extLst>
                  <a:ext uri="{FF2B5EF4-FFF2-40B4-BE49-F238E27FC236}">
                    <a16:creationId xmlns:a16="http://schemas.microsoft.com/office/drawing/2014/main" id="{00000000-0008-0000-0800-00005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0" y="16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3 w 10"/>
                  <a:gd name="T3" fmla="*/ 3 h 10"/>
                  <a:gd name="T4" fmla="*/ 0 w 10"/>
                  <a:gd name="T5" fmla="*/ 0 h 10"/>
                  <a:gd name="T6" fmla="*/ 5 w 10"/>
                  <a:gd name="T7" fmla="*/ 5 h 10"/>
                  <a:gd name="T8" fmla="*/ 3 w 10"/>
                  <a:gd name="T9" fmla="*/ 8 h 10"/>
                  <a:gd name="T10" fmla="*/ 5 w 10"/>
                  <a:gd name="T11" fmla="*/ 8 h 10"/>
                  <a:gd name="T12" fmla="*/ 10 w 10"/>
                  <a:gd name="T13" fmla="*/ 10 h 10"/>
                  <a:gd name="T14" fmla="*/ 8 w 10"/>
                  <a:gd name="T15" fmla="*/ 5 h 10"/>
                  <a:gd name="T16" fmla="*/ 10 w 10"/>
                  <a:gd name="T17" fmla="*/ 5 h 10"/>
                  <a:gd name="T18" fmla="*/ 5 w 10"/>
                  <a:gd name="T19" fmla="*/ 3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3" y="3"/>
                    </a:lnTo>
                    <a:lnTo>
                      <a:pt x="0" y="0"/>
                    </a:lnTo>
                    <a:lnTo>
                      <a:pt x="5" y="5"/>
                    </a:lnTo>
                    <a:lnTo>
                      <a:pt x="3" y="8"/>
                    </a:lnTo>
                    <a:lnTo>
                      <a:pt x="5" y="8"/>
                    </a:lnTo>
                    <a:lnTo>
                      <a:pt x="10" y="10"/>
                    </a:lnTo>
                    <a:lnTo>
                      <a:pt x="8" y="5"/>
                    </a:lnTo>
                    <a:lnTo>
                      <a:pt x="10" y="5"/>
                    </a:lnTo>
                    <a:lnTo>
                      <a:pt x="5" y="3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2" name="Freeform 161">
                <a:extLst>
                  <a:ext uri="{FF2B5EF4-FFF2-40B4-BE49-F238E27FC236}">
                    <a16:creationId xmlns:a16="http://schemas.microsoft.com/office/drawing/2014/main" id="{00000000-0008-0000-0800-00005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3" y="177"/>
                <a:ext cx="9" cy="7"/>
              </a:xfrm>
              <a:custGeom>
                <a:avLst/>
                <a:gdLst>
                  <a:gd name="T0" fmla="*/ 5 w 9"/>
                  <a:gd name="T1" fmla="*/ 0 h 7"/>
                  <a:gd name="T2" fmla="*/ 5 w 9"/>
                  <a:gd name="T3" fmla="*/ 2 h 7"/>
                  <a:gd name="T4" fmla="*/ 0 w 9"/>
                  <a:gd name="T5" fmla="*/ 2 h 7"/>
                  <a:gd name="T6" fmla="*/ 5 w 9"/>
                  <a:gd name="T7" fmla="*/ 5 h 7"/>
                  <a:gd name="T8" fmla="*/ 5 w 9"/>
                  <a:gd name="T9" fmla="*/ 7 h 7"/>
                  <a:gd name="T10" fmla="*/ 5 w 9"/>
                  <a:gd name="T11" fmla="*/ 5 h 7"/>
                  <a:gd name="T12" fmla="*/ 9 w 9"/>
                  <a:gd name="T13" fmla="*/ 7 h 7"/>
                  <a:gd name="T14" fmla="*/ 7 w 9"/>
                  <a:gd name="T15" fmla="*/ 5 h 7"/>
                  <a:gd name="T16" fmla="*/ 9 w 9"/>
                  <a:gd name="T17" fmla="*/ 2 h 7"/>
                  <a:gd name="T18" fmla="*/ 5 w 9"/>
                  <a:gd name="T19" fmla="*/ 2 h 7"/>
                  <a:gd name="T20" fmla="*/ 5 w 9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7"/>
                  <a:gd name="T35" fmla="*/ 9 w 9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9" y="7"/>
                    </a:lnTo>
                    <a:lnTo>
                      <a:pt x="7" y="5"/>
                    </a:lnTo>
                    <a:lnTo>
                      <a:pt x="9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3" name="Freeform 162">
                <a:extLst>
                  <a:ext uri="{FF2B5EF4-FFF2-40B4-BE49-F238E27FC236}">
                    <a16:creationId xmlns:a16="http://schemas.microsoft.com/office/drawing/2014/main" id="{00000000-0008-0000-0800-00005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0" y="10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5 h 7"/>
                  <a:gd name="T14" fmla="*/ 5 w 8"/>
                  <a:gd name="T15" fmla="*/ 2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5"/>
                    </a:lnTo>
                    <a:lnTo>
                      <a:pt x="5" y="2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4" name="Freeform 163">
                <a:extLst>
                  <a:ext uri="{FF2B5EF4-FFF2-40B4-BE49-F238E27FC236}">
                    <a16:creationId xmlns:a16="http://schemas.microsoft.com/office/drawing/2014/main" id="{00000000-0008-0000-0800-00005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5" y="119"/>
                <a:ext cx="8" cy="7"/>
              </a:xfrm>
              <a:custGeom>
                <a:avLst/>
                <a:gdLst>
                  <a:gd name="T0" fmla="*/ 3 w 8"/>
                  <a:gd name="T1" fmla="*/ 0 h 7"/>
                  <a:gd name="T2" fmla="*/ 3 w 8"/>
                  <a:gd name="T3" fmla="*/ 2 h 7"/>
                  <a:gd name="T4" fmla="*/ 0 w 8"/>
                  <a:gd name="T5" fmla="*/ 2 h 7"/>
                  <a:gd name="T6" fmla="*/ 3 w 8"/>
                  <a:gd name="T7" fmla="*/ 5 h 7"/>
                  <a:gd name="T8" fmla="*/ 3 w 8"/>
                  <a:gd name="T9" fmla="*/ 7 h 7"/>
                  <a:gd name="T10" fmla="*/ 5 w 8"/>
                  <a:gd name="T11" fmla="*/ 5 h 7"/>
                  <a:gd name="T12" fmla="*/ 8 w 8"/>
                  <a:gd name="T13" fmla="*/ 7 h 7"/>
                  <a:gd name="T14" fmla="*/ 5 w 8"/>
                  <a:gd name="T15" fmla="*/ 5 h 7"/>
                  <a:gd name="T16" fmla="*/ 8 w 8"/>
                  <a:gd name="T17" fmla="*/ 0 h 7"/>
                  <a:gd name="T18" fmla="*/ 5 w 8"/>
                  <a:gd name="T19" fmla="*/ 2 h 7"/>
                  <a:gd name="T20" fmla="*/ 3 w 8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8"/>
                  <a:gd name="T34" fmla="*/ 0 h 7"/>
                  <a:gd name="T35" fmla="*/ 8 w 8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8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8" y="7"/>
                    </a:lnTo>
                    <a:lnTo>
                      <a:pt x="5" y="5"/>
                    </a:lnTo>
                    <a:lnTo>
                      <a:pt x="8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5" name="Freeform 164">
                <a:extLst>
                  <a:ext uri="{FF2B5EF4-FFF2-40B4-BE49-F238E27FC236}">
                    <a16:creationId xmlns:a16="http://schemas.microsoft.com/office/drawing/2014/main" id="{00000000-0008-0000-0800-00005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24"/>
                <a:ext cx="7" cy="10"/>
              </a:xfrm>
              <a:custGeom>
                <a:avLst/>
                <a:gdLst>
                  <a:gd name="T0" fmla="*/ 3 w 7"/>
                  <a:gd name="T1" fmla="*/ 0 h 10"/>
                  <a:gd name="T2" fmla="*/ 3 w 7"/>
                  <a:gd name="T3" fmla="*/ 2 h 10"/>
                  <a:gd name="T4" fmla="*/ 0 w 7"/>
                  <a:gd name="T5" fmla="*/ 5 h 10"/>
                  <a:gd name="T6" fmla="*/ 3 w 7"/>
                  <a:gd name="T7" fmla="*/ 5 h 10"/>
                  <a:gd name="T8" fmla="*/ 3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0 h 10"/>
                  <a:gd name="T18" fmla="*/ 5 w 7"/>
                  <a:gd name="T19" fmla="*/ 2 h 10"/>
                  <a:gd name="T20" fmla="*/ 3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3" y="0"/>
                    </a:moveTo>
                    <a:lnTo>
                      <a:pt x="3" y="2"/>
                    </a:lnTo>
                    <a:lnTo>
                      <a:pt x="0" y="5"/>
                    </a:lnTo>
                    <a:lnTo>
                      <a:pt x="3" y="5"/>
                    </a:lnTo>
                    <a:lnTo>
                      <a:pt x="3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6" name="Freeform 165">
                <a:extLst>
                  <a:ext uri="{FF2B5EF4-FFF2-40B4-BE49-F238E27FC236}">
                    <a16:creationId xmlns:a16="http://schemas.microsoft.com/office/drawing/2014/main" id="{00000000-0008-0000-0800-00006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8" y="13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5 w 10"/>
                  <a:gd name="T3" fmla="*/ 2 h 7"/>
                  <a:gd name="T4" fmla="*/ 0 w 10"/>
                  <a:gd name="T5" fmla="*/ 2 h 7"/>
                  <a:gd name="T6" fmla="*/ 5 w 10"/>
                  <a:gd name="T7" fmla="*/ 5 h 7"/>
                  <a:gd name="T8" fmla="*/ 5 w 10"/>
                  <a:gd name="T9" fmla="*/ 7 h 7"/>
                  <a:gd name="T10" fmla="*/ 5 w 10"/>
                  <a:gd name="T11" fmla="*/ 5 h 7"/>
                  <a:gd name="T12" fmla="*/ 10 w 10"/>
                  <a:gd name="T13" fmla="*/ 7 h 7"/>
                  <a:gd name="T14" fmla="*/ 7 w 10"/>
                  <a:gd name="T15" fmla="*/ 5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5" y="2"/>
                    </a:lnTo>
                    <a:lnTo>
                      <a:pt x="0" y="2"/>
                    </a:lnTo>
                    <a:lnTo>
                      <a:pt x="5" y="5"/>
                    </a:lnTo>
                    <a:lnTo>
                      <a:pt x="5" y="7"/>
                    </a:lnTo>
                    <a:lnTo>
                      <a:pt x="5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7" name="Freeform 166">
                <a:extLst>
                  <a:ext uri="{FF2B5EF4-FFF2-40B4-BE49-F238E27FC236}">
                    <a16:creationId xmlns:a16="http://schemas.microsoft.com/office/drawing/2014/main" id="{00000000-0008-0000-0800-00006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3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2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5 h 10"/>
                  <a:gd name="T12" fmla="*/ 7 w 7"/>
                  <a:gd name="T13" fmla="*/ 7 h 10"/>
                  <a:gd name="T14" fmla="*/ 7 w 7"/>
                  <a:gd name="T15" fmla="*/ 5 h 10"/>
                  <a:gd name="T16" fmla="*/ 7 w 7"/>
                  <a:gd name="T17" fmla="*/ 2 h 10"/>
                  <a:gd name="T18" fmla="*/ 5 w 7"/>
                  <a:gd name="T19" fmla="*/ 2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7" y="5"/>
                    </a:lnTo>
                    <a:lnTo>
                      <a:pt x="7" y="2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8" name="Freeform 167">
                <a:extLst>
                  <a:ext uri="{FF2B5EF4-FFF2-40B4-BE49-F238E27FC236}">
                    <a16:creationId xmlns:a16="http://schemas.microsoft.com/office/drawing/2014/main" id="{00000000-0008-0000-0800-00006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5" y="152"/>
                <a:ext cx="7" cy="7"/>
              </a:xfrm>
              <a:custGeom>
                <a:avLst/>
                <a:gdLst>
                  <a:gd name="T0" fmla="*/ 3 w 7"/>
                  <a:gd name="T1" fmla="*/ 0 h 7"/>
                  <a:gd name="T2" fmla="*/ 3 w 7"/>
                  <a:gd name="T3" fmla="*/ 2 h 7"/>
                  <a:gd name="T4" fmla="*/ 0 w 7"/>
                  <a:gd name="T5" fmla="*/ 2 h 7"/>
                  <a:gd name="T6" fmla="*/ 3 w 7"/>
                  <a:gd name="T7" fmla="*/ 5 h 7"/>
                  <a:gd name="T8" fmla="*/ 3 w 7"/>
                  <a:gd name="T9" fmla="*/ 7 h 7"/>
                  <a:gd name="T10" fmla="*/ 5 w 7"/>
                  <a:gd name="T11" fmla="*/ 5 h 7"/>
                  <a:gd name="T12" fmla="*/ 7 w 7"/>
                  <a:gd name="T13" fmla="*/ 7 h 7"/>
                  <a:gd name="T14" fmla="*/ 5 w 7"/>
                  <a:gd name="T15" fmla="*/ 5 h 7"/>
                  <a:gd name="T16" fmla="*/ 7 w 7"/>
                  <a:gd name="T17" fmla="*/ 0 h 7"/>
                  <a:gd name="T18" fmla="*/ 5 w 7"/>
                  <a:gd name="T19" fmla="*/ 2 h 7"/>
                  <a:gd name="T20" fmla="*/ 3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3" y="0"/>
                    </a:moveTo>
                    <a:lnTo>
                      <a:pt x="3" y="2"/>
                    </a:lnTo>
                    <a:lnTo>
                      <a:pt x="0" y="2"/>
                    </a:lnTo>
                    <a:lnTo>
                      <a:pt x="3" y="5"/>
                    </a:lnTo>
                    <a:lnTo>
                      <a:pt x="3" y="7"/>
                    </a:lnTo>
                    <a:lnTo>
                      <a:pt x="5" y="5"/>
                    </a:lnTo>
                    <a:lnTo>
                      <a:pt x="7" y="7"/>
                    </a:lnTo>
                    <a:lnTo>
                      <a:pt x="5" y="5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3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9" name="Freeform 168">
                <a:extLst>
                  <a:ext uri="{FF2B5EF4-FFF2-40B4-BE49-F238E27FC236}">
                    <a16:creationId xmlns:a16="http://schemas.microsoft.com/office/drawing/2014/main" id="{00000000-0008-0000-0800-00006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57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0" name="Freeform 169">
                <a:extLst>
                  <a:ext uri="{FF2B5EF4-FFF2-40B4-BE49-F238E27FC236}">
                    <a16:creationId xmlns:a16="http://schemas.microsoft.com/office/drawing/2014/main" id="{00000000-0008-0000-0800-00006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8" y="164"/>
                <a:ext cx="9" cy="10"/>
              </a:xfrm>
              <a:custGeom>
                <a:avLst/>
                <a:gdLst>
                  <a:gd name="T0" fmla="*/ 4 w 9"/>
                  <a:gd name="T1" fmla="*/ 0 h 10"/>
                  <a:gd name="T2" fmla="*/ 4 w 9"/>
                  <a:gd name="T3" fmla="*/ 3 h 10"/>
                  <a:gd name="T4" fmla="*/ 0 w 9"/>
                  <a:gd name="T5" fmla="*/ 5 h 10"/>
                  <a:gd name="T6" fmla="*/ 4 w 9"/>
                  <a:gd name="T7" fmla="*/ 5 h 10"/>
                  <a:gd name="T8" fmla="*/ 2 w 9"/>
                  <a:gd name="T9" fmla="*/ 10 h 10"/>
                  <a:gd name="T10" fmla="*/ 4 w 9"/>
                  <a:gd name="T11" fmla="*/ 8 h 10"/>
                  <a:gd name="T12" fmla="*/ 9 w 9"/>
                  <a:gd name="T13" fmla="*/ 10 h 10"/>
                  <a:gd name="T14" fmla="*/ 7 w 9"/>
                  <a:gd name="T15" fmla="*/ 5 h 10"/>
                  <a:gd name="T16" fmla="*/ 9 w 9"/>
                  <a:gd name="T17" fmla="*/ 3 h 10"/>
                  <a:gd name="T18" fmla="*/ 4 w 9"/>
                  <a:gd name="T19" fmla="*/ 3 h 10"/>
                  <a:gd name="T20" fmla="*/ 4 w 9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9"/>
                  <a:gd name="T34" fmla="*/ 0 h 10"/>
                  <a:gd name="T35" fmla="*/ 9 w 9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9" h="10">
                    <a:moveTo>
                      <a:pt x="4" y="0"/>
                    </a:moveTo>
                    <a:lnTo>
                      <a:pt x="4" y="3"/>
                    </a:lnTo>
                    <a:lnTo>
                      <a:pt x="0" y="5"/>
                    </a:lnTo>
                    <a:lnTo>
                      <a:pt x="4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9" y="10"/>
                    </a:lnTo>
                    <a:lnTo>
                      <a:pt x="7" y="5"/>
                    </a:lnTo>
                    <a:lnTo>
                      <a:pt x="9" y="3"/>
                    </a:lnTo>
                    <a:lnTo>
                      <a:pt x="4" y="3"/>
                    </a:lnTo>
                    <a:lnTo>
                      <a:pt x="4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1" name="Freeform 170">
                <a:extLst>
                  <a:ext uri="{FF2B5EF4-FFF2-40B4-BE49-F238E27FC236}">
                    <a16:creationId xmlns:a16="http://schemas.microsoft.com/office/drawing/2014/main" id="{00000000-0008-0000-0800-00006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72"/>
                <a:ext cx="7" cy="7"/>
              </a:xfrm>
              <a:custGeom>
                <a:avLst/>
                <a:gdLst>
                  <a:gd name="T0" fmla="*/ 2 w 7"/>
                  <a:gd name="T1" fmla="*/ 0 h 7"/>
                  <a:gd name="T2" fmla="*/ 2 w 7"/>
                  <a:gd name="T3" fmla="*/ 2 h 7"/>
                  <a:gd name="T4" fmla="*/ 0 w 7"/>
                  <a:gd name="T5" fmla="*/ 5 h 7"/>
                  <a:gd name="T6" fmla="*/ 2 w 7"/>
                  <a:gd name="T7" fmla="*/ 5 h 7"/>
                  <a:gd name="T8" fmla="*/ 2 w 7"/>
                  <a:gd name="T9" fmla="*/ 7 h 7"/>
                  <a:gd name="T10" fmla="*/ 5 w 7"/>
                  <a:gd name="T11" fmla="*/ 5 h 7"/>
                  <a:gd name="T12" fmla="*/ 7 w 7"/>
                  <a:gd name="T13" fmla="*/ 5 h 7"/>
                  <a:gd name="T14" fmla="*/ 5 w 7"/>
                  <a:gd name="T15" fmla="*/ 2 h 7"/>
                  <a:gd name="T16" fmla="*/ 7 w 7"/>
                  <a:gd name="T17" fmla="*/ 0 h 7"/>
                  <a:gd name="T18" fmla="*/ 5 w 7"/>
                  <a:gd name="T19" fmla="*/ 2 h 7"/>
                  <a:gd name="T20" fmla="*/ 2 w 7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7"/>
                  <a:gd name="T35" fmla="*/ 7 w 7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7" y="5"/>
                    </a:lnTo>
                    <a:lnTo>
                      <a:pt x="5" y="2"/>
                    </a:lnTo>
                    <a:lnTo>
                      <a:pt x="7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2" name="Freeform 171">
                <a:extLst>
                  <a:ext uri="{FF2B5EF4-FFF2-40B4-BE49-F238E27FC236}">
                    <a16:creationId xmlns:a16="http://schemas.microsoft.com/office/drawing/2014/main" id="{00000000-0008-0000-0800-00006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01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5 h 10"/>
                  <a:gd name="T4" fmla="*/ 0 w 10"/>
                  <a:gd name="T5" fmla="*/ 5 h 10"/>
                  <a:gd name="T6" fmla="*/ 5 w 10"/>
                  <a:gd name="T7" fmla="*/ 8 h 10"/>
                  <a:gd name="T8" fmla="*/ 5 w 10"/>
                  <a:gd name="T9" fmla="*/ 10 h 10"/>
                  <a:gd name="T10" fmla="*/ 7 w 10"/>
                  <a:gd name="T11" fmla="*/ 8 h 10"/>
                  <a:gd name="T12" fmla="*/ 10 w 10"/>
                  <a:gd name="T13" fmla="*/ 10 h 10"/>
                  <a:gd name="T14" fmla="*/ 7 w 10"/>
                  <a:gd name="T15" fmla="*/ 5 h 10"/>
                  <a:gd name="T16" fmla="*/ 10 w 10"/>
                  <a:gd name="T17" fmla="*/ 3 h 10"/>
                  <a:gd name="T18" fmla="*/ 7 w 10"/>
                  <a:gd name="T19" fmla="*/ 5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5"/>
                    </a:lnTo>
                    <a:lnTo>
                      <a:pt x="0" y="5"/>
                    </a:lnTo>
                    <a:lnTo>
                      <a:pt x="5" y="8"/>
                    </a:lnTo>
                    <a:lnTo>
                      <a:pt x="5" y="10"/>
                    </a:lnTo>
                    <a:lnTo>
                      <a:pt x="7" y="8"/>
                    </a:lnTo>
                    <a:lnTo>
                      <a:pt x="10" y="10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7" y="5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3" name="Freeform 172">
                <a:extLst>
                  <a:ext uri="{FF2B5EF4-FFF2-40B4-BE49-F238E27FC236}">
                    <a16:creationId xmlns:a16="http://schemas.microsoft.com/office/drawing/2014/main" id="{00000000-0008-0000-0800-00006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0" y="114"/>
                <a:ext cx="10" cy="7"/>
              </a:xfrm>
              <a:custGeom>
                <a:avLst/>
                <a:gdLst>
                  <a:gd name="T0" fmla="*/ 5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5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5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4" name="Freeform 173">
                <a:extLst>
                  <a:ext uri="{FF2B5EF4-FFF2-40B4-BE49-F238E27FC236}">
                    <a16:creationId xmlns:a16="http://schemas.microsoft.com/office/drawing/2014/main" id="{00000000-0008-0000-0800-00006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19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5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5 w 10"/>
                  <a:gd name="T9" fmla="*/ 10 h 10"/>
                  <a:gd name="T10" fmla="*/ 7 w 10"/>
                  <a:gd name="T11" fmla="*/ 5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7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5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5" y="10"/>
                    </a:lnTo>
                    <a:lnTo>
                      <a:pt x="7" y="5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7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5" name="Freeform 174">
                <a:extLst>
                  <a:ext uri="{FF2B5EF4-FFF2-40B4-BE49-F238E27FC236}">
                    <a16:creationId xmlns:a16="http://schemas.microsoft.com/office/drawing/2014/main" id="{00000000-0008-0000-0800-00006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5" y="129"/>
                <a:ext cx="10" cy="7"/>
              </a:xfrm>
              <a:custGeom>
                <a:avLst/>
                <a:gdLst>
                  <a:gd name="T0" fmla="*/ 2 w 10"/>
                  <a:gd name="T1" fmla="*/ 0 h 7"/>
                  <a:gd name="T2" fmla="*/ 2 w 10"/>
                  <a:gd name="T3" fmla="*/ 2 h 7"/>
                  <a:gd name="T4" fmla="*/ 0 w 10"/>
                  <a:gd name="T5" fmla="*/ 2 h 7"/>
                  <a:gd name="T6" fmla="*/ 2 w 10"/>
                  <a:gd name="T7" fmla="*/ 5 h 7"/>
                  <a:gd name="T8" fmla="*/ 2 w 10"/>
                  <a:gd name="T9" fmla="*/ 7 h 7"/>
                  <a:gd name="T10" fmla="*/ 5 w 10"/>
                  <a:gd name="T11" fmla="*/ 5 h 7"/>
                  <a:gd name="T12" fmla="*/ 10 w 10"/>
                  <a:gd name="T13" fmla="*/ 5 h 7"/>
                  <a:gd name="T14" fmla="*/ 7 w 10"/>
                  <a:gd name="T15" fmla="*/ 2 h 7"/>
                  <a:gd name="T16" fmla="*/ 10 w 10"/>
                  <a:gd name="T17" fmla="*/ 0 h 7"/>
                  <a:gd name="T18" fmla="*/ 5 w 10"/>
                  <a:gd name="T19" fmla="*/ 2 h 7"/>
                  <a:gd name="T20" fmla="*/ 2 w 10"/>
                  <a:gd name="T21" fmla="*/ 0 h 7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7"/>
                  <a:gd name="T35" fmla="*/ 10 w 10"/>
                  <a:gd name="T36" fmla="*/ 7 h 7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7">
                    <a:moveTo>
                      <a:pt x="2" y="0"/>
                    </a:moveTo>
                    <a:lnTo>
                      <a:pt x="2" y="2"/>
                    </a:lnTo>
                    <a:lnTo>
                      <a:pt x="0" y="2"/>
                    </a:lnTo>
                    <a:lnTo>
                      <a:pt x="2" y="5"/>
                    </a:lnTo>
                    <a:lnTo>
                      <a:pt x="2" y="7"/>
                    </a:lnTo>
                    <a:lnTo>
                      <a:pt x="5" y="5"/>
                    </a:lnTo>
                    <a:lnTo>
                      <a:pt x="10" y="5"/>
                    </a:lnTo>
                    <a:lnTo>
                      <a:pt x="7" y="2"/>
                    </a:lnTo>
                    <a:lnTo>
                      <a:pt x="10" y="0"/>
                    </a:lnTo>
                    <a:lnTo>
                      <a:pt x="5" y="2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6" name="Freeform 175">
                <a:extLst>
                  <a:ext uri="{FF2B5EF4-FFF2-40B4-BE49-F238E27FC236}">
                    <a16:creationId xmlns:a16="http://schemas.microsoft.com/office/drawing/2014/main" id="{00000000-0008-0000-0800-00006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3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7 h 10"/>
                  <a:gd name="T12" fmla="*/ 10 w 10"/>
                  <a:gd name="T13" fmla="*/ 7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7"/>
                    </a:lnTo>
                    <a:lnTo>
                      <a:pt x="10" y="7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7" name="Freeform 176">
                <a:extLst>
                  <a:ext uri="{FF2B5EF4-FFF2-40B4-BE49-F238E27FC236}">
                    <a16:creationId xmlns:a16="http://schemas.microsoft.com/office/drawing/2014/main" id="{00000000-0008-0000-0800-00006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0" y="144"/>
                <a:ext cx="10" cy="10"/>
              </a:xfrm>
              <a:custGeom>
                <a:avLst/>
                <a:gdLst>
                  <a:gd name="T0" fmla="*/ 5 w 10"/>
                  <a:gd name="T1" fmla="*/ 0 h 10"/>
                  <a:gd name="T2" fmla="*/ 2 w 10"/>
                  <a:gd name="T3" fmla="*/ 2 h 10"/>
                  <a:gd name="T4" fmla="*/ 0 w 10"/>
                  <a:gd name="T5" fmla="*/ 5 h 10"/>
                  <a:gd name="T6" fmla="*/ 5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10 w 10"/>
                  <a:gd name="T13" fmla="*/ 8 h 10"/>
                  <a:gd name="T14" fmla="*/ 7 w 10"/>
                  <a:gd name="T15" fmla="*/ 5 h 10"/>
                  <a:gd name="T16" fmla="*/ 10 w 10"/>
                  <a:gd name="T17" fmla="*/ 2 h 10"/>
                  <a:gd name="T18" fmla="*/ 5 w 10"/>
                  <a:gd name="T19" fmla="*/ 2 h 10"/>
                  <a:gd name="T20" fmla="*/ 5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5" y="0"/>
                    </a:moveTo>
                    <a:lnTo>
                      <a:pt x="2" y="2"/>
                    </a:lnTo>
                    <a:lnTo>
                      <a:pt x="0" y="5"/>
                    </a:lnTo>
                    <a:lnTo>
                      <a:pt x="5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10" y="8"/>
                    </a:lnTo>
                    <a:lnTo>
                      <a:pt x="7" y="5"/>
                    </a:lnTo>
                    <a:lnTo>
                      <a:pt x="10" y="2"/>
                    </a:lnTo>
                    <a:lnTo>
                      <a:pt x="5" y="2"/>
                    </a:lnTo>
                    <a:lnTo>
                      <a:pt x="5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8" name="Freeform 177">
                <a:extLst>
                  <a:ext uri="{FF2B5EF4-FFF2-40B4-BE49-F238E27FC236}">
                    <a16:creationId xmlns:a16="http://schemas.microsoft.com/office/drawing/2014/main" id="{00000000-0008-0000-0800-00006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0" y="149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5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5 w 7"/>
                  <a:gd name="T11" fmla="*/ 8 h 10"/>
                  <a:gd name="T12" fmla="*/ 7 w 7"/>
                  <a:gd name="T13" fmla="*/ 8 h 10"/>
                  <a:gd name="T14" fmla="*/ 7 w 7"/>
                  <a:gd name="T15" fmla="*/ 5 h 10"/>
                  <a:gd name="T16" fmla="*/ 7 w 7"/>
                  <a:gd name="T17" fmla="*/ 3 h 10"/>
                  <a:gd name="T18" fmla="*/ 5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7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09" name="Freeform 178">
                <a:extLst>
                  <a:ext uri="{FF2B5EF4-FFF2-40B4-BE49-F238E27FC236}">
                    <a16:creationId xmlns:a16="http://schemas.microsoft.com/office/drawing/2014/main" id="{00000000-0008-0000-0800-00006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" y="159"/>
                <a:ext cx="10" cy="10"/>
              </a:xfrm>
              <a:custGeom>
                <a:avLst/>
                <a:gdLst>
                  <a:gd name="T0" fmla="*/ 2 w 10"/>
                  <a:gd name="T1" fmla="*/ 0 h 10"/>
                  <a:gd name="T2" fmla="*/ 2 w 10"/>
                  <a:gd name="T3" fmla="*/ 5 h 10"/>
                  <a:gd name="T4" fmla="*/ 0 w 10"/>
                  <a:gd name="T5" fmla="*/ 5 h 10"/>
                  <a:gd name="T6" fmla="*/ 2 w 10"/>
                  <a:gd name="T7" fmla="*/ 5 h 10"/>
                  <a:gd name="T8" fmla="*/ 2 w 10"/>
                  <a:gd name="T9" fmla="*/ 10 h 10"/>
                  <a:gd name="T10" fmla="*/ 5 w 10"/>
                  <a:gd name="T11" fmla="*/ 8 h 10"/>
                  <a:gd name="T12" fmla="*/ 7 w 10"/>
                  <a:gd name="T13" fmla="*/ 8 h 10"/>
                  <a:gd name="T14" fmla="*/ 7 w 10"/>
                  <a:gd name="T15" fmla="*/ 5 h 10"/>
                  <a:gd name="T16" fmla="*/ 10 w 10"/>
                  <a:gd name="T17" fmla="*/ 3 h 10"/>
                  <a:gd name="T18" fmla="*/ 5 w 10"/>
                  <a:gd name="T19" fmla="*/ 3 h 10"/>
                  <a:gd name="T20" fmla="*/ 2 w 10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10"/>
                  <a:gd name="T34" fmla="*/ 0 h 10"/>
                  <a:gd name="T35" fmla="*/ 10 w 10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10" h="10">
                    <a:moveTo>
                      <a:pt x="2" y="0"/>
                    </a:moveTo>
                    <a:lnTo>
                      <a:pt x="2" y="5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5" y="8"/>
                    </a:lnTo>
                    <a:lnTo>
                      <a:pt x="7" y="8"/>
                    </a:lnTo>
                    <a:lnTo>
                      <a:pt x="7" y="5"/>
                    </a:lnTo>
                    <a:lnTo>
                      <a:pt x="10" y="3"/>
                    </a:lnTo>
                    <a:lnTo>
                      <a:pt x="5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10" name="Freeform 179">
                <a:extLst>
                  <a:ext uri="{FF2B5EF4-FFF2-40B4-BE49-F238E27FC236}">
                    <a16:creationId xmlns:a16="http://schemas.microsoft.com/office/drawing/2014/main" id="{00000000-0008-0000-0800-00006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5" y="164"/>
                <a:ext cx="7" cy="10"/>
              </a:xfrm>
              <a:custGeom>
                <a:avLst/>
                <a:gdLst>
                  <a:gd name="T0" fmla="*/ 2 w 7"/>
                  <a:gd name="T1" fmla="*/ 0 h 10"/>
                  <a:gd name="T2" fmla="*/ 2 w 7"/>
                  <a:gd name="T3" fmla="*/ 3 h 10"/>
                  <a:gd name="T4" fmla="*/ 0 w 7"/>
                  <a:gd name="T5" fmla="*/ 5 h 10"/>
                  <a:gd name="T6" fmla="*/ 2 w 7"/>
                  <a:gd name="T7" fmla="*/ 5 h 10"/>
                  <a:gd name="T8" fmla="*/ 2 w 7"/>
                  <a:gd name="T9" fmla="*/ 10 h 10"/>
                  <a:gd name="T10" fmla="*/ 4 w 7"/>
                  <a:gd name="T11" fmla="*/ 8 h 10"/>
                  <a:gd name="T12" fmla="*/ 7 w 7"/>
                  <a:gd name="T13" fmla="*/ 8 h 10"/>
                  <a:gd name="T14" fmla="*/ 4 w 7"/>
                  <a:gd name="T15" fmla="*/ 5 h 10"/>
                  <a:gd name="T16" fmla="*/ 7 w 7"/>
                  <a:gd name="T17" fmla="*/ 3 h 10"/>
                  <a:gd name="T18" fmla="*/ 4 w 7"/>
                  <a:gd name="T19" fmla="*/ 3 h 10"/>
                  <a:gd name="T20" fmla="*/ 2 w 7"/>
                  <a:gd name="T21" fmla="*/ 0 h 10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7"/>
                  <a:gd name="T34" fmla="*/ 0 h 10"/>
                  <a:gd name="T35" fmla="*/ 7 w 7"/>
                  <a:gd name="T36" fmla="*/ 10 h 10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7" h="10">
                    <a:moveTo>
                      <a:pt x="2" y="0"/>
                    </a:moveTo>
                    <a:lnTo>
                      <a:pt x="2" y="3"/>
                    </a:lnTo>
                    <a:lnTo>
                      <a:pt x="0" y="5"/>
                    </a:lnTo>
                    <a:lnTo>
                      <a:pt x="2" y="5"/>
                    </a:lnTo>
                    <a:lnTo>
                      <a:pt x="2" y="10"/>
                    </a:lnTo>
                    <a:lnTo>
                      <a:pt x="4" y="8"/>
                    </a:lnTo>
                    <a:lnTo>
                      <a:pt x="7" y="8"/>
                    </a:lnTo>
                    <a:lnTo>
                      <a:pt x="4" y="5"/>
                    </a:lnTo>
                    <a:lnTo>
                      <a:pt x="7" y="3"/>
                    </a:lnTo>
                    <a:lnTo>
                      <a:pt x="4" y="3"/>
                    </a:lnTo>
                    <a:lnTo>
                      <a:pt x="2" y="0"/>
                    </a:lnTo>
                    <a:close/>
                  </a:path>
                </a:pathLst>
              </a:custGeom>
              <a:solidFill>
                <a:srgbClr val="FFFFFF"/>
              </a:solidFill>
              <a:ln w="0">
                <a:solidFill>
                  <a:srgbClr val="FFFFFF"/>
                </a:solidFill>
                <a:round/>
                <a:headEnd/>
                <a:tailEnd/>
              </a:ln>
            </xdr:spPr>
          </xdr:sp>
        </xdr:grpSp>
      </xdr:grp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C%20Solos%20and%20ENS%202-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 E"/>
      <sheetName val="Junior"/>
      <sheetName val="Senior"/>
      <sheetName val="AWARDS - Table 1"/>
      <sheetName val="Formulas and Setup - Table 1"/>
      <sheetName val="Sheet2"/>
      <sheetName val="Sheet3"/>
      <sheetName val="Sheet4"/>
    </sheetNames>
    <sheetDataSet>
      <sheetData sheetId="0"/>
      <sheetData sheetId="1"/>
      <sheetData sheetId="2"/>
      <sheetData sheetId="3"/>
      <sheetData sheetId="4">
        <row r="6">
          <cell r="B6">
            <v>0</v>
          </cell>
        </row>
        <row r="7">
          <cell r="B7">
            <v>112</v>
          </cell>
          <cell r="C7" t="str">
            <v>OUTSTANDING</v>
          </cell>
        </row>
        <row r="8">
          <cell r="B8">
            <v>150</v>
          </cell>
          <cell r="C8" t="str">
            <v xml:space="preserve">EXCELLENT </v>
          </cell>
        </row>
        <row r="9">
          <cell r="B9">
            <v>158</v>
          </cell>
          <cell r="C9" t="str">
            <v>HIGH EXCELLENT</v>
          </cell>
        </row>
        <row r="10">
          <cell r="B10">
            <v>166</v>
          </cell>
          <cell r="C10" t="str">
            <v>SUPERIOR</v>
          </cell>
        </row>
        <row r="11">
          <cell r="B11">
            <v>174</v>
          </cell>
          <cell r="C11" t="str">
            <v>HIGH SUPERIOR</v>
          </cell>
        </row>
        <row r="12">
          <cell r="B12">
            <v>184</v>
          </cell>
          <cell r="C12" t="str">
            <v>ULTIMATE STAR</v>
          </cell>
        </row>
        <row r="13">
          <cell r="B13">
            <v>190</v>
          </cell>
          <cell r="C13" t="str">
            <v>SHOWCASE STAR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"/>
  <sheetViews>
    <sheetView windowProtection="1" tabSelected="1" zoomScaleNormal="100" workbookViewId="0">
      <selection activeCell="C4" sqref="C4"/>
    </sheetView>
  </sheetViews>
  <sheetFormatPr defaultColWidth="11.1796875" defaultRowHeight="12.5"/>
  <cols>
    <col min="1" max="1" width="31.1796875" style="453" customWidth="1"/>
    <col min="2" max="2" width="11.26953125" style="453" customWidth="1"/>
    <col min="3" max="3" width="23" style="453" customWidth="1"/>
    <col min="4" max="4" width="11.453125" style="453" customWidth="1"/>
    <col min="5" max="7" width="8.54296875" style="453" customWidth="1"/>
    <col min="8" max="8" width="3.08984375" style="453" customWidth="1"/>
    <col min="9" max="9" width="36.54296875" style="453" customWidth="1"/>
    <col min="10" max="10" width="4.6328125" style="453" customWidth="1"/>
    <col min="11" max="11" width="23" style="453" customWidth="1"/>
    <col min="12" max="12" width="10.6328125" style="453" customWidth="1"/>
    <col min="13" max="13" width="14.7265625" style="453" customWidth="1"/>
    <col min="14" max="15" width="8.54296875" style="453" customWidth="1"/>
    <col min="16" max="256" width="11.1796875" style="453"/>
    <col min="257" max="257" width="31.1796875" style="453" customWidth="1"/>
    <col min="258" max="258" width="11.26953125" style="453" customWidth="1"/>
    <col min="259" max="259" width="23" style="453" customWidth="1"/>
    <col min="260" max="260" width="11.453125" style="453" customWidth="1"/>
    <col min="261" max="263" width="8.54296875" style="453" customWidth="1"/>
    <col min="264" max="264" width="3.08984375" style="453" customWidth="1"/>
    <col min="265" max="265" width="36.54296875" style="453" customWidth="1"/>
    <col min="266" max="266" width="4.6328125" style="453" customWidth="1"/>
    <col min="267" max="267" width="23" style="453" customWidth="1"/>
    <col min="268" max="268" width="10.6328125" style="453" customWidth="1"/>
    <col min="269" max="269" width="14.7265625" style="453" customWidth="1"/>
    <col min="270" max="271" width="8.54296875" style="453" customWidth="1"/>
    <col min="272" max="512" width="11.1796875" style="453"/>
    <col min="513" max="513" width="31.1796875" style="453" customWidth="1"/>
    <col min="514" max="514" width="11.26953125" style="453" customWidth="1"/>
    <col min="515" max="515" width="23" style="453" customWidth="1"/>
    <col min="516" max="516" width="11.453125" style="453" customWidth="1"/>
    <col min="517" max="519" width="8.54296875" style="453" customWidth="1"/>
    <col min="520" max="520" width="3.08984375" style="453" customWidth="1"/>
    <col min="521" max="521" width="36.54296875" style="453" customWidth="1"/>
    <col min="522" max="522" width="4.6328125" style="453" customWidth="1"/>
    <col min="523" max="523" width="23" style="453" customWidth="1"/>
    <col min="524" max="524" width="10.6328125" style="453" customWidth="1"/>
    <col min="525" max="525" width="14.7265625" style="453" customWidth="1"/>
    <col min="526" max="527" width="8.54296875" style="453" customWidth="1"/>
    <col min="528" max="768" width="11.1796875" style="453"/>
    <col min="769" max="769" width="31.1796875" style="453" customWidth="1"/>
    <col min="770" max="770" width="11.26953125" style="453" customWidth="1"/>
    <col min="771" max="771" width="23" style="453" customWidth="1"/>
    <col min="772" max="772" width="11.453125" style="453" customWidth="1"/>
    <col min="773" max="775" width="8.54296875" style="453" customWidth="1"/>
    <col min="776" max="776" width="3.08984375" style="453" customWidth="1"/>
    <col min="777" max="777" width="36.54296875" style="453" customWidth="1"/>
    <col min="778" max="778" width="4.6328125" style="453" customWidth="1"/>
    <col min="779" max="779" width="23" style="453" customWidth="1"/>
    <col min="780" max="780" width="10.6328125" style="453" customWidth="1"/>
    <col min="781" max="781" width="14.7265625" style="453" customWidth="1"/>
    <col min="782" max="783" width="8.54296875" style="453" customWidth="1"/>
    <col min="784" max="1024" width="11.1796875" style="453"/>
    <col min="1025" max="1025" width="31.1796875" style="453" customWidth="1"/>
    <col min="1026" max="1026" width="11.26953125" style="453" customWidth="1"/>
    <col min="1027" max="1027" width="23" style="453" customWidth="1"/>
    <col min="1028" max="1028" width="11.453125" style="453" customWidth="1"/>
    <col min="1029" max="1031" width="8.54296875" style="453" customWidth="1"/>
    <col min="1032" max="1032" width="3.08984375" style="453" customWidth="1"/>
    <col min="1033" max="1033" width="36.54296875" style="453" customWidth="1"/>
    <col min="1034" max="1034" width="4.6328125" style="453" customWidth="1"/>
    <col min="1035" max="1035" width="23" style="453" customWidth="1"/>
    <col min="1036" max="1036" width="10.6328125" style="453" customWidth="1"/>
    <col min="1037" max="1037" width="14.7265625" style="453" customWidth="1"/>
    <col min="1038" max="1039" width="8.54296875" style="453" customWidth="1"/>
    <col min="1040" max="1280" width="11.1796875" style="453"/>
    <col min="1281" max="1281" width="31.1796875" style="453" customWidth="1"/>
    <col min="1282" max="1282" width="11.26953125" style="453" customWidth="1"/>
    <col min="1283" max="1283" width="23" style="453" customWidth="1"/>
    <col min="1284" max="1284" width="11.453125" style="453" customWidth="1"/>
    <col min="1285" max="1287" width="8.54296875" style="453" customWidth="1"/>
    <col min="1288" max="1288" width="3.08984375" style="453" customWidth="1"/>
    <col min="1289" max="1289" width="36.54296875" style="453" customWidth="1"/>
    <col min="1290" max="1290" width="4.6328125" style="453" customWidth="1"/>
    <col min="1291" max="1291" width="23" style="453" customWidth="1"/>
    <col min="1292" max="1292" width="10.6328125" style="453" customWidth="1"/>
    <col min="1293" max="1293" width="14.7265625" style="453" customWidth="1"/>
    <col min="1294" max="1295" width="8.54296875" style="453" customWidth="1"/>
    <col min="1296" max="1536" width="11.1796875" style="453"/>
    <col min="1537" max="1537" width="31.1796875" style="453" customWidth="1"/>
    <col min="1538" max="1538" width="11.26953125" style="453" customWidth="1"/>
    <col min="1539" max="1539" width="23" style="453" customWidth="1"/>
    <col min="1540" max="1540" width="11.453125" style="453" customWidth="1"/>
    <col min="1541" max="1543" width="8.54296875" style="453" customWidth="1"/>
    <col min="1544" max="1544" width="3.08984375" style="453" customWidth="1"/>
    <col min="1545" max="1545" width="36.54296875" style="453" customWidth="1"/>
    <col min="1546" max="1546" width="4.6328125" style="453" customWidth="1"/>
    <col min="1547" max="1547" width="23" style="453" customWidth="1"/>
    <col min="1548" max="1548" width="10.6328125" style="453" customWidth="1"/>
    <col min="1549" max="1549" width="14.7265625" style="453" customWidth="1"/>
    <col min="1550" max="1551" width="8.54296875" style="453" customWidth="1"/>
    <col min="1552" max="1792" width="11.1796875" style="453"/>
    <col min="1793" max="1793" width="31.1796875" style="453" customWidth="1"/>
    <col min="1794" max="1794" width="11.26953125" style="453" customWidth="1"/>
    <col min="1795" max="1795" width="23" style="453" customWidth="1"/>
    <col min="1796" max="1796" width="11.453125" style="453" customWidth="1"/>
    <col min="1797" max="1799" width="8.54296875" style="453" customWidth="1"/>
    <col min="1800" max="1800" width="3.08984375" style="453" customWidth="1"/>
    <col min="1801" max="1801" width="36.54296875" style="453" customWidth="1"/>
    <col min="1802" max="1802" width="4.6328125" style="453" customWidth="1"/>
    <col min="1803" max="1803" width="23" style="453" customWidth="1"/>
    <col min="1804" max="1804" width="10.6328125" style="453" customWidth="1"/>
    <col min="1805" max="1805" width="14.7265625" style="453" customWidth="1"/>
    <col min="1806" max="1807" width="8.54296875" style="453" customWidth="1"/>
    <col min="1808" max="2048" width="11.1796875" style="453"/>
    <col min="2049" max="2049" width="31.1796875" style="453" customWidth="1"/>
    <col min="2050" max="2050" width="11.26953125" style="453" customWidth="1"/>
    <col min="2051" max="2051" width="23" style="453" customWidth="1"/>
    <col min="2052" max="2052" width="11.453125" style="453" customWidth="1"/>
    <col min="2053" max="2055" width="8.54296875" style="453" customWidth="1"/>
    <col min="2056" max="2056" width="3.08984375" style="453" customWidth="1"/>
    <col min="2057" max="2057" width="36.54296875" style="453" customWidth="1"/>
    <col min="2058" max="2058" width="4.6328125" style="453" customWidth="1"/>
    <col min="2059" max="2059" width="23" style="453" customWidth="1"/>
    <col min="2060" max="2060" width="10.6328125" style="453" customWidth="1"/>
    <col min="2061" max="2061" width="14.7265625" style="453" customWidth="1"/>
    <col min="2062" max="2063" width="8.54296875" style="453" customWidth="1"/>
    <col min="2064" max="2304" width="11.1796875" style="453"/>
    <col min="2305" max="2305" width="31.1796875" style="453" customWidth="1"/>
    <col min="2306" max="2306" width="11.26953125" style="453" customWidth="1"/>
    <col min="2307" max="2307" width="23" style="453" customWidth="1"/>
    <col min="2308" max="2308" width="11.453125" style="453" customWidth="1"/>
    <col min="2309" max="2311" width="8.54296875" style="453" customWidth="1"/>
    <col min="2312" max="2312" width="3.08984375" style="453" customWidth="1"/>
    <col min="2313" max="2313" width="36.54296875" style="453" customWidth="1"/>
    <col min="2314" max="2314" width="4.6328125" style="453" customWidth="1"/>
    <col min="2315" max="2315" width="23" style="453" customWidth="1"/>
    <col min="2316" max="2316" width="10.6328125" style="453" customWidth="1"/>
    <col min="2317" max="2317" width="14.7265625" style="453" customWidth="1"/>
    <col min="2318" max="2319" width="8.54296875" style="453" customWidth="1"/>
    <col min="2320" max="2560" width="11.1796875" style="453"/>
    <col min="2561" max="2561" width="31.1796875" style="453" customWidth="1"/>
    <col min="2562" max="2562" width="11.26953125" style="453" customWidth="1"/>
    <col min="2563" max="2563" width="23" style="453" customWidth="1"/>
    <col min="2564" max="2564" width="11.453125" style="453" customWidth="1"/>
    <col min="2565" max="2567" width="8.54296875" style="453" customWidth="1"/>
    <col min="2568" max="2568" width="3.08984375" style="453" customWidth="1"/>
    <col min="2569" max="2569" width="36.54296875" style="453" customWidth="1"/>
    <col min="2570" max="2570" width="4.6328125" style="453" customWidth="1"/>
    <col min="2571" max="2571" width="23" style="453" customWidth="1"/>
    <col min="2572" max="2572" width="10.6328125" style="453" customWidth="1"/>
    <col min="2573" max="2573" width="14.7265625" style="453" customWidth="1"/>
    <col min="2574" max="2575" width="8.54296875" style="453" customWidth="1"/>
    <col min="2576" max="2816" width="11.1796875" style="453"/>
    <col min="2817" max="2817" width="31.1796875" style="453" customWidth="1"/>
    <col min="2818" max="2818" width="11.26953125" style="453" customWidth="1"/>
    <col min="2819" max="2819" width="23" style="453" customWidth="1"/>
    <col min="2820" max="2820" width="11.453125" style="453" customWidth="1"/>
    <col min="2821" max="2823" width="8.54296875" style="453" customWidth="1"/>
    <col min="2824" max="2824" width="3.08984375" style="453" customWidth="1"/>
    <col min="2825" max="2825" width="36.54296875" style="453" customWidth="1"/>
    <col min="2826" max="2826" width="4.6328125" style="453" customWidth="1"/>
    <col min="2827" max="2827" width="23" style="453" customWidth="1"/>
    <col min="2828" max="2828" width="10.6328125" style="453" customWidth="1"/>
    <col min="2829" max="2829" width="14.7265625" style="453" customWidth="1"/>
    <col min="2830" max="2831" width="8.54296875" style="453" customWidth="1"/>
    <col min="2832" max="3072" width="11.1796875" style="453"/>
    <col min="3073" max="3073" width="31.1796875" style="453" customWidth="1"/>
    <col min="3074" max="3074" width="11.26953125" style="453" customWidth="1"/>
    <col min="3075" max="3075" width="23" style="453" customWidth="1"/>
    <col min="3076" max="3076" width="11.453125" style="453" customWidth="1"/>
    <col min="3077" max="3079" width="8.54296875" style="453" customWidth="1"/>
    <col min="3080" max="3080" width="3.08984375" style="453" customWidth="1"/>
    <col min="3081" max="3081" width="36.54296875" style="453" customWidth="1"/>
    <col min="3082" max="3082" width="4.6328125" style="453" customWidth="1"/>
    <col min="3083" max="3083" width="23" style="453" customWidth="1"/>
    <col min="3084" max="3084" width="10.6328125" style="453" customWidth="1"/>
    <col min="3085" max="3085" width="14.7265625" style="453" customWidth="1"/>
    <col min="3086" max="3087" width="8.54296875" style="453" customWidth="1"/>
    <col min="3088" max="3328" width="11.1796875" style="453"/>
    <col min="3329" max="3329" width="31.1796875" style="453" customWidth="1"/>
    <col min="3330" max="3330" width="11.26953125" style="453" customWidth="1"/>
    <col min="3331" max="3331" width="23" style="453" customWidth="1"/>
    <col min="3332" max="3332" width="11.453125" style="453" customWidth="1"/>
    <col min="3333" max="3335" width="8.54296875" style="453" customWidth="1"/>
    <col min="3336" max="3336" width="3.08984375" style="453" customWidth="1"/>
    <col min="3337" max="3337" width="36.54296875" style="453" customWidth="1"/>
    <col min="3338" max="3338" width="4.6328125" style="453" customWidth="1"/>
    <col min="3339" max="3339" width="23" style="453" customWidth="1"/>
    <col min="3340" max="3340" width="10.6328125" style="453" customWidth="1"/>
    <col min="3341" max="3341" width="14.7265625" style="453" customWidth="1"/>
    <col min="3342" max="3343" width="8.54296875" style="453" customWidth="1"/>
    <col min="3344" max="3584" width="11.1796875" style="453"/>
    <col min="3585" max="3585" width="31.1796875" style="453" customWidth="1"/>
    <col min="3586" max="3586" width="11.26953125" style="453" customWidth="1"/>
    <col min="3587" max="3587" width="23" style="453" customWidth="1"/>
    <col min="3588" max="3588" width="11.453125" style="453" customWidth="1"/>
    <col min="3589" max="3591" width="8.54296875" style="453" customWidth="1"/>
    <col min="3592" max="3592" width="3.08984375" style="453" customWidth="1"/>
    <col min="3593" max="3593" width="36.54296875" style="453" customWidth="1"/>
    <col min="3594" max="3594" width="4.6328125" style="453" customWidth="1"/>
    <col min="3595" max="3595" width="23" style="453" customWidth="1"/>
    <col min="3596" max="3596" width="10.6328125" style="453" customWidth="1"/>
    <col min="3597" max="3597" width="14.7265625" style="453" customWidth="1"/>
    <col min="3598" max="3599" width="8.54296875" style="453" customWidth="1"/>
    <col min="3600" max="3840" width="11.1796875" style="453"/>
    <col min="3841" max="3841" width="31.1796875" style="453" customWidth="1"/>
    <col min="3842" max="3842" width="11.26953125" style="453" customWidth="1"/>
    <col min="3843" max="3843" width="23" style="453" customWidth="1"/>
    <col min="3844" max="3844" width="11.453125" style="453" customWidth="1"/>
    <col min="3845" max="3847" width="8.54296875" style="453" customWidth="1"/>
    <col min="3848" max="3848" width="3.08984375" style="453" customWidth="1"/>
    <col min="3849" max="3849" width="36.54296875" style="453" customWidth="1"/>
    <col min="3850" max="3850" width="4.6328125" style="453" customWidth="1"/>
    <col min="3851" max="3851" width="23" style="453" customWidth="1"/>
    <col min="3852" max="3852" width="10.6328125" style="453" customWidth="1"/>
    <col min="3853" max="3853" width="14.7265625" style="453" customWidth="1"/>
    <col min="3854" max="3855" width="8.54296875" style="453" customWidth="1"/>
    <col min="3856" max="4096" width="11.1796875" style="453"/>
    <col min="4097" max="4097" width="31.1796875" style="453" customWidth="1"/>
    <col min="4098" max="4098" width="11.26953125" style="453" customWidth="1"/>
    <col min="4099" max="4099" width="23" style="453" customWidth="1"/>
    <col min="4100" max="4100" width="11.453125" style="453" customWidth="1"/>
    <col min="4101" max="4103" width="8.54296875" style="453" customWidth="1"/>
    <col min="4104" max="4104" width="3.08984375" style="453" customWidth="1"/>
    <col min="4105" max="4105" width="36.54296875" style="453" customWidth="1"/>
    <col min="4106" max="4106" width="4.6328125" style="453" customWidth="1"/>
    <col min="4107" max="4107" width="23" style="453" customWidth="1"/>
    <col min="4108" max="4108" width="10.6328125" style="453" customWidth="1"/>
    <col min="4109" max="4109" width="14.7265625" style="453" customWidth="1"/>
    <col min="4110" max="4111" width="8.54296875" style="453" customWidth="1"/>
    <col min="4112" max="4352" width="11.1796875" style="453"/>
    <col min="4353" max="4353" width="31.1796875" style="453" customWidth="1"/>
    <col min="4354" max="4354" width="11.26953125" style="453" customWidth="1"/>
    <col min="4355" max="4355" width="23" style="453" customWidth="1"/>
    <col min="4356" max="4356" width="11.453125" style="453" customWidth="1"/>
    <col min="4357" max="4359" width="8.54296875" style="453" customWidth="1"/>
    <col min="4360" max="4360" width="3.08984375" style="453" customWidth="1"/>
    <col min="4361" max="4361" width="36.54296875" style="453" customWidth="1"/>
    <col min="4362" max="4362" width="4.6328125" style="453" customWidth="1"/>
    <col min="4363" max="4363" width="23" style="453" customWidth="1"/>
    <col min="4364" max="4364" width="10.6328125" style="453" customWidth="1"/>
    <col min="4365" max="4365" width="14.7265625" style="453" customWidth="1"/>
    <col min="4366" max="4367" width="8.54296875" style="453" customWidth="1"/>
    <col min="4368" max="4608" width="11.1796875" style="453"/>
    <col min="4609" max="4609" width="31.1796875" style="453" customWidth="1"/>
    <col min="4610" max="4610" width="11.26953125" style="453" customWidth="1"/>
    <col min="4611" max="4611" width="23" style="453" customWidth="1"/>
    <col min="4612" max="4612" width="11.453125" style="453" customWidth="1"/>
    <col min="4613" max="4615" width="8.54296875" style="453" customWidth="1"/>
    <col min="4616" max="4616" width="3.08984375" style="453" customWidth="1"/>
    <col min="4617" max="4617" width="36.54296875" style="453" customWidth="1"/>
    <col min="4618" max="4618" width="4.6328125" style="453" customWidth="1"/>
    <col min="4619" max="4619" width="23" style="453" customWidth="1"/>
    <col min="4620" max="4620" width="10.6328125" style="453" customWidth="1"/>
    <col min="4621" max="4621" width="14.7265625" style="453" customWidth="1"/>
    <col min="4622" max="4623" width="8.54296875" style="453" customWidth="1"/>
    <col min="4624" max="4864" width="11.1796875" style="453"/>
    <col min="4865" max="4865" width="31.1796875" style="453" customWidth="1"/>
    <col min="4866" max="4866" width="11.26953125" style="453" customWidth="1"/>
    <col min="4867" max="4867" width="23" style="453" customWidth="1"/>
    <col min="4868" max="4868" width="11.453125" style="453" customWidth="1"/>
    <col min="4869" max="4871" width="8.54296875" style="453" customWidth="1"/>
    <col min="4872" max="4872" width="3.08984375" style="453" customWidth="1"/>
    <col min="4873" max="4873" width="36.54296875" style="453" customWidth="1"/>
    <col min="4874" max="4874" width="4.6328125" style="453" customWidth="1"/>
    <col min="4875" max="4875" width="23" style="453" customWidth="1"/>
    <col min="4876" max="4876" width="10.6328125" style="453" customWidth="1"/>
    <col min="4877" max="4877" width="14.7265625" style="453" customWidth="1"/>
    <col min="4878" max="4879" width="8.54296875" style="453" customWidth="1"/>
    <col min="4880" max="5120" width="11.1796875" style="453"/>
    <col min="5121" max="5121" width="31.1796875" style="453" customWidth="1"/>
    <col min="5122" max="5122" width="11.26953125" style="453" customWidth="1"/>
    <col min="5123" max="5123" width="23" style="453" customWidth="1"/>
    <col min="5124" max="5124" width="11.453125" style="453" customWidth="1"/>
    <col min="5125" max="5127" width="8.54296875" style="453" customWidth="1"/>
    <col min="5128" max="5128" width="3.08984375" style="453" customWidth="1"/>
    <col min="5129" max="5129" width="36.54296875" style="453" customWidth="1"/>
    <col min="5130" max="5130" width="4.6328125" style="453" customWidth="1"/>
    <col min="5131" max="5131" width="23" style="453" customWidth="1"/>
    <col min="5132" max="5132" width="10.6328125" style="453" customWidth="1"/>
    <col min="5133" max="5133" width="14.7265625" style="453" customWidth="1"/>
    <col min="5134" max="5135" width="8.54296875" style="453" customWidth="1"/>
    <col min="5136" max="5376" width="11.1796875" style="453"/>
    <col min="5377" max="5377" width="31.1796875" style="453" customWidth="1"/>
    <col min="5378" max="5378" width="11.26953125" style="453" customWidth="1"/>
    <col min="5379" max="5379" width="23" style="453" customWidth="1"/>
    <col min="5380" max="5380" width="11.453125" style="453" customWidth="1"/>
    <col min="5381" max="5383" width="8.54296875" style="453" customWidth="1"/>
    <col min="5384" max="5384" width="3.08984375" style="453" customWidth="1"/>
    <col min="5385" max="5385" width="36.54296875" style="453" customWidth="1"/>
    <col min="5386" max="5386" width="4.6328125" style="453" customWidth="1"/>
    <col min="5387" max="5387" width="23" style="453" customWidth="1"/>
    <col min="5388" max="5388" width="10.6328125" style="453" customWidth="1"/>
    <col min="5389" max="5389" width="14.7265625" style="453" customWidth="1"/>
    <col min="5390" max="5391" width="8.54296875" style="453" customWidth="1"/>
    <col min="5392" max="5632" width="11.1796875" style="453"/>
    <col min="5633" max="5633" width="31.1796875" style="453" customWidth="1"/>
    <col min="5634" max="5634" width="11.26953125" style="453" customWidth="1"/>
    <col min="5635" max="5635" width="23" style="453" customWidth="1"/>
    <col min="5636" max="5636" width="11.453125" style="453" customWidth="1"/>
    <col min="5637" max="5639" width="8.54296875" style="453" customWidth="1"/>
    <col min="5640" max="5640" width="3.08984375" style="453" customWidth="1"/>
    <col min="5641" max="5641" width="36.54296875" style="453" customWidth="1"/>
    <col min="5642" max="5642" width="4.6328125" style="453" customWidth="1"/>
    <col min="5643" max="5643" width="23" style="453" customWidth="1"/>
    <col min="5644" max="5644" width="10.6328125" style="453" customWidth="1"/>
    <col min="5645" max="5645" width="14.7265625" style="453" customWidth="1"/>
    <col min="5646" max="5647" width="8.54296875" style="453" customWidth="1"/>
    <col min="5648" max="5888" width="11.1796875" style="453"/>
    <col min="5889" max="5889" width="31.1796875" style="453" customWidth="1"/>
    <col min="5890" max="5890" width="11.26953125" style="453" customWidth="1"/>
    <col min="5891" max="5891" width="23" style="453" customWidth="1"/>
    <col min="5892" max="5892" width="11.453125" style="453" customWidth="1"/>
    <col min="5893" max="5895" width="8.54296875" style="453" customWidth="1"/>
    <col min="5896" max="5896" width="3.08984375" style="453" customWidth="1"/>
    <col min="5897" max="5897" width="36.54296875" style="453" customWidth="1"/>
    <col min="5898" max="5898" width="4.6328125" style="453" customWidth="1"/>
    <col min="5899" max="5899" width="23" style="453" customWidth="1"/>
    <col min="5900" max="5900" width="10.6328125" style="453" customWidth="1"/>
    <col min="5901" max="5901" width="14.7265625" style="453" customWidth="1"/>
    <col min="5902" max="5903" width="8.54296875" style="453" customWidth="1"/>
    <col min="5904" max="6144" width="11.1796875" style="453"/>
    <col min="6145" max="6145" width="31.1796875" style="453" customWidth="1"/>
    <col min="6146" max="6146" width="11.26953125" style="453" customWidth="1"/>
    <col min="6147" max="6147" width="23" style="453" customWidth="1"/>
    <col min="6148" max="6148" width="11.453125" style="453" customWidth="1"/>
    <col min="6149" max="6151" width="8.54296875" style="453" customWidth="1"/>
    <col min="6152" max="6152" width="3.08984375" style="453" customWidth="1"/>
    <col min="6153" max="6153" width="36.54296875" style="453" customWidth="1"/>
    <col min="6154" max="6154" width="4.6328125" style="453" customWidth="1"/>
    <col min="6155" max="6155" width="23" style="453" customWidth="1"/>
    <col min="6156" max="6156" width="10.6328125" style="453" customWidth="1"/>
    <col min="6157" max="6157" width="14.7265625" style="453" customWidth="1"/>
    <col min="6158" max="6159" width="8.54296875" style="453" customWidth="1"/>
    <col min="6160" max="6400" width="11.1796875" style="453"/>
    <col min="6401" max="6401" width="31.1796875" style="453" customWidth="1"/>
    <col min="6402" max="6402" width="11.26953125" style="453" customWidth="1"/>
    <col min="6403" max="6403" width="23" style="453" customWidth="1"/>
    <col min="6404" max="6404" width="11.453125" style="453" customWidth="1"/>
    <col min="6405" max="6407" width="8.54296875" style="453" customWidth="1"/>
    <col min="6408" max="6408" width="3.08984375" style="453" customWidth="1"/>
    <col min="6409" max="6409" width="36.54296875" style="453" customWidth="1"/>
    <col min="6410" max="6410" width="4.6328125" style="453" customWidth="1"/>
    <col min="6411" max="6411" width="23" style="453" customWidth="1"/>
    <col min="6412" max="6412" width="10.6328125" style="453" customWidth="1"/>
    <col min="6413" max="6413" width="14.7265625" style="453" customWidth="1"/>
    <col min="6414" max="6415" width="8.54296875" style="453" customWidth="1"/>
    <col min="6416" max="6656" width="11.1796875" style="453"/>
    <col min="6657" max="6657" width="31.1796875" style="453" customWidth="1"/>
    <col min="6658" max="6658" width="11.26953125" style="453" customWidth="1"/>
    <col min="6659" max="6659" width="23" style="453" customWidth="1"/>
    <col min="6660" max="6660" width="11.453125" style="453" customWidth="1"/>
    <col min="6661" max="6663" width="8.54296875" style="453" customWidth="1"/>
    <col min="6664" max="6664" width="3.08984375" style="453" customWidth="1"/>
    <col min="6665" max="6665" width="36.54296875" style="453" customWidth="1"/>
    <col min="6666" max="6666" width="4.6328125" style="453" customWidth="1"/>
    <col min="6667" max="6667" width="23" style="453" customWidth="1"/>
    <col min="6668" max="6668" width="10.6328125" style="453" customWidth="1"/>
    <col min="6669" max="6669" width="14.7265625" style="453" customWidth="1"/>
    <col min="6670" max="6671" width="8.54296875" style="453" customWidth="1"/>
    <col min="6672" max="6912" width="11.1796875" style="453"/>
    <col min="6913" max="6913" width="31.1796875" style="453" customWidth="1"/>
    <col min="6914" max="6914" width="11.26953125" style="453" customWidth="1"/>
    <col min="6915" max="6915" width="23" style="453" customWidth="1"/>
    <col min="6916" max="6916" width="11.453125" style="453" customWidth="1"/>
    <col min="6917" max="6919" width="8.54296875" style="453" customWidth="1"/>
    <col min="6920" max="6920" width="3.08984375" style="453" customWidth="1"/>
    <col min="6921" max="6921" width="36.54296875" style="453" customWidth="1"/>
    <col min="6922" max="6922" width="4.6328125" style="453" customWidth="1"/>
    <col min="6923" max="6923" width="23" style="453" customWidth="1"/>
    <col min="6924" max="6924" width="10.6328125" style="453" customWidth="1"/>
    <col min="6925" max="6925" width="14.7265625" style="453" customWidth="1"/>
    <col min="6926" max="6927" width="8.54296875" style="453" customWidth="1"/>
    <col min="6928" max="7168" width="11.1796875" style="453"/>
    <col min="7169" max="7169" width="31.1796875" style="453" customWidth="1"/>
    <col min="7170" max="7170" width="11.26953125" style="453" customWidth="1"/>
    <col min="7171" max="7171" width="23" style="453" customWidth="1"/>
    <col min="7172" max="7172" width="11.453125" style="453" customWidth="1"/>
    <col min="7173" max="7175" width="8.54296875" style="453" customWidth="1"/>
    <col min="7176" max="7176" width="3.08984375" style="453" customWidth="1"/>
    <col min="7177" max="7177" width="36.54296875" style="453" customWidth="1"/>
    <col min="7178" max="7178" width="4.6328125" style="453" customWidth="1"/>
    <col min="7179" max="7179" width="23" style="453" customWidth="1"/>
    <col min="7180" max="7180" width="10.6328125" style="453" customWidth="1"/>
    <col min="7181" max="7181" width="14.7265625" style="453" customWidth="1"/>
    <col min="7182" max="7183" width="8.54296875" style="453" customWidth="1"/>
    <col min="7184" max="7424" width="11.1796875" style="453"/>
    <col min="7425" max="7425" width="31.1796875" style="453" customWidth="1"/>
    <col min="7426" max="7426" width="11.26953125" style="453" customWidth="1"/>
    <col min="7427" max="7427" width="23" style="453" customWidth="1"/>
    <col min="7428" max="7428" width="11.453125" style="453" customWidth="1"/>
    <col min="7429" max="7431" width="8.54296875" style="453" customWidth="1"/>
    <col min="7432" max="7432" width="3.08984375" style="453" customWidth="1"/>
    <col min="7433" max="7433" width="36.54296875" style="453" customWidth="1"/>
    <col min="7434" max="7434" width="4.6328125" style="453" customWidth="1"/>
    <col min="7435" max="7435" width="23" style="453" customWidth="1"/>
    <col min="7436" max="7436" width="10.6328125" style="453" customWidth="1"/>
    <col min="7437" max="7437" width="14.7265625" style="453" customWidth="1"/>
    <col min="7438" max="7439" width="8.54296875" style="453" customWidth="1"/>
    <col min="7440" max="7680" width="11.1796875" style="453"/>
    <col min="7681" max="7681" width="31.1796875" style="453" customWidth="1"/>
    <col min="7682" max="7682" width="11.26953125" style="453" customWidth="1"/>
    <col min="7683" max="7683" width="23" style="453" customWidth="1"/>
    <col min="7684" max="7684" width="11.453125" style="453" customWidth="1"/>
    <col min="7685" max="7687" width="8.54296875" style="453" customWidth="1"/>
    <col min="7688" max="7688" width="3.08984375" style="453" customWidth="1"/>
    <col min="7689" max="7689" width="36.54296875" style="453" customWidth="1"/>
    <col min="7690" max="7690" width="4.6328125" style="453" customWidth="1"/>
    <col min="7691" max="7691" width="23" style="453" customWidth="1"/>
    <col min="7692" max="7692" width="10.6328125" style="453" customWidth="1"/>
    <col min="7693" max="7693" width="14.7265625" style="453" customWidth="1"/>
    <col min="7694" max="7695" width="8.54296875" style="453" customWidth="1"/>
    <col min="7696" max="7936" width="11.1796875" style="453"/>
    <col min="7937" max="7937" width="31.1796875" style="453" customWidth="1"/>
    <col min="7938" max="7938" width="11.26953125" style="453" customWidth="1"/>
    <col min="7939" max="7939" width="23" style="453" customWidth="1"/>
    <col min="7940" max="7940" width="11.453125" style="453" customWidth="1"/>
    <col min="7941" max="7943" width="8.54296875" style="453" customWidth="1"/>
    <col min="7944" max="7944" width="3.08984375" style="453" customWidth="1"/>
    <col min="7945" max="7945" width="36.54296875" style="453" customWidth="1"/>
    <col min="7946" max="7946" width="4.6328125" style="453" customWidth="1"/>
    <col min="7947" max="7947" width="23" style="453" customWidth="1"/>
    <col min="7948" max="7948" width="10.6328125" style="453" customWidth="1"/>
    <col min="7949" max="7949" width="14.7265625" style="453" customWidth="1"/>
    <col min="7950" max="7951" width="8.54296875" style="453" customWidth="1"/>
    <col min="7952" max="8192" width="11.1796875" style="453"/>
    <col min="8193" max="8193" width="31.1796875" style="453" customWidth="1"/>
    <col min="8194" max="8194" width="11.26953125" style="453" customWidth="1"/>
    <col min="8195" max="8195" width="23" style="453" customWidth="1"/>
    <col min="8196" max="8196" width="11.453125" style="453" customWidth="1"/>
    <col min="8197" max="8199" width="8.54296875" style="453" customWidth="1"/>
    <col min="8200" max="8200" width="3.08984375" style="453" customWidth="1"/>
    <col min="8201" max="8201" width="36.54296875" style="453" customWidth="1"/>
    <col min="8202" max="8202" width="4.6328125" style="453" customWidth="1"/>
    <col min="8203" max="8203" width="23" style="453" customWidth="1"/>
    <col min="8204" max="8204" width="10.6328125" style="453" customWidth="1"/>
    <col min="8205" max="8205" width="14.7265625" style="453" customWidth="1"/>
    <col min="8206" max="8207" width="8.54296875" style="453" customWidth="1"/>
    <col min="8208" max="8448" width="11.1796875" style="453"/>
    <col min="8449" max="8449" width="31.1796875" style="453" customWidth="1"/>
    <col min="8450" max="8450" width="11.26953125" style="453" customWidth="1"/>
    <col min="8451" max="8451" width="23" style="453" customWidth="1"/>
    <col min="8452" max="8452" width="11.453125" style="453" customWidth="1"/>
    <col min="8453" max="8455" width="8.54296875" style="453" customWidth="1"/>
    <col min="8456" max="8456" width="3.08984375" style="453" customWidth="1"/>
    <col min="8457" max="8457" width="36.54296875" style="453" customWidth="1"/>
    <col min="8458" max="8458" width="4.6328125" style="453" customWidth="1"/>
    <col min="8459" max="8459" width="23" style="453" customWidth="1"/>
    <col min="8460" max="8460" width="10.6328125" style="453" customWidth="1"/>
    <col min="8461" max="8461" width="14.7265625" style="453" customWidth="1"/>
    <col min="8462" max="8463" width="8.54296875" style="453" customWidth="1"/>
    <col min="8464" max="8704" width="11.1796875" style="453"/>
    <col min="8705" max="8705" width="31.1796875" style="453" customWidth="1"/>
    <col min="8706" max="8706" width="11.26953125" style="453" customWidth="1"/>
    <col min="8707" max="8707" width="23" style="453" customWidth="1"/>
    <col min="8708" max="8708" width="11.453125" style="453" customWidth="1"/>
    <col min="8709" max="8711" width="8.54296875" style="453" customWidth="1"/>
    <col min="8712" max="8712" width="3.08984375" style="453" customWidth="1"/>
    <col min="8713" max="8713" width="36.54296875" style="453" customWidth="1"/>
    <col min="8714" max="8714" width="4.6328125" style="453" customWidth="1"/>
    <col min="8715" max="8715" width="23" style="453" customWidth="1"/>
    <col min="8716" max="8716" width="10.6328125" style="453" customWidth="1"/>
    <col min="8717" max="8717" width="14.7265625" style="453" customWidth="1"/>
    <col min="8718" max="8719" width="8.54296875" style="453" customWidth="1"/>
    <col min="8720" max="8960" width="11.1796875" style="453"/>
    <col min="8961" max="8961" width="31.1796875" style="453" customWidth="1"/>
    <col min="8962" max="8962" width="11.26953125" style="453" customWidth="1"/>
    <col min="8963" max="8963" width="23" style="453" customWidth="1"/>
    <col min="8964" max="8964" width="11.453125" style="453" customWidth="1"/>
    <col min="8965" max="8967" width="8.54296875" style="453" customWidth="1"/>
    <col min="8968" max="8968" width="3.08984375" style="453" customWidth="1"/>
    <col min="8969" max="8969" width="36.54296875" style="453" customWidth="1"/>
    <col min="8970" max="8970" width="4.6328125" style="453" customWidth="1"/>
    <col min="8971" max="8971" width="23" style="453" customWidth="1"/>
    <col min="8972" max="8972" width="10.6328125" style="453" customWidth="1"/>
    <col min="8973" max="8973" width="14.7265625" style="453" customWidth="1"/>
    <col min="8974" max="8975" width="8.54296875" style="453" customWidth="1"/>
    <col min="8976" max="9216" width="11.1796875" style="453"/>
    <col min="9217" max="9217" width="31.1796875" style="453" customWidth="1"/>
    <col min="9218" max="9218" width="11.26953125" style="453" customWidth="1"/>
    <col min="9219" max="9219" width="23" style="453" customWidth="1"/>
    <col min="9220" max="9220" width="11.453125" style="453" customWidth="1"/>
    <col min="9221" max="9223" width="8.54296875" style="453" customWidth="1"/>
    <col min="9224" max="9224" width="3.08984375" style="453" customWidth="1"/>
    <col min="9225" max="9225" width="36.54296875" style="453" customWidth="1"/>
    <col min="9226" max="9226" width="4.6328125" style="453" customWidth="1"/>
    <col min="9227" max="9227" width="23" style="453" customWidth="1"/>
    <col min="9228" max="9228" width="10.6328125" style="453" customWidth="1"/>
    <col min="9229" max="9229" width="14.7265625" style="453" customWidth="1"/>
    <col min="9230" max="9231" width="8.54296875" style="453" customWidth="1"/>
    <col min="9232" max="9472" width="11.1796875" style="453"/>
    <col min="9473" max="9473" width="31.1796875" style="453" customWidth="1"/>
    <col min="9474" max="9474" width="11.26953125" style="453" customWidth="1"/>
    <col min="9475" max="9475" width="23" style="453" customWidth="1"/>
    <col min="9476" max="9476" width="11.453125" style="453" customWidth="1"/>
    <col min="9477" max="9479" width="8.54296875" style="453" customWidth="1"/>
    <col min="9480" max="9480" width="3.08984375" style="453" customWidth="1"/>
    <col min="9481" max="9481" width="36.54296875" style="453" customWidth="1"/>
    <col min="9482" max="9482" width="4.6328125" style="453" customWidth="1"/>
    <col min="9483" max="9483" width="23" style="453" customWidth="1"/>
    <col min="9484" max="9484" width="10.6328125" style="453" customWidth="1"/>
    <col min="9485" max="9485" width="14.7265625" style="453" customWidth="1"/>
    <col min="9486" max="9487" width="8.54296875" style="453" customWidth="1"/>
    <col min="9488" max="9728" width="11.1796875" style="453"/>
    <col min="9729" max="9729" width="31.1796875" style="453" customWidth="1"/>
    <col min="9730" max="9730" width="11.26953125" style="453" customWidth="1"/>
    <col min="9731" max="9731" width="23" style="453" customWidth="1"/>
    <col min="9732" max="9732" width="11.453125" style="453" customWidth="1"/>
    <col min="9733" max="9735" width="8.54296875" style="453" customWidth="1"/>
    <col min="9736" max="9736" width="3.08984375" style="453" customWidth="1"/>
    <col min="9737" max="9737" width="36.54296875" style="453" customWidth="1"/>
    <col min="9738" max="9738" width="4.6328125" style="453" customWidth="1"/>
    <col min="9739" max="9739" width="23" style="453" customWidth="1"/>
    <col min="9740" max="9740" width="10.6328125" style="453" customWidth="1"/>
    <col min="9741" max="9741" width="14.7265625" style="453" customWidth="1"/>
    <col min="9742" max="9743" width="8.54296875" style="453" customWidth="1"/>
    <col min="9744" max="9984" width="11.1796875" style="453"/>
    <col min="9985" max="9985" width="31.1796875" style="453" customWidth="1"/>
    <col min="9986" max="9986" width="11.26953125" style="453" customWidth="1"/>
    <col min="9987" max="9987" width="23" style="453" customWidth="1"/>
    <col min="9988" max="9988" width="11.453125" style="453" customWidth="1"/>
    <col min="9989" max="9991" width="8.54296875" style="453" customWidth="1"/>
    <col min="9992" max="9992" width="3.08984375" style="453" customWidth="1"/>
    <col min="9993" max="9993" width="36.54296875" style="453" customWidth="1"/>
    <col min="9994" max="9994" width="4.6328125" style="453" customWidth="1"/>
    <col min="9995" max="9995" width="23" style="453" customWidth="1"/>
    <col min="9996" max="9996" width="10.6328125" style="453" customWidth="1"/>
    <col min="9997" max="9997" width="14.7265625" style="453" customWidth="1"/>
    <col min="9998" max="9999" width="8.54296875" style="453" customWidth="1"/>
    <col min="10000" max="10240" width="11.1796875" style="453"/>
    <col min="10241" max="10241" width="31.1796875" style="453" customWidth="1"/>
    <col min="10242" max="10242" width="11.26953125" style="453" customWidth="1"/>
    <col min="10243" max="10243" width="23" style="453" customWidth="1"/>
    <col min="10244" max="10244" width="11.453125" style="453" customWidth="1"/>
    <col min="10245" max="10247" width="8.54296875" style="453" customWidth="1"/>
    <col min="10248" max="10248" width="3.08984375" style="453" customWidth="1"/>
    <col min="10249" max="10249" width="36.54296875" style="453" customWidth="1"/>
    <col min="10250" max="10250" width="4.6328125" style="453" customWidth="1"/>
    <col min="10251" max="10251" width="23" style="453" customWidth="1"/>
    <col min="10252" max="10252" width="10.6328125" style="453" customWidth="1"/>
    <col min="10253" max="10253" width="14.7265625" style="453" customWidth="1"/>
    <col min="10254" max="10255" width="8.54296875" style="453" customWidth="1"/>
    <col min="10256" max="10496" width="11.1796875" style="453"/>
    <col min="10497" max="10497" width="31.1796875" style="453" customWidth="1"/>
    <col min="10498" max="10498" width="11.26953125" style="453" customWidth="1"/>
    <col min="10499" max="10499" width="23" style="453" customWidth="1"/>
    <col min="10500" max="10500" width="11.453125" style="453" customWidth="1"/>
    <col min="10501" max="10503" width="8.54296875" style="453" customWidth="1"/>
    <col min="10504" max="10504" width="3.08984375" style="453" customWidth="1"/>
    <col min="10505" max="10505" width="36.54296875" style="453" customWidth="1"/>
    <col min="10506" max="10506" width="4.6328125" style="453" customWidth="1"/>
    <col min="10507" max="10507" width="23" style="453" customWidth="1"/>
    <col min="10508" max="10508" width="10.6328125" style="453" customWidth="1"/>
    <col min="10509" max="10509" width="14.7265625" style="453" customWidth="1"/>
    <col min="10510" max="10511" width="8.54296875" style="453" customWidth="1"/>
    <col min="10512" max="10752" width="11.1796875" style="453"/>
    <col min="10753" max="10753" width="31.1796875" style="453" customWidth="1"/>
    <col min="10754" max="10754" width="11.26953125" style="453" customWidth="1"/>
    <col min="10755" max="10755" width="23" style="453" customWidth="1"/>
    <col min="10756" max="10756" width="11.453125" style="453" customWidth="1"/>
    <col min="10757" max="10759" width="8.54296875" style="453" customWidth="1"/>
    <col min="10760" max="10760" width="3.08984375" style="453" customWidth="1"/>
    <col min="10761" max="10761" width="36.54296875" style="453" customWidth="1"/>
    <col min="10762" max="10762" width="4.6328125" style="453" customWidth="1"/>
    <col min="10763" max="10763" width="23" style="453" customWidth="1"/>
    <col min="10764" max="10764" width="10.6328125" style="453" customWidth="1"/>
    <col min="10765" max="10765" width="14.7265625" style="453" customWidth="1"/>
    <col min="10766" max="10767" width="8.54296875" style="453" customWidth="1"/>
    <col min="10768" max="11008" width="11.1796875" style="453"/>
    <col min="11009" max="11009" width="31.1796875" style="453" customWidth="1"/>
    <col min="11010" max="11010" width="11.26953125" style="453" customWidth="1"/>
    <col min="11011" max="11011" width="23" style="453" customWidth="1"/>
    <col min="11012" max="11012" width="11.453125" style="453" customWidth="1"/>
    <col min="11013" max="11015" width="8.54296875" style="453" customWidth="1"/>
    <col min="11016" max="11016" width="3.08984375" style="453" customWidth="1"/>
    <col min="11017" max="11017" width="36.54296875" style="453" customWidth="1"/>
    <col min="11018" max="11018" width="4.6328125" style="453" customWidth="1"/>
    <col min="11019" max="11019" width="23" style="453" customWidth="1"/>
    <col min="11020" max="11020" width="10.6328125" style="453" customWidth="1"/>
    <col min="11021" max="11021" width="14.7265625" style="453" customWidth="1"/>
    <col min="11022" max="11023" width="8.54296875" style="453" customWidth="1"/>
    <col min="11024" max="11264" width="11.1796875" style="453"/>
    <col min="11265" max="11265" width="31.1796875" style="453" customWidth="1"/>
    <col min="11266" max="11266" width="11.26953125" style="453" customWidth="1"/>
    <col min="11267" max="11267" width="23" style="453" customWidth="1"/>
    <col min="11268" max="11268" width="11.453125" style="453" customWidth="1"/>
    <col min="11269" max="11271" width="8.54296875" style="453" customWidth="1"/>
    <col min="11272" max="11272" width="3.08984375" style="453" customWidth="1"/>
    <col min="11273" max="11273" width="36.54296875" style="453" customWidth="1"/>
    <col min="11274" max="11274" width="4.6328125" style="453" customWidth="1"/>
    <col min="11275" max="11275" width="23" style="453" customWidth="1"/>
    <col min="11276" max="11276" width="10.6328125" style="453" customWidth="1"/>
    <col min="11277" max="11277" width="14.7265625" style="453" customWidth="1"/>
    <col min="11278" max="11279" width="8.54296875" style="453" customWidth="1"/>
    <col min="11280" max="11520" width="11.1796875" style="453"/>
    <col min="11521" max="11521" width="31.1796875" style="453" customWidth="1"/>
    <col min="11522" max="11522" width="11.26953125" style="453" customWidth="1"/>
    <col min="11523" max="11523" width="23" style="453" customWidth="1"/>
    <col min="11524" max="11524" width="11.453125" style="453" customWidth="1"/>
    <col min="11525" max="11527" width="8.54296875" style="453" customWidth="1"/>
    <col min="11528" max="11528" width="3.08984375" style="453" customWidth="1"/>
    <col min="11529" max="11529" width="36.54296875" style="453" customWidth="1"/>
    <col min="11530" max="11530" width="4.6328125" style="453" customWidth="1"/>
    <col min="11531" max="11531" width="23" style="453" customWidth="1"/>
    <col min="11532" max="11532" width="10.6328125" style="453" customWidth="1"/>
    <col min="11533" max="11533" width="14.7265625" style="453" customWidth="1"/>
    <col min="11534" max="11535" width="8.54296875" style="453" customWidth="1"/>
    <col min="11536" max="11776" width="11.1796875" style="453"/>
    <col min="11777" max="11777" width="31.1796875" style="453" customWidth="1"/>
    <col min="11778" max="11778" width="11.26953125" style="453" customWidth="1"/>
    <col min="11779" max="11779" width="23" style="453" customWidth="1"/>
    <col min="11780" max="11780" width="11.453125" style="453" customWidth="1"/>
    <col min="11781" max="11783" width="8.54296875" style="453" customWidth="1"/>
    <col min="11784" max="11784" width="3.08984375" style="453" customWidth="1"/>
    <col min="11785" max="11785" width="36.54296875" style="453" customWidth="1"/>
    <col min="11786" max="11786" width="4.6328125" style="453" customWidth="1"/>
    <col min="11787" max="11787" width="23" style="453" customWidth="1"/>
    <col min="11788" max="11788" width="10.6328125" style="453" customWidth="1"/>
    <col min="11789" max="11789" width="14.7265625" style="453" customWidth="1"/>
    <col min="11790" max="11791" width="8.54296875" style="453" customWidth="1"/>
    <col min="11792" max="12032" width="11.1796875" style="453"/>
    <col min="12033" max="12033" width="31.1796875" style="453" customWidth="1"/>
    <col min="12034" max="12034" width="11.26953125" style="453" customWidth="1"/>
    <col min="12035" max="12035" width="23" style="453" customWidth="1"/>
    <col min="12036" max="12036" width="11.453125" style="453" customWidth="1"/>
    <col min="12037" max="12039" width="8.54296875" style="453" customWidth="1"/>
    <col min="12040" max="12040" width="3.08984375" style="453" customWidth="1"/>
    <col min="12041" max="12041" width="36.54296875" style="453" customWidth="1"/>
    <col min="12042" max="12042" width="4.6328125" style="453" customWidth="1"/>
    <col min="12043" max="12043" width="23" style="453" customWidth="1"/>
    <col min="12044" max="12044" width="10.6328125" style="453" customWidth="1"/>
    <col min="12045" max="12045" width="14.7265625" style="453" customWidth="1"/>
    <col min="12046" max="12047" width="8.54296875" style="453" customWidth="1"/>
    <col min="12048" max="12288" width="11.1796875" style="453"/>
    <col min="12289" max="12289" width="31.1796875" style="453" customWidth="1"/>
    <col min="12290" max="12290" width="11.26953125" style="453" customWidth="1"/>
    <col min="12291" max="12291" width="23" style="453" customWidth="1"/>
    <col min="12292" max="12292" width="11.453125" style="453" customWidth="1"/>
    <col min="12293" max="12295" width="8.54296875" style="453" customWidth="1"/>
    <col min="12296" max="12296" width="3.08984375" style="453" customWidth="1"/>
    <col min="12297" max="12297" width="36.54296875" style="453" customWidth="1"/>
    <col min="12298" max="12298" width="4.6328125" style="453" customWidth="1"/>
    <col min="12299" max="12299" width="23" style="453" customWidth="1"/>
    <col min="12300" max="12300" width="10.6328125" style="453" customWidth="1"/>
    <col min="12301" max="12301" width="14.7265625" style="453" customWidth="1"/>
    <col min="12302" max="12303" width="8.54296875" style="453" customWidth="1"/>
    <col min="12304" max="12544" width="11.1796875" style="453"/>
    <col min="12545" max="12545" width="31.1796875" style="453" customWidth="1"/>
    <col min="12546" max="12546" width="11.26953125" style="453" customWidth="1"/>
    <col min="12547" max="12547" width="23" style="453" customWidth="1"/>
    <col min="12548" max="12548" width="11.453125" style="453" customWidth="1"/>
    <col min="12549" max="12551" width="8.54296875" style="453" customWidth="1"/>
    <col min="12552" max="12552" width="3.08984375" style="453" customWidth="1"/>
    <col min="12553" max="12553" width="36.54296875" style="453" customWidth="1"/>
    <col min="12554" max="12554" width="4.6328125" style="453" customWidth="1"/>
    <col min="12555" max="12555" width="23" style="453" customWidth="1"/>
    <col min="12556" max="12556" width="10.6328125" style="453" customWidth="1"/>
    <col min="12557" max="12557" width="14.7265625" style="453" customWidth="1"/>
    <col min="12558" max="12559" width="8.54296875" style="453" customWidth="1"/>
    <col min="12560" max="12800" width="11.1796875" style="453"/>
    <col min="12801" max="12801" width="31.1796875" style="453" customWidth="1"/>
    <col min="12802" max="12802" width="11.26953125" style="453" customWidth="1"/>
    <col min="12803" max="12803" width="23" style="453" customWidth="1"/>
    <col min="12804" max="12804" width="11.453125" style="453" customWidth="1"/>
    <col min="12805" max="12807" width="8.54296875" style="453" customWidth="1"/>
    <col min="12808" max="12808" width="3.08984375" style="453" customWidth="1"/>
    <col min="12809" max="12809" width="36.54296875" style="453" customWidth="1"/>
    <col min="12810" max="12810" width="4.6328125" style="453" customWidth="1"/>
    <col min="12811" max="12811" width="23" style="453" customWidth="1"/>
    <col min="12812" max="12812" width="10.6328125" style="453" customWidth="1"/>
    <col min="12813" max="12813" width="14.7265625" style="453" customWidth="1"/>
    <col min="12814" max="12815" width="8.54296875" style="453" customWidth="1"/>
    <col min="12816" max="13056" width="11.1796875" style="453"/>
    <col min="13057" max="13057" width="31.1796875" style="453" customWidth="1"/>
    <col min="13058" max="13058" width="11.26953125" style="453" customWidth="1"/>
    <col min="13059" max="13059" width="23" style="453" customWidth="1"/>
    <col min="13060" max="13060" width="11.453125" style="453" customWidth="1"/>
    <col min="13061" max="13063" width="8.54296875" style="453" customWidth="1"/>
    <col min="13064" max="13064" width="3.08984375" style="453" customWidth="1"/>
    <col min="13065" max="13065" width="36.54296875" style="453" customWidth="1"/>
    <col min="13066" max="13066" width="4.6328125" style="453" customWidth="1"/>
    <col min="13067" max="13067" width="23" style="453" customWidth="1"/>
    <col min="13068" max="13068" width="10.6328125" style="453" customWidth="1"/>
    <col min="13069" max="13069" width="14.7265625" style="453" customWidth="1"/>
    <col min="13070" max="13071" width="8.54296875" style="453" customWidth="1"/>
    <col min="13072" max="13312" width="11.1796875" style="453"/>
    <col min="13313" max="13313" width="31.1796875" style="453" customWidth="1"/>
    <col min="13314" max="13314" width="11.26953125" style="453" customWidth="1"/>
    <col min="13315" max="13315" width="23" style="453" customWidth="1"/>
    <col min="13316" max="13316" width="11.453125" style="453" customWidth="1"/>
    <col min="13317" max="13319" width="8.54296875" style="453" customWidth="1"/>
    <col min="13320" max="13320" width="3.08984375" style="453" customWidth="1"/>
    <col min="13321" max="13321" width="36.54296875" style="453" customWidth="1"/>
    <col min="13322" max="13322" width="4.6328125" style="453" customWidth="1"/>
    <col min="13323" max="13323" width="23" style="453" customWidth="1"/>
    <col min="13324" max="13324" width="10.6328125" style="453" customWidth="1"/>
    <col min="13325" max="13325" width="14.7265625" style="453" customWidth="1"/>
    <col min="13326" max="13327" width="8.54296875" style="453" customWidth="1"/>
    <col min="13328" max="13568" width="11.1796875" style="453"/>
    <col min="13569" max="13569" width="31.1796875" style="453" customWidth="1"/>
    <col min="13570" max="13570" width="11.26953125" style="453" customWidth="1"/>
    <col min="13571" max="13571" width="23" style="453" customWidth="1"/>
    <col min="13572" max="13572" width="11.453125" style="453" customWidth="1"/>
    <col min="13573" max="13575" width="8.54296875" style="453" customWidth="1"/>
    <col min="13576" max="13576" width="3.08984375" style="453" customWidth="1"/>
    <col min="13577" max="13577" width="36.54296875" style="453" customWidth="1"/>
    <col min="13578" max="13578" width="4.6328125" style="453" customWidth="1"/>
    <col min="13579" max="13579" width="23" style="453" customWidth="1"/>
    <col min="13580" max="13580" width="10.6328125" style="453" customWidth="1"/>
    <col min="13581" max="13581" width="14.7265625" style="453" customWidth="1"/>
    <col min="13582" max="13583" width="8.54296875" style="453" customWidth="1"/>
    <col min="13584" max="13824" width="11.1796875" style="453"/>
    <col min="13825" max="13825" width="31.1796875" style="453" customWidth="1"/>
    <col min="13826" max="13826" width="11.26953125" style="453" customWidth="1"/>
    <col min="13827" max="13827" width="23" style="453" customWidth="1"/>
    <col min="13828" max="13828" width="11.453125" style="453" customWidth="1"/>
    <col min="13829" max="13831" width="8.54296875" style="453" customWidth="1"/>
    <col min="13832" max="13832" width="3.08984375" style="453" customWidth="1"/>
    <col min="13833" max="13833" width="36.54296875" style="453" customWidth="1"/>
    <col min="13834" max="13834" width="4.6328125" style="453" customWidth="1"/>
    <col min="13835" max="13835" width="23" style="453" customWidth="1"/>
    <col min="13836" max="13836" width="10.6328125" style="453" customWidth="1"/>
    <col min="13837" max="13837" width="14.7265625" style="453" customWidth="1"/>
    <col min="13838" max="13839" width="8.54296875" style="453" customWidth="1"/>
    <col min="13840" max="14080" width="11.1796875" style="453"/>
    <col min="14081" max="14081" width="31.1796875" style="453" customWidth="1"/>
    <col min="14082" max="14082" width="11.26953125" style="453" customWidth="1"/>
    <col min="14083" max="14083" width="23" style="453" customWidth="1"/>
    <col min="14084" max="14084" width="11.453125" style="453" customWidth="1"/>
    <col min="14085" max="14087" width="8.54296875" style="453" customWidth="1"/>
    <col min="14088" max="14088" width="3.08984375" style="453" customWidth="1"/>
    <col min="14089" max="14089" width="36.54296875" style="453" customWidth="1"/>
    <col min="14090" max="14090" width="4.6328125" style="453" customWidth="1"/>
    <col min="14091" max="14091" width="23" style="453" customWidth="1"/>
    <col min="14092" max="14092" width="10.6328125" style="453" customWidth="1"/>
    <col min="14093" max="14093" width="14.7265625" style="453" customWidth="1"/>
    <col min="14094" max="14095" width="8.54296875" style="453" customWidth="1"/>
    <col min="14096" max="14336" width="11.1796875" style="453"/>
    <col min="14337" max="14337" width="31.1796875" style="453" customWidth="1"/>
    <col min="14338" max="14338" width="11.26953125" style="453" customWidth="1"/>
    <col min="14339" max="14339" width="23" style="453" customWidth="1"/>
    <col min="14340" max="14340" width="11.453125" style="453" customWidth="1"/>
    <col min="14341" max="14343" width="8.54296875" style="453" customWidth="1"/>
    <col min="14344" max="14344" width="3.08984375" style="453" customWidth="1"/>
    <col min="14345" max="14345" width="36.54296875" style="453" customWidth="1"/>
    <col min="14346" max="14346" width="4.6328125" style="453" customWidth="1"/>
    <col min="14347" max="14347" width="23" style="453" customWidth="1"/>
    <col min="14348" max="14348" width="10.6328125" style="453" customWidth="1"/>
    <col min="14349" max="14349" width="14.7265625" style="453" customWidth="1"/>
    <col min="14350" max="14351" width="8.54296875" style="453" customWidth="1"/>
    <col min="14352" max="14592" width="11.1796875" style="453"/>
    <col min="14593" max="14593" width="31.1796875" style="453" customWidth="1"/>
    <col min="14594" max="14594" width="11.26953125" style="453" customWidth="1"/>
    <col min="14595" max="14595" width="23" style="453" customWidth="1"/>
    <col min="14596" max="14596" width="11.453125" style="453" customWidth="1"/>
    <col min="14597" max="14599" width="8.54296875" style="453" customWidth="1"/>
    <col min="14600" max="14600" width="3.08984375" style="453" customWidth="1"/>
    <col min="14601" max="14601" width="36.54296875" style="453" customWidth="1"/>
    <col min="14602" max="14602" width="4.6328125" style="453" customWidth="1"/>
    <col min="14603" max="14603" width="23" style="453" customWidth="1"/>
    <col min="14604" max="14604" width="10.6328125" style="453" customWidth="1"/>
    <col min="14605" max="14605" width="14.7265625" style="453" customWidth="1"/>
    <col min="14606" max="14607" width="8.54296875" style="453" customWidth="1"/>
    <col min="14608" max="14848" width="11.1796875" style="453"/>
    <col min="14849" max="14849" width="31.1796875" style="453" customWidth="1"/>
    <col min="14850" max="14850" width="11.26953125" style="453" customWidth="1"/>
    <col min="14851" max="14851" width="23" style="453" customWidth="1"/>
    <col min="14852" max="14852" width="11.453125" style="453" customWidth="1"/>
    <col min="14853" max="14855" width="8.54296875" style="453" customWidth="1"/>
    <col min="14856" max="14856" width="3.08984375" style="453" customWidth="1"/>
    <col min="14857" max="14857" width="36.54296875" style="453" customWidth="1"/>
    <col min="14858" max="14858" width="4.6328125" style="453" customWidth="1"/>
    <col min="14859" max="14859" width="23" style="453" customWidth="1"/>
    <col min="14860" max="14860" width="10.6328125" style="453" customWidth="1"/>
    <col min="14861" max="14861" width="14.7265625" style="453" customWidth="1"/>
    <col min="14862" max="14863" width="8.54296875" style="453" customWidth="1"/>
    <col min="14864" max="15104" width="11.1796875" style="453"/>
    <col min="15105" max="15105" width="31.1796875" style="453" customWidth="1"/>
    <col min="15106" max="15106" width="11.26953125" style="453" customWidth="1"/>
    <col min="15107" max="15107" width="23" style="453" customWidth="1"/>
    <col min="15108" max="15108" width="11.453125" style="453" customWidth="1"/>
    <col min="15109" max="15111" width="8.54296875" style="453" customWidth="1"/>
    <col min="15112" max="15112" width="3.08984375" style="453" customWidth="1"/>
    <col min="15113" max="15113" width="36.54296875" style="453" customWidth="1"/>
    <col min="15114" max="15114" width="4.6328125" style="453" customWidth="1"/>
    <col min="15115" max="15115" width="23" style="453" customWidth="1"/>
    <col min="15116" max="15116" width="10.6328125" style="453" customWidth="1"/>
    <col min="15117" max="15117" width="14.7265625" style="453" customWidth="1"/>
    <col min="15118" max="15119" width="8.54296875" style="453" customWidth="1"/>
    <col min="15120" max="15360" width="11.1796875" style="453"/>
    <col min="15361" max="15361" width="31.1796875" style="453" customWidth="1"/>
    <col min="15362" max="15362" width="11.26953125" style="453" customWidth="1"/>
    <col min="15363" max="15363" width="23" style="453" customWidth="1"/>
    <col min="15364" max="15364" width="11.453125" style="453" customWidth="1"/>
    <col min="15365" max="15367" width="8.54296875" style="453" customWidth="1"/>
    <col min="15368" max="15368" width="3.08984375" style="453" customWidth="1"/>
    <col min="15369" max="15369" width="36.54296875" style="453" customWidth="1"/>
    <col min="15370" max="15370" width="4.6328125" style="453" customWidth="1"/>
    <col min="15371" max="15371" width="23" style="453" customWidth="1"/>
    <col min="15372" max="15372" width="10.6328125" style="453" customWidth="1"/>
    <col min="15373" max="15373" width="14.7265625" style="453" customWidth="1"/>
    <col min="15374" max="15375" width="8.54296875" style="453" customWidth="1"/>
    <col min="15376" max="15616" width="11.1796875" style="453"/>
    <col min="15617" max="15617" width="31.1796875" style="453" customWidth="1"/>
    <col min="15618" max="15618" width="11.26953125" style="453" customWidth="1"/>
    <col min="15619" max="15619" width="23" style="453" customWidth="1"/>
    <col min="15620" max="15620" width="11.453125" style="453" customWidth="1"/>
    <col min="15621" max="15623" width="8.54296875" style="453" customWidth="1"/>
    <col min="15624" max="15624" width="3.08984375" style="453" customWidth="1"/>
    <col min="15625" max="15625" width="36.54296875" style="453" customWidth="1"/>
    <col min="15626" max="15626" width="4.6328125" style="453" customWidth="1"/>
    <col min="15627" max="15627" width="23" style="453" customWidth="1"/>
    <col min="15628" max="15628" width="10.6328125" style="453" customWidth="1"/>
    <col min="15629" max="15629" width="14.7265625" style="453" customWidth="1"/>
    <col min="15630" max="15631" width="8.54296875" style="453" customWidth="1"/>
    <col min="15632" max="15872" width="11.1796875" style="453"/>
    <col min="15873" max="15873" width="31.1796875" style="453" customWidth="1"/>
    <col min="15874" max="15874" width="11.26953125" style="453" customWidth="1"/>
    <col min="15875" max="15875" width="23" style="453" customWidth="1"/>
    <col min="15876" max="15876" width="11.453125" style="453" customWidth="1"/>
    <col min="15877" max="15879" width="8.54296875" style="453" customWidth="1"/>
    <col min="15880" max="15880" width="3.08984375" style="453" customWidth="1"/>
    <col min="15881" max="15881" width="36.54296875" style="453" customWidth="1"/>
    <col min="15882" max="15882" width="4.6328125" style="453" customWidth="1"/>
    <col min="15883" max="15883" width="23" style="453" customWidth="1"/>
    <col min="15884" max="15884" width="10.6328125" style="453" customWidth="1"/>
    <col min="15885" max="15885" width="14.7265625" style="453" customWidth="1"/>
    <col min="15886" max="15887" width="8.54296875" style="453" customWidth="1"/>
    <col min="15888" max="16128" width="11.1796875" style="453"/>
    <col min="16129" max="16129" width="31.1796875" style="453" customWidth="1"/>
    <col min="16130" max="16130" width="11.26953125" style="453" customWidth="1"/>
    <col min="16131" max="16131" width="23" style="453" customWidth="1"/>
    <col min="16132" max="16132" width="11.453125" style="453" customWidth="1"/>
    <col min="16133" max="16135" width="8.54296875" style="453" customWidth="1"/>
    <col min="16136" max="16136" width="3.08984375" style="453" customWidth="1"/>
    <col min="16137" max="16137" width="36.54296875" style="453" customWidth="1"/>
    <col min="16138" max="16138" width="4.6328125" style="453" customWidth="1"/>
    <col min="16139" max="16139" width="23" style="453" customWidth="1"/>
    <col min="16140" max="16140" width="10.6328125" style="453" customWidth="1"/>
    <col min="16141" max="16141" width="14.7265625" style="453" customWidth="1"/>
    <col min="16142" max="16143" width="8.54296875" style="453" customWidth="1"/>
    <col min="16144" max="16384" width="11.1796875" style="453"/>
  </cols>
  <sheetData>
    <row r="1" spans="1:15" ht="20.25" customHeight="1" thickBot="1">
      <c r="A1" s="445"/>
      <c r="B1" s="446"/>
      <c r="C1" s="447">
        <f>VLOOKUP(D1,'[1]Formulas and Setup - Table 1'!$B$6:$C$13,2)</f>
        <v>0</v>
      </c>
      <c r="D1" s="448">
        <f>SUM(E1+F1-G1)</f>
        <v>0</v>
      </c>
      <c r="E1" s="449"/>
      <c r="F1" s="449"/>
      <c r="G1" s="450"/>
      <c r="H1" s="451"/>
      <c r="I1" s="452"/>
      <c r="J1" s="452"/>
      <c r="K1" s="452"/>
      <c r="L1" s="452"/>
      <c r="M1" s="452"/>
      <c r="N1" s="452"/>
      <c r="O1" s="452"/>
    </row>
    <row r="2" spans="1:15" ht="26.25" customHeight="1">
      <c r="A2" s="454"/>
      <c r="B2" s="455"/>
      <c r="C2" s="455"/>
      <c r="D2" s="456" t="s">
        <v>25</v>
      </c>
      <c r="E2" s="456"/>
      <c r="F2" s="456"/>
      <c r="G2" s="456"/>
      <c r="H2" s="457"/>
      <c r="I2" s="457"/>
      <c r="J2" s="457"/>
      <c r="K2" s="457"/>
      <c r="L2" s="457"/>
      <c r="M2" s="458"/>
      <c r="N2" s="458"/>
      <c r="O2" s="459"/>
    </row>
    <row r="3" spans="1:15" ht="26.25" customHeight="1">
      <c r="A3" s="460"/>
      <c r="B3" s="461"/>
      <c r="C3" s="461"/>
      <c r="D3" s="462" t="s">
        <v>204</v>
      </c>
      <c r="E3" s="462"/>
      <c r="F3" s="462"/>
      <c r="G3" s="462"/>
      <c r="H3" s="462"/>
      <c r="I3" s="462"/>
      <c r="J3" s="462"/>
      <c r="K3" s="462"/>
      <c r="L3" s="462"/>
      <c r="M3" s="461"/>
      <c r="N3" s="461"/>
      <c r="O3" s="463"/>
    </row>
    <row r="4" spans="1:15" ht="26.25" customHeight="1">
      <c r="A4" s="460"/>
      <c r="B4" s="461"/>
      <c r="C4" s="461"/>
      <c r="D4" s="464" t="s">
        <v>205</v>
      </c>
      <c r="E4" s="464"/>
      <c r="F4" s="464"/>
      <c r="G4" s="464"/>
      <c r="H4" s="464"/>
      <c r="I4" s="464"/>
      <c r="J4" s="464"/>
      <c r="K4" s="464"/>
      <c r="L4" s="464"/>
      <c r="M4" s="465">
        <v>42771</v>
      </c>
      <c r="N4" s="461"/>
      <c r="O4" s="463"/>
    </row>
    <row r="5" spans="1:15" ht="26.25" customHeight="1">
      <c r="A5" s="460"/>
      <c r="B5" s="461"/>
      <c r="C5" s="461"/>
      <c r="D5" s="462" t="s">
        <v>206</v>
      </c>
      <c r="E5" s="462"/>
      <c r="F5" s="462"/>
      <c r="G5" s="462"/>
      <c r="H5" s="462"/>
      <c r="I5" s="462"/>
      <c r="J5" s="462"/>
      <c r="K5" s="462"/>
      <c r="L5" s="462"/>
      <c r="M5" s="461"/>
      <c r="N5" s="461"/>
      <c r="O5" s="463"/>
    </row>
    <row r="6" spans="1:15" ht="27" customHeight="1" thickBot="1">
      <c r="A6" s="451"/>
      <c r="B6" s="452"/>
      <c r="C6" s="452"/>
      <c r="D6" s="466"/>
      <c r="E6" s="466"/>
      <c r="F6" s="466"/>
      <c r="G6" s="466"/>
      <c r="H6" s="466"/>
      <c r="I6" s="466"/>
      <c r="J6" s="466"/>
      <c r="K6" s="466"/>
      <c r="L6" s="467"/>
      <c r="M6" s="452"/>
      <c r="N6" s="452"/>
      <c r="O6" s="468"/>
    </row>
    <row r="7" spans="1:15" ht="24" customHeight="1" thickBot="1">
      <c r="A7" s="469"/>
      <c r="B7" s="470"/>
      <c r="C7" s="471"/>
      <c r="D7" s="472" t="s">
        <v>207</v>
      </c>
      <c r="E7" s="473"/>
      <c r="F7" s="473"/>
      <c r="G7" s="474"/>
      <c r="H7" s="475"/>
      <c r="I7" s="469"/>
      <c r="J7" s="470"/>
      <c r="K7" s="476" t="s">
        <v>208</v>
      </c>
      <c r="L7" s="477"/>
      <c r="M7" s="477"/>
      <c r="N7" s="477"/>
      <c r="O7" s="478"/>
    </row>
    <row r="8" spans="1:15" ht="62.25" customHeight="1" thickBot="1">
      <c r="A8" s="479" t="s">
        <v>209</v>
      </c>
      <c r="B8" s="480" t="s">
        <v>26</v>
      </c>
      <c r="C8" s="481" t="s">
        <v>3</v>
      </c>
      <c r="D8" s="482" t="s">
        <v>2</v>
      </c>
      <c r="E8" s="482" t="s">
        <v>210</v>
      </c>
      <c r="F8" s="482" t="s">
        <v>187</v>
      </c>
      <c r="G8" s="483" t="s">
        <v>1</v>
      </c>
      <c r="H8" s="484"/>
      <c r="I8" s="479" t="s">
        <v>211</v>
      </c>
      <c r="J8" s="480" t="s">
        <v>26</v>
      </c>
      <c r="K8" s="481" t="s">
        <v>3</v>
      </c>
      <c r="L8" s="485" t="s">
        <v>2</v>
      </c>
      <c r="M8" s="486" t="s">
        <v>195</v>
      </c>
      <c r="N8" s="486" t="s">
        <v>188</v>
      </c>
      <c r="O8" s="480" t="s">
        <v>1</v>
      </c>
    </row>
    <row r="9" spans="1:15" ht="18" customHeight="1" thickBot="1">
      <c r="A9" s="487" t="s">
        <v>212</v>
      </c>
      <c r="B9" s="488"/>
      <c r="C9" s="488"/>
      <c r="D9" s="488"/>
      <c r="E9" s="488"/>
      <c r="F9" s="488"/>
      <c r="G9" s="489"/>
      <c r="H9" s="490"/>
      <c r="I9" s="491" t="s">
        <v>213</v>
      </c>
      <c r="J9" s="492"/>
      <c r="K9" s="492"/>
      <c r="L9" s="492"/>
      <c r="M9" s="492"/>
      <c r="N9" s="492"/>
      <c r="O9" s="493"/>
    </row>
    <row r="10" spans="1:15" ht="18" customHeight="1" thickTop="1" thickBot="1">
      <c r="A10" s="494"/>
      <c r="B10" s="495">
        <f>RANK(D10,$D$10:$D$20)</f>
        <v>3</v>
      </c>
      <c r="C10" s="496">
        <f>VLOOKUP(D10,'[1]Formulas and Setup - Table 1'!$B$6:$C$13,2)</f>
        <v>0</v>
      </c>
      <c r="D10" s="497">
        <f>SUM(E10:F10)</f>
        <v>0</v>
      </c>
      <c r="E10" s="497"/>
      <c r="F10" s="497"/>
      <c r="G10" s="498"/>
      <c r="H10" s="490"/>
      <c r="I10" s="499" t="s">
        <v>4</v>
      </c>
      <c r="J10" s="447">
        <f>RANK(L10,$L$10:$L$12)</f>
        <v>3</v>
      </c>
      <c r="K10" s="447" t="str">
        <f>VLOOKUP(L10,'[1]Formulas and Setup - Table 1'!$B$6:$C$13,2)</f>
        <v>SUPERIOR</v>
      </c>
      <c r="L10" s="500">
        <f>SUM(M10+N10-O10)</f>
        <v>171.25</v>
      </c>
      <c r="M10" s="449">
        <f>16.5+16.5+16+17.25+20</f>
        <v>86.25</v>
      </c>
      <c r="N10" s="449">
        <f>16+16+17+16+20</f>
        <v>85</v>
      </c>
      <c r="O10" s="450"/>
    </row>
    <row r="11" spans="1:15" ht="18" customHeight="1" thickBot="1">
      <c r="A11" s="501"/>
      <c r="B11" s="502">
        <f>RANK(D11,$D$10:$D$20)</f>
        <v>3</v>
      </c>
      <c r="C11" s="503">
        <f>VLOOKUP(D11,'[1]Formulas and Setup - Table 1'!$B$6:$C$13,2)</f>
        <v>0</v>
      </c>
      <c r="D11" s="504">
        <f>SUM(E11:F11)</f>
        <v>0</v>
      </c>
      <c r="E11" s="505"/>
      <c r="F11" s="505"/>
      <c r="G11" s="506"/>
      <c r="H11" s="490"/>
      <c r="I11" s="507" t="s">
        <v>4</v>
      </c>
      <c r="J11" s="447">
        <f>RANK(L11,$L$10:$L$12)</f>
        <v>1</v>
      </c>
      <c r="K11" s="447" t="str">
        <f>VLOOKUP(L11,'[1]Formulas and Setup - Table 1'!$B$6:$C$13,2)</f>
        <v>SUPERIOR</v>
      </c>
      <c r="L11" s="500">
        <f>SUM(M11+N11-O11)</f>
        <v>171.85</v>
      </c>
      <c r="M11" s="449">
        <f>16.25+16.25+16.25+17+0+20</f>
        <v>85.75</v>
      </c>
      <c r="N11" s="449">
        <f>16+16.75+17.25+16+20+0.1</f>
        <v>86.1</v>
      </c>
      <c r="O11" s="450"/>
    </row>
    <row r="12" spans="1:15" ht="18" customHeight="1" thickBot="1">
      <c r="A12" s="491" t="s">
        <v>68</v>
      </c>
      <c r="B12" s="492"/>
      <c r="C12" s="492"/>
      <c r="D12" s="492"/>
      <c r="E12" s="492"/>
      <c r="F12" s="492"/>
      <c r="G12" s="493"/>
      <c r="H12" s="508"/>
      <c r="I12" s="509" t="s">
        <v>4</v>
      </c>
      <c r="J12" s="447">
        <f>RANK(L12,$L$10:$L$12)</f>
        <v>2</v>
      </c>
      <c r="K12" s="447" t="str">
        <f>VLOOKUP(L12,'[1]Formulas and Setup - Table 1'!$B$6:$C$13,2)</f>
        <v>SUPERIOR</v>
      </c>
      <c r="L12" s="500">
        <f>SUM(M12+N12-O12)</f>
        <v>171.75</v>
      </c>
      <c r="M12" s="449">
        <f>16.25+16.5+17+17.25+20</f>
        <v>87</v>
      </c>
      <c r="N12" s="449">
        <f>15.75+16+16.75+16.25+20</f>
        <v>84.75</v>
      </c>
      <c r="O12" s="450"/>
    </row>
    <row r="13" spans="1:15" ht="18" customHeight="1" thickBot="1">
      <c r="A13" s="510" t="s">
        <v>4</v>
      </c>
      <c r="B13" s="511">
        <f>RANK(D13,$D$10:$D$20)</f>
        <v>2</v>
      </c>
      <c r="C13" s="512" t="str">
        <f>VLOOKUP(D13,'[1]Formulas and Setup - Table 1'!$B$6:$C$13,2)</f>
        <v>HIGH EXCELLENT</v>
      </c>
      <c r="D13" s="513">
        <f>SUM(E13:F13)</f>
        <v>163</v>
      </c>
      <c r="E13" s="513">
        <f>15+15+15.5+15.5+20</f>
        <v>81</v>
      </c>
      <c r="F13" s="513">
        <f>15.5+15.5+15.5+15.5+20</f>
        <v>82</v>
      </c>
      <c r="G13" s="513"/>
      <c r="H13" s="508"/>
      <c r="I13" s="514"/>
      <c r="J13" s="514"/>
      <c r="K13" s="514">
        <f>VLOOKUP(L13,'[1]Formulas and Setup - Table 1'!$B$6:$C$13,2)</f>
        <v>0</v>
      </c>
      <c r="L13" s="515">
        <f>SUM(M13+N13-O13)</f>
        <v>0</v>
      </c>
      <c r="M13" s="516"/>
      <c r="N13" s="516"/>
      <c r="O13" s="517"/>
    </row>
    <row r="14" spans="1:15" ht="18" customHeight="1" thickBot="1">
      <c r="A14" s="518" t="s">
        <v>4</v>
      </c>
      <c r="B14" s="519">
        <f>RANK(D14,$D$10:$D$20)</f>
        <v>1</v>
      </c>
      <c r="C14" s="520" t="str">
        <f>VLOOKUP(D14,'[1]Formulas and Setup - Table 1'!$B$6:$C$13,2)</f>
        <v>HIGH EXCELLENT</v>
      </c>
      <c r="D14" s="513">
        <f>SUM(E14:F14)</f>
        <v>165</v>
      </c>
      <c r="E14" s="518">
        <f>15+16+15.5+15.5+20</f>
        <v>82</v>
      </c>
      <c r="F14" s="518">
        <f>16+15.5+15.5+16+20</f>
        <v>83</v>
      </c>
      <c r="G14" s="518"/>
      <c r="H14" s="508"/>
      <c r="I14" s="514"/>
      <c r="J14" s="514"/>
      <c r="K14" s="514">
        <f>VLOOKUP(L14,'[1]Formulas and Setup - Table 1'!$B$6:$C$13,2)</f>
        <v>0</v>
      </c>
      <c r="L14" s="515">
        <f t="shared" ref="L14:L20" si="0">SUM(M14+N14-O14)</f>
        <v>0</v>
      </c>
      <c r="M14" s="516"/>
      <c r="N14" s="516"/>
      <c r="O14" s="517"/>
    </row>
    <row r="15" spans="1:15" ht="18" customHeight="1" thickBot="1">
      <c r="A15" s="521"/>
      <c r="B15" s="522"/>
      <c r="C15" s="523"/>
      <c r="D15" s="521"/>
      <c r="E15" s="521"/>
      <c r="F15" s="521"/>
      <c r="G15" s="521"/>
      <c r="H15" s="508"/>
      <c r="I15" s="514"/>
      <c r="J15" s="514"/>
      <c r="K15" s="514">
        <f>VLOOKUP(L15,'[1]Formulas and Setup - Table 1'!$B$6:$C$13,2)</f>
        <v>0</v>
      </c>
      <c r="L15" s="515">
        <f t="shared" si="0"/>
        <v>0</v>
      </c>
      <c r="M15" s="516"/>
      <c r="N15" s="516"/>
      <c r="O15" s="517"/>
    </row>
    <row r="16" spans="1:15" ht="18" customHeight="1" thickBot="1">
      <c r="A16" s="521"/>
      <c r="B16" s="522"/>
      <c r="C16" s="523"/>
      <c r="D16" s="521"/>
      <c r="E16" s="521"/>
      <c r="F16" s="521"/>
      <c r="G16" s="521"/>
      <c r="H16" s="508"/>
      <c r="I16" s="514"/>
      <c r="J16" s="514"/>
      <c r="K16" s="514">
        <f>VLOOKUP(L16,'[1]Formulas and Setup - Table 1'!$B$6:$C$13,2)</f>
        <v>0</v>
      </c>
      <c r="L16" s="515">
        <f t="shared" si="0"/>
        <v>0</v>
      </c>
      <c r="M16" s="516"/>
      <c r="N16" s="516"/>
      <c r="O16" s="517"/>
    </row>
    <row r="17" spans="1:15" ht="18" customHeight="1" thickBot="1">
      <c r="A17" s="521"/>
      <c r="B17" s="522"/>
      <c r="C17" s="523"/>
      <c r="D17" s="521"/>
      <c r="E17" s="521"/>
      <c r="F17" s="521"/>
      <c r="G17" s="521"/>
      <c r="H17" s="508"/>
      <c r="I17" s="514"/>
      <c r="J17" s="514"/>
      <c r="K17" s="514">
        <f>VLOOKUP(L17,'[1]Formulas and Setup - Table 1'!$B$6:$C$13,2)</f>
        <v>0</v>
      </c>
      <c r="L17" s="515">
        <f t="shared" si="0"/>
        <v>0</v>
      </c>
      <c r="M17" s="516"/>
      <c r="N17" s="516"/>
      <c r="O17" s="517"/>
    </row>
    <row r="18" spans="1:15" ht="18" customHeight="1" thickBot="1">
      <c r="A18" s="521"/>
      <c r="B18" s="522"/>
      <c r="C18" s="523"/>
      <c r="D18" s="521"/>
      <c r="E18" s="521"/>
      <c r="F18" s="521"/>
      <c r="G18" s="521"/>
      <c r="H18" s="508"/>
      <c r="I18" s="514"/>
      <c r="J18" s="514"/>
      <c r="K18" s="514">
        <f>VLOOKUP(L18,'[1]Formulas and Setup - Table 1'!$B$6:$C$13,2)</f>
        <v>0</v>
      </c>
      <c r="L18" s="515">
        <f t="shared" si="0"/>
        <v>0</v>
      </c>
      <c r="M18" s="516"/>
      <c r="N18" s="516"/>
      <c r="O18" s="517"/>
    </row>
    <row r="19" spans="1:15" ht="18" customHeight="1" thickBot="1">
      <c r="A19" s="521"/>
      <c r="B19" s="522"/>
      <c r="C19" s="523"/>
      <c r="D19" s="521"/>
      <c r="E19" s="521"/>
      <c r="F19" s="521"/>
      <c r="G19" s="521"/>
      <c r="H19" s="508"/>
      <c r="I19" s="514"/>
      <c r="J19" s="514"/>
      <c r="K19" s="514">
        <f>VLOOKUP(L19,'[1]Formulas and Setup - Table 1'!$B$6:$C$13,2)</f>
        <v>0</v>
      </c>
      <c r="L19" s="515">
        <f t="shared" si="0"/>
        <v>0</v>
      </c>
      <c r="M19" s="516"/>
      <c r="N19" s="516"/>
      <c r="O19" s="517"/>
    </row>
    <row r="20" spans="1:15" ht="18" customHeight="1" thickBot="1">
      <c r="A20" s="521"/>
      <c r="B20" s="522"/>
      <c r="C20" s="523"/>
      <c r="D20" s="521"/>
      <c r="E20" s="521"/>
      <c r="F20" s="521"/>
      <c r="G20" s="521"/>
      <c r="H20" s="508"/>
      <c r="I20" s="514"/>
      <c r="J20" s="514"/>
      <c r="K20" s="514">
        <f>VLOOKUP(L20,'[1]Formulas and Setup - Table 1'!$B$6:$C$13,2)</f>
        <v>0</v>
      </c>
      <c r="L20" s="515">
        <f t="shared" si="0"/>
        <v>0</v>
      </c>
      <c r="M20" s="516"/>
      <c r="N20" s="516"/>
      <c r="O20" s="517"/>
    </row>
    <row r="21" spans="1:15" ht="18" customHeight="1" thickBot="1">
      <c r="A21" s="521"/>
      <c r="B21" s="524"/>
      <c r="C21" s="523"/>
      <c r="D21" s="521"/>
      <c r="E21" s="521"/>
      <c r="F21" s="521"/>
      <c r="G21" s="521"/>
      <c r="H21" s="508"/>
      <c r="I21" s="514"/>
      <c r="J21" s="514"/>
      <c r="K21" s="514">
        <f>VLOOKUP(L21,'[1]Formulas and Setup - Table 1'!$B$6:$C$13,2)</f>
        <v>0</v>
      </c>
      <c r="L21" s="515">
        <f>SUM(M21+N21-O21)</f>
        <v>0</v>
      </c>
      <c r="M21" s="516"/>
      <c r="N21" s="516"/>
      <c r="O21" s="517"/>
    </row>
    <row r="22" spans="1:15" ht="18" customHeight="1" thickBot="1">
      <c r="A22" s="521"/>
      <c r="B22" s="524"/>
      <c r="C22" s="523"/>
      <c r="D22" s="521"/>
      <c r="E22" s="521"/>
      <c r="F22" s="521"/>
      <c r="G22" s="521"/>
      <c r="H22" s="508"/>
      <c r="I22" s="479" t="s">
        <v>209</v>
      </c>
      <c r="J22" s="480" t="s">
        <v>26</v>
      </c>
      <c r="K22" s="481" t="s">
        <v>3</v>
      </c>
      <c r="L22" s="482" t="s">
        <v>2</v>
      </c>
      <c r="M22" s="482"/>
      <c r="N22" s="482"/>
      <c r="O22" s="483" t="s">
        <v>1</v>
      </c>
    </row>
    <row r="23" spans="1:15" ht="18" customHeight="1" thickBot="1">
      <c r="A23" s="525"/>
      <c r="B23" s="525"/>
      <c r="C23" s="526"/>
      <c r="D23" s="527"/>
      <c r="E23" s="527"/>
      <c r="F23" s="527"/>
      <c r="G23" s="527"/>
      <c r="H23" s="508"/>
      <c r="I23" s="528" t="s">
        <v>214</v>
      </c>
      <c r="J23" s="446"/>
      <c r="K23" s="447"/>
      <c r="L23" s="449"/>
      <c r="M23" s="449"/>
      <c r="N23" s="449"/>
      <c r="O23" s="450"/>
    </row>
    <row r="24" spans="1:15" ht="18" customHeight="1" thickBot="1">
      <c r="A24" s="525"/>
      <c r="B24" s="525"/>
      <c r="C24" s="526"/>
      <c r="D24" s="527"/>
      <c r="E24" s="527"/>
      <c r="F24" s="527"/>
      <c r="G24" s="527"/>
      <c r="H24" s="508"/>
      <c r="I24" s="529" t="s">
        <v>215</v>
      </c>
      <c r="J24" s="530"/>
      <c r="K24" s="530"/>
      <c r="L24" s="530"/>
      <c r="M24" s="530"/>
      <c r="N24" s="530"/>
      <c r="O24" s="531"/>
    </row>
    <row r="25" spans="1:15" ht="18" customHeight="1" thickTop="1" thickBot="1">
      <c r="A25" s="532" t="s">
        <v>216</v>
      </c>
      <c r="B25" s="533"/>
      <c r="C25" s="533"/>
      <c r="D25" s="533"/>
      <c r="E25" s="533"/>
      <c r="F25" s="533"/>
      <c r="G25" s="534"/>
      <c r="H25" s="484"/>
      <c r="I25" s="535"/>
      <c r="J25" s="536"/>
      <c r="K25" s="447">
        <f>VLOOKUP(L25,'[1]Formulas and Setup - Table 1'!$B$6:$C$13,2)</f>
        <v>0</v>
      </c>
      <c r="L25" s="500">
        <f>SUM(M25+N25-O25)</f>
        <v>0</v>
      </c>
      <c r="M25" s="449"/>
      <c r="N25" s="449"/>
      <c r="O25" s="450"/>
    </row>
    <row r="26" spans="1:15" ht="18" customHeight="1" thickTop="1" thickBot="1">
      <c r="A26" s="537"/>
      <c r="B26" s="538">
        <f>RANK(D26,$D$26:$D$46)</f>
        <v>5</v>
      </c>
      <c r="C26" s="539">
        <f>VLOOKUP(D26,'[1]Formulas and Setup - Table 1'!$B$6:$C$13,2)</f>
        <v>0</v>
      </c>
      <c r="D26" s="521">
        <f>SUM(E26:F26)</f>
        <v>0</v>
      </c>
      <c r="E26" s="540"/>
      <c r="F26" s="540"/>
      <c r="G26" s="541"/>
      <c r="H26" s="484"/>
      <c r="I26" s="542"/>
      <c r="J26" s="543"/>
      <c r="K26" s="514">
        <f>VLOOKUP(L26,'[1]Formulas and Setup - Table 1'!$B$6:$C$13,2)</f>
        <v>0</v>
      </c>
      <c r="L26" s="515">
        <f>SUM(M26+N26-O26)</f>
        <v>0</v>
      </c>
      <c r="M26" s="516"/>
      <c r="N26" s="516"/>
      <c r="O26" s="517"/>
    </row>
    <row r="27" spans="1:15" ht="21.75" customHeight="1" thickBot="1">
      <c r="A27" s="479" t="s">
        <v>209</v>
      </c>
      <c r="B27" s="480" t="s">
        <v>26</v>
      </c>
      <c r="C27" s="481" t="s">
        <v>3</v>
      </c>
      <c r="D27" s="482" t="s">
        <v>2</v>
      </c>
      <c r="E27" s="482" t="s">
        <v>210</v>
      </c>
      <c r="F27" s="482" t="s">
        <v>187</v>
      </c>
      <c r="G27" s="483" t="s">
        <v>1</v>
      </c>
      <c r="H27" s="490"/>
      <c r="I27" s="542"/>
      <c r="J27" s="517"/>
      <c r="K27" s="514">
        <f>VLOOKUP(L27,'[1]Formulas and Setup - Table 1'!$B$6:$C$13,2)</f>
        <v>0</v>
      </c>
      <c r="L27" s="515">
        <f>SUM(M27+N27-O27)</f>
        <v>0</v>
      </c>
      <c r="M27" s="516"/>
      <c r="N27" s="516"/>
      <c r="O27" s="517"/>
    </row>
    <row r="28" spans="1:15" ht="16.5" customHeight="1" thickBot="1">
      <c r="A28" s="529" t="s">
        <v>217</v>
      </c>
      <c r="B28" s="530"/>
      <c r="C28" s="530"/>
      <c r="D28" s="530"/>
      <c r="E28" s="530"/>
      <c r="F28" s="530"/>
      <c r="G28" s="531"/>
      <c r="H28" s="490"/>
      <c r="I28" s="544" t="s">
        <v>218</v>
      </c>
      <c r="J28" s="530"/>
      <c r="K28" s="530"/>
      <c r="L28" s="530"/>
      <c r="M28" s="530"/>
      <c r="N28" s="530"/>
      <c r="O28" s="531"/>
    </row>
    <row r="29" spans="1:15" ht="16.5" customHeight="1" thickTop="1" thickBot="1">
      <c r="A29" s="545" t="s">
        <v>4</v>
      </c>
      <c r="B29" s="546">
        <f>RANK(D29,$D$29:$D$30)</f>
        <v>2</v>
      </c>
      <c r="C29" s="547" t="str">
        <f>VLOOKUP(D29,'[1]Formulas and Setup - Table 1'!$B$6:$C$13,2)</f>
        <v>SUPERIOR</v>
      </c>
      <c r="D29" s="548">
        <f>SUM(E29:F29)</f>
        <v>171</v>
      </c>
      <c r="E29" s="548">
        <f>17+16+16-0.5+16+20</f>
        <v>84.5</v>
      </c>
      <c r="F29" s="548">
        <f>16+16+16.5+18+20</f>
        <v>86.5</v>
      </c>
      <c r="G29" s="549"/>
      <c r="H29" s="490"/>
      <c r="I29" s="550"/>
      <c r="J29" s="549"/>
      <c r="K29" s="447">
        <f>VLOOKUP(L29,'[1]Formulas and Setup - Table 1'!$B$6:$C$13,2)</f>
        <v>0</v>
      </c>
      <c r="L29" s="500">
        <f>SUM(M29+N29-O29)</f>
        <v>0</v>
      </c>
      <c r="M29" s="449"/>
      <c r="N29" s="449"/>
      <c r="O29" s="450"/>
    </row>
    <row r="30" spans="1:15" ht="16.5" customHeight="1" thickBot="1">
      <c r="A30" s="550" t="s">
        <v>4</v>
      </c>
      <c r="B30" s="546">
        <f>RANK(D30,$D$29:$D$30)</f>
        <v>1</v>
      </c>
      <c r="C30" s="547" t="str">
        <f>VLOOKUP(D30,'[1]Formulas and Setup - Table 1'!$B$6:$C$13,2)</f>
        <v>SUPERIOR</v>
      </c>
      <c r="D30" s="548">
        <f>SUM(E30:F30)</f>
        <v>171.8</v>
      </c>
      <c r="E30" s="548">
        <f>16.5+16.5+16.5+16.8+20</f>
        <v>86.3</v>
      </c>
      <c r="F30" s="548">
        <f>16+16.5+16.5+16.5+20</f>
        <v>85.5</v>
      </c>
      <c r="G30" s="549"/>
      <c r="H30" s="551"/>
      <c r="I30" s="544" t="s">
        <v>219</v>
      </c>
      <c r="J30" s="530"/>
      <c r="K30" s="530"/>
      <c r="L30" s="530"/>
      <c r="M30" s="530"/>
      <c r="N30" s="530"/>
      <c r="O30" s="531"/>
    </row>
    <row r="31" spans="1:15" ht="16.5" customHeight="1" thickTop="1" thickBot="1">
      <c r="A31" s="552"/>
      <c r="B31" s="553">
        <f>RANK(D31,$D$30:$D$32)</f>
        <v>2</v>
      </c>
      <c r="C31" s="523">
        <f>VLOOKUP(D31,'[1]Formulas and Setup - Table 1'!$B$6:$C$13,2)</f>
        <v>0</v>
      </c>
      <c r="D31" s="521">
        <f>SUM(E31:F31)</f>
        <v>0</v>
      </c>
      <c r="E31" s="521"/>
      <c r="F31" s="521"/>
      <c r="G31" s="554"/>
      <c r="H31" s="490"/>
      <c r="I31" s="555" t="s">
        <v>4</v>
      </c>
      <c r="J31" s="556">
        <f>RANK(L31,$L$31:$L$33)</f>
        <v>1</v>
      </c>
      <c r="K31" s="447" t="str">
        <f>VLOOKUP(L31,'[1]Formulas and Setup - Table 1'!$B$6:$C$13,2)</f>
        <v>SUPERIOR</v>
      </c>
      <c r="L31" s="500">
        <f>SUM(M31+N31-O31)</f>
        <v>170.5</v>
      </c>
      <c r="M31" s="557">
        <f>15.5+16+16+17+20</f>
        <v>84.5</v>
      </c>
      <c r="N31" s="557">
        <f>15.75+16.75+17+16.5+20</f>
        <v>86</v>
      </c>
      <c r="O31" s="558"/>
    </row>
    <row r="32" spans="1:15" ht="16" thickBot="1">
      <c r="A32" s="559"/>
      <c r="B32" s="553">
        <f>RANK(D32,$D$30:$D$32)</f>
        <v>2</v>
      </c>
      <c r="C32" s="523">
        <f>VLOOKUP(D32,'[1]Formulas and Setup - Table 1'!$B$6:$C$13,2)</f>
        <v>0</v>
      </c>
      <c r="D32" s="521">
        <f>SUM(E32:F32)</f>
        <v>0</v>
      </c>
      <c r="E32" s="521"/>
      <c r="F32" s="521"/>
      <c r="G32" s="554"/>
      <c r="H32" s="490"/>
      <c r="I32" s="555" t="s">
        <v>4</v>
      </c>
      <c r="J32" s="556">
        <f>RANK(L32,$L$31:$L$33)</f>
        <v>2</v>
      </c>
      <c r="K32" s="447" t="str">
        <f>VLOOKUP(L32,'[1]Formulas and Setup - Table 1'!$B$6:$C$13,2)</f>
        <v>SUPERIOR</v>
      </c>
      <c r="L32" s="500">
        <f>SUM(M32+N32-O32)</f>
        <v>169.25</v>
      </c>
      <c r="M32" s="557">
        <f>16+15.75+16+17+20</f>
        <v>84.75</v>
      </c>
      <c r="N32" s="557">
        <f>15.5+16.75+16.75+16+19.5</f>
        <v>84.5</v>
      </c>
      <c r="O32" s="558"/>
    </row>
    <row r="33" spans="1:15" ht="16.5" customHeight="1" thickBot="1">
      <c r="A33" s="479" t="s">
        <v>209</v>
      </c>
      <c r="B33" s="480" t="s">
        <v>26</v>
      </c>
      <c r="C33" s="481" t="s">
        <v>3</v>
      </c>
      <c r="D33" s="482" t="s">
        <v>2</v>
      </c>
      <c r="E33" s="482" t="s">
        <v>53</v>
      </c>
      <c r="F33" s="482" t="s">
        <v>47</v>
      </c>
      <c r="G33" s="483" t="s">
        <v>1</v>
      </c>
      <c r="H33" s="490"/>
      <c r="I33" s="555" t="s">
        <v>4</v>
      </c>
      <c r="J33" s="556">
        <f>RANK(L33,$L$31:$L$33)</f>
        <v>3</v>
      </c>
      <c r="K33" s="447" t="str">
        <f>VLOOKUP(L33,'[1]Formulas and Setup - Table 1'!$B$6:$C$13,2)</f>
        <v>SUPERIOR</v>
      </c>
      <c r="L33" s="500">
        <f>SUM(M33+N33-O33)</f>
        <v>168.75</v>
      </c>
      <c r="M33" s="557">
        <f>15.5+15.5+16+16+19.5</f>
        <v>82.5</v>
      </c>
      <c r="N33" s="557">
        <f>15.75+16.75+17+16.75+20</f>
        <v>86.25</v>
      </c>
      <c r="O33" s="558"/>
    </row>
    <row r="34" spans="1:15" ht="18" customHeight="1" thickBot="1">
      <c r="A34" s="544" t="s">
        <v>220</v>
      </c>
      <c r="B34" s="530"/>
      <c r="C34" s="530"/>
      <c r="D34" s="530"/>
      <c r="E34" s="530"/>
      <c r="F34" s="530"/>
      <c r="G34" s="531"/>
      <c r="H34" s="484"/>
      <c r="I34" s="542"/>
      <c r="J34" s="560"/>
      <c r="K34" s="514"/>
      <c r="L34" s="516"/>
      <c r="M34" s="516"/>
      <c r="N34" s="516"/>
      <c r="O34" s="517"/>
    </row>
    <row r="35" spans="1:15" ht="18" customHeight="1" thickTop="1">
      <c r="A35" s="550" t="s">
        <v>4</v>
      </c>
      <c r="B35" s="561">
        <f>RANK(D35,$D$35:$D$37)</f>
        <v>2</v>
      </c>
      <c r="C35" s="547" t="str">
        <f>VLOOKUP(D35,'[1]Formulas and Setup - Table 1'!$B$6:$C$13,2)</f>
        <v>HIGH SUPERIOR</v>
      </c>
      <c r="D35" s="548">
        <f>SUM(E35:F35)</f>
        <v>176</v>
      </c>
      <c r="E35" s="548">
        <f>16+17+17.5+18.5+20</f>
        <v>89</v>
      </c>
      <c r="F35" s="548">
        <f>16.5+16.5+17+17+20</f>
        <v>87</v>
      </c>
      <c r="G35" s="549"/>
      <c r="H35" s="484"/>
      <c r="I35" s="542"/>
      <c r="J35" s="517"/>
      <c r="K35" s="514"/>
      <c r="L35" s="516"/>
      <c r="M35" s="516"/>
      <c r="N35" s="516"/>
      <c r="O35" s="517"/>
    </row>
    <row r="36" spans="1:15" ht="16.5" customHeight="1">
      <c r="A36" s="550" t="s">
        <v>4</v>
      </c>
      <c r="B36" s="561">
        <f>RANK(D36,$D$35:$D$37)</f>
        <v>1</v>
      </c>
      <c r="C36" s="547" t="str">
        <f>VLOOKUP(D36,'[1]Formulas and Setup - Table 1'!$B$6:$C$13,2)</f>
        <v>HIGH SUPERIOR</v>
      </c>
      <c r="D36" s="548">
        <f>SUM(E36:F36)</f>
        <v>178.5</v>
      </c>
      <c r="E36" s="548">
        <f>16.5+17.5+18.25+18.25+20</f>
        <v>90.5</v>
      </c>
      <c r="F36" s="548">
        <f>16.75+17+17.25+17+20</f>
        <v>88</v>
      </c>
      <c r="G36" s="549"/>
      <c r="H36" s="490"/>
      <c r="I36" s="542"/>
      <c r="J36" s="517"/>
      <c r="K36" s="514"/>
      <c r="L36" s="516"/>
      <c r="M36" s="516"/>
      <c r="N36" s="516"/>
      <c r="O36" s="517"/>
    </row>
    <row r="37" spans="1:15" ht="16.5" customHeight="1">
      <c r="A37" s="552"/>
      <c r="B37" s="562">
        <f>RANK(D37,$D$35:$D$37)</f>
        <v>3</v>
      </c>
      <c r="C37" s="523">
        <f>VLOOKUP(D37,'[1]Formulas and Setup - Table 1'!$B$6:$C$13,2)</f>
        <v>0</v>
      </c>
      <c r="D37" s="521">
        <f>SUM(E37:F37)</f>
        <v>0</v>
      </c>
      <c r="E37" s="521"/>
      <c r="F37" s="521"/>
      <c r="G37" s="554"/>
      <c r="H37" s="490"/>
      <c r="I37" s="542"/>
      <c r="J37" s="517"/>
      <c r="K37" s="514"/>
      <c r="L37" s="516"/>
      <c r="M37" s="516"/>
      <c r="N37" s="516"/>
      <c r="O37" s="517"/>
    </row>
    <row r="38" spans="1:15" ht="16.5" customHeight="1">
      <c r="A38" s="563"/>
      <c r="B38" s="553">
        <f t="shared" ref="B38:B46" si="1">RANK(D38,$D$26:$D$46)</f>
        <v>5</v>
      </c>
      <c r="C38" s="523">
        <f>VLOOKUP(D38,'[1]Formulas and Setup - Table 1'!$B$6:$C$13,2)</f>
        <v>0</v>
      </c>
      <c r="D38" s="521"/>
      <c r="E38" s="521"/>
      <c r="F38" s="521"/>
      <c r="G38" s="554"/>
      <c r="H38" s="490"/>
      <c r="I38" s="542"/>
      <c r="J38" s="517"/>
      <c r="K38" s="514"/>
      <c r="L38" s="516"/>
      <c r="M38" s="516"/>
      <c r="N38" s="516"/>
      <c r="O38" s="517"/>
    </row>
    <row r="39" spans="1:15" ht="16.5" customHeight="1">
      <c r="A39" s="542"/>
      <c r="B39" s="553">
        <f t="shared" si="1"/>
        <v>5</v>
      </c>
      <c r="C39" s="523">
        <f>VLOOKUP(D39,'[1]Formulas and Setup - Table 1'!$B$6:$C$13,2)</f>
        <v>0</v>
      </c>
      <c r="D39" s="521"/>
      <c r="E39" s="521"/>
      <c r="F39" s="521"/>
      <c r="G39" s="554"/>
      <c r="H39" s="490"/>
      <c r="I39" s="542"/>
      <c r="J39" s="517"/>
      <c r="K39" s="514"/>
      <c r="L39" s="516"/>
      <c r="M39" s="516"/>
      <c r="N39" s="516"/>
      <c r="O39" s="517"/>
    </row>
    <row r="40" spans="1:15" ht="16.5" customHeight="1" thickBot="1">
      <c r="A40" s="542"/>
      <c r="B40" s="553">
        <f t="shared" si="1"/>
        <v>5</v>
      </c>
      <c r="C40" s="496">
        <f>VLOOKUP(D40,'[1]Formulas and Setup - Table 1'!$B$6:$C$13,2)</f>
        <v>0</v>
      </c>
      <c r="D40" s="497"/>
      <c r="E40" s="497"/>
      <c r="F40" s="497"/>
      <c r="G40" s="517"/>
      <c r="H40" s="490"/>
      <c r="I40" s="542"/>
      <c r="J40" s="517"/>
      <c r="K40" s="514"/>
      <c r="L40" s="516"/>
      <c r="M40" s="516"/>
      <c r="N40" s="516"/>
      <c r="O40" s="517"/>
    </row>
    <row r="41" spans="1:15" ht="16.5" customHeight="1" thickBot="1">
      <c r="A41" s="542"/>
      <c r="B41" s="553">
        <f t="shared" si="1"/>
        <v>5</v>
      </c>
      <c r="C41" s="514">
        <f>VLOOKUP(D41,'[1]Formulas and Setup - Table 1'!$B$6:$C$13,2)</f>
        <v>0</v>
      </c>
      <c r="D41" s="515"/>
      <c r="E41" s="516"/>
      <c r="F41" s="516"/>
      <c r="G41" s="517"/>
      <c r="H41" s="490"/>
      <c r="I41" s="542"/>
      <c r="J41" s="517"/>
      <c r="K41" s="514"/>
      <c r="L41" s="516"/>
      <c r="M41" s="516"/>
      <c r="N41" s="516"/>
      <c r="O41" s="517"/>
    </row>
    <row r="42" spans="1:15" ht="16.5" customHeight="1" thickBot="1">
      <c r="A42" s="542"/>
      <c r="B42" s="553">
        <f t="shared" si="1"/>
        <v>5</v>
      </c>
      <c r="C42" s="514">
        <f>VLOOKUP(D42,'[1]Formulas and Setup - Table 1'!$B$6:$C$13,2)</f>
        <v>0</v>
      </c>
      <c r="D42" s="515"/>
      <c r="E42" s="516"/>
      <c r="F42" s="516"/>
      <c r="G42" s="517"/>
      <c r="H42" s="490"/>
      <c r="I42" s="542"/>
      <c r="J42" s="517"/>
      <c r="K42" s="514"/>
      <c r="L42" s="516"/>
      <c r="M42" s="516"/>
      <c r="N42" s="516"/>
      <c r="O42" s="517"/>
    </row>
    <row r="43" spans="1:15" ht="16.5" customHeight="1" thickBot="1">
      <c r="A43" s="542"/>
      <c r="B43" s="553">
        <f t="shared" si="1"/>
        <v>5</v>
      </c>
      <c r="C43" s="514">
        <f>VLOOKUP(D43,'[1]Formulas and Setup - Table 1'!$B$6:$C$13,2)</f>
        <v>0</v>
      </c>
      <c r="D43" s="515"/>
      <c r="E43" s="516"/>
      <c r="F43" s="516"/>
      <c r="G43" s="517"/>
      <c r="H43" s="490"/>
      <c r="I43" s="542"/>
      <c r="J43" s="517"/>
      <c r="K43" s="514"/>
      <c r="L43" s="516"/>
      <c r="M43" s="516"/>
      <c r="N43" s="516"/>
      <c r="O43" s="517"/>
    </row>
    <row r="44" spans="1:15" ht="16.5" customHeight="1" thickBot="1">
      <c r="A44" s="542"/>
      <c r="B44" s="553">
        <f t="shared" si="1"/>
        <v>5</v>
      </c>
      <c r="C44" s="514">
        <f>VLOOKUP(D44,'[1]Formulas and Setup - Table 1'!$B$6:$C$13,2)</f>
        <v>0</v>
      </c>
      <c r="D44" s="515"/>
      <c r="E44" s="516"/>
      <c r="F44" s="516"/>
      <c r="G44" s="517"/>
      <c r="H44" s="490"/>
      <c r="I44" s="542"/>
      <c r="J44" s="517"/>
      <c r="K44" s="514"/>
      <c r="L44" s="516"/>
      <c r="M44" s="516"/>
      <c r="N44" s="516"/>
      <c r="O44" s="517"/>
    </row>
    <row r="45" spans="1:15" ht="16.5" customHeight="1" thickBot="1">
      <c r="A45" s="542"/>
      <c r="B45" s="553">
        <f t="shared" si="1"/>
        <v>5</v>
      </c>
      <c r="C45" s="514">
        <f>VLOOKUP(D45,'[1]Formulas and Setup - Table 1'!$B$6:$C$13,2)</f>
        <v>0</v>
      </c>
      <c r="D45" s="515"/>
      <c r="E45" s="516"/>
      <c r="F45" s="516"/>
      <c r="G45" s="517"/>
      <c r="H45" s="490"/>
      <c r="I45" s="542"/>
      <c r="J45" s="517"/>
      <c r="K45" s="514"/>
      <c r="L45" s="516"/>
      <c r="M45" s="516"/>
      <c r="N45" s="516"/>
      <c r="O45" s="517"/>
    </row>
    <row r="46" spans="1:15" ht="16.5" customHeight="1" thickBot="1">
      <c r="A46" s="542"/>
      <c r="B46" s="553">
        <f t="shared" si="1"/>
        <v>5</v>
      </c>
      <c r="C46" s="514">
        <f>VLOOKUP(D46,'[1]Formulas and Setup - Table 1'!$B$6:$C$13,2)</f>
        <v>0</v>
      </c>
      <c r="D46" s="515"/>
      <c r="E46" s="516"/>
      <c r="F46" s="516"/>
      <c r="G46" s="517"/>
      <c r="H46" s="490"/>
      <c r="I46" s="542"/>
      <c r="J46" s="517"/>
      <c r="K46" s="514"/>
      <c r="L46" s="516"/>
      <c r="M46" s="516"/>
      <c r="N46" s="516"/>
      <c r="O46" s="517"/>
    </row>
    <row r="47" spans="1:15" ht="16.5" customHeight="1" thickBot="1">
      <c r="A47" s="542"/>
      <c r="B47" s="564"/>
      <c r="C47" s="514">
        <f>VLOOKUP(D47,'[1]Formulas and Setup - Table 1'!$B$6:$C$13,2)</f>
        <v>0</v>
      </c>
      <c r="D47" s="515">
        <f>SUM(E47+F47-G47)</f>
        <v>0</v>
      </c>
      <c r="E47" s="516"/>
      <c r="F47" s="516"/>
      <c r="G47" s="517"/>
      <c r="H47" s="490"/>
      <c r="I47" s="542"/>
      <c r="J47" s="517"/>
      <c r="K47" s="514"/>
      <c r="L47" s="516"/>
      <c r="M47" s="516"/>
      <c r="N47" s="516"/>
      <c r="O47" s="517"/>
    </row>
    <row r="48" spans="1:15" ht="16.5" customHeight="1" thickBot="1">
      <c r="A48" s="542"/>
      <c r="B48" s="543"/>
      <c r="C48" s="514">
        <f>VLOOKUP(D48,'[1]Formulas and Setup - Table 1'!$B$6:$C$13,2)</f>
        <v>0</v>
      </c>
      <c r="D48" s="515">
        <f>SUM(E48+F48-G48)</f>
        <v>0</v>
      </c>
      <c r="E48" s="516"/>
      <c r="F48" s="516"/>
      <c r="G48" s="517"/>
      <c r="H48" s="490"/>
      <c r="I48" s="501"/>
      <c r="J48" s="506"/>
      <c r="K48" s="514"/>
      <c r="L48" s="516"/>
      <c r="M48" s="505"/>
      <c r="N48" s="505"/>
      <c r="O48" s="506"/>
    </row>
    <row r="49" spans="1:8" ht="17.25" customHeight="1" thickBot="1">
      <c r="A49" s="542"/>
      <c r="B49" s="543"/>
      <c r="C49" s="514">
        <f>VLOOKUP(D49,'[1]Formulas and Setup - Table 1'!$B$6:$C$13,2)</f>
        <v>0</v>
      </c>
      <c r="D49" s="515">
        <f>SUM(E49+F49-G49)</f>
        <v>0</v>
      </c>
      <c r="E49" s="516"/>
      <c r="F49" s="516"/>
      <c r="G49" s="517"/>
      <c r="H49" s="565"/>
    </row>
    <row r="50" spans="1:8" ht="20.149999999999999" customHeight="1">
      <c r="A50" s="542"/>
      <c r="B50" s="543"/>
      <c r="C50" s="514">
        <f>VLOOKUP(D50,'[1]Formulas and Setup - Table 1'!$B$6:$C$13,2)</f>
        <v>0</v>
      </c>
      <c r="D50" s="515">
        <f>SUM(E50+F50-G50)</f>
        <v>0</v>
      </c>
      <c r="E50" s="516"/>
      <c r="F50" s="516"/>
      <c r="G50" s="517"/>
    </row>
    <row r="51" spans="1:8" ht="20.149999999999999" customHeight="1" thickBot="1">
      <c r="A51" s="566" t="s">
        <v>221</v>
      </c>
    </row>
  </sheetData>
  <sheetProtection algorithmName="SHA-512" hashValue="ZUDA0tS6dxxuYRzlZKIkzRTMrQV/H8cREbwJp1nj6/WRsoUkEqYqBTGAGKWz7/UzGHzL7RA1bgQkYYI9mK/w6g==" saltValue="mxH+LB+NAXaF0VRmB4yivQ==" spinCount="100000" sheet="1" formatCells="0" formatColumns="0" formatRows="0" insertColumns="0" insertRows="0" insertHyperlinks="0" deleteColumns="0" deleteRows="0" sort="0" autoFilter="0" pivotTables="0"/>
  <mergeCells count="14">
    <mergeCell ref="A34:G34"/>
    <mergeCell ref="A12:G12"/>
    <mergeCell ref="I24:O24"/>
    <mergeCell ref="A25:G25"/>
    <mergeCell ref="A28:G28"/>
    <mergeCell ref="I28:O28"/>
    <mergeCell ref="I30:O30"/>
    <mergeCell ref="D2:L2"/>
    <mergeCell ref="D3:L3"/>
    <mergeCell ref="D4:L4"/>
    <mergeCell ref="D5:L5"/>
    <mergeCell ref="K7:O7"/>
    <mergeCell ref="A9:G9"/>
    <mergeCell ref="I9:O9"/>
  </mergeCells>
  <pageMargins left="0.7" right="0.7" top="0.75" bottom="0.75" header="0.3" footer="0.3"/>
  <pageSetup scale="5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S48"/>
  <sheetViews>
    <sheetView windowProtection="1" zoomScale="60" zoomScaleNormal="60" zoomScalePageLayoutView="60" workbookViewId="0">
      <selection activeCell="U25" sqref="U25"/>
    </sheetView>
  </sheetViews>
  <sheetFormatPr defaultColWidth="9.1796875" defaultRowHeight="17.5"/>
  <cols>
    <col min="1" max="1" width="48.7265625" style="16" bestFit="1" customWidth="1"/>
    <col min="2" max="2" width="6.81640625" style="16" bestFit="1" customWidth="1"/>
    <col min="3" max="3" width="5.26953125" style="16" bestFit="1" customWidth="1"/>
    <col min="4" max="4" width="5.26953125" style="16" customWidth="1"/>
    <col min="5" max="5" width="25.81640625" style="16" customWidth="1"/>
    <col min="6" max="6" width="12.26953125" style="16" bestFit="1" customWidth="1"/>
    <col min="7" max="8" width="10.1796875" style="16" bestFit="1" customWidth="1"/>
    <col min="9" max="9" width="9.26953125" style="16" bestFit="1" customWidth="1"/>
    <col min="10" max="10" width="3.26953125" style="16" customWidth="1"/>
    <col min="11" max="11" width="45.26953125" style="16" bestFit="1" customWidth="1"/>
    <col min="12" max="12" width="6.81640625" style="16" bestFit="1" customWidth="1"/>
    <col min="13" max="13" width="5.26953125" style="16" hidden="1" customWidth="1"/>
    <col min="14" max="14" width="5" style="16" bestFit="1" customWidth="1"/>
    <col min="15" max="15" width="23.453125" style="16" customWidth="1"/>
    <col min="16" max="16" width="11.26953125" style="16" bestFit="1" customWidth="1"/>
    <col min="17" max="16384" width="9.1796875" style="16"/>
  </cols>
  <sheetData>
    <row r="1" spans="1:19" ht="20.25" customHeight="1" thickBot="1">
      <c r="A1" s="34"/>
      <c r="B1" s="34"/>
      <c r="C1" s="34"/>
      <c r="D1" s="34"/>
    </row>
    <row r="2" spans="1:19" ht="25">
      <c r="A2" s="41"/>
      <c r="B2" s="42"/>
      <c r="C2" s="42"/>
      <c r="D2" s="42"/>
      <c r="E2" s="23"/>
      <c r="F2" s="43" t="s">
        <v>25</v>
      </c>
      <c r="G2" s="43"/>
      <c r="H2" s="43"/>
      <c r="I2" s="43"/>
      <c r="J2" s="43"/>
      <c r="K2" s="43"/>
      <c r="L2" s="43"/>
      <c r="M2" s="43"/>
      <c r="N2" s="43"/>
      <c r="O2" s="43"/>
      <c r="P2" s="57"/>
      <c r="Q2" s="23"/>
      <c r="R2" s="23"/>
      <c r="S2" s="44"/>
    </row>
    <row r="3" spans="1:19" ht="25">
      <c r="A3" s="45"/>
      <c r="B3" s="46"/>
      <c r="C3" s="46"/>
      <c r="D3" s="46"/>
      <c r="E3" s="48"/>
      <c r="F3" s="417" t="s">
        <v>59</v>
      </c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8"/>
      <c r="R3" s="48"/>
      <c r="S3" s="49"/>
    </row>
    <row r="4" spans="1:19" ht="25">
      <c r="A4" s="50"/>
      <c r="B4" s="48"/>
      <c r="C4" s="48"/>
      <c r="D4" s="48"/>
      <c r="E4" s="48"/>
      <c r="F4" s="418">
        <v>42771</v>
      </c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8"/>
      <c r="R4" s="48"/>
      <c r="S4" s="49"/>
    </row>
    <row r="5" spans="1:19" ht="25">
      <c r="A5" s="50"/>
      <c r="B5" s="48"/>
      <c r="C5" s="48"/>
      <c r="D5" s="48"/>
      <c r="E5" s="48"/>
      <c r="F5" s="47" t="s">
        <v>10</v>
      </c>
      <c r="G5" s="47"/>
      <c r="H5" s="47"/>
      <c r="I5" s="47"/>
      <c r="J5" s="47"/>
      <c r="K5" s="47"/>
      <c r="L5" s="47"/>
      <c r="M5" s="47"/>
      <c r="N5" s="47"/>
      <c r="O5" s="47"/>
      <c r="P5" s="58"/>
      <c r="Q5" s="48"/>
      <c r="R5" s="48"/>
      <c r="S5" s="49"/>
    </row>
    <row r="6" spans="1:19" ht="10.5" customHeight="1" thickBot="1">
      <c r="A6" s="50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9"/>
    </row>
    <row r="7" spans="1:19" ht="23.5" thickBot="1">
      <c r="A7" s="206"/>
      <c r="B7" s="255"/>
      <c r="C7" s="256"/>
      <c r="D7" s="257"/>
      <c r="E7" s="390" t="s">
        <v>23</v>
      </c>
      <c r="F7" s="259"/>
      <c r="G7" s="259"/>
      <c r="H7" s="259"/>
      <c r="I7" s="260"/>
      <c r="J7" s="70"/>
      <c r="K7" s="25"/>
      <c r="L7" s="92"/>
      <c r="M7" s="93"/>
      <c r="N7" s="94"/>
      <c r="O7" s="20" t="s">
        <v>24</v>
      </c>
      <c r="P7" s="21"/>
      <c r="Q7" s="21"/>
      <c r="R7" s="21"/>
      <c r="S7" s="22"/>
    </row>
    <row r="8" spans="1:19" ht="61" thickBot="1">
      <c r="A8" s="209" t="s">
        <v>0</v>
      </c>
      <c r="B8" s="261" t="s">
        <v>135</v>
      </c>
      <c r="C8" s="261" t="s">
        <v>22</v>
      </c>
      <c r="D8" s="314" t="s">
        <v>26</v>
      </c>
      <c r="E8" s="212" t="s">
        <v>3</v>
      </c>
      <c r="F8" s="303" t="s">
        <v>2</v>
      </c>
      <c r="G8" s="214"/>
      <c r="H8" s="214"/>
      <c r="I8" s="215" t="s">
        <v>1</v>
      </c>
      <c r="J8" s="51"/>
      <c r="K8" s="24" t="s">
        <v>0</v>
      </c>
      <c r="L8" s="76" t="s">
        <v>135</v>
      </c>
      <c r="M8" s="76" t="s">
        <v>22</v>
      </c>
      <c r="N8" s="102" t="s">
        <v>26</v>
      </c>
      <c r="O8" s="38" t="s">
        <v>3</v>
      </c>
      <c r="P8" s="39" t="s">
        <v>2</v>
      </c>
      <c r="Q8" s="36" t="s">
        <v>188</v>
      </c>
      <c r="R8" s="36" t="s">
        <v>189</v>
      </c>
      <c r="S8" s="40" t="s">
        <v>1</v>
      </c>
    </row>
    <row r="9" spans="1:19" ht="20">
      <c r="A9" s="315"/>
      <c r="B9" s="265"/>
      <c r="C9" s="265"/>
      <c r="D9" s="266"/>
      <c r="E9" s="267">
        <f t="shared" ref="E9:E14" si="0">VLOOKUP(F9,SpecialtyRatings,2)</f>
        <v>0</v>
      </c>
      <c r="F9" s="268">
        <f t="shared" ref="F9:F14" si="1">G9+H9-I9</f>
        <v>0</v>
      </c>
      <c r="G9" s="269"/>
      <c r="H9" s="269"/>
      <c r="I9" s="270"/>
      <c r="J9" s="51"/>
      <c r="K9" s="136" t="s">
        <v>168</v>
      </c>
      <c r="L9" s="77"/>
      <c r="M9" s="77"/>
      <c r="N9" s="97">
        <v>2</v>
      </c>
      <c r="O9" s="1" t="str">
        <f t="shared" ref="O9:O14" si="2">VLOOKUP(P9,SpecialtyRatings,2)</f>
        <v>SUPERIOR</v>
      </c>
      <c r="P9" s="17">
        <f t="shared" ref="P9:P14" si="3">Q9+R9-S9</f>
        <v>168.25</v>
      </c>
      <c r="Q9" s="18">
        <v>85.25</v>
      </c>
      <c r="R9" s="18">
        <f>83</f>
        <v>83</v>
      </c>
      <c r="S9" s="28"/>
    </row>
    <row r="10" spans="1:19" ht="20">
      <c r="A10" s="271"/>
      <c r="B10" s="272"/>
      <c r="C10" s="272"/>
      <c r="D10" s="273"/>
      <c r="E10" s="267">
        <f t="shared" si="0"/>
        <v>0</v>
      </c>
      <c r="F10" s="268">
        <f t="shared" si="1"/>
        <v>0</v>
      </c>
      <c r="G10" s="274"/>
      <c r="H10" s="274"/>
      <c r="I10" s="275"/>
      <c r="J10" s="51"/>
      <c r="K10" s="263"/>
      <c r="L10" s="272"/>
      <c r="M10" s="272"/>
      <c r="N10" s="273">
        <v>1</v>
      </c>
      <c r="O10" s="267">
        <f t="shared" si="2"/>
        <v>0</v>
      </c>
      <c r="P10" s="268">
        <f t="shared" si="3"/>
        <v>0</v>
      </c>
      <c r="Q10" s="274"/>
      <c r="R10" s="274"/>
      <c r="S10" s="275"/>
    </row>
    <row r="11" spans="1:19" ht="20">
      <c r="A11" s="271"/>
      <c r="B11" s="272"/>
      <c r="C11" s="272"/>
      <c r="D11" s="273"/>
      <c r="E11" s="267">
        <f t="shared" si="0"/>
        <v>0</v>
      </c>
      <c r="F11" s="268">
        <f t="shared" si="1"/>
        <v>0</v>
      </c>
      <c r="G11" s="274"/>
      <c r="H11" s="274"/>
      <c r="I11" s="275"/>
      <c r="J11" s="51"/>
      <c r="K11" s="271"/>
      <c r="L11" s="272"/>
      <c r="M11" s="272"/>
      <c r="N11" s="273"/>
      <c r="O11" s="267">
        <f t="shared" si="2"/>
        <v>0</v>
      </c>
      <c r="P11" s="268">
        <f t="shared" si="3"/>
        <v>0</v>
      </c>
      <c r="Q11" s="274"/>
      <c r="R11" s="274"/>
      <c r="S11" s="275"/>
    </row>
    <row r="12" spans="1:19" ht="20">
      <c r="A12" s="271"/>
      <c r="B12" s="272"/>
      <c r="C12" s="272"/>
      <c r="D12" s="285"/>
      <c r="E12" s="267">
        <f t="shared" si="0"/>
        <v>0</v>
      </c>
      <c r="F12" s="268">
        <f t="shared" si="1"/>
        <v>0</v>
      </c>
      <c r="G12" s="274"/>
      <c r="H12" s="274"/>
      <c r="I12" s="275"/>
      <c r="J12" s="51"/>
      <c r="K12" s="271"/>
      <c r="L12" s="272"/>
      <c r="M12" s="272"/>
      <c r="N12" s="273"/>
      <c r="O12" s="267">
        <f t="shared" si="2"/>
        <v>0</v>
      </c>
      <c r="P12" s="268">
        <f t="shared" si="3"/>
        <v>0</v>
      </c>
      <c r="Q12" s="274"/>
      <c r="R12" s="274"/>
      <c r="S12" s="275"/>
    </row>
    <row r="13" spans="1:19" ht="20">
      <c r="A13" s="271"/>
      <c r="B13" s="272"/>
      <c r="C13" s="272"/>
      <c r="D13" s="285"/>
      <c r="E13" s="267">
        <f t="shared" si="0"/>
        <v>0</v>
      </c>
      <c r="F13" s="268">
        <f t="shared" si="1"/>
        <v>0</v>
      </c>
      <c r="G13" s="274"/>
      <c r="H13" s="274"/>
      <c r="I13" s="275"/>
      <c r="J13" s="51"/>
      <c r="K13" s="271"/>
      <c r="L13" s="272"/>
      <c r="M13" s="272"/>
      <c r="N13" s="273"/>
      <c r="O13" s="267">
        <f t="shared" si="2"/>
        <v>0</v>
      </c>
      <c r="P13" s="268">
        <f t="shared" si="3"/>
        <v>0</v>
      </c>
      <c r="Q13" s="274"/>
      <c r="R13" s="274"/>
      <c r="S13" s="275"/>
    </row>
    <row r="14" spans="1:19" ht="20.5" thickBot="1">
      <c r="A14" s="276"/>
      <c r="B14" s="277"/>
      <c r="C14" s="277"/>
      <c r="D14" s="278"/>
      <c r="E14" s="279">
        <f t="shared" si="0"/>
        <v>0</v>
      </c>
      <c r="F14" s="286">
        <f t="shared" si="1"/>
        <v>0</v>
      </c>
      <c r="G14" s="280"/>
      <c r="H14" s="280"/>
      <c r="I14" s="281"/>
      <c r="J14" s="51"/>
      <c r="K14" s="276"/>
      <c r="L14" s="277"/>
      <c r="M14" s="277"/>
      <c r="N14" s="289"/>
      <c r="O14" s="279">
        <f t="shared" si="2"/>
        <v>0</v>
      </c>
      <c r="P14" s="286">
        <f t="shared" si="3"/>
        <v>0</v>
      </c>
      <c r="Q14" s="280"/>
      <c r="R14" s="280"/>
      <c r="S14" s="281"/>
    </row>
    <row r="15" spans="1:19" ht="18" thickBot="1">
      <c r="A15" s="52"/>
      <c r="B15" s="80"/>
      <c r="C15" s="80"/>
      <c r="D15" s="80"/>
      <c r="E15" s="51"/>
      <c r="F15" s="51"/>
      <c r="G15" s="51"/>
      <c r="H15" s="51"/>
      <c r="I15" s="51"/>
      <c r="J15" s="51"/>
      <c r="K15" s="51"/>
      <c r="L15" s="80"/>
      <c r="M15" s="80"/>
      <c r="N15" s="80"/>
      <c r="O15" s="51"/>
      <c r="P15" s="51"/>
      <c r="Q15" s="51"/>
      <c r="R15" s="51"/>
      <c r="S15" s="53"/>
    </row>
    <row r="16" spans="1:19" ht="23.5" thickBot="1">
      <c r="A16" s="25"/>
      <c r="B16" s="92"/>
      <c r="C16" s="93"/>
      <c r="D16" s="94"/>
      <c r="E16" s="20" t="s">
        <v>19</v>
      </c>
      <c r="F16" s="21"/>
      <c r="G16" s="21"/>
      <c r="H16" s="21"/>
      <c r="I16" s="22"/>
      <c r="J16" s="51"/>
      <c r="K16" s="25"/>
      <c r="L16" s="92"/>
      <c r="M16" s="93"/>
      <c r="N16" s="94"/>
      <c r="O16" s="20" t="s">
        <v>13</v>
      </c>
      <c r="P16" s="21"/>
      <c r="Q16" s="21"/>
      <c r="R16" s="21"/>
      <c r="S16" s="22"/>
    </row>
    <row r="17" spans="1:19" ht="61" thickBot="1">
      <c r="A17" s="24" t="s">
        <v>0</v>
      </c>
      <c r="B17" s="76" t="s">
        <v>135</v>
      </c>
      <c r="C17" s="76" t="s">
        <v>22</v>
      </c>
      <c r="D17" s="102" t="s">
        <v>26</v>
      </c>
      <c r="E17" s="38" t="s">
        <v>3</v>
      </c>
      <c r="F17" s="233" t="s">
        <v>2</v>
      </c>
      <c r="G17" s="36" t="s">
        <v>188</v>
      </c>
      <c r="H17" s="36" t="s">
        <v>189</v>
      </c>
      <c r="I17" s="37" t="s">
        <v>1</v>
      </c>
      <c r="J17" s="51"/>
      <c r="K17" s="24" t="s">
        <v>0</v>
      </c>
      <c r="L17" s="76" t="s">
        <v>135</v>
      </c>
      <c r="M17" s="76" t="s">
        <v>22</v>
      </c>
      <c r="N17" s="102" t="s">
        <v>26</v>
      </c>
      <c r="O17" s="38" t="s">
        <v>3</v>
      </c>
      <c r="P17" s="35" t="s">
        <v>2</v>
      </c>
      <c r="Q17" s="36" t="s">
        <v>188</v>
      </c>
      <c r="R17" s="36" t="s">
        <v>189</v>
      </c>
      <c r="S17" s="37" t="s">
        <v>1</v>
      </c>
    </row>
    <row r="18" spans="1:19" ht="20">
      <c r="A18" s="136" t="s">
        <v>160</v>
      </c>
      <c r="B18" s="105"/>
      <c r="C18" s="105"/>
      <c r="D18" s="110">
        <f>RANK(F18,$F$18:$F$21)</f>
        <v>2</v>
      </c>
      <c r="E18" s="234" t="str">
        <f t="shared" ref="E18:E21" si="4">VLOOKUP(F18,SpecialtyRatings,2)</f>
        <v>SUPERIOR</v>
      </c>
      <c r="F18" s="161">
        <f>G18+H18-I18</f>
        <v>173</v>
      </c>
      <c r="G18" s="107">
        <v>85</v>
      </c>
      <c r="H18" s="107">
        <v>88</v>
      </c>
      <c r="I18" s="108"/>
      <c r="J18" s="51"/>
      <c r="K18" s="136" t="s">
        <v>160</v>
      </c>
      <c r="L18" s="77"/>
      <c r="M18" s="77"/>
      <c r="N18" s="90"/>
      <c r="O18" s="1" t="str">
        <f t="shared" ref="O18:O24" si="5">VLOOKUP(P18,SpecialtyRatings,2)</f>
        <v>HIGH SUPERIOR</v>
      </c>
      <c r="P18" s="17">
        <f t="shared" ref="P18:P24" si="6">Q18+R18-S18</f>
        <v>175.25</v>
      </c>
      <c r="Q18" s="18">
        <v>87</v>
      </c>
      <c r="R18" s="18">
        <v>88.25</v>
      </c>
      <c r="S18" s="28"/>
    </row>
    <row r="19" spans="1:19" ht="20">
      <c r="A19" s="136" t="s">
        <v>169</v>
      </c>
      <c r="B19" s="105"/>
      <c r="C19" s="105"/>
      <c r="D19" s="110">
        <f t="shared" ref="D19:D21" si="7">RANK(F19,$F$18:$F$21)</f>
        <v>1</v>
      </c>
      <c r="E19" s="235" t="str">
        <f t="shared" si="4"/>
        <v>HIGH SUPERIOR</v>
      </c>
      <c r="F19" s="161">
        <f t="shared" ref="F19:F21" si="8">G19+H19-I19</f>
        <v>176</v>
      </c>
      <c r="G19" s="107">
        <f>17+17.5+17+17.5+17.5</f>
        <v>86.5</v>
      </c>
      <c r="H19" s="107">
        <f>18+18+17.5+18+18</f>
        <v>89.5</v>
      </c>
      <c r="I19" s="108"/>
      <c r="J19" s="51"/>
      <c r="K19" s="263"/>
      <c r="L19" s="272"/>
      <c r="M19" s="265"/>
      <c r="N19" s="306"/>
      <c r="O19" s="267">
        <f t="shared" si="5"/>
        <v>0</v>
      </c>
      <c r="P19" s="268">
        <f t="shared" si="6"/>
        <v>0</v>
      </c>
      <c r="Q19" s="269"/>
      <c r="R19" s="269"/>
      <c r="S19" s="316"/>
    </row>
    <row r="20" spans="1:19" ht="20">
      <c r="A20" s="109" t="s">
        <v>170</v>
      </c>
      <c r="B20" s="105"/>
      <c r="C20" s="105"/>
      <c r="D20" s="110">
        <f t="shared" si="7"/>
        <v>4</v>
      </c>
      <c r="E20" s="235" t="str">
        <f t="shared" si="4"/>
        <v>SUPERIOR</v>
      </c>
      <c r="F20" s="161">
        <f t="shared" si="8"/>
        <v>166.5</v>
      </c>
      <c r="G20" s="107">
        <f>17+16.75+16.75+17+17</f>
        <v>84.5</v>
      </c>
      <c r="H20" s="107">
        <f>17+16+16+16.5+16.5</f>
        <v>82</v>
      </c>
      <c r="I20" s="108"/>
      <c r="J20" s="51"/>
      <c r="K20" s="315"/>
      <c r="L20" s="265"/>
      <c r="M20" s="265"/>
      <c r="N20" s="306"/>
      <c r="O20" s="267">
        <f t="shared" si="5"/>
        <v>0</v>
      </c>
      <c r="P20" s="268">
        <f t="shared" si="6"/>
        <v>0</v>
      </c>
      <c r="Q20" s="269"/>
      <c r="R20" s="269"/>
      <c r="S20" s="316"/>
    </row>
    <row r="21" spans="1:19" ht="20">
      <c r="A21" s="109" t="s">
        <v>171</v>
      </c>
      <c r="B21" s="105"/>
      <c r="C21" s="105"/>
      <c r="D21" s="110">
        <f t="shared" si="7"/>
        <v>3</v>
      </c>
      <c r="E21" s="235" t="str">
        <f t="shared" si="4"/>
        <v>SUPERIOR</v>
      </c>
      <c r="F21" s="161">
        <f t="shared" si="8"/>
        <v>168</v>
      </c>
      <c r="G21" s="107">
        <f>16.75+16.75+16.75+17+16.75</f>
        <v>84</v>
      </c>
      <c r="H21" s="107">
        <f>17+17+16+17+17</f>
        <v>84</v>
      </c>
      <c r="I21" s="108"/>
      <c r="J21" s="51"/>
      <c r="K21" s="315"/>
      <c r="L21" s="265"/>
      <c r="M21" s="265"/>
      <c r="N21" s="306"/>
      <c r="O21" s="267">
        <f t="shared" si="5"/>
        <v>0</v>
      </c>
      <c r="P21" s="268">
        <f t="shared" si="6"/>
        <v>0</v>
      </c>
      <c r="Q21" s="269"/>
      <c r="R21" s="269"/>
      <c r="S21" s="316"/>
    </row>
    <row r="22" spans="1:19" ht="20">
      <c r="A22" s="288"/>
      <c r="B22" s="272"/>
      <c r="C22" s="272"/>
      <c r="D22" s="285"/>
      <c r="E22" s="267"/>
      <c r="F22" s="268"/>
      <c r="G22" s="274"/>
      <c r="H22" s="274"/>
      <c r="I22" s="275"/>
      <c r="J22" s="51"/>
      <c r="K22" s="271"/>
      <c r="L22" s="272"/>
      <c r="M22" s="272"/>
      <c r="N22" s="285"/>
      <c r="O22" s="267">
        <f t="shared" si="5"/>
        <v>0</v>
      </c>
      <c r="P22" s="268">
        <f t="shared" si="6"/>
        <v>0</v>
      </c>
      <c r="Q22" s="274"/>
      <c r="R22" s="274"/>
      <c r="S22" s="275"/>
    </row>
    <row r="23" spans="1:19" ht="20">
      <c r="A23" s="271"/>
      <c r="B23" s="272"/>
      <c r="C23" s="272"/>
      <c r="D23" s="285"/>
      <c r="E23" s="267"/>
      <c r="F23" s="268"/>
      <c r="G23" s="274"/>
      <c r="H23" s="274"/>
      <c r="I23" s="275"/>
      <c r="J23" s="51"/>
      <c r="K23" s="271"/>
      <c r="L23" s="272"/>
      <c r="M23" s="272"/>
      <c r="N23" s="285"/>
      <c r="O23" s="267">
        <f t="shared" si="5"/>
        <v>0</v>
      </c>
      <c r="P23" s="268">
        <f t="shared" si="6"/>
        <v>0</v>
      </c>
      <c r="Q23" s="274"/>
      <c r="R23" s="274"/>
      <c r="S23" s="275"/>
    </row>
    <row r="24" spans="1:19" ht="20.5" thickBot="1">
      <c r="A24" s="276"/>
      <c r="B24" s="277"/>
      <c r="C24" s="277"/>
      <c r="D24" s="278"/>
      <c r="E24" s="279"/>
      <c r="F24" s="286"/>
      <c r="G24" s="280"/>
      <c r="H24" s="280"/>
      <c r="I24" s="281"/>
      <c r="J24" s="51"/>
      <c r="K24" s="276"/>
      <c r="L24" s="277"/>
      <c r="M24" s="277"/>
      <c r="N24" s="278"/>
      <c r="O24" s="279">
        <f t="shared" si="5"/>
        <v>0</v>
      </c>
      <c r="P24" s="286">
        <f t="shared" si="6"/>
        <v>0</v>
      </c>
      <c r="Q24" s="280"/>
      <c r="R24" s="280"/>
      <c r="S24" s="281"/>
    </row>
    <row r="25" spans="1:19" ht="18" thickBot="1">
      <c r="A25" s="52"/>
      <c r="B25" s="80"/>
      <c r="C25" s="80"/>
      <c r="D25" s="80"/>
      <c r="E25" s="51"/>
      <c r="F25" s="51"/>
      <c r="G25" s="51"/>
      <c r="H25" s="51"/>
      <c r="I25" s="51"/>
      <c r="J25" s="51"/>
      <c r="K25" s="51"/>
      <c r="L25" s="80"/>
      <c r="M25" s="80"/>
      <c r="N25" s="80"/>
      <c r="O25" s="51"/>
      <c r="P25" s="51"/>
      <c r="Q25" s="51"/>
      <c r="R25" s="51"/>
      <c r="S25" s="53"/>
    </row>
    <row r="26" spans="1:19" ht="23.5" thickBot="1">
      <c r="A26" s="25"/>
      <c r="B26" s="92"/>
      <c r="C26" s="93"/>
      <c r="D26" s="94"/>
      <c r="E26" s="20" t="s">
        <v>27</v>
      </c>
      <c r="F26" s="21"/>
      <c r="G26" s="21"/>
      <c r="H26" s="21"/>
      <c r="I26" s="22"/>
      <c r="J26" s="51"/>
      <c r="K26" s="25"/>
      <c r="L26" s="92"/>
      <c r="M26" s="93"/>
      <c r="N26" s="94"/>
      <c r="O26" s="20" t="s">
        <v>44</v>
      </c>
      <c r="P26" s="21"/>
      <c r="Q26" s="21"/>
      <c r="R26" s="21"/>
      <c r="S26" s="22"/>
    </row>
    <row r="27" spans="1:19" ht="61" thickBot="1">
      <c r="A27" s="24" t="s">
        <v>0</v>
      </c>
      <c r="B27" s="76" t="s">
        <v>135</v>
      </c>
      <c r="C27" s="76" t="s">
        <v>22</v>
      </c>
      <c r="D27" s="102" t="s">
        <v>26</v>
      </c>
      <c r="E27" s="38" t="s">
        <v>3</v>
      </c>
      <c r="F27" s="59" t="s">
        <v>2</v>
      </c>
      <c r="G27" s="36" t="s">
        <v>188</v>
      </c>
      <c r="H27" s="36" t="s">
        <v>189</v>
      </c>
      <c r="I27" s="37" t="s">
        <v>1</v>
      </c>
      <c r="J27" s="51"/>
      <c r="K27" s="133" t="s">
        <v>0</v>
      </c>
      <c r="L27" s="76" t="s">
        <v>135</v>
      </c>
      <c r="M27" s="76" t="s">
        <v>22</v>
      </c>
      <c r="N27" s="102" t="s">
        <v>26</v>
      </c>
      <c r="O27" s="38"/>
      <c r="P27" s="35" t="s">
        <v>2</v>
      </c>
      <c r="Q27" s="36" t="s">
        <v>188</v>
      </c>
      <c r="R27" s="36" t="s">
        <v>189</v>
      </c>
      <c r="S27" s="37" t="s">
        <v>1</v>
      </c>
    </row>
    <row r="28" spans="1:19" ht="20">
      <c r="A28" s="109" t="s">
        <v>160</v>
      </c>
      <c r="B28" s="105"/>
      <c r="C28" s="105"/>
      <c r="D28" s="110"/>
      <c r="E28" s="1" t="str">
        <f>VLOOKUP(F28,SpecialtyRatings,2)</f>
        <v>SUPERIOR</v>
      </c>
      <c r="F28" s="104">
        <f t="shared" ref="F28:F35" si="9">G28+H28-I28</f>
        <v>172</v>
      </c>
      <c r="G28" s="107">
        <f>17.5+17+17+18+18</f>
        <v>87.5</v>
      </c>
      <c r="H28" s="107">
        <f>17+16.5+17+17+17</f>
        <v>84.5</v>
      </c>
      <c r="I28" s="108"/>
      <c r="J28" s="51"/>
      <c r="K28" s="138" t="s">
        <v>59</v>
      </c>
      <c r="L28" s="77"/>
      <c r="M28" s="77"/>
      <c r="N28" s="97">
        <v>1</v>
      </c>
      <c r="O28" s="1" t="str">
        <f t="shared" ref="O28:O35" si="10">VLOOKUP(P28,SpecialtyRatings,2)</f>
        <v>HIGH SUPERIOR</v>
      </c>
      <c r="P28" s="17">
        <f>Q28+R28-S28</f>
        <v>179.25</v>
      </c>
      <c r="Q28" s="18">
        <f>18+17.5+17.5+18+18</f>
        <v>89</v>
      </c>
      <c r="R28" s="18">
        <f>18.5+17.75+18+18.5+17.5</f>
        <v>90.25</v>
      </c>
      <c r="S28" s="28"/>
    </row>
    <row r="29" spans="1:19" ht="20">
      <c r="A29" s="271"/>
      <c r="B29" s="272"/>
      <c r="C29" s="272"/>
      <c r="D29" s="285"/>
      <c r="E29" s="267">
        <f t="shared" ref="E29:E35" si="11">VLOOKUP(F29,SpecialtyRatings,2)</f>
        <v>0</v>
      </c>
      <c r="F29" s="268">
        <f t="shared" si="9"/>
        <v>0</v>
      </c>
      <c r="G29" s="274"/>
      <c r="H29" s="274"/>
      <c r="I29" s="275"/>
      <c r="J29" s="51"/>
      <c r="K29" s="29" t="s">
        <v>173</v>
      </c>
      <c r="L29" s="78"/>
      <c r="M29" s="78"/>
      <c r="N29" s="98">
        <v>2</v>
      </c>
      <c r="O29" s="1" t="str">
        <f t="shared" si="10"/>
        <v>SUPERIOR</v>
      </c>
      <c r="P29" s="17">
        <f t="shared" ref="P29:P35" si="12">Q29+R29-S29</f>
        <v>166.75</v>
      </c>
      <c r="Q29" s="19">
        <f>17+17+17+17+17</f>
        <v>85</v>
      </c>
      <c r="R29" s="19">
        <f>17+16+16-0.5+16.75+16.5</f>
        <v>81.75</v>
      </c>
      <c r="S29" s="30"/>
    </row>
    <row r="30" spans="1:19" ht="20">
      <c r="A30" s="271"/>
      <c r="B30" s="272"/>
      <c r="C30" s="272"/>
      <c r="D30" s="285"/>
      <c r="E30" s="267">
        <f t="shared" si="11"/>
        <v>0</v>
      </c>
      <c r="F30" s="268">
        <f t="shared" si="9"/>
        <v>0</v>
      </c>
      <c r="G30" s="274"/>
      <c r="H30" s="274"/>
      <c r="I30" s="275"/>
      <c r="J30" s="51"/>
      <c r="K30" s="271"/>
      <c r="L30" s="272"/>
      <c r="M30" s="272"/>
      <c r="N30" s="273"/>
      <c r="O30" s="267">
        <f t="shared" si="10"/>
        <v>0</v>
      </c>
      <c r="P30" s="268">
        <f t="shared" si="12"/>
        <v>0</v>
      </c>
      <c r="Q30" s="274"/>
      <c r="R30" s="274"/>
      <c r="S30" s="275"/>
    </row>
    <row r="31" spans="1:19" ht="20">
      <c r="A31" s="271"/>
      <c r="B31" s="272"/>
      <c r="C31" s="272"/>
      <c r="D31" s="285"/>
      <c r="E31" s="267">
        <f t="shared" si="11"/>
        <v>0</v>
      </c>
      <c r="F31" s="268">
        <f t="shared" si="9"/>
        <v>0</v>
      </c>
      <c r="G31" s="274"/>
      <c r="H31" s="274"/>
      <c r="I31" s="275"/>
      <c r="J31" s="51"/>
      <c r="K31" s="271"/>
      <c r="L31" s="272"/>
      <c r="M31" s="272"/>
      <c r="N31" s="273"/>
      <c r="O31" s="267">
        <f t="shared" si="10"/>
        <v>0</v>
      </c>
      <c r="P31" s="268">
        <f t="shared" si="12"/>
        <v>0</v>
      </c>
      <c r="Q31" s="274"/>
      <c r="R31" s="274"/>
      <c r="S31" s="275"/>
    </row>
    <row r="32" spans="1:19" ht="20">
      <c r="A32" s="271"/>
      <c r="B32" s="272"/>
      <c r="C32" s="272"/>
      <c r="D32" s="285"/>
      <c r="E32" s="267">
        <f t="shared" si="11"/>
        <v>0</v>
      </c>
      <c r="F32" s="268">
        <f t="shared" si="9"/>
        <v>0</v>
      </c>
      <c r="G32" s="274"/>
      <c r="H32" s="274"/>
      <c r="I32" s="275"/>
      <c r="J32" s="51"/>
      <c r="K32" s="271"/>
      <c r="L32" s="272"/>
      <c r="M32" s="272"/>
      <c r="N32" s="273"/>
      <c r="O32" s="267">
        <f t="shared" si="10"/>
        <v>0</v>
      </c>
      <c r="P32" s="268">
        <f t="shared" si="12"/>
        <v>0</v>
      </c>
      <c r="Q32" s="274"/>
      <c r="R32" s="274"/>
      <c r="S32" s="275"/>
    </row>
    <row r="33" spans="1:19" ht="20">
      <c r="A33" s="271"/>
      <c r="B33" s="272"/>
      <c r="C33" s="272"/>
      <c r="D33" s="285"/>
      <c r="E33" s="267">
        <f t="shared" si="11"/>
        <v>0</v>
      </c>
      <c r="F33" s="268">
        <f t="shared" si="9"/>
        <v>0</v>
      </c>
      <c r="G33" s="274"/>
      <c r="H33" s="274"/>
      <c r="I33" s="275"/>
      <c r="J33" s="51"/>
      <c r="K33" s="271"/>
      <c r="L33" s="272"/>
      <c r="M33" s="272"/>
      <c r="N33" s="285"/>
      <c r="O33" s="267">
        <f t="shared" si="10"/>
        <v>0</v>
      </c>
      <c r="P33" s="268">
        <f t="shared" si="12"/>
        <v>0</v>
      </c>
      <c r="Q33" s="274"/>
      <c r="R33" s="274"/>
      <c r="S33" s="275"/>
    </row>
    <row r="34" spans="1:19" ht="20">
      <c r="A34" s="271"/>
      <c r="B34" s="272"/>
      <c r="C34" s="272"/>
      <c r="D34" s="285"/>
      <c r="E34" s="267">
        <f t="shared" si="11"/>
        <v>0</v>
      </c>
      <c r="F34" s="268">
        <f t="shared" si="9"/>
        <v>0</v>
      </c>
      <c r="G34" s="274"/>
      <c r="H34" s="274"/>
      <c r="I34" s="275"/>
      <c r="J34" s="51"/>
      <c r="K34" s="271"/>
      <c r="L34" s="272"/>
      <c r="M34" s="272"/>
      <c r="N34" s="285"/>
      <c r="O34" s="267">
        <f t="shared" si="10"/>
        <v>0</v>
      </c>
      <c r="P34" s="268">
        <f t="shared" si="12"/>
        <v>0</v>
      </c>
      <c r="Q34" s="274"/>
      <c r="R34" s="274"/>
      <c r="S34" s="275"/>
    </row>
    <row r="35" spans="1:19" ht="20.5" thickBot="1">
      <c r="A35" s="276"/>
      <c r="B35" s="277"/>
      <c r="C35" s="277"/>
      <c r="D35" s="278"/>
      <c r="E35" s="279">
        <f t="shared" si="11"/>
        <v>0</v>
      </c>
      <c r="F35" s="286">
        <f t="shared" si="9"/>
        <v>0</v>
      </c>
      <c r="G35" s="280"/>
      <c r="H35" s="280"/>
      <c r="I35" s="281"/>
      <c r="J35" s="51"/>
      <c r="K35" s="276"/>
      <c r="L35" s="277"/>
      <c r="M35" s="277"/>
      <c r="N35" s="278"/>
      <c r="O35" s="279">
        <f t="shared" si="10"/>
        <v>0</v>
      </c>
      <c r="P35" s="286">
        <f t="shared" si="12"/>
        <v>0</v>
      </c>
      <c r="Q35" s="280"/>
      <c r="R35" s="280"/>
      <c r="S35" s="281"/>
    </row>
    <row r="36" spans="1:19" ht="18" thickBot="1">
      <c r="A36" s="52"/>
      <c r="B36" s="80"/>
      <c r="C36" s="80"/>
      <c r="D36" s="80"/>
      <c r="E36" s="51"/>
      <c r="F36" s="51"/>
      <c r="G36" s="51"/>
      <c r="H36" s="51"/>
      <c r="I36" s="51"/>
      <c r="J36" s="51"/>
      <c r="K36" s="51"/>
      <c r="L36" s="80"/>
      <c r="M36" s="80"/>
      <c r="N36" s="80"/>
      <c r="O36" s="51"/>
      <c r="P36" s="51"/>
      <c r="Q36" s="51"/>
      <c r="R36" s="51"/>
      <c r="S36" s="53"/>
    </row>
    <row r="37" spans="1:19" ht="23.5" thickBot="1">
      <c r="A37" s="25"/>
      <c r="B37" s="92"/>
      <c r="C37" s="93"/>
      <c r="D37" s="94"/>
      <c r="E37" s="20" t="s">
        <v>21</v>
      </c>
      <c r="F37" s="21"/>
      <c r="G37" s="21"/>
      <c r="H37" s="21"/>
      <c r="I37" s="22"/>
      <c r="J37" s="51"/>
      <c r="K37" s="206"/>
      <c r="L37" s="255"/>
      <c r="M37" s="256"/>
      <c r="N37" s="257"/>
      <c r="O37" s="258"/>
      <c r="P37" s="259"/>
      <c r="Q37" s="259"/>
      <c r="R37" s="259"/>
      <c r="S37" s="260"/>
    </row>
    <row r="38" spans="1:19" ht="61" thickBot="1">
      <c r="A38" s="24" t="s">
        <v>0</v>
      </c>
      <c r="B38" s="76" t="s">
        <v>135</v>
      </c>
      <c r="C38" s="76" t="s">
        <v>22</v>
      </c>
      <c r="D38" s="102" t="s">
        <v>26</v>
      </c>
      <c r="E38" s="38" t="s">
        <v>3</v>
      </c>
      <c r="F38" s="59" t="s">
        <v>2</v>
      </c>
      <c r="G38" s="36" t="s">
        <v>188</v>
      </c>
      <c r="H38" s="36" t="s">
        <v>189</v>
      </c>
      <c r="I38" s="37" t="s">
        <v>1</v>
      </c>
      <c r="J38" s="51"/>
      <c r="K38" s="209" t="s">
        <v>0</v>
      </c>
      <c r="L38" s="261" t="s">
        <v>135</v>
      </c>
      <c r="M38" s="261" t="s">
        <v>22</v>
      </c>
      <c r="N38" s="314" t="s">
        <v>26</v>
      </c>
      <c r="O38" s="212" t="s">
        <v>3</v>
      </c>
      <c r="P38" s="213" t="s">
        <v>2</v>
      </c>
      <c r="Q38" s="214" t="s">
        <v>31</v>
      </c>
      <c r="R38" s="214" t="s">
        <v>30</v>
      </c>
      <c r="S38" s="215" t="s">
        <v>1</v>
      </c>
    </row>
    <row r="39" spans="1:19" ht="20">
      <c r="A39" s="137" t="s">
        <v>168</v>
      </c>
      <c r="B39" s="105"/>
      <c r="C39" s="105"/>
      <c r="D39" s="110">
        <f>RANK(F39,$F$39:$F$43)</f>
        <v>4</v>
      </c>
      <c r="E39" s="1" t="str">
        <f t="shared" ref="E39:E45" si="13">VLOOKUP(F39,SpecialtyRatings,2)</f>
        <v>SUPERIOR</v>
      </c>
      <c r="F39" s="104">
        <f t="shared" ref="F39:F45" si="14">G39+H39-I39</f>
        <v>168.25</v>
      </c>
      <c r="G39" s="107">
        <v>84.25</v>
      </c>
      <c r="H39" s="107">
        <v>84</v>
      </c>
      <c r="I39" s="108"/>
      <c r="J39" s="51"/>
      <c r="K39" s="315"/>
      <c r="L39" s="265"/>
      <c r="M39" s="265"/>
      <c r="N39" s="306"/>
      <c r="O39" s="267">
        <f t="shared" ref="O39:O45" si="15">VLOOKUP(P39,SpecialtyRatings,2)</f>
        <v>0</v>
      </c>
      <c r="P39" s="268">
        <f>Q39+R39-S39</f>
        <v>0</v>
      </c>
      <c r="Q39" s="269"/>
      <c r="R39" s="269"/>
      <c r="S39" s="270"/>
    </row>
    <row r="40" spans="1:19" ht="20">
      <c r="A40" s="109" t="s">
        <v>160</v>
      </c>
      <c r="B40" s="105"/>
      <c r="C40" s="105"/>
      <c r="D40" s="110">
        <f t="shared" ref="D40:D43" si="16">RANK(F40,$F$39:$F$43)</f>
        <v>2</v>
      </c>
      <c r="E40" s="1" t="str">
        <f t="shared" si="13"/>
        <v>HIGH SUPERIOR</v>
      </c>
      <c r="F40" s="104">
        <f t="shared" si="14"/>
        <v>176</v>
      </c>
      <c r="G40" s="107">
        <f>18+17.5+17+17.5+17.5</f>
        <v>87.5</v>
      </c>
      <c r="H40" s="107">
        <f>18+17.5+18+18+17</f>
        <v>88.5</v>
      </c>
      <c r="I40" s="108"/>
      <c r="J40" s="51"/>
      <c r="K40" s="271"/>
      <c r="L40" s="272"/>
      <c r="M40" s="272"/>
      <c r="N40" s="285"/>
      <c r="O40" s="267">
        <f t="shared" si="15"/>
        <v>0</v>
      </c>
      <c r="P40" s="268">
        <f t="shared" ref="P40:P45" si="17">Q40+R40-S40</f>
        <v>0</v>
      </c>
      <c r="Q40" s="274"/>
      <c r="R40" s="274"/>
      <c r="S40" s="275"/>
    </row>
    <row r="41" spans="1:19" ht="20">
      <c r="A41" s="109" t="s">
        <v>169</v>
      </c>
      <c r="B41" s="105"/>
      <c r="C41" s="105"/>
      <c r="D41" s="110">
        <f t="shared" si="16"/>
        <v>1</v>
      </c>
      <c r="E41" s="1" t="str">
        <f t="shared" si="13"/>
        <v>HIGH SUPERIOR</v>
      </c>
      <c r="F41" s="104">
        <f t="shared" si="14"/>
        <v>178</v>
      </c>
      <c r="G41" s="107">
        <f>17.75+18+17.25+18+18</f>
        <v>89</v>
      </c>
      <c r="H41" s="107">
        <f>18+18+18+18+17</f>
        <v>89</v>
      </c>
      <c r="I41" s="108"/>
      <c r="J41" s="51"/>
      <c r="K41" s="271"/>
      <c r="L41" s="272"/>
      <c r="M41" s="272"/>
      <c r="N41" s="285"/>
      <c r="O41" s="267">
        <f t="shared" si="15"/>
        <v>0</v>
      </c>
      <c r="P41" s="268">
        <f t="shared" si="17"/>
        <v>0</v>
      </c>
      <c r="Q41" s="274"/>
      <c r="R41" s="274"/>
      <c r="S41" s="275"/>
    </row>
    <row r="42" spans="1:19" ht="20">
      <c r="A42" s="109" t="s">
        <v>171</v>
      </c>
      <c r="B42" s="105"/>
      <c r="C42" s="105"/>
      <c r="D42" s="110">
        <f t="shared" si="16"/>
        <v>5</v>
      </c>
      <c r="E42" s="1" t="str">
        <f t="shared" si="13"/>
        <v>HIGH EXCELLENT</v>
      </c>
      <c r="F42" s="104">
        <f t="shared" si="14"/>
        <v>164</v>
      </c>
      <c r="G42" s="107">
        <f>16+16.5+16.5+17+16</f>
        <v>82</v>
      </c>
      <c r="H42" s="107">
        <f>17+16+16+16.5+16.5</f>
        <v>82</v>
      </c>
      <c r="I42" s="108"/>
      <c r="J42" s="51"/>
      <c r="K42" s="271"/>
      <c r="L42" s="272"/>
      <c r="M42" s="272"/>
      <c r="N42" s="285"/>
      <c r="O42" s="267">
        <f t="shared" si="15"/>
        <v>0</v>
      </c>
      <c r="P42" s="268">
        <f t="shared" si="17"/>
        <v>0</v>
      </c>
      <c r="Q42" s="274"/>
      <c r="R42" s="274"/>
      <c r="S42" s="275"/>
    </row>
    <row r="43" spans="1:19" ht="20">
      <c r="A43" s="29" t="s">
        <v>59</v>
      </c>
      <c r="B43" s="78"/>
      <c r="C43" s="78"/>
      <c r="D43" s="110">
        <f t="shared" si="16"/>
        <v>3</v>
      </c>
      <c r="E43" s="1" t="str">
        <f t="shared" si="13"/>
        <v>SUPERIOR</v>
      </c>
      <c r="F43" s="17">
        <f t="shared" si="14"/>
        <v>172</v>
      </c>
      <c r="G43" s="19">
        <f>17.5+17.25+17+17+17.25</f>
        <v>86</v>
      </c>
      <c r="H43" s="19">
        <f>18+17+17+17+17</f>
        <v>86</v>
      </c>
      <c r="I43" s="30"/>
      <c r="J43" s="51"/>
      <c r="K43" s="271"/>
      <c r="L43" s="272"/>
      <c r="M43" s="272"/>
      <c r="N43" s="285"/>
      <c r="O43" s="267">
        <f t="shared" si="15"/>
        <v>0</v>
      </c>
      <c r="P43" s="268">
        <f t="shared" si="17"/>
        <v>0</v>
      </c>
      <c r="Q43" s="274"/>
      <c r="R43" s="274"/>
      <c r="S43" s="275"/>
    </row>
    <row r="44" spans="1:19" ht="20">
      <c r="A44" s="271"/>
      <c r="B44" s="272"/>
      <c r="C44" s="272"/>
      <c r="D44" s="285"/>
      <c r="E44" s="267">
        <f t="shared" si="13"/>
        <v>0</v>
      </c>
      <c r="F44" s="268">
        <f t="shared" si="14"/>
        <v>0</v>
      </c>
      <c r="G44" s="274"/>
      <c r="H44" s="274"/>
      <c r="I44" s="275"/>
      <c r="J44" s="51"/>
      <c r="K44" s="271"/>
      <c r="L44" s="272"/>
      <c r="M44" s="272"/>
      <c r="N44" s="285"/>
      <c r="O44" s="267">
        <f t="shared" si="15"/>
        <v>0</v>
      </c>
      <c r="P44" s="268">
        <f t="shared" si="17"/>
        <v>0</v>
      </c>
      <c r="Q44" s="274"/>
      <c r="R44" s="274"/>
      <c r="S44" s="275"/>
    </row>
    <row r="45" spans="1:19" ht="20.5" thickBot="1">
      <c r="A45" s="276"/>
      <c r="B45" s="277"/>
      <c r="C45" s="277"/>
      <c r="D45" s="278"/>
      <c r="E45" s="279">
        <f t="shared" si="13"/>
        <v>0</v>
      </c>
      <c r="F45" s="287">
        <f t="shared" si="14"/>
        <v>0</v>
      </c>
      <c r="G45" s="280"/>
      <c r="H45" s="280"/>
      <c r="I45" s="281"/>
      <c r="J45" s="51"/>
      <c r="K45" s="276"/>
      <c r="L45" s="277"/>
      <c r="M45" s="277"/>
      <c r="N45" s="278"/>
      <c r="O45" s="279">
        <f t="shared" si="15"/>
        <v>0</v>
      </c>
      <c r="P45" s="286">
        <f t="shared" si="17"/>
        <v>0</v>
      </c>
      <c r="Q45" s="280"/>
      <c r="R45" s="280"/>
      <c r="S45" s="281"/>
    </row>
    <row r="46" spans="1:19">
      <c r="A46" s="52"/>
      <c r="B46" s="80"/>
      <c r="C46" s="80"/>
      <c r="D46" s="80"/>
      <c r="E46" s="51"/>
      <c r="F46" s="51"/>
      <c r="G46" s="51"/>
      <c r="H46" s="51"/>
      <c r="I46" s="51"/>
      <c r="J46" s="51"/>
      <c r="K46" s="51"/>
      <c r="L46" s="80"/>
      <c r="M46" s="80"/>
      <c r="N46" s="80"/>
      <c r="O46" s="51"/>
      <c r="P46" s="51"/>
      <c r="Q46" s="51"/>
      <c r="R46" s="51"/>
      <c r="S46" s="53"/>
    </row>
    <row r="47" spans="1:19" ht="18" thickBot="1">
      <c r="A47" s="56" t="s">
        <v>34</v>
      </c>
      <c r="B47" s="81"/>
      <c r="C47" s="81"/>
      <c r="D47" s="81"/>
      <c r="E47" s="54"/>
      <c r="F47" s="54"/>
      <c r="G47" s="54"/>
      <c r="H47" s="54"/>
      <c r="I47" s="54"/>
      <c r="J47" s="54"/>
      <c r="K47" s="54"/>
      <c r="L47" s="81"/>
      <c r="M47" s="81"/>
      <c r="N47" s="81"/>
      <c r="O47" s="54"/>
      <c r="P47" s="54"/>
      <c r="Q47" s="54"/>
      <c r="R47" s="54"/>
      <c r="S47" s="55"/>
    </row>
    <row r="48" spans="1:19">
      <c r="B48" s="75"/>
      <c r="C48" s="75"/>
      <c r="D48" s="75"/>
      <c r="L48" s="75"/>
      <c r="M48" s="75"/>
      <c r="N48" s="75"/>
    </row>
  </sheetData>
  <sheetProtection password="DDAD" sheet="1" formatCells="0" formatColumns="0" formatRows="0" insertColumns="0" insertRows="0" insertHyperlinks="0" deleteColumns="0"/>
  <mergeCells count="2">
    <mergeCell ref="F3:P3"/>
    <mergeCell ref="F4:P4"/>
  </mergeCells>
  <printOptions horizontalCentered="1" verticalCentered="1" gridLines="1"/>
  <pageMargins left="0.17" right="0.17" top="0.3" bottom="0.28000000000000003" header="0.18" footer="0.16"/>
  <pageSetup scale="49" orientation="landscape" blackAndWhite="1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S56"/>
  <sheetViews>
    <sheetView windowProtection="1" topLeftCell="A4" zoomScale="60" zoomScaleNormal="60" workbookViewId="0">
      <selection activeCell="U25" sqref="U25"/>
    </sheetView>
  </sheetViews>
  <sheetFormatPr defaultColWidth="9.1796875" defaultRowHeight="17.5"/>
  <cols>
    <col min="1" max="1" width="48.7265625" style="16" bestFit="1" customWidth="1"/>
    <col min="2" max="2" width="6.81640625" style="75" bestFit="1" customWidth="1"/>
    <col min="3" max="3" width="5.26953125" style="16" hidden="1" customWidth="1"/>
    <col min="4" max="4" width="12.54296875" style="75" bestFit="1" customWidth="1"/>
    <col min="5" max="5" width="37.26953125" style="75" bestFit="1" customWidth="1"/>
    <col min="6" max="6" width="12.1796875" style="16" bestFit="1" customWidth="1"/>
    <col min="7" max="7" width="10.1796875" style="16" bestFit="1" customWidth="1"/>
    <col min="8" max="8" width="14" style="16" bestFit="1" customWidth="1"/>
    <col min="9" max="9" width="9.1796875" style="16"/>
    <col min="10" max="10" width="3.26953125" style="16" customWidth="1"/>
    <col min="11" max="11" width="48.54296875" style="16" bestFit="1" customWidth="1"/>
    <col min="12" max="12" width="6.81640625" style="16" bestFit="1" customWidth="1"/>
    <col min="13" max="13" width="5.26953125" style="16" hidden="1" customWidth="1"/>
    <col min="14" max="14" width="5" style="16" bestFit="1" customWidth="1"/>
    <col min="15" max="15" width="30.54296875" style="16" customWidth="1"/>
    <col min="16" max="16" width="11.7265625" style="16" bestFit="1" customWidth="1"/>
    <col min="17" max="18" width="10.1796875" style="16" bestFit="1" customWidth="1"/>
    <col min="19" max="16384" width="9.1796875" style="16"/>
  </cols>
  <sheetData>
    <row r="1" spans="1:19" ht="20.25" customHeight="1" thickBot="1">
      <c r="A1" s="34"/>
      <c r="C1" s="34"/>
      <c r="S1" s="16" t="s">
        <v>4</v>
      </c>
    </row>
    <row r="2" spans="1:19" ht="25">
      <c r="A2" s="41"/>
      <c r="B2" s="188"/>
      <c r="C2" s="42"/>
      <c r="D2" s="188"/>
      <c r="E2" s="188"/>
      <c r="F2" s="43" t="s">
        <v>25</v>
      </c>
      <c r="G2" s="43"/>
      <c r="H2" s="43"/>
      <c r="I2" s="43"/>
      <c r="J2" s="43"/>
      <c r="K2" s="43"/>
      <c r="L2" s="43"/>
      <c r="M2" s="43"/>
      <c r="N2" s="43"/>
      <c r="O2" s="43"/>
      <c r="P2" s="57"/>
      <c r="Q2" s="23"/>
      <c r="R2" s="23"/>
      <c r="S2" s="44"/>
    </row>
    <row r="3" spans="1:19" ht="25">
      <c r="A3" s="45"/>
      <c r="B3" s="189"/>
      <c r="C3" s="46"/>
      <c r="D3" s="189"/>
      <c r="E3" s="189"/>
      <c r="F3" s="417" t="s">
        <v>59</v>
      </c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8"/>
      <c r="R3" s="48"/>
      <c r="S3" s="49"/>
    </row>
    <row r="4" spans="1:19" ht="25">
      <c r="A4" s="50"/>
      <c r="B4" s="189"/>
      <c r="C4" s="48"/>
      <c r="D4" s="189"/>
      <c r="E4" s="189"/>
      <c r="F4" s="418">
        <v>42771</v>
      </c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8"/>
      <c r="R4" s="48"/>
      <c r="S4" s="49"/>
    </row>
    <row r="5" spans="1:19" ht="25">
      <c r="A5" s="50"/>
      <c r="B5" s="189"/>
      <c r="C5" s="48"/>
      <c r="D5" s="189"/>
      <c r="E5" s="189"/>
      <c r="F5" s="47" t="s">
        <v>36</v>
      </c>
      <c r="G5" s="47"/>
      <c r="H5" s="47"/>
      <c r="I5" s="47"/>
      <c r="J5" s="47"/>
      <c r="K5" s="47"/>
      <c r="L5" s="47"/>
      <c r="M5" s="47"/>
      <c r="N5" s="47"/>
      <c r="O5" s="47"/>
      <c r="P5" s="58"/>
      <c r="Q5" s="48"/>
      <c r="R5" s="48"/>
      <c r="S5" s="49"/>
    </row>
    <row r="6" spans="1:19" ht="10.5" customHeight="1" thickBot="1">
      <c r="A6" s="50"/>
      <c r="B6" s="189"/>
      <c r="C6" s="48"/>
      <c r="D6" s="189"/>
      <c r="E6" s="189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9"/>
    </row>
    <row r="7" spans="1:19" ht="23.5" thickBot="1">
      <c r="A7" s="25"/>
      <c r="B7" s="92"/>
      <c r="C7" s="93"/>
      <c r="D7" s="94"/>
      <c r="E7" s="178" t="s">
        <v>19</v>
      </c>
      <c r="F7" s="21"/>
      <c r="G7" s="21"/>
      <c r="H7" s="21"/>
      <c r="I7" s="22"/>
      <c r="J7" s="70"/>
      <c r="K7" s="25"/>
      <c r="L7" s="92"/>
      <c r="M7" s="93"/>
      <c r="N7" s="94"/>
      <c r="O7" s="20" t="s">
        <v>24</v>
      </c>
      <c r="P7" s="21"/>
      <c r="Q7" s="21"/>
      <c r="R7" s="21"/>
      <c r="S7" s="22"/>
    </row>
    <row r="8" spans="1:19" ht="61" thickBot="1">
      <c r="A8" s="133" t="s">
        <v>0</v>
      </c>
      <c r="B8" s="76" t="s">
        <v>135</v>
      </c>
      <c r="C8" s="76" t="s">
        <v>22</v>
      </c>
      <c r="D8" s="95" t="s">
        <v>26</v>
      </c>
      <c r="E8" s="38" t="s">
        <v>3</v>
      </c>
      <c r="F8" s="59" t="s">
        <v>2</v>
      </c>
      <c r="G8" s="36" t="s">
        <v>188</v>
      </c>
      <c r="H8" s="36" t="s">
        <v>189</v>
      </c>
      <c r="I8" s="37" t="s">
        <v>1</v>
      </c>
      <c r="J8" s="51"/>
      <c r="K8" s="24" t="s">
        <v>0</v>
      </c>
      <c r="L8" s="76" t="s">
        <v>135</v>
      </c>
      <c r="M8" s="76" t="s">
        <v>22</v>
      </c>
      <c r="N8" s="95" t="s">
        <v>26</v>
      </c>
      <c r="O8" s="38" t="s">
        <v>3</v>
      </c>
      <c r="P8" s="39" t="s">
        <v>2</v>
      </c>
      <c r="Q8" s="36" t="s">
        <v>188</v>
      </c>
      <c r="R8" s="36" t="s">
        <v>189</v>
      </c>
      <c r="S8" s="40" t="s">
        <v>1</v>
      </c>
    </row>
    <row r="9" spans="1:19" ht="20">
      <c r="A9" s="138" t="s">
        <v>174</v>
      </c>
      <c r="B9" s="77" t="s">
        <v>42</v>
      </c>
      <c r="C9" s="77"/>
      <c r="D9" s="97">
        <f t="shared" ref="D9:D14" si="0">RANK(F9,$F$9:$F$14)</f>
        <v>3</v>
      </c>
      <c r="E9" s="1" t="str">
        <f t="shared" ref="E9:E14" si="1">VLOOKUP(F9,SpecialtyRatings,2)</f>
        <v>SUPERIOR</v>
      </c>
      <c r="F9" s="17">
        <f>SUM(G9+H9-I9)</f>
        <v>167.5</v>
      </c>
      <c r="G9" s="119">
        <f>16.75+17+16.75+16.75+17</f>
        <v>84.25</v>
      </c>
      <c r="H9" s="119">
        <f>17+16.75+16+16.75+16.75</f>
        <v>83.25</v>
      </c>
      <c r="I9" s="28"/>
      <c r="J9" s="51"/>
      <c r="K9" s="136" t="s">
        <v>168</v>
      </c>
      <c r="L9" s="182"/>
      <c r="M9" s="78"/>
      <c r="N9" s="91">
        <f>RANK(P9,$P$9:$P$11)</f>
        <v>1</v>
      </c>
      <c r="O9" s="1" t="str">
        <f t="shared" ref="O9:O12" si="2">VLOOKUP(P9,SpecialtyRatings,2)</f>
        <v>HIGH SUPERIOR</v>
      </c>
      <c r="P9" s="17">
        <f>SUM(Q9+R9-S9)</f>
        <v>180</v>
      </c>
      <c r="Q9" s="19">
        <f>17+17+18+18+18</f>
        <v>88</v>
      </c>
      <c r="R9" s="19">
        <f>19+18+18.5+18.5+18</f>
        <v>92</v>
      </c>
      <c r="S9" s="30"/>
    </row>
    <row r="10" spans="1:19" ht="20">
      <c r="B10" s="78"/>
      <c r="C10" s="78"/>
      <c r="D10" s="97"/>
      <c r="E10" s="1"/>
      <c r="F10" s="17"/>
      <c r="G10" s="120"/>
      <c r="H10" s="120"/>
      <c r="I10" s="30"/>
      <c r="J10" s="51"/>
      <c r="K10" s="136" t="s">
        <v>162</v>
      </c>
      <c r="L10" s="182"/>
      <c r="M10" s="78"/>
      <c r="N10" s="91">
        <f>RANK(P10,$P$9:$P$11)</f>
        <v>3</v>
      </c>
      <c r="O10" s="1" t="str">
        <f t="shared" si="2"/>
        <v>HIGH EXCELLENT</v>
      </c>
      <c r="P10" s="17">
        <f>SUM(Q10+R10-S10)</f>
        <v>165.5</v>
      </c>
      <c r="Q10" s="19">
        <f>16.75+16.5+16.75+16.5+16.5</f>
        <v>83</v>
      </c>
      <c r="R10" s="19">
        <f>17+16+16+17+16.5</f>
        <v>82.5</v>
      </c>
      <c r="S10" s="30"/>
    </row>
    <row r="11" spans="1:19" ht="20">
      <c r="A11" s="138" t="s">
        <v>169</v>
      </c>
      <c r="B11" s="105" t="s">
        <v>41</v>
      </c>
      <c r="C11" s="105"/>
      <c r="D11" s="97">
        <f t="shared" si="0"/>
        <v>2</v>
      </c>
      <c r="E11" s="1" t="str">
        <f t="shared" si="1"/>
        <v>HIGH SUPERIOR</v>
      </c>
      <c r="F11" s="17">
        <f t="shared" ref="F11:F14" si="3">SUM(G11+H11-I11)</f>
        <v>176.5</v>
      </c>
      <c r="G11" s="118">
        <f>17+18+17+17.5+17.5</f>
        <v>87</v>
      </c>
      <c r="H11" s="107">
        <f>18+17.5+18+18+18</f>
        <v>89.5</v>
      </c>
      <c r="I11" s="108"/>
      <c r="J11" s="51"/>
      <c r="K11" s="29" t="s">
        <v>59</v>
      </c>
      <c r="L11" s="78"/>
      <c r="M11" s="78"/>
      <c r="N11" s="91">
        <f>RANK(P11,$P$9:$P$11)</f>
        <v>2</v>
      </c>
      <c r="O11" s="1" t="str">
        <f t="shared" si="2"/>
        <v>HIGH SUPERIOR</v>
      </c>
      <c r="P11" s="17">
        <f>SUM(Q11+R11-S11)</f>
        <v>176</v>
      </c>
      <c r="Q11" s="19">
        <f>17+17+17.75+17.75+17.75</f>
        <v>87.25</v>
      </c>
      <c r="R11" s="19">
        <f>17.5+17.5+18+18+17.75</f>
        <v>88.75</v>
      </c>
      <c r="S11" s="30"/>
    </row>
    <row r="12" spans="1:19" ht="20">
      <c r="A12" s="138" t="s">
        <v>59</v>
      </c>
      <c r="B12" s="105" t="s">
        <v>41</v>
      </c>
      <c r="C12" s="105"/>
      <c r="D12" s="97">
        <f t="shared" si="0"/>
        <v>1</v>
      </c>
      <c r="E12" s="1" t="str">
        <f t="shared" si="1"/>
        <v>HIGH SUPERIOR</v>
      </c>
      <c r="F12" s="17">
        <f t="shared" si="3"/>
        <v>179.75</v>
      </c>
      <c r="G12" s="107">
        <f>17.75+18.25+17.75+18+18</f>
        <v>89.75</v>
      </c>
      <c r="H12" s="107">
        <f>18+18+18+18+18</f>
        <v>90</v>
      </c>
      <c r="I12" s="108"/>
      <c r="J12" s="51"/>
      <c r="K12" s="271"/>
      <c r="L12" s="272"/>
      <c r="M12" s="272"/>
      <c r="N12" s="285"/>
      <c r="O12" s="267">
        <f t="shared" si="2"/>
        <v>0</v>
      </c>
      <c r="P12" s="268">
        <f>SUM(Q12+R12-S12)</f>
        <v>0</v>
      </c>
      <c r="Q12" s="274"/>
      <c r="R12" s="274"/>
      <c r="S12" s="275"/>
    </row>
    <row r="13" spans="1:19" ht="20">
      <c r="A13" s="271"/>
      <c r="B13" s="272"/>
      <c r="C13" s="272"/>
      <c r="D13" s="266">
        <f t="shared" si="0"/>
        <v>4</v>
      </c>
      <c r="E13" s="267">
        <f t="shared" si="1"/>
        <v>0</v>
      </c>
      <c r="F13" s="268">
        <f t="shared" si="3"/>
        <v>0</v>
      </c>
      <c r="G13" s="274"/>
      <c r="H13" s="274"/>
      <c r="I13" s="275"/>
      <c r="J13" s="51"/>
      <c r="K13" s="271"/>
      <c r="L13" s="272"/>
      <c r="M13" s="272"/>
      <c r="N13" s="285"/>
      <c r="O13" s="267"/>
      <c r="P13" s="268"/>
      <c r="Q13" s="274"/>
      <c r="R13" s="274"/>
      <c r="S13" s="275"/>
    </row>
    <row r="14" spans="1:19" ht="20">
      <c r="A14" s="288"/>
      <c r="B14" s="272"/>
      <c r="C14" s="272"/>
      <c r="D14" s="266">
        <f t="shared" si="0"/>
        <v>4</v>
      </c>
      <c r="E14" s="267">
        <f t="shared" si="1"/>
        <v>0</v>
      </c>
      <c r="F14" s="268">
        <f t="shared" si="3"/>
        <v>0</v>
      </c>
      <c r="G14" s="274"/>
      <c r="H14" s="274"/>
      <c r="I14" s="275"/>
      <c r="J14" s="51"/>
      <c r="K14" s="309"/>
      <c r="L14" s="272"/>
      <c r="M14" s="272"/>
      <c r="N14" s="285"/>
      <c r="O14" s="267"/>
      <c r="P14" s="268"/>
      <c r="Q14" s="274"/>
      <c r="R14" s="274"/>
      <c r="S14" s="275"/>
    </row>
    <row r="15" spans="1:19" ht="20">
      <c r="A15" s="271"/>
      <c r="B15" s="272"/>
      <c r="C15" s="272"/>
      <c r="D15" s="273"/>
      <c r="E15" s="267"/>
      <c r="F15" s="268"/>
      <c r="G15" s="274"/>
      <c r="H15" s="274"/>
      <c r="I15" s="275"/>
      <c r="J15" s="51"/>
      <c r="K15" s="271"/>
      <c r="L15" s="272"/>
      <c r="M15" s="272"/>
      <c r="N15" s="285"/>
      <c r="O15" s="267"/>
      <c r="P15" s="268"/>
      <c r="Q15" s="274"/>
      <c r="R15" s="274"/>
      <c r="S15" s="275"/>
    </row>
    <row r="16" spans="1:19" ht="20">
      <c r="A16" s="271"/>
      <c r="B16" s="272"/>
      <c r="C16" s="272"/>
      <c r="D16" s="273"/>
      <c r="E16" s="267"/>
      <c r="F16" s="268"/>
      <c r="G16" s="274"/>
      <c r="H16" s="274"/>
      <c r="I16" s="275"/>
      <c r="J16" s="51"/>
      <c r="K16" s="271"/>
      <c r="L16" s="272"/>
      <c r="M16" s="272"/>
      <c r="N16" s="285"/>
      <c r="O16" s="267"/>
      <c r="P16" s="268"/>
      <c r="Q16" s="274"/>
      <c r="R16" s="274"/>
      <c r="S16" s="275"/>
    </row>
    <row r="17" spans="1:19" ht="20.5" thickBot="1">
      <c r="A17" s="276"/>
      <c r="B17" s="277"/>
      <c r="C17" s="277"/>
      <c r="D17" s="289"/>
      <c r="E17" s="279"/>
      <c r="F17" s="268"/>
      <c r="G17" s="280"/>
      <c r="H17" s="280"/>
      <c r="I17" s="281"/>
      <c r="J17" s="51"/>
      <c r="K17" s="276"/>
      <c r="L17" s="277"/>
      <c r="M17" s="277"/>
      <c r="N17" s="278"/>
      <c r="O17" s="279"/>
      <c r="P17" s="268"/>
      <c r="Q17" s="280"/>
      <c r="R17" s="280"/>
      <c r="S17" s="281"/>
    </row>
    <row r="18" spans="1:19" ht="18" thickBot="1">
      <c r="A18" s="52"/>
      <c r="B18" s="80"/>
      <c r="C18" s="80"/>
      <c r="D18" s="80"/>
      <c r="E18" s="80"/>
      <c r="F18" s="51"/>
      <c r="G18" s="51"/>
      <c r="H18" s="51"/>
      <c r="I18" s="51"/>
      <c r="J18" s="51"/>
      <c r="K18" s="51"/>
      <c r="L18" s="80"/>
      <c r="M18" s="80"/>
      <c r="N18" s="80"/>
      <c r="O18" s="51"/>
      <c r="P18" s="51"/>
      <c r="Q18" s="51"/>
      <c r="R18" s="51"/>
      <c r="S18" s="53"/>
    </row>
    <row r="19" spans="1:19" ht="23.5" thickBot="1">
      <c r="A19" s="25"/>
      <c r="B19" s="92"/>
      <c r="C19" s="93"/>
      <c r="D19" s="94"/>
      <c r="E19" s="178" t="s">
        <v>27</v>
      </c>
      <c r="F19" s="21"/>
      <c r="G19" s="21"/>
      <c r="H19" s="21"/>
      <c r="I19" s="22"/>
      <c r="J19" s="51"/>
      <c r="K19" s="25"/>
      <c r="L19" s="92"/>
      <c r="M19" s="93"/>
      <c r="N19" s="94"/>
      <c r="O19" s="20" t="s">
        <v>13</v>
      </c>
      <c r="P19" s="21"/>
      <c r="Q19" s="21"/>
      <c r="R19" s="21"/>
      <c r="S19" s="22"/>
    </row>
    <row r="20" spans="1:19" ht="61" thickBot="1">
      <c r="A20" s="24" t="s">
        <v>0</v>
      </c>
      <c r="B20" s="76" t="s">
        <v>135</v>
      </c>
      <c r="C20" s="76" t="s">
        <v>22</v>
      </c>
      <c r="D20" s="95" t="s">
        <v>26</v>
      </c>
      <c r="E20" s="38" t="s">
        <v>3</v>
      </c>
      <c r="F20" s="59" t="s">
        <v>2</v>
      </c>
      <c r="G20" s="36" t="s">
        <v>188</v>
      </c>
      <c r="H20" s="36" t="s">
        <v>189</v>
      </c>
      <c r="I20" s="37" t="s">
        <v>1</v>
      </c>
      <c r="J20" s="51"/>
      <c r="K20" s="24" t="s">
        <v>0</v>
      </c>
      <c r="L20" s="76" t="s">
        <v>135</v>
      </c>
      <c r="M20" s="76" t="s">
        <v>22</v>
      </c>
      <c r="N20" s="95" t="s">
        <v>26</v>
      </c>
      <c r="O20" s="38" t="s">
        <v>3</v>
      </c>
      <c r="P20" s="35" t="s">
        <v>2</v>
      </c>
      <c r="Q20" s="36" t="s">
        <v>188</v>
      </c>
      <c r="R20" s="36" t="s">
        <v>189</v>
      </c>
      <c r="S20" s="37" t="s">
        <v>1</v>
      </c>
    </row>
    <row r="21" spans="1:19" ht="20.5" thickBot="1">
      <c r="A21" s="136" t="s">
        <v>174</v>
      </c>
      <c r="B21" s="182"/>
      <c r="C21" s="183"/>
      <c r="D21" s="176">
        <f>RANK(F21,$F$21:$F$23)</f>
        <v>2</v>
      </c>
      <c r="E21" s="96" t="str">
        <f t="shared" ref="E21:E22" si="4">VLOOKUP(F21,SpecialtyRatings,2)</f>
        <v>SUPERIOR</v>
      </c>
      <c r="F21" s="184">
        <f t="shared" ref="F21:F22" si="5">SUM(G21+H21-I21)</f>
        <v>168.25</v>
      </c>
      <c r="G21" s="177">
        <v>85</v>
      </c>
      <c r="H21" s="119">
        <v>83.25</v>
      </c>
      <c r="I21" s="28"/>
      <c r="J21" s="51"/>
      <c r="K21" s="136" t="s">
        <v>198</v>
      </c>
      <c r="L21" s="77" t="s">
        <v>41</v>
      </c>
      <c r="M21" s="77"/>
      <c r="N21" s="97">
        <v>1</v>
      </c>
      <c r="O21" s="96" t="str">
        <f>VLOOKUP(P21,SpecialtyRatings,2)</f>
        <v>HIGH SUPERIOR</v>
      </c>
      <c r="P21" s="17">
        <f>SUM(Q21+R21-S21)</f>
        <v>175.25</v>
      </c>
      <c r="Q21" s="18">
        <v>87.25</v>
      </c>
      <c r="R21" s="18">
        <v>88</v>
      </c>
      <c r="S21" s="28"/>
    </row>
    <row r="22" spans="1:19" ht="20.5" thickBot="1">
      <c r="A22" s="136" t="s">
        <v>168</v>
      </c>
      <c r="B22" s="182"/>
      <c r="C22" s="185"/>
      <c r="D22" s="176">
        <f>RANK(F22,$F$21:$F$23)</f>
        <v>1</v>
      </c>
      <c r="E22" s="96" t="str">
        <f t="shared" si="4"/>
        <v>SUPERIOR</v>
      </c>
      <c r="F22" s="186">
        <f t="shared" si="5"/>
        <v>172.5</v>
      </c>
      <c r="G22" s="120">
        <f>17.75+17.5+17.75+17.75+17.5</f>
        <v>88.25</v>
      </c>
      <c r="H22" s="120">
        <f>17+17+17.5+16+16.75</f>
        <v>84.25</v>
      </c>
      <c r="I22" s="30"/>
      <c r="J22" s="51"/>
      <c r="K22" s="271"/>
      <c r="L22" s="272"/>
      <c r="M22" s="272"/>
      <c r="N22" s="273"/>
      <c r="O22" s="279"/>
      <c r="P22" s="268"/>
      <c r="Q22" s="274"/>
      <c r="R22" s="274"/>
      <c r="S22" s="275"/>
    </row>
    <row r="23" spans="1:19" ht="20.5" thickBot="1">
      <c r="A23" s="271"/>
      <c r="B23" s="272"/>
      <c r="C23" s="311"/>
      <c r="D23" s="266"/>
      <c r="E23" s="279"/>
      <c r="F23" s="312"/>
      <c r="G23" s="308"/>
      <c r="H23" s="308"/>
      <c r="I23" s="275"/>
      <c r="J23" s="51"/>
      <c r="K23" s="271"/>
      <c r="L23" s="272"/>
      <c r="M23" s="272"/>
      <c r="N23" s="285"/>
      <c r="O23" s="279"/>
      <c r="P23" s="268"/>
      <c r="Q23" s="274"/>
      <c r="R23" s="274"/>
      <c r="S23" s="275"/>
    </row>
    <row r="24" spans="1:19" ht="20.5" thickBot="1">
      <c r="A24" s="271"/>
      <c r="B24" s="272"/>
      <c r="C24" s="272"/>
      <c r="D24" s="273"/>
      <c r="E24" s="279"/>
      <c r="F24" s="268"/>
      <c r="G24" s="308"/>
      <c r="H24" s="308"/>
      <c r="I24" s="275"/>
      <c r="J24" s="51"/>
      <c r="K24" s="271"/>
      <c r="L24" s="272"/>
      <c r="M24" s="272"/>
      <c r="N24" s="285"/>
      <c r="O24" s="279"/>
      <c r="P24" s="268"/>
      <c r="Q24" s="274"/>
      <c r="R24" s="274"/>
      <c r="S24" s="275"/>
    </row>
    <row r="25" spans="1:19" ht="20.5" thickBot="1">
      <c r="A25" s="297"/>
      <c r="B25" s="277"/>
      <c r="C25" s="277"/>
      <c r="D25" s="278"/>
      <c r="E25" s="279"/>
      <c r="F25" s="268"/>
      <c r="G25" s="313"/>
      <c r="H25" s="313"/>
      <c r="I25" s="281"/>
      <c r="J25" s="51"/>
      <c r="K25" s="297"/>
      <c r="L25" s="298"/>
      <c r="M25" s="298"/>
      <c r="N25" s="299"/>
      <c r="O25" s="279"/>
      <c r="P25" s="268"/>
      <c r="Q25" s="300"/>
      <c r="R25" s="300"/>
      <c r="S25" s="301"/>
    </row>
    <row r="26" spans="1:19" ht="20.5" thickBot="1">
      <c r="A26" s="276"/>
      <c r="B26" s="277"/>
      <c r="C26" s="277"/>
      <c r="D26" s="278"/>
      <c r="E26" s="279"/>
      <c r="F26" s="268"/>
      <c r="G26" s="280"/>
      <c r="H26" s="280"/>
      <c r="I26" s="281"/>
      <c r="J26" s="51"/>
      <c r="K26" s="276"/>
      <c r="L26" s="277"/>
      <c r="M26" s="277"/>
      <c r="N26" s="278"/>
      <c r="O26" s="279"/>
      <c r="P26" s="268"/>
      <c r="Q26" s="280"/>
      <c r="R26" s="280"/>
      <c r="S26" s="281"/>
    </row>
    <row r="27" spans="1:19" ht="18" thickBot="1">
      <c r="A27" s="52"/>
      <c r="B27" s="80"/>
      <c r="C27" s="80"/>
      <c r="D27" s="80"/>
      <c r="E27" s="80"/>
      <c r="F27" s="51"/>
      <c r="G27" s="51"/>
      <c r="H27" s="51"/>
      <c r="I27" s="51"/>
      <c r="J27" s="51"/>
      <c r="K27" s="51"/>
      <c r="L27" s="80"/>
      <c r="M27" s="80"/>
      <c r="N27" s="80"/>
      <c r="O27" s="51"/>
      <c r="P27" s="51"/>
      <c r="Q27" s="51"/>
      <c r="R27" s="51"/>
      <c r="S27" s="53"/>
    </row>
    <row r="28" spans="1:19" ht="23.5" thickBot="1">
      <c r="A28" s="25"/>
      <c r="B28" s="248"/>
      <c r="C28" s="249"/>
      <c r="D28" s="250"/>
      <c r="E28" s="180" t="s">
        <v>21</v>
      </c>
      <c r="F28" s="143"/>
      <c r="G28" s="143"/>
      <c r="H28" s="143"/>
      <c r="I28" s="144"/>
      <c r="J28" s="51"/>
      <c r="K28" s="206"/>
      <c r="L28" s="255"/>
      <c r="M28" s="256"/>
      <c r="N28" s="257"/>
      <c r="O28" s="258" t="s">
        <v>28</v>
      </c>
      <c r="P28" s="259"/>
      <c r="Q28" s="259"/>
      <c r="R28" s="259"/>
      <c r="S28" s="260"/>
    </row>
    <row r="29" spans="1:19" ht="61" thickBot="1">
      <c r="A29" s="145" t="s">
        <v>0</v>
      </c>
      <c r="B29" s="251" t="s">
        <v>135</v>
      </c>
      <c r="C29" s="251" t="s">
        <v>22</v>
      </c>
      <c r="D29" s="95" t="s">
        <v>26</v>
      </c>
      <c r="E29" s="146" t="s">
        <v>3</v>
      </c>
      <c r="F29" s="35" t="s">
        <v>2</v>
      </c>
      <c r="G29" s="252" t="s">
        <v>188</v>
      </c>
      <c r="H29" s="252" t="s">
        <v>189</v>
      </c>
      <c r="I29" s="253" t="s">
        <v>1</v>
      </c>
      <c r="J29" s="51"/>
      <c r="K29" s="209" t="s">
        <v>0</v>
      </c>
      <c r="L29" s="261" t="s">
        <v>135</v>
      </c>
      <c r="M29" s="261" t="s">
        <v>22</v>
      </c>
      <c r="N29" s="262" t="s">
        <v>26</v>
      </c>
      <c r="O29" s="212" t="s">
        <v>3</v>
      </c>
      <c r="P29" s="213" t="s">
        <v>2</v>
      </c>
      <c r="Q29" s="214"/>
      <c r="R29" s="214"/>
      <c r="S29" s="215" t="s">
        <v>1</v>
      </c>
    </row>
    <row r="30" spans="1:19" ht="20">
      <c r="A30" s="254" t="s">
        <v>168</v>
      </c>
      <c r="B30" s="190"/>
      <c r="C30" s="78"/>
      <c r="D30" s="97">
        <f>RANK(F30,$F$30:$F$33)</f>
        <v>3</v>
      </c>
      <c r="E30" s="1" t="str">
        <f t="shared" ref="E30:E33" si="6">VLOOKUP(F30,SpecialtyRatings,2)</f>
        <v>HIGH SUPERIOR</v>
      </c>
      <c r="F30" s="17">
        <f t="shared" ref="F30:F33" si="7">SUM(G30+H30-I30)</f>
        <v>176</v>
      </c>
      <c r="G30" s="18">
        <v>88</v>
      </c>
      <c r="H30" s="18">
        <v>88</v>
      </c>
      <c r="I30" s="28"/>
      <c r="J30" s="51"/>
      <c r="K30" s="263"/>
      <c r="L30" s="264"/>
      <c r="M30" s="265"/>
      <c r="N30" s="266"/>
      <c r="O30" s="267"/>
      <c r="P30" s="268"/>
      <c r="Q30" s="269"/>
      <c r="R30" s="269"/>
      <c r="S30" s="270"/>
    </row>
    <row r="31" spans="1:19" ht="20">
      <c r="A31" s="254" t="s">
        <v>169</v>
      </c>
      <c r="B31" s="190"/>
      <c r="C31" s="105"/>
      <c r="D31" s="97">
        <f t="shared" ref="D31:D33" si="8">RANK(F31,$F$30:$F$33)</f>
        <v>1</v>
      </c>
      <c r="E31" s="1" t="str">
        <f t="shared" si="6"/>
        <v>HIGH SUPERIOR</v>
      </c>
      <c r="F31" s="17">
        <f t="shared" si="7"/>
        <v>180</v>
      </c>
      <c r="G31" s="118">
        <f>18+18+18+18.5+18.5</f>
        <v>91</v>
      </c>
      <c r="H31" s="118">
        <f>18+17.5+18+18+17.5</f>
        <v>89</v>
      </c>
      <c r="I31" s="108"/>
      <c r="J31" s="51"/>
      <c r="K31" s="271"/>
      <c r="L31" s="272"/>
      <c r="M31" s="272"/>
      <c r="N31" s="273"/>
      <c r="O31" s="267"/>
      <c r="P31" s="268"/>
      <c r="Q31" s="274"/>
      <c r="R31" s="274"/>
      <c r="S31" s="275"/>
    </row>
    <row r="32" spans="1:19" ht="20">
      <c r="A32" s="254" t="s">
        <v>59</v>
      </c>
      <c r="B32" s="190"/>
      <c r="C32" s="105"/>
      <c r="D32" s="97">
        <f t="shared" si="8"/>
        <v>2</v>
      </c>
      <c r="E32" s="1" t="str">
        <f t="shared" si="6"/>
        <v>HIGH SUPERIOR</v>
      </c>
      <c r="F32" s="17">
        <f t="shared" si="7"/>
        <v>177.75</v>
      </c>
      <c r="G32" s="118">
        <f>18+17.75+17.75+18+17.75</f>
        <v>89.25</v>
      </c>
      <c r="H32" s="118">
        <f>18+17+17.5+18+18</f>
        <v>88.5</v>
      </c>
      <c r="I32" s="108"/>
      <c r="J32" s="51"/>
      <c r="K32" s="271"/>
      <c r="L32" s="272"/>
      <c r="M32" s="272"/>
      <c r="N32" s="273"/>
      <c r="O32" s="267"/>
      <c r="P32" s="268"/>
      <c r="Q32" s="274"/>
      <c r="R32" s="274"/>
      <c r="S32" s="275"/>
    </row>
    <row r="33" spans="1:19" ht="20">
      <c r="A33" s="109" t="s">
        <v>176</v>
      </c>
      <c r="B33" s="105"/>
      <c r="C33" s="105"/>
      <c r="D33" s="97">
        <f t="shared" si="8"/>
        <v>4</v>
      </c>
      <c r="E33" s="1" t="str">
        <f t="shared" si="6"/>
        <v>SUPERIOR</v>
      </c>
      <c r="F33" s="17">
        <f t="shared" si="7"/>
        <v>166.25</v>
      </c>
      <c r="G33" s="107">
        <v>84.25</v>
      </c>
      <c r="H33" s="107">
        <v>82</v>
      </c>
      <c r="I33" s="108"/>
      <c r="J33" s="51"/>
      <c r="K33" s="271"/>
      <c r="L33" s="272"/>
      <c r="M33" s="272"/>
      <c r="N33" s="273"/>
      <c r="O33" s="267"/>
      <c r="P33" s="268"/>
      <c r="Q33" s="274"/>
      <c r="R33" s="274"/>
      <c r="S33" s="275"/>
    </row>
    <row r="34" spans="1:19" ht="20">
      <c r="A34" s="271"/>
      <c r="B34" s="272"/>
      <c r="C34" s="272"/>
      <c r="D34" s="273"/>
      <c r="E34" s="267"/>
      <c r="F34" s="268"/>
      <c r="G34" s="274"/>
      <c r="H34" s="274"/>
      <c r="I34" s="275"/>
      <c r="J34" s="51"/>
      <c r="K34" s="271"/>
      <c r="L34" s="272"/>
      <c r="M34" s="272"/>
      <c r="N34" s="273"/>
      <c r="O34" s="267"/>
      <c r="P34" s="268"/>
      <c r="Q34" s="274"/>
      <c r="R34" s="274"/>
      <c r="S34" s="275"/>
    </row>
    <row r="35" spans="1:19" ht="20">
      <c r="A35" s="309"/>
      <c r="B35" s="272"/>
      <c r="C35" s="272"/>
      <c r="D35" s="273"/>
      <c r="E35" s="267"/>
      <c r="F35" s="268"/>
      <c r="G35" s="274"/>
      <c r="H35" s="274"/>
      <c r="I35" s="275"/>
      <c r="J35" s="51"/>
      <c r="K35" s="271"/>
      <c r="L35" s="272"/>
      <c r="M35" s="272"/>
      <c r="N35" s="273"/>
      <c r="O35" s="267"/>
      <c r="P35" s="268"/>
      <c r="Q35" s="274"/>
      <c r="R35" s="274"/>
      <c r="S35" s="275"/>
    </row>
    <row r="36" spans="1:19" ht="20">
      <c r="A36" s="271"/>
      <c r="B36" s="272"/>
      <c r="C36" s="272"/>
      <c r="D36" s="273"/>
      <c r="E36" s="267"/>
      <c r="F36" s="268"/>
      <c r="G36" s="274"/>
      <c r="H36" s="274"/>
      <c r="I36" s="275"/>
      <c r="J36" s="51"/>
      <c r="K36" s="271"/>
      <c r="L36" s="272"/>
      <c r="M36" s="272"/>
      <c r="N36" s="273"/>
      <c r="O36" s="267"/>
      <c r="P36" s="268"/>
      <c r="Q36" s="274"/>
      <c r="R36" s="274"/>
      <c r="S36" s="275"/>
    </row>
    <row r="37" spans="1:19" ht="20">
      <c r="A37" s="271"/>
      <c r="B37" s="272"/>
      <c r="C37" s="272"/>
      <c r="D37" s="273"/>
      <c r="E37" s="267"/>
      <c r="F37" s="268"/>
      <c r="G37" s="274"/>
      <c r="H37" s="274"/>
      <c r="I37" s="275"/>
      <c r="J37" s="51"/>
      <c r="K37" s="271"/>
      <c r="L37" s="272"/>
      <c r="M37" s="272"/>
      <c r="N37" s="273"/>
      <c r="O37" s="267"/>
      <c r="P37" s="268"/>
      <c r="Q37" s="274"/>
      <c r="R37" s="274"/>
      <c r="S37" s="275"/>
    </row>
    <row r="38" spans="1:19" ht="20">
      <c r="A38" s="271"/>
      <c r="B38" s="272"/>
      <c r="C38" s="272"/>
      <c r="D38" s="273"/>
      <c r="E38" s="267"/>
      <c r="F38" s="268"/>
      <c r="G38" s="274"/>
      <c r="H38" s="274"/>
      <c r="I38" s="275"/>
      <c r="J38" s="51"/>
      <c r="K38" s="271"/>
      <c r="L38" s="272"/>
      <c r="M38" s="272"/>
      <c r="N38" s="273"/>
      <c r="O38" s="267"/>
      <c r="P38" s="268"/>
      <c r="Q38" s="274"/>
      <c r="R38" s="274"/>
      <c r="S38" s="275"/>
    </row>
    <row r="39" spans="1:19" ht="20.5" thickBot="1">
      <c r="A39" s="276"/>
      <c r="B39" s="277"/>
      <c r="C39" s="277"/>
      <c r="D39" s="278"/>
      <c r="E39" s="279"/>
      <c r="F39" s="310"/>
      <c r="G39" s="280"/>
      <c r="H39" s="280"/>
      <c r="I39" s="281"/>
      <c r="J39" s="51"/>
      <c r="K39" s="276"/>
      <c r="L39" s="277"/>
      <c r="M39" s="277"/>
      <c r="N39" s="278"/>
      <c r="O39" s="279"/>
      <c r="P39" s="268"/>
      <c r="Q39" s="280"/>
      <c r="R39" s="280"/>
      <c r="S39" s="281"/>
    </row>
    <row r="40" spans="1:19" ht="18" thickBot="1">
      <c r="A40" s="52"/>
      <c r="B40" s="80"/>
      <c r="C40" s="80"/>
      <c r="D40" s="80"/>
      <c r="E40" s="80"/>
      <c r="F40" s="51"/>
      <c r="G40" s="51"/>
      <c r="H40" s="51"/>
      <c r="I40" s="51"/>
      <c r="J40" s="51"/>
      <c r="K40" s="51"/>
      <c r="L40" s="80"/>
      <c r="M40" s="80"/>
      <c r="N40" s="80"/>
      <c r="O40" s="51"/>
      <c r="P40" s="51"/>
      <c r="Q40" s="51"/>
      <c r="R40" s="51"/>
      <c r="S40" s="53"/>
    </row>
    <row r="41" spans="1:19" ht="23.5" thickBot="1">
      <c r="A41" s="206"/>
      <c r="B41" s="255"/>
      <c r="C41" s="256"/>
      <c r="D41" s="257"/>
      <c r="E41" s="302" t="s">
        <v>23</v>
      </c>
      <c r="F41" s="259"/>
      <c r="G41" s="259"/>
      <c r="H41" s="259"/>
      <c r="I41" s="260"/>
      <c r="J41" s="51"/>
      <c r="K41" s="25"/>
      <c r="L41" s="437" t="s">
        <v>45</v>
      </c>
      <c r="M41" s="438"/>
      <c r="N41" s="438"/>
      <c r="O41" s="438"/>
      <c r="P41" s="438"/>
      <c r="Q41" s="438"/>
      <c r="R41" s="438"/>
      <c r="S41" s="439"/>
    </row>
    <row r="42" spans="1:19" ht="61" thickBot="1">
      <c r="A42" s="209" t="s">
        <v>0</v>
      </c>
      <c r="B42" s="261" t="s">
        <v>135</v>
      </c>
      <c r="C42" s="261" t="s">
        <v>22</v>
      </c>
      <c r="D42" s="262" t="s">
        <v>26</v>
      </c>
      <c r="E42" s="212" t="s">
        <v>3</v>
      </c>
      <c r="F42" s="303" t="s">
        <v>2</v>
      </c>
      <c r="G42" s="214"/>
      <c r="H42" s="214"/>
      <c r="I42" s="215" t="s">
        <v>1</v>
      </c>
      <c r="J42" s="51"/>
      <c r="K42" s="133" t="s">
        <v>0</v>
      </c>
      <c r="L42" s="139" t="s">
        <v>135</v>
      </c>
      <c r="M42" s="76" t="s">
        <v>22</v>
      </c>
      <c r="N42" s="95" t="s">
        <v>26</v>
      </c>
      <c r="O42" s="38" t="s">
        <v>3</v>
      </c>
      <c r="P42" s="35" t="s">
        <v>2</v>
      </c>
      <c r="Q42" s="36" t="s">
        <v>188</v>
      </c>
      <c r="R42" s="36" t="s">
        <v>189</v>
      </c>
      <c r="S42" s="37" t="s">
        <v>1</v>
      </c>
    </row>
    <row r="43" spans="1:19" ht="20.5" thickBot="1">
      <c r="A43" s="304"/>
      <c r="B43" s="305"/>
      <c r="C43" s="265"/>
      <c r="D43" s="306">
        <f>RANK(F43,$F$43:$F$45)</f>
        <v>1</v>
      </c>
      <c r="E43" s="279">
        <f>VLOOKUP(F43,SpecialtyRatings,2)</f>
        <v>0</v>
      </c>
      <c r="F43" s="268">
        <f>SUM(G43+H43-I43)</f>
        <v>0</v>
      </c>
      <c r="G43" s="307"/>
      <c r="H43" s="307"/>
      <c r="I43" s="270"/>
      <c r="J43" s="51"/>
      <c r="K43" s="138" t="s">
        <v>199</v>
      </c>
      <c r="L43" s="78"/>
      <c r="M43" s="77"/>
      <c r="N43" s="97">
        <f>RANK(P43,$P$43:$P$44)</f>
        <v>2</v>
      </c>
      <c r="O43" s="1" t="str">
        <f t="shared" ref="O43:O44" si="9">VLOOKUP(P43,SpecialtyRatings,2)</f>
        <v>SUPERIOR</v>
      </c>
      <c r="P43" s="17">
        <f>SUM(Q43:R43)-S43</f>
        <v>166.5</v>
      </c>
      <c r="Q43" s="18">
        <f>16.75+16.5+16.5+16.75+16.75</f>
        <v>83.25</v>
      </c>
      <c r="R43" s="18">
        <f>17+16+16.5+17+16.75</f>
        <v>83.25</v>
      </c>
      <c r="S43" s="28"/>
    </row>
    <row r="44" spans="1:19" ht="20.5" thickBot="1">
      <c r="A44" s="271"/>
      <c r="B44" s="272"/>
      <c r="C44" s="272"/>
      <c r="D44" s="306">
        <f>RANK(F44,$F$43:$F$45)</f>
        <v>1</v>
      </c>
      <c r="E44" s="279">
        <f>VLOOKUP(F44,SpecialtyRatings,2)</f>
        <v>0</v>
      </c>
      <c r="F44" s="268">
        <f>SUM(G44+H44-I44)</f>
        <v>0</v>
      </c>
      <c r="G44" s="308"/>
      <c r="H44" s="308"/>
      <c r="I44" s="275"/>
      <c r="J44" s="51"/>
      <c r="K44" s="138" t="s">
        <v>200</v>
      </c>
      <c r="L44" s="105"/>
      <c r="M44" s="105"/>
      <c r="N44" s="97">
        <f>RANK(P44,$P$43:$P$44)</f>
        <v>1</v>
      </c>
      <c r="O44" s="1" t="str">
        <f t="shared" si="9"/>
        <v>SUPERIOR</v>
      </c>
      <c r="P44" s="17">
        <f>SUM(Q44:R44)-S44</f>
        <v>169</v>
      </c>
      <c r="Q44" s="107">
        <v>85</v>
      </c>
      <c r="R44" s="107">
        <v>84</v>
      </c>
      <c r="S44" s="108"/>
    </row>
    <row r="45" spans="1:19" ht="20.5" thickBot="1">
      <c r="A45" s="271"/>
      <c r="B45" s="272"/>
      <c r="C45" s="272"/>
      <c r="D45" s="306">
        <f>RANK(F45,$F$43:$F$45)</f>
        <v>1</v>
      </c>
      <c r="E45" s="279">
        <f>VLOOKUP(F45,SpecialtyRatings,2)</f>
        <v>0</v>
      </c>
      <c r="F45" s="268">
        <f>SUM(G45+H45-I45)</f>
        <v>0</v>
      </c>
      <c r="G45" s="308"/>
      <c r="H45" s="308"/>
      <c r="I45" s="275"/>
      <c r="J45" s="51"/>
      <c r="K45" s="288"/>
      <c r="L45" s="272"/>
      <c r="M45" s="272"/>
      <c r="N45" s="266"/>
      <c r="O45" s="267"/>
      <c r="P45" s="268"/>
      <c r="Q45" s="274"/>
      <c r="R45" s="274"/>
      <c r="S45" s="275"/>
    </row>
    <row r="46" spans="1:19" ht="20.5" thickBot="1">
      <c r="A46" s="271"/>
      <c r="B46" s="272"/>
      <c r="C46" s="272"/>
      <c r="D46" s="285"/>
      <c r="E46" s="279"/>
      <c r="F46" s="268"/>
      <c r="G46" s="308"/>
      <c r="H46" s="308"/>
      <c r="I46" s="275"/>
      <c r="J46" s="51"/>
      <c r="K46" s="290"/>
      <c r="L46" s="272"/>
      <c r="M46" s="272"/>
      <c r="N46" s="266"/>
      <c r="O46" s="267"/>
      <c r="P46" s="268"/>
      <c r="Q46" s="274"/>
      <c r="R46" s="274"/>
      <c r="S46" s="275"/>
    </row>
    <row r="47" spans="1:19" ht="20.5" thickBot="1">
      <c r="A47" s="271"/>
      <c r="B47" s="272"/>
      <c r="C47" s="272"/>
      <c r="D47" s="285"/>
      <c r="E47" s="279"/>
      <c r="F47" s="268"/>
      <c r="G47" s="308"/>
      <c r="H47" s="308"/>
      <c r="I47" s="275"/>
      <c r="J47" s="51"/>
      <c r="K47" s="274"/>
      <c r="L47" s="272"/>
      <c r="M47" s="272"/>
      <c r="N47" s="285"/>
      <c r="O47" s="267"/>
      <c r="P47" s="268"/>
      <c r="Q47" s="274"/>
      <c r="R47" s="274"/>
      <c r="S47" s="275"/>
    </row>
    <row r="48" spans="1:19" ht="20.5" thickBot="1">
      <c r="A48" s="271"/>
      <c r="B48" s="272"/>
      <c r="C48" s="272"/>
      <c r="D48" s="285"/>
      <c r="E48" s="279"/>
      <c r="F48" s="268"/>
      <c r="G48" s="274"/>
      <c r="H48" s="274"/>
      <c r="I48" s="275"/>
      <c r="J48" s="51"/>
      <c r="K48" s="274"/>
      <c r="L48" s="272"/>
      <c r="M48" s="272"/>
      <c r="N48" s="285"/>
      <c r="O48" s="267"/>
      <c r="P48" s="268"/>
      <c r="Q48" s="274"/>
      <c r="R48" s="274"/>
      <c r="S48" s="275"/>
    </row>
    <row r="49" spans="1:19" ht="20.5" thickBot="1">
      <c r="A49" s="271"/>
      <c r="B49" s="272"/>
      <c r="C49" s="272"/>
      <c r="D49" s="285"/>
      <c r="E49" s="279"/>
      <c r="F49" s="268"/>
      <c r="G49" s="274"/>
      <c r="H49" s="274"/>
      <c r="I49" s="275"/>
      <c r="J49" s="51"/>
      <c r="K49" s="271"/>
      <c r="L49" s="272"/>
      <c r="M49" s="272"/>
      <c r="N49" s="285"/>
      <c r="O49" s="267"/>
      <c r="P49" s="268"/>
      <c r="Q49" s="274"/>
      <c r="R49" s="274"/>
      <c r="S49" s="275"/>
    </row>
    <row r="50" spans="1:19" ht="20.5" thickBot="1">
      <c r="A50" s="271"/>
      <c r="B50" s="272"/>
      <c r="C50" s="272"/>
      <c r="D50" s="285"/>
      <c r="E50" s="279"/>
      <c r="F50" s="268"/>
      <c r="G50" s="274"/>
      <c r="H50" s="274"/>
      <c r="I50" s="275"/>
      <c r="J50" s="51"/>
      <c r="K50" s="271"/>
      <c r="L50" s="272"/>
      <c r="M50" s="272"/>
      <c r="N50" s="285"/>
      <c r="O50" s="267"/>
      <c r="P50" s="268"/>
      <c r="Q50" s="274"/>
      <c r="R50" s="274"/>
      <c r="S50" s="275"/>
    </row>
    <row r="51" spans="1:19" ht="20.5" thickBot="1">
      <c r="A51" s="276"/>
      <c r="B51" s="277"/>
      <c r="C51" s="277"/>
      <c r="D51" s="278"/>
      <c r="E51" s="279"/>
      <c r="F51" s="268"/>
      <c r="G51" s="280"/>
      <c r="H51" s="280"/>
      <c r="I51" s="281"/>
      <c r="J51" s="51"/>
      <c r="K51" s="276"/>
      <c r="L51" s="277"/>
      <c r="M51" s="277"/>
      <c r="N51" s="278"/>
      <c r="O51" s="279"/>
      <c r="P51" s="268"/>
      <c r="Q51" s="280"/>
      <c r="R51" s="280"/>
      <c r="S51" s="281"/>
    </row>
    <row r="52" spans="1:19">
      <c r="A52" s="52"/>
      <c r="B52" s="80"/>
      <c r="C52" s="80"/>
      <c r="D52" s="80"/>
      <c r="E52" s="80"/>
      <c r="F52" s="51"/>
      <c r="G52" s="51"/>
      <c r="H52" s="51"/>
      <c r="I52" s="51"/>
      <c r="J52" s="51"/>
      <c r="K52" s="51"/>
      <c r="L52" s="80"/>
      <c r="M52" s="80"/>
      <c r="N52" s="80"/>
      <c r="O52" s="51"/>
      <c r="P52" s="51"/>
      <c r="Q52" s="51"/>
      <c r="R52" s="51"/>
      <c r="S52" s="53"/>
    </row>
    <row r="53" spans="1:19" ht="18" thickBot="1">
      <c r="A53" s="56" t="s">
        <v>34</v>
      </c>
      <c r="B53" s="81"/>
      <c r="C53" s="81"/>
      <c r="D53" s="81"/>
      <c r="E53" s="81"/>
      <c r="F53" s="54"/>
      <c r="G53" s="54"/>
      <c r="H53" s="54"/>
      <c r="I53" s="54"/>
      <c r="J53" s="54"/>
      <c r="K53" s="54"/>
      <c r="L53" s="81"/>
      <c r="M53" s="81"/>
      <c r="N53" s="81"/>
      <c r="O53" s="54"/>
      <c r="P53" s="54"/>
      <c r="Q53" s="54"/>
      <c r="R53" s="54"/>
      <c r="S53" s="55"/>
    </row>
    <row r="54" spans="1:19">
      <c r="L54" s="75"/>
      <c r="M54" s="75"/>
      <c r="N54" s="75"/>
    </row>
    <row r="55" spans="1:19">
      <c r="L55" s="75"/>
      <c r="M55" s="75"/>
      <c r="N55" s="75"/>
    </row>
    <row r="56" spans="1:19">
      <c r="L56" s="75"/>
      <c r="M56" s="75"/>
      <c r="N56" s="75"/>
    </row>
  </sheetData>
  <sheetProtection password="DDAD" sheet="1" formatCells="0" formatColumns="0" formatRows="0" insertColumns="0" insertRows="0" insertHyperlinks="0" deleteColumns="0" deleteRows="0" sort="0" autoFilter="0" pivotTables="0"/>
  <mergeCells count="3">
    <mergeCell ref="F3:P3"/>
    <mergeCell ref="F4:P4"/>
    <mergeCell ref="L41:S41"/>
  </mergeCells>
  <printOptions horizontalCentered="1" verticalCentered="1" gridLines="1"/>
  <pageMargins left="0.17" right="0.17" top="0.3" bottom="0.22" header="0.21" footer="0.16"/>
  <pageSetup scale="45" orientation="landscape" blackAndWhite="1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6"/>
  <sheetViews>
    <sheetView windowProtection="1" topLeftCell="A4" zoomScale="60" zoomScaleNormal="60" workbookViewId="0">
      <selection activeCell="K29" sqref="K29"/>
    </sheetView>
  </sheetViews>
  <sheetFormatPr defaultColWidth="9.1796875" defaultRowHeight="17.5"/>
  <cols>
    <col min="1" max="1" width="48.7265625" style="16" bestFit="1" customWidth="1"/>
    <col min="2" max="2" width="6.81640625" style="75" bestFit="1" customWidth="1"/>
    <col min="3" max="3" width="5.26953125" style="16" bestFit="1" customWidth="1"/>
    <col min="4" max="4" width="12.54296875" style="75" bestFit="1" customWidth="1"/>
    <col min="5" max="5" width="37.26953125" style="75" bestFit="1" customWidth="1"/>
    <col min="6" max="6" width="12.1796875" style="16" bestFit="1" customWidth="1"/>
    <col min="7" max="7" width="10.1796875" style="16" bestFit="1" customWidth="1"/>
    <col min="8" max="8" width="14" style="16" bestFit="1" customWidth="1"/>
    <col min="9" max="9" width="9.1796875" style="16"/>
    <col min="10" max="10" width="3.26953125" style="16" customWidth="1"/>
    <col min="11" max="11" width="48.54296875" style="16" bestFit="1" customWidth="1"/>
    <col min="12" max="12" width="6.81640625" style="16" bestFit="1" customWidth="1"/>
    <col min="13" max="13" width="5.26953125" style="16" hidden="1" customWidth="1"/>
    <col min="14" max="14" width="5" style="16" bestFit="1" customWidth="1"/>
    <col min="15" max="15" width="22.453125" style="16" bestFit="1" customWidth="1"/>
    <col min="16" max="16" width="11.7265625" style="16" bestFit="1" customWidth="1"/>
    <col min="17" max="18" width="10.1796875" style="16" bestFit="1" customWidth="1"/>
    <col min="19" max="16384" width="9.1796875" style="16"/>
  </cols>
  <sheetData>
    <row r="1" spans="1:19" ht="20.25" customHeight="1" thickBot="1">
      <c r="A1" s="34"/>
      <c r="C1" s="34"/>
      <c r="S1" s="16" t="s">
        <v>4</v>
      </c>
    </row>
    <row r="2" spans="1:19" ht="25">
      <c r="A2" s="41"/>
      <c r="B2" s="188"/>
      <c r="C2" s="42"/>
      <c r="D2" s="188"/>
      <c r="E2" s="188"/>
      <c r="F2" s="43" t="s">
        <v>25</v>
      </c>
      <c r="G2" s="43"/>
      <c r="H2" s="43"/>
      <c r="I2" s="43"/>
      <c r="J2" s="43"/>
      <c r="K2" s="43"/>
      <c r="L2" s="43"/>
      <c r="M2" s="43"/>
      <c r="N2" s="43"/>
      <c r="O2" s="43"/>
      <c r="P2" s="57"/>
      <c r="Q2" s="23"/>
      <c r="R2" s="23"/>
      <c r="S2" s="44"/>
    </row>
    <row r="3" spans="1:19" ht="25">
      <c r="A3" s="45"/>
      <c r="B3" s="189"/>
      <c r="C3" s="46"/>
      <c r="D3" s="189"/>
      <c r="E3" s="189"/>
      <c r="F3" s="417" t="s">
        <v>59</v>
      </c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8"/>
      <c r="R3" s="48"/>
      <c r="S3" s="49"/>
    </row>
    <row r="4" spans="1:19" ht="25">
      <c r="A4" s="50"/>
      <c r="B4" s="189"/>
      <c r="C4" s="48"/>
      <c r="D4" s="189"/>
      <c r="E4" s="189"/>
      <c r="F4" s="418">
        <v>42771</v>
      </c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8"/>
      <c r="R4" s="48"/>
      <c r="S4" s="49"/>
    </row>
    <row r="5" spans="1:19" ht="25">
      <c r="A5" s="50"/>
      <c r="B5" s="189"/>
      <c r="C5" s="48"/>
      <c r="D5" s="189"/>
      <c r="E5" s="189"/>
      <c r="F5" s="47" t="s">
        <v>36</v>
      </c>
      <c r="G5" s="47"/>
      <c r="H5" s="47"/>
      <c r="I5" s="47"/>
      <c r="J5" s="47"/>
      <c r="K5" s="47"/>
      <c r="L5" s="47"/>
      <c r="M5" s="47"/>
      <c r="N5" s="47"/>
      <c r="O5" s="47"/>
      <c r="P5" s="58"/>
      <c r="Q5" s="48"/>
      <c r="R5" s="48"/>
      <c r="S5" s="49"/>
    </row>
    <row r="6" spans="1:19" ht="10.5" customHeight="1" thickBot="1">
      <c r="A6" s="50"/>
      <c r="B6" s="189"/>
      <c r="C6" s="48"/>
      <c r="D6" s="189"/>
      <c r="E6" s="189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9"/>
    </row>
    <row r="7" spans="1:19" ht="23.5" thickBot="1">
      <c r="A7" s="25"/>
      <c r="B7" s="92"/>
      <c r="C7" s="93"/>
      <c r="D7" s="94"/>
      <c r="E7" s="178" t="s">
        <v>19</v>
      </c>
      <c r="F7" s="21"/>
      <c r="G7" s="21"/>
      <c r="H7" s="21"/>
      <c r="I7" s="22"/>
      <c r="J7" s="70"/>
      <c r="K7" s="25"/>
      <c r="L7" s="92"/>
      <c r="M7" s="93"/>
      <c r="N7" s="94"/>
      <c r="O7" s="20" t="s">
        <v>24</v>
      </c>
      <c r="P7" s="21"/>
      <c r="Q7" s="21"/>
      <c r="R7" s="21"/>
      <c r="S7" s="22"/>
    </row>
    <row r="8" spans="1:19" ht="61" thickBot="1">
      <c r="A8" s="133" t="s">
        <v>0</v>
      </c>
      <c r="B8" s="76" t="s">
        <v>135</v>
      </c>
      <c r="C8" s="76" t="s">
        <v>22</v>
      </c>
      <c r="D8" s="95" t="s">
        <v>26</v>
      </c>
      <c r="E8" s="38" t="s">
        <v>3</v>
      </c>
      <c r="F8" s="59" t="s">
        <v>2</v>
      </c>
      <c r="G8" s="36" t="s">
        <v>188</v>
      </c>
      <c r="H8" s="36" t="s">
        <v>189</v>
      </c>
      <c r="I8" s="37" t="s">
        <v>1</v>
      </c>
      <c r="J8" s="51"/>
      <c r="K8" s="24" t="s">
        <v>0</v>
      </c>
      <c r="L8" s="76" t="s">
        <v>135</v>
      </c>
      <c r="M8" s="76" t="s">
        <v>22</v>
      </c>
      <c r="N8" s="95" t="s">
        <v>26</v>
      </c>
      <c r="O8" s="38" t="s">
        <v>3</v>
      </c>
      <c r="P8" s="39" t="s">
        <v>2</v>
      </c>
      <c r="Q8" s="36" t="s">
        <v>188</v>
      </c>
      <c r="R8" s="36" t="s">
        <v>189</v>
      </c>
      <c r="S8" s="40" t="s">
        <v>1</v>
      </c>
    </row>
    <row r="9" spans="1:19" ht="20">
      <c r="A9" s="138" t="s">
        <v>139</v>
      </c>
      <c r="B9" s="77"/>
      <c r="C9" s="77"/>
      <c r="D9" s="97">
        <f t="shared" ref="D9:D10" si="0">RANK(F9,$F$9:$F$14)</f>
        <v>1</v>
      </c>
      <c r="E9" s="1" t="str">
        <f t="shared" ref="E9:E10" si="1">VLOOKUP(F9,SpecialtyRatings,2)</f>
        <v>HIGH SUPERIOR</v>
      </c>
      <c r="F9" s="17">
        <f>SUM(G9+H9-I9)</f>
        <v>178.5</v>
      </c>
      <c r="G9" s="119">
        <f>17.5+18.25+18+17.75+17.75</f>
        <v>89.25</v>
      </c>
      <c r="H9" s="119">
        <f>17.5+18+18+17.75+18</f>
        <v>89.25</v>
      </c>
      <c r="I9" s="28"/>
      <c r="J9" s="51"/>
      <c r="K9" s="136" t="s">
        <v>179</v>
      </c>
      <c r="L9" s="182"/>
      <c r="M9" s="78"/>
      <c r="N9" s="91">
        <f>RANK(P9,$P$9:$P$10)</f>
        <v>2</v>
      </c>
      <c r="O9" s="1" t="str">
        <f t="shared" ref="O9:O12" si="2">VLOOKUP(P9,SpecialtyRatings,2)</f>
        <v>ULTIMATE STAR</v>
      </c>
      <c r="P9" s="17">
        <f>SUM(Q9+R9-S9)</f>
        <v>182.25</v>
      </c>
      <c r="Q9" s="19">
        <f>90.75</f>
        <v>90.75</v>
      </c>
      <c r="R9" s="19">
        <v>91.5</v>
      </c>
      <c r="S9" s="30"/>
    </row>
    <row r="10" spans="1:19" ht="20">
      <c r="A10" s="16" t="s">
        <v>178</v>
      </c>
      <c r="B10" s="78"/>
      <c r="C10" s="78"/>
      <c r="D10" s="97">
        <f t="shared" si="0"/>
        <v>2</v>
      </c>
      <c r="E10" s="1" t="str">
        <f t="shared" si="1"/>
        <v>HIGH SUPERIOR</v>
      </c>
      <c r="F10" s="17">
        <f t="shared" ref="F10" si="3">SUM(G10+H10-I10)</f>
        <v>176.5</v>
      </c>
      <c r="G10" s="119">
        <f>17.25+18.25+17.75+17.75+17.75</f>
        <v>88.75</v>
      </c>
      <c r="H10" s="119">
        <f>17+17.5+18+17.75+17.5</f>
        <v>87.75</v>
      </c>
      <c r="I10" s="30"/>
      <c r="J10" s="51"/>
      <c r="K10" s="136" t="s">
        <v>139</v>
      </c>
      <c r="L10" s="182"/>
      <c r="M10" s="78"/>
      <c r="N10" s="91">
        <f>RANK(P10,$P$9:$P$10)</f>
        <v>1</v>
      </c>
      <c r="O10" s="1" t="str">
        <f t="shared" si="2"/>
        <v>ULTIMATE STAR</v>
      </c>
      <c r="P10" s="17">
        <f>SUM(Q10+R10-S10)</f>
        <v>183.75</v>
      </c>
      <c r="Q10" s="19">
        <f>18.5+17.75+18.5+18.5+18</f>
        <v>91.25</v>
      </c>
      <c r="R10" s="19">
        <f>18+18.5+19+18.5+18.5</f>
        <v>92.5</v>
      </c>
      <c r="S10" s="30"/>
    </row>
    <row r="11" spans="1:19" ht="20">
      <c r="A11" s="138"/>
      <c r="B11" s="105"/>
      <c r="C11" s="105"/>
      <c r="D11" s="97"/>
      <c r="E11" s="1"/>
      <c r="F11" s="17"/>
      <c r="G11" s="118"/>
      <c r="H11" s="107"/>
      <c r="I11" s="108"/>
      <c r="J11" s="51"/>
      <c r="K11" s="271"/>
      <c r="L11" s="272"/>
      <c r="M11" s="272"/>
      <c r="N11" s="285"/>
      <c r="O11" s="267">
        <f t="shared" si="2"/>
        <v>0</v>
      </c>
      <c r="P11" s="268">
        <f>SUM(Q11+R11-S11)</f>
        <v>0</v>
      </c>
      <c r="Q11" s="274"/>
      <c r="R11" s="274"/>
      <c r="S11" s="275"/>
    </row>
    <row r="12" spans="1:19" ht="20">
      <c r="A12" s="138"/>
      <c r="B12" s="105"/>
      <c r="C12" s="105"/>
      <c r="D12" s="97"/>
      <c r="E12" s="1"/>
      <c r="F12" s="17"/>
      <c r="G12" s="107"/>
      <c r="H12" s="107"/>
      <c r="I12" s="108"/>
      <c r="J12" s="51"/>
      <c r="K12" s="271"/>
      <c r="L12" s="272"/>
      <c r="M12" s="272"/>
      <c r="N12" s="285"/>
      <c r="O12" s="267">
        <f t="shared" si="2"/>
        <v>0</v>
      </c>
      <c r="P12" s="268">
        <f>SUM(Q12+R12-S12)</f>
        <v>0</v>
      </c>
      <c r="Q12" s="274"/>
      <c r="R12" s="274"/>
      <c r="S12" s="275"/>
    </row>
    <row r="13" spans="1:19" ht="20">
      <c r="A13" s="109"/>
      <c r="B13" s="105"/>
      <c r="C13" s="105"/>
      <c r="D13" s="97"/>
      <c r="E13" s="1"/>
      <c r="F13" s="17"/>
      <c r="G13" s="107"/>
      <c r="H13" s="107"/>
      <c r="I13" s="108"/>
      <c r="J13" s="51"/>
      <c r="K13" s="271"/>
      <c r="L13" s="272"/>
      <c r="M13" s="272"/>
      <c r="N13" s="285"/>
      <c r="O13" s="267"/>
      <c r="P13" s="268"/>
      <c r="Q13" s="274"/>
      <c r="R13" s="274"/>
      <c r="S13" s="275"/>
    </row>
    <row r="14" spans="1:19" ht="20">
      <c r="A14" s="138"/>
      <c r="B14" s="78"/>
      <c r="C14" s="78"/>
      <c r="D14" s="97"/>
      <c r="E14" s="1"/>
      <c r="F14" s="17"/>
      <c r="G14" s="19"/>
      <c r="H14" s="19"/>
      <c r="I14" s="30"/>
      <c r="J14" s="51"/>
      <c r="K14" s="309"/>
      <c r="L14" s="272"/>
      <c r="M14" s="272"/>
      <c r="N14" s="285"/>
      <c r="O14" s="267"/>
      <c r="P14" s="268"/>
      <c r="Q14" s="274"/>
      <c r="R14" s="274"/>
      <c r="S14" s="275"/>
    </row>
    <row r="15" spans="1:19" ht="20">
      <c r="A15" s="29"/>
      <c r="B15" s="78"/>
      <c r="C15" s="78"/>
      <c r="D15" s="98"/>
      <c r="E15" s="1"/>
      <c r="F15" s="17"/>
      <c r="G15" s="19"/>
      <c r="H15" s="19"/>
      <c r="I15" s="30"/>
      <c r="J15" s="51"/>
      <c r="K15" s="271"/>
      <c r="L15" s="272"/>
      <c r="M15" s="272"/>
      <c r="N15" s="285"/>
      <c r="O15" s="267"/>
      <c r="P15" s="268"/>
      <c r="Q15" s="274"/>
      <c r="R15" s="274"/>
      <c r="S15" s="275"/>
    </row>
    <row r="16" spans="1:19" ht="20">
      <c r="A16" s="29"/>
      <c r="B16" s="78"/>
      <c r="C16" s="78"/>
      <c r="D16" s="98"/>
      <c r="E16" s="1"/>
      <c r="F16" s="17"/>
      <c r="G16" s="19"/>
      <c r="H16" s="19"/>
      <c r="I16" s="30"/>
      <c r="J16" s="51"/>
      <c r="K16" s="271"/>
      <c r="L16" s="272"/>
      <c r="M16" s="272"/>
      <c r="N16" s="285"/>
      <c r="O16" s="267"/>
      <c r="P16" s="268"/>
      <c r="Q16" s="274"/>
      <c r="R16" s="274"/>
      <c r="S16" s="275"/>
    </row>
    <row r="17" spans="1:19" ht="20.5" thickBot="1">
      <c r="A17" s="31"/>
      <c r="B17" s="79"/>
      <c r="C17" s="79"/>
      <c r="D17" s="103"/>
      <c r="E17" s="96"/>
      <c r="F17" s="17"/>
      <c r="G17" s="32"/>
      <c r="H17" s="32"/>
      <c r="I17" s="33"/>
      <c r="J17" s="51"/>
      <c r="K17" s="276"/>
      <c r="L17" s="277"/>
      <c r="M17" s="277"/>
      <c r="N17" s="278"/>
      <c r="O17" s="279"/>
      <c r="P17" s="268"/>
      <c r="Q17" s="280"/>
      <c r="R17" s="280"/>
      <c r="S17" s="281"/>
    </row>
    <row r="18" spans="1:19" ht="18" thickBot="1">
      <c r="A18" s="52"/>
      <c r="B18" s="80"/>
      <c r="C18" s="80"/>
      <c r="D18" s="80"/>
      <c r="E18" s="80"/>
      <c r="F18" s="51"/>
      <c r="G18" s="51"/>
      <c r="H18" s="51"/>
      <c r="I18" s="51"/>
      <c r="J18" s="51"/>
      <c r="K18" s="51"/>
      <c r="L18" s="80"/>
      <c r="M18" s="80"/>
      <c r="N18" s="80"/>
      <c r="O18" s="51"/>
      <c r="P18" s="51"/>
      <c r="Q18" s="51"/>
      <c r="R18" s="51"/>
      <c r="S18" s="53"/>
    </row>
    <row r="19" spans="1:19" ht="23.5" thickBot="1">
      <c r="A19" s="25"/>
      <c r="B19" s="92"/>
      <c r="C19" s="93"/>
      <c r="D19" s="94"/>
      <c r="E19" s="178" t="s">
        <v>27</v>
      </c>
      <c r="F19" s="21"/>
      <c r="G19" s="21"/>
      <c r="H19" s="21"/>
      <c r="I19" s="22"/>
      <c r="J19" s="51"/>
      <c r="K19" s="206"/>
      <c r="L19" s="255"/>
      <c r="M19" s="256"/>
      <c r="N19" s="257"/>
      <c r="O19" s="258" t="s">
        <v>13</v>
      </c>
      <c r="P19" s="259"/>
      <c r="Q19" s="259"/>
      <c r="R19" s="259"/>
      <c r="S19" s="260"/>
    </row>
    <row r="20" spans="1:19" ht="61" thickBot="1">
      <c r="A20" s="24" t="s">
        <v>0</v>
      </c>
      <c r="B20" s="76" t="s">
        <v>135</v>
      </c>
      <c r="C20" s="76" t="s">
        <v>22</v>
      </c>
      <c r="D20" s="95" t="s">
        <v>26</v>
      </c>
      <c r="E20" s="38" t="s">
        <v>3</v>
      </c>
      <c r="F20" s="59" t="s">
        <v>2</v>
      </c>
      <c r="G20" s="36" t="s">
        <v>188</v>
      </c>
      <c r="H20" s="36" t="s">
        <v>189</v>
      </c>
      <c r="I20" s="37" t="s">
        <v>1</v>
      </c>
      <c r="J20" s="51"/>
      <c r="K20" s="209" t="s">
        <v>0</v>
      </c>
      <c r="L20" s="261" t="s">
        <v>135</v>
      </c>
      <c r="M20" s="261" t="s">
        <v>22</v>
      </c>
      <c r="N20" s="262" t="s">
        <v>26</v>
      </c>
      <c r="O20" s="212" t="s">
        <v>3</v>
      </c>
      <c r="P20" s="213" t="s">
        <v>2</v>
      </c>
      <c r="Q20" s="214"/>
      <c r="R20" s="214"/>
      <c r="S20" s="215" t="s">
        <v>1</v>
      </c>
    </row>
    <row r="21" spans="1:19" ht="20.5" thickBot="1">
      <c r="A21" s="136" t="s">
        <v>178</v>
      </c>
      <c r="B21" s="182"/>
      <c r="C21" s="183"/>
      <c r="D21" s="176">
        <f>RANK(F21,$F$21:$F$23)</f>
        <v>1</v>
      </c>
      <c r="E21" s="96" t="str">
        <f t="shared" ref="E21:E23" si="4">VLOOKUP(F21,SpecialtyRatings,2)</f>
        <v>HIGH SUPERIOR</v>
      </c>
      <c r="F21" s="184">
        <f t="shared" ref="F21:F23" si="5">SUM(G21+H21-I21)</f>
        <v>179.25</v>
      </c>
      <c r="G21" s="177">
        <f>17.75+17.75+17.75+18.5+18</f>
        <v>89.75</v>
      </c>
      <c r="H21" s="119">
        <f>18+17.75+18+17.75+18</f>
        <v>89.5</v>
      </c>
      <c r="I21" s="28"/>
      <c r="J21" s="51"/>
      <c r="K21" s="263"/>
      <c r="L21" s="265" t="s">
        <v>41</v>
      </c>
      <c r="M21" s="265"/>
      <c r="N21" s="266">
        <v>1</v>
      </c>
      <c r="O21" s="279">
        <f>VLOOKUP(P21,SpecialtyRatings,2)</f>
        <v>0</v>
      </c>
      <c r="P21" s="268">
        <f>SUM(Q21+R21-S21)</f>
        <v>0</v>
      </c>
      <c r="Q21" s="269"/>
      <c r="R21" s="269"/>
      <c r="S21" s="270"/>
    </row>
    <row r="22" spans="1:19" ht="20.5" thickBot="1">
      <c r="A22" s="136"/>
      <c r="B22" s="182"/>
      <c r="C22" s="185"/>
      <c r="D22" s="176">
        <f>RANK(F22,$F$21:$F$23)</f>
        <v>2</v>
      </c>
      <c r="E22" s="96">
        <f t="shared" si="4"/>
        <v>0</v>
      </c>
      <c r="F22" s="186">
        <f t="shared" si="5"/>
        <v>0</v>
      </c>
      <c r="G22" s="120"/>
      <c r="H22" s="120"/>
      <c r="I22" s="30"/>
      <c r="J22" s="51"/>
      <c r="K22" s="271"/>
      <c r="L22" s="272"/>
      <c r="M22" s="272"/>
      <c r="N22" s="273"/>
      <c r="O22" s="279"/>
      <c r="P22" s="268"/>
      <c r="Q22" s="274"/>
      <c r="R22" s="274"/>
      <c r="S22" s="275"/>
    </row>
    <row r="23" spans="1:19" ht="20.5" thickBot="1">
      <c r="A23" s="109"/>
      <c r="B23" s="105"/>
      <c r="C23" s="187"/>
      <c r="D23" s="176">
        <f>RANK(F23,$F$21:$F$23)</f>
        <v>2</v>
      </c>
      <c r="E23" s="96">
        <f t="shared" si="4"/>
        <v>0</v>
      </c>
      <c r="F23" s="186">
        <f t="shared" si="5"/>
        <v>0</v>
      </c>
      <c r="G23" s="118"/>
      <c r="H23" s="118"/>
      <c r="I23" s="108"/>
      <c r="J23" s="51"/>
      <c r="K23" s="271"/>
      <c r="L23" s="272"/>
      <c r="M23" s="272"/>
      <c r="N23" s="285"/>
      <c r="O23" s="279"/>
      <c r="P23" s="268"/>
      <c r="Q23" s="274"/>
      <c r="R23" s="274"/>
      <c r="S23" s="275"/>
    </row>
    <row r="24" spans="1:19" ht="20.5" thickBot="1">
      <c r="A24" s="109"/>
      <c r="B24" s="105"/>
      <c r="C24" s="105"/>
      <c r="D24" s="106"/>
      <c r="E24" s="96"/>
      <c r="F24" s="17"/>
      <c r="G24" s="118"/>
      <c r="H24" s="118"/>
      <c r="I24" s="108"/>
      <c r="J24" s="51"/>
      <c r="K24" s="271"/>
      <c r="L24" s="272"/>
      <c r="M24" s="272"/>
      <c r="N24" s="285"/>
      <c r="O24" s="279"/>
      <c r="P24" s="268"/>
      <c r="Q24" s="274"/>
      <c r="R24" s="274"/>
      <c r="S24" s="275"/>
    </row>
    <row r="25" spans="1:19" ht="20.5" thickBot="1">
      <c r="A25" s="111"/>
      <c r="B25" s="79"/>
      <c r="C25" s="79"/>
      <c r="D25" s="99"/>
      <c r="E25" s="96"/>
      <c r="F25" s="17"/>
      <c r="G25" s="121"/>
      <c r="H25" s="121"/>
      <c r="I25" s="33"/>
      <c r="J25" s="51"/>
      <c r="K25" s="297"/>
      <c r="L25" s="298"/>
      <c r="M25" s="298"/>
      <c r="N25" s="299"/>
      <c r="O25" s="279"/>
      <c r="P25" s="268"/>
      <c r="Q25" s="300"/>
      <c r="R25" s="300"/>
      <c r="S25" s="301"/>
    </row>
    <row r="26" spans="1:19" ht="20.5" thickBot="1">
      <c r="A26" s="31"/>
      <c r="B26" s="79"/>
      <c r="C26" s="79"/>
      <c r="D26" s="99"/>
      <c r="E26" s="96"/>
      <c r="F26" s="17"/>
      <c r="G26" s="32"/>
      <c r="H26" s="32"/>
      <c r="I26" s="33"/>
      <c r="J26" s="51"/>
      <c r="K26" s="276"/>
      <c r="L26" s="277"/>
      <c r="M26" s="277"/>
      <c r="N26" s="278"/>
      <c r="O26" s="279"/>
      <c r="P26" s="268"/>
      <c r="Q26" s="280"/>
      <c r="R26" s="280"/>
      <c r="S26" s="281"/>
    </row>
    <row r="27" spans="1:19" ht="18" thickBot="1">
      <c r="A27" s="52"/>
      <c r="B27" s="80"/>
      <c r="C27" s="80"/>
      <c r="D27" s="80"/>
      <c r="E27" s="80"/>
      <c r="F27" s="51"/>
      <c r="G27" s="51"/>
      <c r="H27" s="51"/>
      <c r="I27" s="51"/>
      <c r="J27" s="51"/>
      <c r="K27" s="282"/>
      <c r="L27" s="283"/>
      <c r="M27" s="283"/>
      <c r="N27" s="283"/>
      <c r="O27" s="282"/>
      <c r="P27" s="282"/>
      <c r="Q27" s="282"/>
      <c r="R27" s="282"/>
      <c r="S27" s="284"/>
    </row>
    <row r="28" spans="1:19" ht="23.5" thickBot="1">
      <c r="A28" s="25"/>
      <c r="B28" s="92"/>
      <c r="C28" s="93"/>
      <c r="D28" s="94"/>
      <c r="E28" s="178" t="s">
        <v>21</v>
      </c>
      <c r="F28" s="21"/>
      <c r="G28" s="21"/>
      <c r="H28" s="21"/>
      <c r="I28" s="22"/>
      <c r="J28" s="51"/>
      <c r="K28" s="206"/>
      <c r="L28" s="255"/>
      <c r="M28" s="256"/>
      <c r="N28" s="257"/>
      <c r="O28" s="258" t="s">
        <v>28</v>
      </c>
      <c r="P28" s="259"/>
      <c r="Q28" s="259"/>
      <c r="R28" s="259"/>
      <c r="S28" s="260"/>
    </row>
    <row r="29" spans="1:19" ht="61" thickBot="1">
      <c r="A29" s="133" t="s">
        <v>0</v>
      </c>
      <c r="B29" s="139" t="s">
        <v>135</v>
      </c>
      <c r="C29" s="139" t="s">
        <v>22</v>
      </c>
      <c r="D29" s="95" t="s">
        <v>26</v>
      </c>
      <c r="E29" s="38" t="s">
        <v>3</v>
      </c>
      <c r="F29" s="59" t="s">
        <v>2</v>
      </c>
      <c r="G29" s="36" t="s">
        <v>188</v>
      </c>
      <c r="H29" s="36" t="s">
        <v>189</v>
      </c>
      <c r="I29" s="37" t="s">
        <v>1</v>
      </c>
      <c r="J29" s="51"/>
      <c r="K29" s="209" t="s">
        <v>0</v>
      </c>
      <c r="L29" s="261" t="s">
        <v>135</v>
      </c>
      <c r="M29" s="261" t="s">
        <v>22</v>
      </c>
      <c r="N29" s="262" t="s">
        <v>26</v>
      </c>
      <c r="O29" s="212" t="s">
        <v>3</v>
      </c>
      <c r="P29" s="213" t="s">
        <v>2</v>
      </c>
      <c r="Q29" s="214"/>
      <c r="R29" s="214"/>
      <c r="S29" s="215" t="s">
        <v>1</v>
      </c>
    </row>
    <row r="30" spans="1:19" ht="20">
      <c r="A30" s="138" t="s">
        <v>139</v>
      </c>
      <c r="B30" s="190"/>
      <c r="C30" s="78"/>
      <c r="D30" s="97">
        <f>RANK(F30,$F$30:$F$32)</f>
        <v>1</v>
      </c>
      <c r="E30" s="1" t="str">
        <f t="shared" ref="E30:E39" si="6">VLOOKUP(F30,SpecialtyRatings,2)</f>
        <v>HIGH SUPERIOR</v>
      </c>
      <c r="F30" s="17">
        <f t="shared" ref="F30:F39" si="7">SUM(G30+H30-I30)</f>
        <v>180.5</v>
      </c>
      <c r="G30" s="18">
        <f>17.75+17.75+18+18+18</f>
        <v>89.5</v>
      </c>
      <c r="H30" s="18">
        <f>18+18.5+18+18+18.5</f>
        <v>91</v>
      </c>
      <c r="I30" s="28"/>
      <c r="J30" s="51"/>
      <c r="K30" s="263"/>
      <c r="L30" s="264"/>
      <c r="M30" s="265"/>
      <c r="N30" s="266"/>
      <c r="O30" s="267"/>
      <c r="P30" s="268"/>
      <c r="Q30" s="269"/>
      <c r="R30" s="269"/>
      <c r="S30" s="270"/>
    </row>
    <row r="31" spans="1:19" ht="20">
      <c r="A31" s="288"/>
      <c r="B31" s="411"/>
      <c r="C31" s="272"/>
      <c r="D31" s="266">
        <f>RANK(F31,$F$30:$F$32)</f>
        <v>2</v>
      </c>
      <c r="E31" s="267">
        <f t="shared" si="6"/>
        <v>0</v>
      </c>
      <c r="F31" s="268">
        <f t="shared" si="7"/>
        <v>0</v>
      </c>
      <c r="G31" s="308"/>
      <c r="H31" s="308"/>
      <c r="I31" s="275"/>
      <c r="J31" s="51"/>
      <c r="K31" s="271"/>
      <c r="L31" s="272"/>
      <c r="M31" s="272"/>
      <c r="N31" s="273"/>
      <c r="O31" s="267"/>
      <c r="P31" s="268"/>
      <c r="Q31" s="274"/>
      <c r="R31" s="274"/>
      <c r="S31" s="275"/>
    </row>
    <row r="32" spans="1:19" ht="20">
      <c r="A32" s="288"/>
      <c r="B32" s="411"/>
      <c r="C32" s="272"/>
      <c r="D32" s="266">
        <f>RANK(F32,$F$30:$F$32)</f>
        <v>2</v>
      </c>
      <c r="E32" s="267">
        <f t="shared" si="6"/>
        <v>0</v>
      </c>
      <c r="F32" s="268">
        <f t="shared" si="7"/>
        <v>0</v>
      </c>
      <c r="G32" s="308"/>
      <c r="H32" s="308"/>
      <c r="I32" s="275"/>
      <c r="J32" s="51"/>
      <c r="K32" s="271"/>
      <c r="L32" s="272"/>
      <c r="M32" s="272"/>
      <c r="N32" s="273"/>
      <c r="O32" s="267"/>
      <c r="P32" s="268"/>
      <c r="Q32" s="274"/>
      <c r="R32" s="274"/>
      <c r="S32" s="275"/>
    </row>
    <row r="33" spans="1:19" ht="20">
      <c r="A33" s="274"/>
      <c r="B33" s="272"/>
      <c r="C33" s="272"/>
      <c r="D33" s="266"/>
      <c r="E33" s="267">
        <f t="shared" si="6"/>
        <v>0</v>
      </c>
      <c r="F33" s="268">
        <f t="shared" si="7"/>
        <v>0</v>
      </c>
      <c r="G33" s="274"/>
      <c r="H33" s="274"/>
      <c r="I33" s="275"/>
      <c r="J33" s="51"/>
      <c r="K33" s="271"/>
      <c r="L33" s="272"/>
      <c r="M33" s="272"/>
      <c r="N33" s="273"/>
      <c r="O33" s="267"/>
      <c r="P33" s="268"/>
      <c r="Q33" s="274"/>
      <c r="R33" s="274"/>
      <c r="S33" s="275"/>
    </row>
    <row r="34" spans="1:19" ht="20">
      <c r="A34" s="271"/>
      <c r="B34" s="272"/>
      <c r="C34" s="272"/>
      <c r="D34" s="273"/>
      <c r="E34" s="267">
        <f t="shared" si="6"/>
        <v>0</v>
      </c>
      <c r="F34" s="268">
        <f t="shared" si="7"/>
        <v>0</v>
      </c>
      <c r="G34" s="274"/>
      <c r="H34" s="274"/>
      <c r="I34" s="275"/>
      <c r="J34" s="51"/>
      <c r="K34" s="271"/>
      <c r="L34" s="272"/>
      <c r="M34" s="272"/>
      <c r="N34" s="273"/>
      <c r="O34" s="267"/>
      <c r="P34" s="268"/>
      <c r="Q34" s="274"/>
      <c r="R34" s="274"/>
      <c r="S34" s="275"/>
    </row>
    <row r="35" spans="1:19" ht="20">
      <c r="A35" s="309" t="s">
        <v>33</v>
      </c>
      <c r="B35" s="272"/>
      <c r="C35" s="272"/>
      <c r="D35" s="273"/>
      <c r="E35" s="267">
        <f t="shared" si="6"/>
        <v>0</v>
      </c>
      <c r="F35" s="268">
        <f t="shared" si="7"/>
        <v>0</v>
      </c>
      <c r="G35" s="274"/>
      <c r="H35" s="274"/>
      <c r="I35" s="275"/>
      <c r="J35" s="51"/>
      <c r="K35" s="271"/>
      <c r="L35" s="272"/>
      <c r="M35" s="272"/>
      <c r="N35" s="273"/>
      <c r="O35" s="267"/>
      <c r="P35" s="268"/>
      <c r="Q35" s="274"/>
      <c r="R35" s="274"/>
      <c r="S35" s="275"/>
    </row>
    <row r="36" spans="1:19" ht="20">
      <c r="A36" s="271"/>
      <c r="B36" s="272"/>
      <c r="C36" s="272"/>
      <c r="D36" s="273"/>
      <c r="E36" s="267">
        <f t="shared" si="6"/>
        <v>0</v>
      </c>
      <c r="F36" s="268">
        <f t="shared" si="7"/>
        <v>0</v>
      </c>
      <c r="G36" s="274"/>
      <c r="H36" s="274"/>
      <c r="I36" s="275"/>
      <c r="J36" s="51"/>
      <c r="K36" s="271"/>
      <c r="L36" s="272"/>
      <c r="M36" s="272"/>
      <c r="N36" s="273"/>
      <c r="O36" s="267"/>
      <c r="P36" s="268"/>
      <c r="Q36" s="274"/>
      <c r="R36" s="274"/>
      <c r="S36" s="275"/>
    </row>
    <row r="37" spans="1:19" ht="20">
      <c r="A37" s="271"/>
      <c r="B37" s="272"/>
      <c r="C37" s="272"/>
      <c r="D37" s="273"/>
      <c r="E37" s="267">
        <f t="shared" si="6"/>
        <v>0</v>
      </c>
      <c r="F37" s="268">
        <f t="shared" si="7"/>
        <v>0</v>
      </c>
      <c r="G37" s="274"/>
      <c r="H37" s="274"/>
      <c r="I37" s="275"/>
      <c r="J37" s="51"/>
      <c r="K37" s="271"/>
      <c r="L37" s="272"/>
      <c r="M37" s="272"/>
      <c r="N37" s="273"/>
      <c r="O37" s="267"/>
      <c r="P37" s="268"/>
      <c r="Q37" s="274"/>
      <c r="R37" s="274"/>
      <c r="S37" s="275"/>
    </row>
    <row r="38" spans="1:19" ht="20">
      <c r="A38" s="271"/>
      <c r="B38" s="272"/>
      <c r="C38" s="272"/>
      <c r="D38" s="273"/>
      <c r="E38" s="267">
        <f t="shared" si="6"/>
        <v>0</v>
      </c>
      <c r="F38" s="268">
        <f t="shared" si="7"/>
        <v>0</v>
      </c>
      <c r="G38" s="274"/>
      <c r="H38" s="274"/>
      <c r="I38" s="275"/>
      <c r="J38" s="51"/>
      <c r="K38" s="271"/>
      <c r="L38" s="272"/>
      <c r="M38" s="272"/>
      <c r="N38" s="273"/>
      <c r="O38" s="267"/>
      <c r="P38" s="268"/>
      <c r="Q38" s="274"/>
      <c r="R38" s="274"/>
      <c r="S38" s="275"/>
    </row>
    <row r="39" spans="1:19" ht="20.5" thickBot="1">
      <c r="A39" s="276"/>
      <c r="B39" s="277"/>
      <c r="C39" s="277"/>
      <c r="D39" s="278"/>
      <c r="E39" s="279">
        <f t="shared" si="6"/>
        <v>0</v>
      </c>
      <c r="F39" s="268">
        <f t="shared" si="7"/>
        <v>0</v>
      </c>
      <c r="G39" s="280"/>
      <c r="H39" s="280"/>
      <c r="I39" s="281"/>
      <c r="J39" s="51"/>
      <c r="K39" s="276"/>
      <c r="L39" s="277"/>
      <c r="M39" s="277"/>
      <c r="N39" s="278"/>
      <c r="O39" s="279"/>
      <c r="P39" s="268"/>
      <c r="Q39" s="280"/>
      <c r="R39" s="280"/>
      <c r="S39" s="281"/>
    </row>
    <row r="40" spans="1:19" ht="18" thickBot="1">
      <c r="A40" s="52"/>
      <c r="B40" s="80"/>
      <c r="C40" s="80"/>
      <c r="D40" s="80"/>
      <c r="E40" s="80"/>
      <c r="F40" s="51"/>
      <c r="G40" s="51"/>
      <c r="H40" s="51"/>
      <c r="I40" s="51"/>
      <c r="J40" s="51"/>
      <c r="K40" s="51"/>
      <c r="L40" s="80"/>
      <c r="M40" s="80"/>
      <c r="N40" s="80"/>
      <c r="O40" s="51"/>
      <c r="P40" s="51"/>
      <c r="Q40" s="51"/>
      <c r="R40" s="51"/>
      <c r="S40" s="53"/>
    </row>
    <row r="41" spans="1:19" ht="23.5" thickBot="1">
      <c r="A41" s="206"/>
      <c r="B41" s="255"/>
      <c r="C41" s="256"/>
      <c r="D41" s="257"/>
      <c r="E41" s="302" t="s">
        <v>23</v>
      </c>
      <c r="F41" s="259"/>
      <c r="G41" s="259"/>
      <c r="H41" s="259"/>
      <c r="I41" s="260"/>
      <c r="J41" s="51"/>
      <c r="K41" s="206"/>
      <c r="L41" s="440" t="s">
        <v>45</v>
      </c>
      <c r="M41" s="441"/>
      <c r="N41" s="441"/>
      <c r="O41" s="441"/>
      <c r="P41" s="441"/>
      <c r="Q41" s="441"/>
      <c r="R41" s="441"/>
      <c r="S41" s="442"/>
    </row>
    <row r="42" spans="1:19" ht="61" thickBot="1">
      <c r="A42" s="209" t="s">
        <v>0</v>
      </c>
      <c r="B42" s="261" t="s">
        <v>135</v>
      </c>
      <c r="C42" s="261" t="s">
        <v>22</v>
      </c>
      <c r="D42" s="262" t="s">
        <v>26</v>
      </c>
      <c r="E42" s="212" t="s">
        <v>3</v>
      </c>
      <c r="F42" s="303" t="s">
        <v>2</v>
      </c>
      <c r="G42" s="214"/>
      <c r="H42" s="214"/>
      <c r="I42" s="215" t="s">
        <v>1</v>
      </c>
      <c r="J42" s="51"/>
      <c r="K42" s="295" t="s">
        <v>0</v>
      </c>
      <c r="L42" s="296" t="s">
        <v>135</v>
      </c>
      <c r="M42" s="261" t="s">
        <v>22</v>
      </c>
      <c r="N42" s="262" t="s">
        <v>26</v>
      </c>
      <c r="O42" s="212" t="s">
        <v>3</v>
      </c>
      <c r="P42" s="213" t="s">
        <v>2</v>
      </c>
      <c r="Q42" s="214"/>
      <c r="R42" s="214"/>
      <c r="S42" s="215" t="s">
        <v>1</v>
      </c>
    </row>
    <row r="43" spans="1:19" ht="20.5" thickBot="1">
      <c r="A43" s="304"/>
      <c r="B43" s="305"/>
      <c r="C43" s="265"/>
      <c r="D43" s="306">
        <f>RANK(F43,$F$43:$F$45)</f>
        <v>1</v>
      </c>
      <c r="E43" s="279">
        <f>VLOOKUP(F43,SpecialtyRatings,2)</f>
        <v>0</v>
      </c>
      <c r="F43" s="268">
        <f>SUM(G43+H43-I43)</f>
        <v>0</v>
      </c>
      <c r="G43" s="307"/>
      <c r="H43" s="307"/>
      <c r="I43" s="270"/>
      <c r="J43" s="51"/>
      <c r="K43" s="288"/>
      <c r="L43" s="272"/>
      <c r="M43" s="265"/>
      <c r="N43" s="266"/>
      <c r="O43" s="267"/>
      <c r="P43" s="268"/>
      <c r="Q43" s="269"/>
      <c r="R43" s="269"/>
      <c r="S43" s="270"/>
    </row>
    <row r="44" spans="1:19" ht="20.5" thickBot="1">
      <c r="A44" s="271"/>
      <c r="B44" s="272"/>
      <c r="C44" s="272"/>
      <c r="D44" s="306">
        <f>RANK(F44,$F$43:$F$45)</f>
        <v>1</v>
      </c>
      <c r="E44" s="279">
        <f>VLOOKUP(F44,SpecialtyRatings,2)</f>
        <v>0</v>
      </c>
      <c r="F44" s="268">
        <f>SUM(G44+H44-I44)</f>
        <v>0</v>
      </c>
      <c r="G44" s="308"/>
      <c r="H44" s="308"/>
      <c r="I44" s="275"/>
      <c r="J44" s="51"/>
      <c r="K44" s="288"/>
      <c r="L44" s="272"/>
      <c r="M44" s="272"/>
      <c r="N44" s="266"/>
      <c r="O44" s="267"/>
      <c r="P44" s="268"/>
      <c r="Q44" s="274"/>
      <c r="R44" s="274"/>
      <c r="S44" s="275"/>
    </row>
    <row r="45" spans="1:19" ht="20.5" thickBot="1">
      <c r="A45" s="271"/>
      <c r="B45" s="272"/>
      <c r="C45" s="272"/>
      <c r="D45" s="306">
        <f>RANK(F45,$F$43:$F$45)</f>
        <v>1</v>
      </c>
      <c r="E45" s="279">
        <f>VLOOKUP(F45,SpecialtyRatings,2)</f>
        <v>0</v>
      </c>
      <c r="F45" s="268">
        <f>SUM(G45+H45-I45)</f>
        <v>0</v>
      </c>
      <c r="G45" s="308"/>
      <c r="H45" s="308"/>
      <c r="I45" s="275"/>
      <c r="J45" s="51"/>
      <c r="K45" s="288"/>
      <c r="L45" s="272"/>
      <c r="M45" s="272"/>
      <c r="N45" s="266"/>
      <c r="O45" s="267"/>
      <c r="P45" s="268"/>
      <c r="Q45" s="274"/>
      <c r="R45" s="274"/>
      <c r="S45" s="275"/>
    </row>
    <row r="46" spans="1:19" ht="20.5" thickBot="1">
      <c r="A46" s="271"/>
      <c r="B46" s="272"/>
      <c r="C46" s="272"/>
      <c r="D46" s="285"/>
      <c r="E46" s="279"/>
      <c r="F46" s="268"/>
      <c r="G46" s="308"/>
      <c r="H46" s="308"/>
      <c r="I46" s="275"/>
      <c r="J46" s="51"/>
      <c r="K46" s="290"/>
      <c r="L46" s="272"/>
      <c r="M46" s="272"/>
      <c r="N46" s="266"/>
      <c r="O46" s="267"/>
      <c r="P46" s="268"/>
      <c r="Q46" s="274"/>
      <c r="R46" s="274"/>
      <c r="S46" s="275"/>
    </row>
    <row r="47" spans="1:19" ht="20.5" thickBot="1">
      <c r="A47" s="271"/>
      <c r="B47" s="272"/>
      <c r="C47" s="272"/>
      <c r="D47" s="285"/>
      <c r="E47" s="279"/>
      <c r="F47" s="268"/>
      <c r="G47" s="308"/>
      <c r="H47" s="308"/>
      <c r="I47" s="275"/>
      <c r="J47" s="51"/>
      <c r="K47" s="274"/>
      <c r="L47" s="272"/>
      <c r="M47" s="272"/>
      <c r="N47" s="285"/>
      <c r="O47" s="267"/>
      <c r="P47" s="268"/>
      <c r="Q47" s="274"/>
      <c r="R47" s="274"/>
      <c r="S47" s="275"/>
    </row>
    <row r="48" spans="1:19" ht="20.5" thickBot="1">
      <c r="A48" s="271"/>
      <c r="B48" s="272"/>
      <c r="C48" s="272"/>
      <c r="D48" s="285"/>
      <c r="E48" s="279"/>
      <c r="F48" s="268"/>
      <c r="G48" s="274"/>
      <c r="H48" s="274"/>
      <c r="I48" s="275"/>
      <c r="J48" s="51"/>
      <c r="K48" s="274"/>
      <c r="L48" s="272"/>
      <c r="M48" s="272"/>
      <c r="N48" s="285"/>
      <c r="O48" s="267"/>
      <c r="P48" s="268"/>
      <c r="Q48" s="274"/>
      <c r="R48" s="274"/>
      <c r="S48" s="275"/>
    </row>
    <row r="49" spans="1:19" ht="20.5" thickBot="1">
      <c r="A49" s="271"/>
      <c r="B49" s="272"/>
      <c r="C49" s="272"/>
      <c r="D49" s="285"/>
      <c r="E49" s="279"/>
      <c r="F49" s="268"/>
      <c r="G49" s="274"/>
      <c r="H49" s="274"/>
      <c r="I49" s="275"/>
      <c r="J49" s="51"/>
      <c r="K49" s="271"/>
      <c r="L49" s="272"/>
      <c r="M49" s="272"/>
      <c r="N49" s="285"/>
      <c r="O49" s="267"/>
      <c r="P49" s="268"/>
      <c r="Q49" s="274"/>
      <c r="R49" s="274"/>
      <c r="S49" s="275"/>
    </row>
    <row r="50" spans="1:19" ht="20.5" thickBot="1">
      <c r="A50" s="271"/>
      <c r="B50" s="272"/>
      <c r="C50" s="272"/>
      <c r="D50" s="285"/>
      <c r="E50" s="279"/>
      <c r="F50" s="268"/>
      <c r="G50" s="274"/>
      <c r="H50" s="274"/>
      <c r="I50" s="275"/>
      <c r="J50" s="51"/>
      <c r="K50" s="271"/>
      <c r="L50" s="272"/>
      <c r="M50" s="272"/>
      <c r="N50" s="285"/>
      <c r="O50" s="267"/>
      <c r="P50" s="268"/>
      <c r="Q50" s="274"/>
      <c r="R50" s="274"/>
      <c r="S50" s="275"/>
    </row>
    <row r="51" spans="1:19" ht="20.5" thickBot="1">
      <c r="A51" s="276"/>
      <c r="B51" s="277"/>
      <c r="C51" s="277"/>
      <c r="D51" s="278"/>
      <c r="E51" s="279"/>
      <c r="F51" s="268"/>
      <c r="G51" s="280"/>
      <c r="H51" s="280"/>
      <c r="I51" s="281"/>
      <c r="J51" s="51"/>
      <c r="K51" s="276"/>
      <c r="L51" s="277"/>
      <c r="M51" s="277"/>
      <c r="N51" s="278"/>
      <c r="O51" s="279"/>
      <c r="P51" s="268"/>
      <c r="Q51" s="280"/>
      <c r="R51" s="280"/>
      <c r="S51" s="281"/>
    </row>
    <row r="52" spans="1:19">
      <c r="A52" s="52"/>
      <c r="B52" s="80"/>
      <c r="C52" s="80"/>
      <c r="D52" s="80"/>
      <c r="E52" s="80"/>
      <c r="F52" s="51"/>
      <c r="G52" s="51"/>
      <c r="H52" s="51"/>
      <c r="I52" s="51"/>
      <c r="J52" s="51"/>
      <c r="K52" s="51"/>
      <c r="L52" s="80"/>
      <c r="M52" s="80"/>
      <c r="N52" s="80"/>
      <c r="O52" s="51"/>
      <c r="P52" s="51"/>
      <c r="Q52" s="51"/>
      <c r="R52" s="51"/>
      <c r="S52" s="53"/>
    </row>
    <row r="53" spans="1:19" ht="18" thickBot="1">
      <c r="A53" s="56" t="s">
        <v>34</v>
      </c>
      <c r="B53" s="81"/>
      <c r="C53" s="81"/>
      <c r="D53" s="81"/>
      <c r="E53" s="81"/>
      <c r="F53" s="54"/>
      <c r="G53" s="54"/>
      <c r="H53" s="54"/>
      <c r="I53" s="54"/>
      <c r="J53" s="54"/>
      <c r="K53" s="54"/>
      <c r="L53" s="81"/>
      <c r="M53" s="81"/>
      <c r="N53" s="81"/>
      <c r="O53" s="54"/>
      <c r="P53" s="54"/>
      <c r="Q53" s="54"/>
      <c r="R53" s="54"/>
      <c r="S53" s="55"/>
    </row>
    <row r="54" spans="1:19">
      <c r="L54" s="75"/>
      <c r="M54" s="75"/>
      <c r="N54" s="75"/>
    </row>
    <row r="55" spans="1:19">
      <c r="L55" s="75"/>
      <c r="M55" s="75"/>
      <c r="N55" s="75"/>
    </row>
    <row r="56" spans="1:19">
      <c r="L56" s="75"/>
      <c r="M56" s="75"/>
      <c r="N56" s="75"/>
    </row>
  </sheetData>
  <sheetProtection password="DDAD" sheet="1" formatCells="0" formatColumns="0" formatRows="0" insertColumns="0" insertRows="0" insertHyperlinks="0" deleteColumns="0" deleteRows="0" sort="0" autoFilter="0" pivotTables="0"/>
  <mergeCells count="3">
    <mergeCell ref="F3:P3"/>
    <mergeCell ref="F4:P4"/>
    <mergeCell ref="L41:S41"/>
  </mergeCells>
  <printOptions horizontalCentered="1" verticalCentered="1" gridLines="1"/>
  <pageMargins left="0.17" right="0.17" top="0.3" bottom="0.22" header="0.21" footer="0.16"/>
  <pageSetup scale="45" orientation="landscape" blackAndWhite="1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X53"/>
  <sheetViews>
    <sheetView windowProtection="1" topLeftCell="A28" zoomScale="60" zoomScaleNormal="60" workbookViewId="0">
      <selection activeCell="C26" sqref="C26"/>
    </sheetView>
  </sheetViews>
  <sheetFormatPr defaultRowHeight="12.5"/>
  <cols>
    <col min="1" max="1" width="49.453125" bestFit="1" customWidth="1"/>
    <col min="2" max="2" width="15" bestFit="1" customWidth="1"/>
    <col min="3" max="4" width="6.26953125" bestFit="1" customWidth="1"/>
    <col min="5" max="5" width="12.7265625" bestFit="1" customWidth="1"/>
    <col min="6" max="6" width="11.26953125" bestFit="1" customWidth="1"/>
    <col min="9" max="9" width="7.7265625" bestFit="1" customWidth="1"/>
    <col min="11" max="11" width="19.453125" bestFit="1" customWidth="1"/>
    <col min="12" max="12" width="10.453125" bestFit="1" customWidth="1"/>
    <col min="13" max="14" width="6.26953125" bestFit="1" customWidth="1"/>
    <col min="15" max="15" width="12.7265625" bestFit="1" customWidth="1"/>
    <col min="16" max="16" width="11.26953125" bestFit="1" customWidth="1"/>
    <col min="17" max="17" width="5.54296875" bestFit="1" customWidth="1"/>
    <col min="18" max="18" width="5.7265625" bestFit="1" customWidth="1"/>
    <col min="19" max="19" width="7.7265625" bestFit="1" customWidth="1"/>
    <col min="22" max="22" width="6.26953125" bestFit="1" customWidth="1"/>
    <col min="23" max="23" width="21.453125" bestFit="1" customWidth="1"/>
  </cols>
  <sheetData>
    <row r="1" spans="1:24" ht="18" thickBot="1">
      <c r="A1" s="34"/>
      <c r="B1" s="34"/>
      <c r="C1" s="34"/>
      <c r="D1" s="34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 t="s">
        <v>4</v>
      </c>
    </row>
    <row r="2" spans="1:24" ht="25">
      <c r="A2" s="41"/>
      <c r="B2" s="42"/>
      <c r="C2" s="42"/>
      <c r="D2" s="42"/>
      <c r="E2" s="23"/>
      <c r="F2" s="43" t="s">
        <v>25</v>
      </c>
      <c r="G2" s="43"/>
      <c r="H2" s="43"/>
      <c r="I2" s="43"/>
      <c r="J2" s="43"/>
      <c r="K2" s="43"/>
      <c r="L2" s="43"/>
      <c r="M2" s="43"/>
      <c r="N2" s="43"/>
      <c r="O2" s="43"/>
      <c r="P2" s="57"/>
      <c r="Q2" s="23"/>
      <c r="R2" s="23"/>
      <c r="S2" s="44"/>
    </row>
    <row r="3" spans="1:24" ht="25">
      <c r="A3" s="45"/>
      <c r="B3" s="46"/>
      <c r="C3" s="46"/>
      <c r="D3" s="46"/>
      <c r="E3" s="48"/>
      <c r="F3" s="417" t="s">
        <v>59</v>
      </c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8"/>
      <c r="R3" s="48"/>
      <c r="S3" s="49"/>
    </row>
    <row r="4" spans="1:24" ht="25">
      <c r="A4" s="50"/>
      <c r="B4" s="48"/>
      <c r="C4" s="48"/>
      <c r="D4" s="48"/>
      <c r="E4" s="48"/>
      <c r="F4" s="418">
        <v>42771</v>
      </c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8"/>
      <c r="R4" s="48"/>
      <c r="S4" s="49"/>
    </row>
    <row r="5" spans="1:24" ht="25">
      <c r="A5" s="50"/>
      <c r="B5" s="48"/>
      <c r="C5" s="48"/>
      <c r="D5" s="48"/>
      <c r="E5" s="48"/>
      <c r="F5" s="47" t="s">
        <v>37</v>
      </c>
      <c r="G5" s="47"/>
      <c r="H5" s="47"/>
      <c r="I5" s="47"/>
      <c r="J5" s="47"/>
      <c r="K5" s="47"/>
      <c r="L5" s="47"/>
      <c r="M5" s="47"/>
      <c r="N5" s="47"/>
      <c r="O5" s="47"/>
      <c r="P5" s="58"/>
      <c r="Q5" s="48"/>
      <c r="R5" s="48"/>
      <c r="S5" s="49"/>
    </row>
    <row r="6" spans="1:24" ht="18" thickBot="1">
      <c r="A6" s="50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9"/>
    </row>
    <row r="7" spans="1:24" ht="23.5" thickBot="1">
      <c r="A7" s="25"/>
      <c r="B7" s="92"/>
      <c r="C7" s="93"/>
      <c r="D7" s="94"/>
      <c r="E7" s="20" t="s">
        <v>19</v>
      </c>
      <c r="F7" s="21"/>
      <c r="G7" s="21"/>
      <c r="H7" s="21"/>
      <c r="I7" s="22"/>
      <c r="J7" s="70"/>
      <c r="K7" s="25"/>
      <c r="L7" s="92"/>
      <c r="M7" s="93"/>
      <c r="N7" s="94"/>
      <c r="O7" s="20" t="s">
        <v>24</v>
      </c>
      <c r="P7" s="21"/>
      <c r="Q7" s="21"/>
      <c r="R7" s="21"/>
      <c r="S7" s="22"/>
    </row>
    <row r="8" spans="1:24" ht="61.5" thickBot="1">
      <c r="A8" s="133" t="s">
        <v>0</v>
      </c>
      <c r="B8" s="76" t="s">
        <v>20</v>
      </c>
      <c r="C8" s="76" t="s">
        <v>22</v>
      </c>
      <c r="D8" s="95" t="s">
        <v>26</v>
      </c>
      <c r="E8" s="38" t="s">
        <v>3</v>
      </c>
      <c r="F8" s="59" t="s">
        <v>2</v>
      </c>
      <c r="G8" s="36" t="s">
        <v>46</v>
      </c>
      <c r="H8" s="36" t="s">
        <v>47</v>
      </c>
      <c r="I8" s="37" t="s">
        <v>1</v>
      </c>
      <c r="J8" s="51"/>
      <c r="K8" s="133" t="s">
        <v>0</v>
      </c>
      <c r="L8" s="76" t="s">
        <v>20</v>
      </c>
      <c r="M8" s="76" t="s">
        <v>22</v>
      </c>
      <c r="N8" s="95" t="s">
        <v>26</v>
      </c>
      <c r="O8" s="38" t="s">
        <v>3</v>
      </c>
      <c r="P8" s="39" t="s">
        <v>2</v>
      </c>
      <c r="Q8" s="36" t="s">
        <v>48</v>
      </c>
      <c r="R8" s="36" t="s">
        <v>49</v>
      </c>
      <c r="S8" s="40" t="s">
        <v>1</v>
      </c>
    </row>
    <row r="9" spans="1:24" ht="25">
      <c r="A9" s="135"/>
      <c r="B9" s="77"/>
      <c r="C9" s="77"/>
      <c r="D9" s="97"/>
      <c r="E9" s="1"/>
      <c r="F9" s="17"/>
      <c r="G9" s="175"/>
      <c r="H9" s="175"/>
      <c r="I9" s="28"/>
      <c r="J9" s="51"/>
      <c r="K9" s="135"/>
      <c r="L9" s="78"/>
      <c r="M9" s="78"/>
      <c r="N9" s="91"/>
      <c r="O9" s="1"/>
      <c r="P9" s="17"/>
      <c r="Q9" s="19"/>
      <c r="R9" s="19"/>
      <c r="S9" s="30"/>
      <c r="V9" s="132" t="s">
        <v>38</v>
      </c>
      <c r="W9" s="16" t="s">
        <v>5</v>
      </c>
      <c r="X9" s="16"/>
    </row>
    <row r="10" spans="1:24" ht="25">
      <c r="A10" s="135"/>
      <c r="B10" s="78"/>
      <c r="C10" s="78"/>
      <c r="D10" s="98"/>
      <c r="E10" s="1"/>
      <c r="F10" s="17"/>
      <c r="G10" s="174"/>
      <c r="H10" s="174"/>
      <c r="I10" s="30"/>
      <c r="J10" s="51"/>
      <c r="K10" s="135"/>
      <c r="L10" s="78"/>
      <c r="M10" s="78"/>
      <c r="N10" s="91"/>
      <c r="O10" s="1"/>
      <c r="P10" s="17"/>
      <c r="Q10" s="19"/>
      <c r="R10" s="19"/>
      <c r="S10" s="30"/>
      <c r="V10" s="132" t="s">
        <v>39</v>
      </c>
      <c r="W10" s="16" t="s">
        <v>8</v>
      </c>
      <c r="X10" s="16"/>
    </row>
    <row r="11" spans="1:24" ht="25">
      <c r="A11" s="109"/>
      <c r="B11" s="105"/>
      <c r="C11" s="105"/>
      <c r="D11" s="106"/>
      <c r="E11" s="1"/>
      <c r="F11" s="17"/>
      <c r="G11" s="118"/>
      <c r="H11" s="107"/>
      <c r="I11" s="108"/>
      <c r="J11" s="51"/>
      <c r="K11" s="135"/>
      <c r="L11" s="78"/>
      <c r="M11" s="78"/>
      <c r="N11" s="91"/>
      <c r="O11" s="1"/>
      <c r="P11" s="17"/>
      <c r="Q11" s="19"/>
      <c r="R11" s="19"/>
      <c r="S11" s="30"/>
      <c r="V11" s="132" t="s">
        <v>40</v>
      </c>
      <c r="W11" s="16" t="s">
        <v>9</v>
      </c>
      <c r="X11" s="16"/>
    </row>
    <row r="12" spans="1:24" ht="20">
      <c r="A12" s="109"/>
      <c r="B12" s="105"/>
      <c r="C12" s="105"/>
      <c r="D12" s="106"/>
      <c r="E12" s="1"/>
      <c r="F12" s="17"/>
      <c r="G12" s="107"/>
      <c r="H12" s="107"/>
      <c r="I12" s="108"/>
      <c r="J12" s="51"/>
      <c r="K12" s="135"/>
      <c r="L12" s="78"/>
      <c r="M12" s="78"/>
      <c r="N12" s="91"/>
      <c r="O12" s="1"/>
      <c r="P12" s="17"/>
      <c r="Q12" s="19"/>
      <c r="R12" s="19"/>
      <c r="S12" s="30"/>
    </row>
    <row r="13" spans="1:24" ht="20">
      <c r="A13" s="109"/>
      <c r="B13" s="105"/>
      <c r="C13" s="105"/>
      <c r="D13" s="106"/>
      <c r="E13" s="1"/>
      <c r="F13" s="17"/>
      <c r="G13" s="107"/>
      <c r="H13" s="107"/>
      <c r="I13" s="108"/>
      <c r="J13" s="51"/>
      <c r="K13" s="29"/>
      <c r="L13" s="78"/>
      <c r="M13" s="78"/>
      <c r="N13" s="91"/>
      <c r="O13" s="1"/>
      <c r="P13" s="17"/>
      <c r="Q13" s="19"/>
      <c r="R13" s="19"/>
      <c r="S13" s="30"/>
    </row>
    <row r="14" spans="1:24" ht="20">
      <c r="A14" s="125"/>
      <c r="B14" s="78"/>
      <c r="C14" s="78"/>
      <c r="D14" s="98"/>
      <c r="E14" s="1"/>
      <c r="F14" s="17"/>
      <c r="G14" s="19"/>
      <c r="H14" s="19"/>
      <c r="I14" s="30"/>
      <c r="J14" s="51"/>
      <c r="K14" s="126"/>
      <c r="L14" s="78"/>
      <c r="M14" s="78"/>
      <c r="N14" s="91"/>
      <c r="O14" s="1"/>
      <c r="P14" s="17"/>
      <c r="Q14" s="19"/>
      <c r="R14" s="19"/>
      <c r="S14" s="30"/>
    </row>
    <row r="15" spans="1:24" ht="20">
      <c r="A15" s="29"/>
      <c r="B15" s="78"/>
      <c r="C15" s="78"/>
      <c r="D15" s="98"/>
      <c r="E15" s="1"/>
      <c r="F15" s="17"/>
      <c r="G15" s="19"/>
      <c r="H15" s="19"/>
      <c r="I15" s="30"/>
      <c r="J15" s="51"/>
      <c r="K15" s="29"/>
      <c r="L15" s="78"/>
      <c r="M15" s="78"/>
      <c r="N15" s="91"/>
      <c r="O15" s="1"/>
      <c r="P15" s="17"/>
      <c r="Q15" s="19"/>
      <c r="R15" s="19"/>
      <c r="S15" s="30"/>
    </row>
    <row r="16" spans="1:24" ht="20">
      <c r="A16" s="29"/>
      <c r="B16" s="78"/>
      <c r="C16" s="78"/>
      <c r="D16" s="98"/>
      <c r="E16" s="1"/>
      <c r="F16" s="17"/>
      <c r="G16" s="19"/>
      <c r="H16" s="19"/>
      <c r="I16" s="30"/>
      <c r="J16" s="51"/>
      <c r="K16" s="29"/>
      <c r="L16" s="78"/>
      <c r="M16" s="78"/>
      <c r="N16" s="91"/>
      <c r="O16" s="1"/>
      <c r="P16" s="17"/>
      <c r="Q16" s="19"/>
      <c r="R16" s="19"/>
      <c r="S16" s="30"/>
    </row>
    <row r="17" spans="1:19" ht="20.5" thickBot="1">
      <c r="A17" s="31"/>
      <c r="B17" s="79"/>
      <c r="C17" s="79"/>
      <c r="D17" s="103"/>
      <c r="E17" s="96"/>
      <c r="F17" s="17"/>
      <c r="G17" s="32"/>
      <c r="H17" s="32"/>
      <c r="I17" s="33"/>
      <c r="J17" s="51"/>
      <c r="K17" s="31"/>
      <c r="L17" s="79"/>
      <c r="M17" s="79"/>
      <c r="N17" s="99"/>
      <c r="O17" s="96"/>
      <c r="P17" s="17"/>
      <c r="Q17" s="32"/>
      <c r="R17" s="32"/>
      <c r="S17" s="33"/>
    </row>
    <row r="18" spans="1:19" ht="18" thickBot="1">
      <c r="A18" s="52"/>
      <c r="B18" s="80"/>
      <c r="C18" s="80"/>
      <c r="D18" s="80"/>
      <c r="E18" s="51"/>
      <c r="F18" s="51"/>
      <c r="G18" s="51"/>
      <c r="H18" s="51"/>
      <c r="I18" s="51"/>
      <c r="J18" s="51"/>
      <c r="K18" s="51"/>
      <c r="L18" s="80"/>
      <c r="M18" s="80"/>
      <c r="N18" s="80"/>
      <c r="O18" s="51"/>
      <c r="P18" s="51"/>
      <c r="Q18" s="51"/>
      <c r="R18" s="51"/>
      <c r="S18" s="53"/>
    </row>
    <row r="19" spans="1:19" ht="23.5" thickBot="1">
      <c r="A19" s="25"/>
      <c r="B19" s="92"/>
      <c r="C19" s="93"/>
      <c r="D19" s="94"/>
      <c r="E19" s="20" t="s">
        <v>27</v>
      </c>
      <c r="F19" s="21"/>
      <c r="G19" s="21"/>
      <c r="H19" s="21"/>
      <c r="I19" s="22"/>
      <c r="J19" s="51"/>
      <c r="K19" s="25"/>
      <c r="L19" s="92"/>
      <c r="M19" s="93"/>
      <c r="N19" s="94"/>
      <c r="O19" s="20" t="s">
        <v>13</v>
      </c>
      <c r="P19" s="21"/>
      <c r="Q19" s="21"/>
      <c r="R19" s="21"/>
      <c r="S19" s="22"/>
    </row>
    <row r="20" spans="1:19" ht="61.5" thickBot="1">
      <c r="A20" s="24" t="s">
        <v>0</v>
      </c>
      <c r="B20" s="76" t="s">
        <v>20</v>
      </c>
      <c r="C20" s="76" t="s">
        <v>22</v>
      </c>
      <c r="D20" s="95" t="s">
        <v>26</v>
      </c>
      <c r="E20" s="38" t="s">
        <v>3</v>
      </c>
      <c r="F20" s="59" t="s">
        <v>2</v>
      </c>
      <c r="G20" s="36" t="s">
        <v>46</v>
      </c>
      <c r="H20" s="36" t="s">
        <v>47</v>
      </c>
      <c r="I20" s="37" t="s">
        <v>1</v>
      </c>
      <c r="J20" s="51"/>
      <c r="K20" s="24" t="s">
        <v>0</v>
      </c>
      <c r="L20" s="76" t="s">
        <v>20</v>
      </c>
      <c r="M20" s="76" t="s">
        <v>22</v>
      </c>
      <c r="N20" s="95" t="s">
        <v>26</v>
      </c>
      <c r="O20" s="38" t="s">
        <v>3</v>
      </c>
      <c r="P20" s="35" t="s">
        <v>2</v>
      </c>
      <c r="Q20" s="36"/>
      <c r="R20" s="36"/>
      <c r="S20" s="37" t="s">
        <v>1</v>
      </c>
    </row>
    <row r="21" spans="1:19" ht="20.5" thickBot="1">
      <c r="A21" s="134"/>
      <c r="B21" s="77"/>
      <c r="C21" s="77"/>
      <c r="D21" s="97"/>
      <c r="E21" s="96"/>
      <c r="F21" s="17"/>
      <c r="G21" s="119"/>
      <c r="H21" s="119"/>
      <c r="I21" s="28"/>
      <c r="J21" s="51"/>
      <c r="K21" s="27"/>
      <c r="L21" s="77"/>
      <c r="M21" s="77"/>
      <c r="N21" s="97"/>
      <c r="O21" s="96"/>
      <c r="P21" s="17">
        <f t="shared" ref="P21:P26" si="0">SUM(Q21+R21-S21)</f>
        <v>0</v>
      </c>
      <c r="Q21" s="18"/>
      <c r="R21" s="18"/>
      <c r="S21" s="28"/>
    </row>
    <row r="22" spans="1:19" ht="20.5" thickBot="1">
      <c r="A22" s="29"/>
      <c r="B22" s="78"/>
      <c r="C22" s="78"/>
      <c r="D22" s="98"/>
      <c r="E22" s="96"/>
      <c r="F22" s="17">
        <f>SUM(G22+H22-I22)</f>
        <v>0</v>
      </c>
      <c r="G22" s="120"/>
      <c r="H22" s="120"/>
      <c r="I22" s="30"/>
      <c r="J22" s="51"/>
      <c r="K22" s="29"/>
      <c r="L22" s="78"/>
      <c r="M22" s="78"/>
      <c r="N22" s="98"/>
      <c r="O22" s="96"/>
      <c r="P22" s="17">
        <f t="shared" si="0"/>
        <v>0</v>
      </c>
      <c r="Q22" s="19"/>
      <c r="R22" s="19"/>
      <c r="S22" s="30"/>
    </row>
    <row r="23" spans="1:19" ht="20.5" thickBot="1">
      <c r="A23" s="109"/>
      <c r="B23" s="105"/>
      <c r="C23" s="105"/>
      <c r="D23" s="106"/>
      <c r="E23" s="96"/>
      <c r="F23" s="17">
        <f>SUM(G23+H23-I23)</f>
        <v>0</v>
      </c>
      <c r="G23" s="118"/>
      <c r="H23" s="118"/>
      <c r="I23" s="108"/>
      <c r="J23" s="51"/>
      <c r="K23" s="29"/>
      <c r="L23" s="78"/>
      <c r="M23" s="78"/>
      <c r="N23" s="91"/>
      <c r="O23" s="96"/>
      <c r="P23" s="17">
        <f t="shared" si="0"/>
        <v>0</v>
      </c>
      <c r="Q23" s="19"/>
      <c r="R23" s="19"/>
      <c r="S23" s="30"/>
    </row>
    <row r="24" spans="1:19" ht="20.5" thickBot="1">
      <c r="A24" s="109"/>
      <c r="B24" s="105"/>
      <c r="C24" s="105"/>
      <c r="D24" s="106"/>
      <c r="E24" s="96"/>
      <c r="F24" s="17">
        <f>SUM(G24+H24-I24)</f>
        <v>0</v>
      </c>
      <c r="G24" s="118"/>
      <c r="H24" s="118"/>
      <c r="I24" s="108"/>
      <c r="J24" s="51"/>
      <c r="K24" s="29"/>
      <c r="L24" s="78"/>
      <c r="M24" s="78"/>
      <c r="N24" s="91"/>
      <c r="O24" s="96"/>
      <c r="P24" s="17">
        <f t="shared" si="0"/>
        <v>0</v>
      </c>
      <c r="Q24" s="19"/>
      <c r="R24" s="19"/>
      <c r="S24" s="30"/>
    </row>
    <row r="25" spans="1:19" ht="20.5" thickBot="1">
      <c r="A25" s="111"/>
      <c r="B25" s="79"/>
      <c r="C25" s="79"/>
      <c r="D25" s="99"/>
      <c r="E25" s="96"/>
      <c r="F25" s="17">
        <f>SUM(G25+H25-I25)</f>
        <v>0</v>
      </c>
      <c r="G25" s="121"/>
      <c r="H25" s="121"/>
      <c r="I25" s="33"/>
      <c r="J25" s="51"/>
      <c r="K25" s="112"/>
      <c r="L25" s="113"/>
      <c r="M25" s="113"/>
      <c r="N25" s="114"/>
      <c r="O25" s="96"/>
      <c r="P25" s="17">
        <f t="shared" si="0"/>
        <v>0</v>
      </c>
      <c r="Q25" s="115"/>
      <c r="R25" s="115"/>
      <c r="S25" s="116"/>
    </row>
    <row r="26" spans="1:19" ht="20.5" thickBot="1">
      <c r="A26" s="31"/>
      <c r="B26" s="79"/>
      <c r="C26" s="79"/>
      <c r="D26" s="99"/>
      <c r="E26" s="96"/>
      <c r="F26" s="17">
        <f>SUM(G26+H26-I26)</f>
        <v>0</v>
      </c>
      <c r="G26" s="32"/>
      <c r="H26" s="32"/>
      <c r="I26" s="33"/>
      <c r="J26" s="51"/>
      <c r="K26" s="31"/>
      <c r="L26" s="79"/>
      <c r="M26" s="79"/>
      <c r="N26" s="99"/>
      <c r="O26" s="96"/>
      <c r="P26" s="17">
        <f t="shared" si="0"/>
        <v>0</v>
      </c>
      <c r="Q26" s="32"/>
      <c r="R26" s="32"/>
      <c r="S26" s="33"/>
    </row>
    <row r="27" spans="1:19" ht="18" thickBot="1">
      <c r="A27" s="52"/>
      <c r="B27" s="80"/>
      <c r="C27" s="80"/>
      <c r="D27" s="80"/>
      <c r="E27" s="51"/>
      <c r="F27" s="51"/>
      <c r="G27" s="51"/>
      <c r="H27" s="51"/>
      <c r="I27" s="51"/>
      <c r="J27" s="51"/>
      <c r="K27" s="51"/>
      <c r="L27" s="80"/>
      <c r="M27" s="80"/>
      <c r="N27" s="80"/>
      <c r="O27" s="51"/>
      <c r="P27" s="51"/>
      <c r="Q27" s="51"/>
      <c r="R27" s="51"/>
      <c r="S27" s="53"/>
    </row>
    <row r="28" spans="1:19" ht="23.5" thickBot="1">
      <c r="A28" s="25"/>
      <c r="B28" s="92"/>
      <c r="C28" s="93"/>
      <c r="D28" s="94"/>
      <c r="E28" s="20" t="s">
        <v>21</v>
      </c>
      <c r="F28" s="21"/>
      <c r="G28" s="21"/>
      <c r="H28" s="21"/>
      <c r="I28" s="22"/>
      <c r="J28" s="51"/>
      <c r="K28" s="25"/>
      <c r="L28" s="92"/>
      <c r="M28" s="93"/>
      <c r="N28" s="94"/>
      <c r="O28" s="20" t="s">
        <v>28</v>
      </c>
      <c r="P28" s="21"/>
      <c r="Q28" s="21"/>
      <c r="R28" s="21"/>
      <c r="S28" s="22"/>
    </row>
    <row r="29" spans="1:19" ht="61.5" thickBot="1">
      <c r="A29" s="24" t="s">
        <v>0</v>
      </c>
      <c r="B29" s="76" t="s">
        <v>20</v>
      </c>
      <c r="C29" s="76" t="s">
        <v>22</v>
      </c>
      <c r="D29" s="95" t="s">
        <v>26</v>
      </c>
      <c r="E29" s="38" t="s">
        <v>3</v>
      </c>
      <c r="F29" s="59" t="s">
        <v>2</v>
      </c>
      <c r="G29" s="36"/>
      <c r="H29" s="36"/>
      <c r="I29" s="37" t="s">
        <v>1</v>
      </c>
      <c r="J29" s="51"/>
      <c r="K29" s="24" t="s">
        <v>0</v>
      </c>
      <c r="L29" s="76" t="s">
        <v>20</v>
      </c>
      <c r="M29" s="76" t="s">
        <v>22</v>
      </c>
      <c r="N29" s="95" t="s">
        <v>26</v>
      </c>
      <c r="O29" s="38" t="s">
        <v>3</v>
      </c>
      <c r="P29" s="35" t="s">
        <v>2</v>
      </c>
      <c r="Q29" s="36"/>
      <c r="R29" s="36"/>
      <c r="S29" s="37" t="s">
        <v>1</v>
      </c>
    </row>
    <row r="30" spans="1:19" ht="20">
      <c r="A30" s="134"/>
      <c r="B30" s="77"/>
      <c r="C30" s="77"/>
      <c r="D30" s="97"/>
      <c r="E30" s="1"/>
      <c r="F30" s="17"/>
      <c r="G30" s="18"/>
      <c r="H30" s="18"/>
      <c r="I30" s="28"/>
      <c r="J30" s="51"/>
      <c r="K30" s="27"/>
      <c r="L30" s="77"/>
      <c r="M30" s="77"/>
      <c r="N30" s="97"/>
      <c r="O30" s="1"/>
      <c r="P30" s="17">
        <f t="shared" ref="P30:P39" si="1">SUM(Q30+R30-S30)</f>
        <v>0</v>
      </c>
      <c r="Q30" s="18"/>
      <c r="R30" s="18"/>
      <c r="S30" s="28"/>
    </row>
    <row r="31" spans="1:19" ht="20">
      <c r="A31" s="109"/>
      <c r="B31" s="105"/>
      <c r="C31" s="105"/>
      <c r="D31" s="106"/>
      <c r="E31" s="1"/>
      <c r="F31" s="17">
        <f t="shared" ref="F31:F39" si="2">SUM(G31+H31-I31)</f>
        <v>0</v>
      </c>
      <c r="G31" s="118"/>
      <c r="H31" s="118"/>
      <c r="I31" s="108"/>
      <c r="J31" s="51"/>
      <c r="K31" s="109"/>
      <c r="L31" s="105"/>
      <c r="M31" s="105"/>
      <c r="N31" s="106"/>
      <c r="O31" s="1"/>
      <c r="P31" s="17">
        <f t="shared" si="1"/>
        <v>0</v>
      </c>
      <c r="Q31" s="107"/>
      <c r="R31" s="107"/>
      <c r="S31" s="108"/>
    </row>
    <row r="32" spans="1:19" ht="20">
      <c r="A32" s="109"/>
      <c r="B32" s="105"/>
      <c r="C32" s="105"/>
      <c r="D32" s="106"/>
      <c r="E32" s="1"/>
      <c r="F32" s="17">
        <f t="shared" si="2"/>
        <v>0</v>
      </c>
      <c r="G32" s="118"/>
      <c r="H32" s="118"/>
      <c r="I32" s="108"/>
      <c r="J32" s="51"/>
      <c r="K32" s="109"/>
      <c r="L32" s="105"/>
      <c r="M32" s="105"/>
      <c r="N32" s="106"/>
      <c r="O32" s="1"/>
      <c r="P32" s="17">
        <f t="shared" si="1"/>
        <v>0</v>
      </c>
      <c r="Q32" s="107"/>
      <c r="R32" s="107"/>
      <c r="S32" s="108"/>
    </row>
    <row r="33" spans="1:19" ht="20">
      <c r="A33" s="109"/>
      <c r="B33" s="105"/>
      <c r="C33" s="105"/>
      <c r="D33" s="106"/>
      <c r="E33" s="1"/>
      <c r="F33" s="17">
        <f t="shared" si="2"/>
        <v>0</v>
      </c>
      <c r="G33" s="107"/>
      <c r="H33" s="107"/>
      <c r="I33" s="108"/>
      <c r="J33" s="51"/>
      <c r="K33" s="109"/>
      <c r="L33" s="105"/>
      <c r="M33" s="105"/>
      <c r="N33" s="106"/>
      <c r="O33" s="1"/>
      <c r="P33" s="17">
        <f t="shared" si="1"/>
        <v>0</v>
      </c>
      <c r="Q33" s="107"/>
      <c r="R33" s="107"/>
      <c r="S33" s="108"/>
    </row>
    <row r="34" spans="1:19" ht="20">
      <c r="A34" s="109"/>
      <c r="B34" s="105"/>
      <c r="C34" s="105"/>
      <c r="D34" s="106"/>
      <c r="E34" s="1"/>
      <c r="F34" s="17">
        <f t="shared" si="2"/>
        <v>0</v>
      </c>
      <c r="G34" s="107"/>
      <c r="H34" s="107"/>
      <c r="I34" s="108"/>
      <c r="J34" s="51"/>
      <c r="K34" s="109"/>
      <c r="L34" s="105"/>
      <c r="M34" s="105"/>
      <c r="N34" s="106"/>
      <c r="O34" s="1"/>
      <c r="P34" s="17">
        <f t="shared" si="1"/>
        <v>0</v>
      </c>
      <c r="Q34" s="107"/>
      <c r="R34" s="107"/>
      <c r="S34" s="108"/>
    </row>
    <row r="35" spans="1:19" ht="20">
      <c r="A35" s="125" t="s">
        <v>33</v>
      </c>
      <c r="B35" s="105"/>
      <c r="C35" s="105"/>
      <c r="D35" s="106"/>
      <c r="E35" s="1"/>
      <c r="F35" s="17">
        <f t="shared" si="2"/>
        <v>0</v>
      </c>
      <c r="G35" s="107"/>
      <c r="H35" s="107"/>
      <c r="I35" s="108"/>
      <c r="J35" s="51"/>
      <c r="K35" s="109"/>
      <c r="L35" s="105"/>
      <c r="M35" s="105"/>
      <c r="N35" s="106"/>
      <c r="O35" s="1"/>
      <c r="P35" s="17">
        <f t="shared" si="1"/>
        <v>0</v>
      </c>
      <c r="Q35" s="107"/>
      <c r="R35" s="107"/>
      <c r="S35" s="108"/>
    </row>
    <row r="36" spans="1:19" ht="20">
      <c r="A36" s="29"/>
      <c r="B36" s="78"/>
      <c r="C36" s="78"/>
      <c r="D36" s="98"/>
      <c r="E36" s="1"/>
      <c r="F36" s="17">
        <f t="shared" si="2"/>
        <v>0</v>
      </c>
      <c r="G36" s="19"/>
      <c r="H36" s="19"/>
      <c r="I36" s="30"/>
      <c r="J36" s="51"/>
      <c r="K36" s="29"/>
      <c r="L36" s="78"/>
      <c r="M36" s="78"/>
      <c r="N36" s="98"/>
      <c r="O36" s="1"/>
      <c r="P36" s="17">
        <f t="shared" si="1"/>
        <v>0</v>
      </c>
      <c r="Q36" s="19"/>
      <c r="R36" s="19"/>
      <c r="S36" s="30"/>
    </row>
    <row r="37" spans="1:19" ht="20">
      <c r="A37" s="29"/>
      <c r="B37" s="78"/>
      <c r="C37" s="78"/>
      <c r="D37" s="98"/>
      <c r="E37" s="1"/>
      <c r="F37" s="17">
        <f t="shared" si="2"/>
        <v>0</v>
      </c>
      <c r="G37" s="19"/>
      <c r="H37" s="19"/>
      <c r="I37" s="30"/>
      <c r="J37" s="51"/>
      <c r="K37" s="29"/>
      <c r="L37" s="78"/>
      <c r="M37" s="78"/>
      <c r="N37" s="98"/>
      <c r="O37" s="1"/>
      <c r="P37" s="17">
        <f t="shared" si="1"/>
        <v>0</v>
      </c>
      <c r="Q37" s="19"/>
      <c r="R37" s="19"/>
      <c r="S37" s="30"/>
    </row>
    <row r="38" spans="1:19" ht="20">
      <c r="A38" s="29"/>
      <c r="B38" s="78"/>
      <c r="C38" s="78"/>
      <c r="D38" s="98"/>
      <c r="E38" s="1"/>
      <c r="F38" s="17">
        <f t="shared" si="2"/>
        <v>0</v>
      </c>
      <c r="G38" s="19"/>
      <c r="H38" s="19"/>
      <c r="I38" s="30"/>
      <c r="J38" s="51"/>
      <c r="K38" s="29"/>
      <c r="L38" s="78"/>
      <c r="M38" s="78"/>
      <c r="N38" s="98"/>
      <c r="O38" s="1"/>
      <c r="P38" s="17">
        <f t="shared" si="1"/>
        <v>0</v>
      </c>
      <c r="Q38" s="19"/>
      <c r="R38" s="19"/>
      <c r="S38" s="30"/>
    </row>
    <row r="39" spans="1:19" ht="20.5" thickBot="1">
      <c r="A39" s="31"/>
      <c r="B39" s="79"/>
      <c r="C39" s="79"/>
      <c r="D39" s="99"/>
      <c r="E39" s="96"/>
      <c r="F39" s="17">
        <f t="shared" si="2"/>
        <v>0</v>
      </c>
      <c r="G39" s="32"/>
      <c r="H39" s="32"/>
      <c r="I39" s="33"/>
      <c r="J39" s="51"/>
      <c r="K39" s="31"/>
      <c r="L39" s="79"/>
      <c r="M39" s="79"/>
      <c r="N39" s="99"/>
      <c r="O39" s="96"/>
      <c r="P39" s="17">
        <f t="shared" si="1"/>
        <v>0</v>
      </c>
      <c r="Q39" s="32"/>
      <c r="R39" s="32"/>
      <c r="S39" s="33"/>
    </row>
    <row r="40" spans="1:19" ht="18" thickBot="1">
      <c r="A40" s="52"/>
      <c r="B40" s="80"/>
      <c r="C40" s="80"/>
      <c r="D40" s="80"/>
      <c r="E40" s="51"/>
      <c r="F40" s="51"/>
      <c r="G40" s="51"/>
      <c r="H40" s="51"/>
      <c r="I40" s="51"/>
      <c r="J40" s="51"/>
      <c r="K40" s="51"/>
      <c r="L40" s="80"/>
      <c r="M40" s="80"/>
      <c r="N40" s="80"/>
      <c r="O40" s="51"/>
      <c r="P40" s="51"/>
      <c r="Q40" s="51"/>
      <c r="R40" s="51"/>
      <c r="S40" s="53"/>
    </row>
    <row r="41" spans="1:19" ht="23.5" thickBot="1">
      <c r="A41" s="25"/>
      <c r="B41" s="92"/>
      <c r="C41" s="93"/>
      <c r="D41" s="94"/>
      <c r="E41" s="20" t="s">
        <v>23</v>
      </c>
      <c r="F41" s="21"/>
      <c r="G41" s="21"/>
      <c r="H41" s="21"/>
      <c r="I41" s="22"/>
      <c r="J41" s="51"/>
      <c r="K41" s="25"/>
      <c r="L41" s="92"/>
      <c r="M41" s="93"/>
      <c r="N41" s="94"/>
      <c r="O41" s="20"/>
      <c r="P41" s="21"/>
      <c r="Q41" s="21"/>
      <c r="R41" s="21"/>
      <c r="S41" s="22"/>
    </row>
    <row r="42" spans="1:19" ht="61.5" thickBot="1">
      <c r="A42" s="24" t="s">
        <v>0</v>
      </c>
      <c r="B42" s="76" t="s">
        <v>20</v>
      </c>
      <c r="C42" s="76" t="s">
        <v>22</v>
      </c>
      <c r="D42" s="95" t="s">
        <v>26</v>
      </c>
      <c r="E42" s="38" t="s">
        <v>3</v>
      </c>
      <c r="F42" s="59" t="s">
        <v>2</v>
      </c>
      <c r="G42" s="36"/>
      <c r="H42" s="36"/>
      <c r="I42" s="37" t="s">
        <v>1</v>
      </c>
      <c r="J42" s="51"/>
      <c r="K42" s="24" t="s">
        <v>0</v>
      </c>
      <c r="L42" s="76" t="s">
        <v>20</v>
      </c>
      <c r="M42" s="76" t="s">
        <v>22</v>
      </c>
      <c r="N42" s="95" t="s">
        <v>26</v>
      </c>
      <c r="O42" s="38" t="s">
        <v>3</v>
      </c>
      <c r="P42" s="35" t="s">
        <v>2</v>
      </c>
      <c r="Q42" s="36" t="s">
        <v>31</v>
      </c>
      <c r="R42" s="36" t="s">
        <v>30</v>
      </c>
      <c r="S42" s="37" t="s">
        <v>1</v>
      </c>
    </row>
    <row r="43" spans="1:19" ht="20.5" thickBot="1">
      <c r="A43" s="27"/>
      <c r="B43" s="77"/>
      <c r="C43" s="77"/>
      <c r="D43" s="90"/>
      <c r="E43" s="96"/>
      <c r="F43" s="17">
        <f t="shared" ref="F43:F51" si="3">SUM(G43+H43-I43)</f>
        <v>0</v>
      </c>
      <c r="G43" s="119"/>
      <c r="H43" s="119"/>
      <c r="I43" s="28"/>
      <c r="J43" s="51"/>
      <c r="K43" s="27"/>
      <c r="L43" s="77"/>
      <c r="M43" s="77"/>
      <c r="N43" s="97"/>
      <c r="O43" s="1"/>
      <c r="P43" s="17">
        <f t="shared" ref="P43:P51" si="4">SUM(Q43+R43-S43)</f>
        <v>0</v>
      </c>
      <c r="Q43" s="18"/>
      <c r="R43" s="18"/>
      <c r="S43" s="28"/>
    </row>
    <row r="44" spans="1:19" ht="20.5" thickBot="1">
      <c r="A44" s="29"/>
      <c r="B44" s="78"/>
      <c r="C44" s="78"/>
      <c r="D44" s="91"/>
      <c r="E44" s="96"/>
      <c r="F44" s="17">
        <f t="shared" si="3"/>
        <v>0</v>
      </c>
      <c r="G44" s="120"/>
      <c r="H44" s="120"/>
      <c r="I44" s="30"/>
      <c r="J44" s="51"/>
      <c r="K44" s="29"/>
      <c r="L44" s="78"/>
      <c r="M44" s="78"/>
      <c r="N44" s="98"/>
      <c r="O44" s="1"/>
      <c r="P44" s="17">
        <f t="shared" si="4"/>
        <v>0</v>
      </c>
      <c r="Q44" s="19"/>
      <c r="R44" s="19"/>
      <c r="S44" s="30"/>
    </row>
    <row r="45" spans="1:19" ht="20.5" thickBot="1">
      <c r="A45" s="29"/>
      <c r="B45" s="78"/>
      <c r="C45" s="78"/>
      <c r="D45" s="98"/>
      <c r="E45" s="96"/>
      <c r="F45" s="17">
        <f t="shared" si="3"/>
        <v>0</v>
      </c>
      <c r="G45" s="120"/>
      <c r="H45" s="120"/>
      <c r="I45" s="30"/>
      <c r="J45" s="51"/>
      <c r="K45" s="29"/>
      <c r="L45" s="78"/>
      <c r="M45" s="78"/>
      <c r="N45" s="91"/>
      <c r="O45" s="1"/>
      <c r="P45" s="17">
        <f t="shared" si="4"/>
        <v>0</v>
      </c>
      <c r="Q45" s="19"/>
      <c r="R45" s="19"/>
      <c r="S45" s="30"/>
    </row>
    <row r="46" spans="1:19" ht="20.5" thickBot="1">
      <c r="A46" s="29"/>
      <c r="B46" s="78"/>
      <c r="C46" s="78"/>
      <c r="D46" s="91"/>
      <c r="E46" s="96"/>
      <c r="F46" s="17">
        <f t="shared" si="3"/>
        <v>0</v>
      </c>
      <c r="G46" s="120"/>
      <c r="H46" s="120"/>
      <c r="I46" s="30"/>
      <c r="J46" s="51"/>
      <c r="K46" s="29"/>
      <c r="L46" s="78"/>
      <c r="M46" s="78"/>
      <c r="N46" s="91"/>
      <c r="O46" s="1"/>
      <c r="P46" s="17">
        <f t="shared" si="4"/>
        <v>0</v>
      </c>
      <c r="Q46" s="19"/>
      <c r="R46" s="19"/>
      <c r="S46" s="30"/>
    </row>
    <row r="47" spans="1:19" ht="20.5" thickBot="1">
      <c r="A47" s="109"/>
      <c r="B47" s="105"/>
      <c r="C47" s="105"/>
      <c r="D47" s="110"/>
      <c r="E47" s="96"/>
      <c r="F47" s="17">
        <f t="shared" si="3"/>
        <v>0</v>
      </c>
      <c r="G47" s="118"/>
      <c r="H47" s="118"/>
      <c r="I47" s="108"/>
      <c r="J47" s="51"/>
      <c r="K47" s="29"/>
      <c r="L47" s="78"/>
      <c r="M47" s="78"/>
      <c r="N47" s="91"/>
      <c r="O47" s="1"/>
      <c r="P47" s="17">
        <f t="shared" si="4"/>
        <v>0</v>
      </c>
      <c r="Q47" s="19"/>
      <c r="R47" s="19"/>
      <c r="S47" s="30"/>
    </row>
    <row r="48" spans="1:19" ht="20.5" thickBot="1">
      <c r="A48" s="109"/>
      <c r="B48" s="105"/>
      <c r="C48" s="105"/>
      <c r="D48" s="110"/>
      <c r="E48" s="96"/>
      <c r="F48" s="17">
        <f t="shared" si="3"/>
        <v>0</v>
      </c>
      <c r="G48" s="107"/>
      <c r="H48" s="107"/>
      <c r="I48" s="108"/>
      <c r="J48" s="51"/>
      <c r="K48" s="29"/>
      <c r="L48" s="78"/>
      <c r="M48" s="78"/>
      <c r="N48" s="91"/>
      <c r="O48" s="1"/>
      <c r="P48" s="17">
        <f t="shared" si="4"/>
        <v>0</v>
      </c>
      <c r="Q48" s="19"/>
      <c r="R48" s="19"/>
      <c r="S48" s="30"/>
    </row>
    <row r="49" spans="1:19" ht="20.5" thickBot="1">
      <c r="A49" s="109"/>
      <c r="B49" s="105"/>
      <c r="C49" s="105"/>
      <c r="D49" s="110"/>
      <c r="E49" s="96"/>
      <c r="F49" s="17">
        <f t="shared" si="3"/>
        <v>0</v>
      </c>
      <c r="G49" s="107"/>
      <c r="H49" s="107"/>
      <c r="I49" s="108"/>
      <c r="J49" s="51"/>
      <c r="K49" s="29"/>
      <c r="L49" s="78"/>
      <c r="M49" s="78"/>
      <c r="N49" s="91"/>
      <c r="O49" s="1"/>
      <c r="P49" s="17">
        <f t="shared" si="4"/>
        <v>0</v>
      </c>
      <c r="Q49" s="19"/>
      <c r="R49" s="19"/>
      <c r="S49" s="30"/>
    </row>
    <row r="50" spans="1:19" ht="20.5" thickBot="1">
      <c r="A50" s="29"/>
      <c r="B50" s="78"/>
      <c r="C50" s="78"/>
      <c r="D50" s="91"/>
      <c r="E50" s="96"/>
      <c r="F50" s="17">
        <f t="shared" si="3"/>
        <v>0</v>
      </c>
      <c r="G50" s="19"/>
      <c r="H50" s="19"/>
      <c r="I50" s="30"/>
      <c r="J50" s="51"/>
      <c r="K50" s="29"/>
      <c r="L50" s="78"/>
      <c r="M50" s="78"/>
      <c r="N50" s="91"/>
      <c r="O50" s="1"/>
      <c r="P50" s="17">
        <f t="shared" si="4"/>
        <v>0</v>
      </c>
      <c r="Q50" s="19"/>
      <c r="R50" s="19"/>
      <c r="S50" s="30"/>
    </row>
    <row r="51" spans="1:19" ht="20.5" thickBot="1">
      <c r="A51" s="31"/>
      <c r="B51" s="79"/>
      <c r="C51" s="79"/>
      <c r="D51" s="99"/>
      <c r="E51" s="96"/>
      <c r="F51" s="17">
        <f t="shared" si="3"/>
        <v>0</v>
      </c>
      <c r="G51" s="32"/>
      <c r="H51" s="32"/>
      <c r="I51" s="33"/>
      <c r="J51" s="51"/>
      <c r="K51" s="31"/>
      <c r="L51" s="79"/>
      <c r="M51" s="79"/>
      <c r="N51" s="99"/>
      <c r="O51" s="96"/>
      <c r="P51" s="17">
        <f t="shared" si="4"/>
        <v>0</v>
      </c>
      <c r="Q51" s="32"/>
      <c r="R51" s="32"/>
      <c r="S51" s="33"/>
    </row>
    <row r="52" spans="1:19" ht="17.5">
      <c r="A52" s="52"/>
      <c r="B52" s="80"/>
      <c r="C52" s="80"/>
      <c r="D52" s="80"/>
      <c r="E52" s="51"/>
      <c r="F52" s="51"/>
      <c r="G52" s="51"/>
      <c r="H52" s="51"/>
      <c r="I52" s="51"/>
      <c r="J52" s="51"/>
      <c r="K52" s="51"/>
      <c r="L52" s="80"/>
      <c r="M52" s="80"/>
      <c r="N52" s="80"/>
      <c r="O52" s="51"/>
      <c r="P52" s="51"/>
      <c r="Q52" s="51"/>
      <c r="R52" s="51"/>
      <c r="S52" s="53"/>
    </row>
    <row r="53" spans="1:19" ht="18" thickBot="1">
      <c r="A53" s="56" t="s">
        <v>34</v>
      </c>
      <c r="B53" s="81"/>
      <c r="C53" s="81"/>
      <c r="D53" s="81"/>
      <c r="E53" s="54"/>
      <c r="F53" s="54"/>
      <c r="G53" s="54"/>
      <c r="H53" s="54"/>
      <c r="I53" s="54"/>
      <c r="J53" s="54"/>
      <c r="K53" s="54"/>
      <c r="L53" s="81"/>
      <c r="M53" s="81"/>
      <c r="N53" s="81"/>
      <c r="O53" s="54"/>
      <c r="P53" s="54"/>
      <c r="Q53" s="54"/>
      <c r="R53" s="54"/>
      <c r="S53" s="55"/>
    </row>
  </sheetData>
  <mergeCells count="2">
    <mergeCell ref="F3:P3"/>
    <mergeCell ref="F4:P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2:I23"/>
  <sheetViews>
    <sheetView windowProtection="1" workbookViewId="0">
      <selection activeCell="T3" sqref="T3"/>
    </sheetView>
  </sheetViews>
  <sheetFormatPr defaultRowHeight="12.5"/>
  <cols>
    <col min="2" max="2" width="12.7265625" style="2" customWidth="1"/>
    <col min="3" max="3" width="33.1796875" customWidth="1"/>
    <col min="5" max="5" width="12.7265625" customWidth="1"/>
  </cols>
  <sheetData>
    <row r="2" spans="2:9" ht="22">
      <c r="B2" s="3" t="s">
        <v>11</v>
      </c>
      <c r="C2" s="4"/>
    </row>
    <row r="3" spans="2:9" ht="22">
      <c r="B3" s="3" t="s">
        <v>12</v>
      </c>
      <c r="C3" s="5"/>
    </row>
    <row r="4" spans="2:9" ht="21.5">
      <c r="B4" s="6"/>
      <c r="C4" s="4"/>
    </row>
    <row r="5" spans="2:9" ht="22">
      <c r="B5" s="443" t="s">
        <v>6</v>
      </c>
      <c r="C5" s="444"/>
    </row>
    <row r="6" spans="2:9" ht="21.5">
      <c r="B6" s="7">
        <v>0</v>
      </c>
      <c r="C6" s="8"/>
      <c r="H6">
        <v>1</v>
      </c>
      <c r="I6" s="123" t="s">
        <v>50</v>
      </c>
    </row>
    <row r="7" spans="2:9" ht="21.5">
      <c r="B7" s="7">
        <v>110</v>
      </c>
      <c r="C7" s="9" t="s">
        <v>5</v>
      </c>
      <c r="H7">
        <v>2</v>
      </c>
      <c r="I7" s="123" t="s">
        <v>51</v>
      </c>
    </row>
    <row r="8" spans="2:9" ht="21.5">
      <c r="B8" s="7">
        <v>150</v>
      </c>
      <c r="C8" s="9" t="s">
        <v>14</v>
      </c>
      <c r="H8">
        <v>3</v>
      </c>
    </row>
    <row r="9" spans="2:9" ht="21.5">
      <c r="B9" s="7">
        <v>158</v>
      </c>
      <c r="C9" s="9" t="s">
        <v>15</v>
      </c>
      <c r="H9">
        <v>4</v>
      </c>
    </row>
    <row r="10" spans="2:9" ht="21.5">
      <c r="B10" s="7">
        <v>166</v>
      </c>
      <c r="C10" s="9" t="s">
        <v>9</v>
      </c>
    </row>
    <row r="11" spans="2:9" ht="21.5">
      <c r="B11" s="7">
        <v>174</v>
      </c>
      <c r="C11" s="9" t="s">
        <v>16</v>
      </c>
    </row>
    <row r="12" spans="2:9" ht="21.5">
      <c r="B12" s="7">
        <v>182</v>
      </c>
      <c r="C12" s="9" t="s">
        <v>17</v>
      </c>
    </row>
    <row r="13" spans="2:9" ht="21.5">
      <c r="B13" s="7">
        <v>190</v>
      </c>
      <c r="C13" s="9" t="s">
        <v>18</v>
      </c>
    </row>
    <row r="14" spans="2:9" ht="21.5">
      <c r="B14" s="10"/>
      <c r="C14" s="11"/>
    </row>
    <row r="15" spans="2:9" ht="22">
      <c r="B15" s="443" t="s">
        <v>7</v>
      </c>
      <c r="C15" s="444"/>
    </row>
    <row r="16" spans="2:9" ht="21.5">
      <c r="B16" s="7">
        <v>0</v>
      </c>
      <c r="C16" s="9" t="s">
        <v>4</v>
      </c>
    </row>
    <row r="17" spans="2:3" ht="21.5">
      <c r="B17" s="7">
        <v>55</v>
      </c>
      <c r="C17" s="9" t="s">
        <v>5</v>
      </c>
    </row>
    <row r="18" spans="2:3" ht="21.5">
      <c r="B18" s="7">
        <v>75</v>
      </c>
      <c r="C18" s="9" t="s">
        <v>8</v>
      </c>
    </row>
    <row r="19" spans="2:3" ht="21.5">
      <c r="B19" s="7">
        <v>79</v>
      </c>
      <c r="C19" s="9" t="s">
        <v>15</v>
      </c>
    </row>
    <row r="20" spans="2:3" ht="21.5">
      <c r="B20" s="7">
        <v>83</v>
      </c>
      <c r="C20" s="9" t="s">
        <v>9</v>
      </c>
    </row>
    <row r="21" spans="2:3" ht="21.5">
      <c r="B21" s="7">
        <v>87</v>
      </c>
      <c r="C21" s="9" t="s">
        <v>16</v>
      </c>
    </row>
    <row r="22" spans="2:3" ht="21.5">
      <c r="B22" s="7">
        <v>92</v>
      </c>
      <c r="C22" s="9" t="s">
        <v>17</v>
      </c>
    </row>
    <row r="23" spans="2:3" ht="21.5">
      <c r="B23" s="7">
        <v>95</v>
      </c>
      <c r="C23" s="9" t="s">
        <v>18</v>
      </c>
    </row>
  </sheetData>
  <mergeCells count="2">
    <mergeCell ref="B5:C5"/>
    <mergeCell ref="B15:C15"/>
  </mergeCells>
  <pageMargins left="0.75" right="0.75" top="1" bottom="1" header="0.5" footer="0.5"/>
  <pageSetup orientation="portrait" horizontalDpi="4294967293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indowProtection="1" workbookViewId="0">
      <selection sqref="A1:C15"/>
    </sheetView>
  </sheetViews>
  <sheetFormatPr defaultRowHeight="12.5"/>
  <cols>
    <col min="1" max="1" width="14.81640625" bestFit="1" customWidth="1"/>
  </cols>
  <sheetData>
    <row r="1" spans="1:2">
      <c r="B1" s="123"/>
    </row>
    <row r="2" spans="1:2">
      <c r="B2" s="123"/>
    </row>
    <row r="3" spans="1:2">
      <c r="B3" s="123"/>
    </row>
    <row r="4" spans="1:2">
      <c r="B4" s="123"/>
    </row>
    <row r="5" spans="1:2">
      <c r="B5" s="123"/>
    </row>
    <row r="6" spans="1:2">
      <c r="B6" s="123"/>
    </row>
    <row r="7" spans="1:2">
      <c r="B7" s="123"/>
    </row>
    <row r="8" spans="1:2">
      <c r="B8" s="123"/>
    </row>
    <row r="9" spans="1:2">
      <c r="B9" s="123"/>
    </row>
    <row r="10" spans="1:2">
      <c r="B10" s="123"/>
    </row>
    <row r="11" spans="1:2">
      <c r="B11" s="123"/>
    </row>
    <row r="12" spans="1:2">
      <c r="B12" s="123"/>
    </row>
    <row r="13" spans="1:2" ht="14.5">
      <c r="A13" s="147"/>
      <c r="B13" s="123"/>
    </row>
    <row r="14" spans="1:2" ht="14.5">
      <c r="A14" s="147"/>
      <c r="B14" s="123"/>
    </row>
    <row r="15" spans="1:2" ht="14.5">
      <c r="A15" s="147"/>
      <c r="B15" s="123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indowProtection="1" workbookViewId="0">
      <selection sqref="A1:C10"/>
    </sheetView>
  </sheetViews>
  <sheetFormatPr defaultRowHeight="12.5"/>
  <cols>
    <col min="1" max="1" width="19.81640625" bestFit="1" customWidth="1"/>
  </cols>
  <sheetData>
    <row r="1" spans="1:2" ht="14.5">
      <c r="A1" s="136"/>
      <c r="B1" s="123"/>
    </row>
    <row r="2" spans="1:2" ht="14.5">
      <c r="A2" s="136"/>
      <c r="B2" s="123"/>
    </row>
    <row r="3" spans="1:2" ht="17.5">
      <c r="A3" s="109"/>
      <c r="B3" s="123"/>
    </row>
    <row r="4" spans="1:2" ht="17.5">
      <c r="A4" s="109"/>
      <c r="B4" s="191"/>
    </row>
    <row r="5" spans="1:2" ht="17.5">
      <c r="A5" s="109"/>
      <c r="B5" s="191"/>
    </row>
    <row r="6" spans="1:2">
      <c r="B6" s="191"/>
    </row>
    <row r="7" spans="1:2">
      <c r="B7" s="191"/>
    </row>
    <row r="8" spans="1:2">
      <c r="B8" s="191"/>
    </row>
    <row r="9" spans="1:2">
      <c r="B9" s="191"/>
    </row>
    <row r="10" spans="1:2">
      <c r="B10" s="191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indowProtection="1" workbookViewId="0">
      <selection activeCell="A29" sqref="A29"/>
    </sheetView>
  </sheetViews>
  <sheetFormatPr defaultRowHeight="12.5"/>
  <cols>
    <col min="1" max="1" width="27.453125" bestFit="1" customWidth="1"/>
  </cols>
  <sheetData>
    <row r="1" spans="1:2">
      <c r="B1" s="123"/>
    </row>
    <row r="2" spans="1:2">
      <c r="B2" s="123"/>
    </row>
    <row r="3" spans="1:2">
      <c r="B3" s="123"/>
    </row>
    <row r="4" spans="1:2">
      <c r="B4" s="123"/>
    </row>
    <row r="5" spans="1:2">
      <c r="B5" s="123"/>
    </row>
    <row r="6" spans="1:2">
      <c r="B6" s="123"/>
    </row>
    <row r="7" spans="1:2" ht="14.5">
      <c r="A7" s="136"/>
      <c r="B7" s="123"/>
    </row>
    <row r="8" spans="1:2" ht="14.5">
      <c r="A8" s="136"/>
      <c r="B8" s="123"/>
    </row>
    <row r="9" spans="1:2" ht="17.5">
      <c r="A9" s="109"/>
      <c r="B9" s="123"/>
    </row>
    <row r="10" spans="1:2" ht="14.5">
      <c r="A10" s="138"/>
      <c r="B10" s="191"/>
    </row>
    <row r="11" spans="1:2" ht="14.5">
      <c r="A11" s="138"/>
      <c r="B11" s="191"/>
    </row>
    <row r="12" spans="1:2" ht="14.5">
      <c r="A12" s="138"/>
      <c r="B12" s="191"/>
    </row>
    <row r="13" spans="1:2">
      <c r="B13" s="191"/>
    </row>
    <row r="14" spans="1:2">
      <c r="B14" s="191"/>
    </row>
    <row r="15" spans="1:2">
      <c r="B15" s="191"/>
    </row>
    <row r="16" spans="1:2">
      <c r="B16" s="191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"/>
  <sheetViews>
    <sheetView windowProtection="1" workbookViewId="0">
      <selection activeCell="T3" sqref="T3"/>
    </sheetView>
  </sheetViews>
  <sheetFormatPr defaultRowHeight="12.5"/>
  <cols>
    <col min="1" max="1" width="19.453125" bestFit="1" customWidth="1"/>
    <col min="2" max="2" width="18.54296875" bestFit="1" customWidth="1"/>
    <col min="3" max="3" width="5.54296875" bestFit="1" customWidth="1"/>
    <col min="5" max="5" width="18.81640625" bestFit="1" customWidth="1"/>
    <col min="6" max="6" width="27.1796875" bestFit="1" customWidth="1"/>
    <col min="7" max="7" width="5.54296875" bestFit="1" customWidth="1"/>
    <col min="9" max="9" width="17.453125" bestFit="1" customWidth="1"/>
    <col min="10" max="10" width="3.54296875" bestFit="1" customWidth="1"/>
    <col min="11" max="11" width="4" bestFit="1" customWidth="1"/>
    <col min="12" max="14" width="3.54296875" bestFit="1" customWidth="1"/>
  </cols>
  <sheetData>
    <row r="1" spans="1:14">
      <c r="A1" t="s">
        <v>60</v>
      </c>
      <c r="I1" t="s">
        <v>61</v>
      </c>
    </row>
    <row r="2" spans="1:14">
      <c r="I2" t="s">
        <v>62</v>
      </c>
      <c r="J2" t="s">
        <v>63</v>
      </c>
      <c r="K2" t="s">
        <v>64</v>
      </c>
      <c r="L2" t="s">
        <v>65</v>
      </c>
      <c r="M2" t="s">
        <v>66</v>
      </c>
      <c r="N2" t="s">
        <v>67</v>
      </c>
    </row>
    <row r="3" spans="1:14">
      <c r="I3" t="s">
        <v>68</v>
      </c>
      <c r="J3">
        <v>1</v>
      </c>
      <c r="K3">
        <v>1</v>
      </c>
    </row>
    <row r="4" spans="1:14">
      <c r="A4" s="193" t="s">
        <v>68</v>
      </c>
      <c r="B4" s="193" t="s">
        <v>69</v>
      </c>
      <c r="C4" s="192">
        <v>0.35416666666666669</v>
      </c>
      <c r="E4" s="193" t="s">
        <v>70</v>
      </c>
      <c r="F4" s="193" t="s">
        <v>71</v>
      </c>
      <c r="G4" s="194">
        <v>0.35625000000000001</v>
      </c>
      <c r="I4" t="s">
        <v>72</v>
      </c>
      <c r="J4">
        <v>1</v>
      </c>
      <c r="K4">
        <v>1</v>
      </c>
    </row>
    <row r="5" spans="1:14">
      <c r="A5" s="193" t="s">
        <v>68</v>
      </c>
      <c r="B5" s="193" t="s">
        <v>73</v>
      </c>
      <c r="C5" s="192">
        <v>0.35833333333333334</v>
      </c>
      <c r="E5" s="193" t="s">
        <v>70</v>
      </c>
      <c r="F5" s="193" t="s">
        <v>74</v>
      </c>
      <c r="G5" s="194">
        <v>0.36041666666666666</v>
      </c>
      <c r="I5" t="s">
        <v>75</v>
      </c>
      <c r="J5">
        <v>1</v>
      </c>
      <c r="K5">
        <v>1</v>
      </c>
      <c r="L5">
        <v>1</v>
      </c>
    </row>
    <row r="6" spans="1:14">
      <c r="A6" s="193" t="s">
        <v>76</v>
      </c>
      <c r="B6" s="193" t="s">
        <v>77</v>
      </c>
      <c r="C6" s="192">
        <v>0.36249999999999999</v>
      </c>
      <c r="E6" s="195" t="s">
        <v>70</v>
      </c>
      <c r="F6" s="195" t="s">
        <v>78</v>
      </c>
      <c r="G6" s="196">
        <v>0.36458333333333331</v>
      </c>
      <c r="I6" t="s">
        <v>79</v>
      </c>
      <c r="J6">
        <v>1</v>
      </c>
      <c r="K6">
        <v>1</v>
      </c>
      <c r="L6">
        <v>1</v>
      </c>
    </row>
    <row r="7" spans="1:14">
      <c r="A7" s="193" t="s">
        <v>76</v>
      </c>
      <c r="B7" s="193" t="s">
        <v>80</v>
      </c>
      <c r="C7" s="192">
        <v>0.3666666666666667</v>
      </c>
      <c r="E7" s="193" t="s">
        <v>81</v>
      </c>
      <c r="F7" s="193" t="s">
        <v>82</v>
      </c>
      <c r="G7" s="192">
        <v>0.36874999999999997</v>
      </c>
      <c r="I7" t="s">
        <v>83</v>
      </c>
      <c r="J7">
        <v>1</v>
      </c>
      <c r="K7">
        <v>1</v>
      </c>
      <c r="L7">
        <v>1</v>
      </c>
    </row>
    <row r="8" spans="1:14">
      <c r="A8" s="193" t="s">
        <v>84</v>
      </c>
      <c r="B8" s="193" t="s">
        <v>85</v>
      </c>
      <c r="C8" s="192">
        <v>0.37083333333333335</v>
      </c>
      <c r="E8" s="193" t="s">
        <v>86</v>
      </c>
      <c r="F8" s="193" t="s">
        <v>87</v>
      </c>
      <c r="G8" s="192">
        <v>0.37291666666666662</v>
      </c>
      <c r="I8" t="s">
        <v>88</v>
      </c>
      <c r="J8">
        <v>1</v>
      </c>
    </row>
    <row r="9" spans="1:14">
      <c r="A9" s="193" t="s">
        <v>84</v>
      </c>
      <c r="B9" s="193" t="s">
        <v>89</v>
      </c>
      <c r="C9" s="192">
        <v>0.375</v>
      </c>
      <c r="E9" s="193" t="s">
        <v>86</v>
      </c>
      <c r="F9" s="193" t="s">
        <v>90</v>
      </c>
      <c r="G9" s="192">
        <v>0.37708333333333338</v>
      </c>
      <c r="I9" t="s">
        <v>91</v>
      </c>
      <c r="J9">
        <v>1</v>
      </c>
      <c r="K9">
        <v>1</v>
      </c>
      <c r="L9">
        <v>1</v>
      </c>
      <c r="M9">
        <v>1</v>
      </c>
      <c r="N9">
        <v>1</v>
      </c>
    </row>
    <row r="10" spans="1:14">
      <c r="A10" s="193" t="s">
        <v>84</v>
      </c>
      <c r="B10" s="193" t="s">
        <v>92</v>
      </c>
      <c r="C10" s="192">
        <v>0.37916666666666665</v>
      </c>
      <c r="E10" s="193" t="s">
        <v>86</v>
      </c>
      <c r="F10" s="193" t="s">
        <v>93</v>
      </c>
      <c r="G10" s="192">
        <v>0.38125000000000003</v>
      </c>
      <c r="J10">
        <v>7</v>
      </c>
      <c r="K10">
        <v>6</v>
      </c>
      <c r="L10">
        <v>4</v>
      </c>
      <c r="M10">
        <v>1</v>
      </c>
      <c r="N10">
        <v>1</v>
      </c>
    </row>
    <row r="11" spans="1:14">
      <c r="A11" s="193" t="s">
        <v>84</v>
      </c>
      <c r="B11" s="193" t="s">
        <v>94</v>
      </c>
      <c r="C11" s="192">
        <v>0.3833333333333333</v>
      </c>
      <c r="E11" s="193" t="s">
        <v>86</v>
      </c>
      <c r="F11" s="193" t="s">
        <v>95</v>
      </c>
      <c r="G11" s="192">
        <v>0.38541666666666669</v>
      </c>
      <c r="I11" t="s">
        <v>96</v>
      </c>
    </row>
    <row r="12" spans="1:14">
      <c r="A12" s="193" t="s">
        <v>84</v>
      </c>
      <c r="B12" s="193" t="s">
        <v>97</v>
      </c>
      <c r="C12" s="192">
        <v>0.38750000000000001</v>
      </c>
      <c r="E12" s="193" t="s">
        <v>86</v>
      </c>
      <c r="F12" s="193" t="s">
        <v>98</v>
      </c>
      <c r="G12" s="192">
        <v>0.38958333333333334</v>
      </c>
      <c r="I12" t="s">
        <v>99</v>
      </c>
      <c r="J12">
        <v>1</v>
      </c>
      <c r="K12">
        <v>1</v>
      </c>
    </row>
    <row r="13" spans="1:14">
      <c r="A13" s="193" t="s">
        <v>84</v>
      </c>
      <c r="B13" s="193" t="s">
        <v>100</v>
      </c>
      <c r="C13" s="192">
        <v>0.39166666666666666</v>
      </c>
      <c r="E13" s="193" t="s">
        <v>86</v>
      </c>
      <c r="F13" s="193" t="s">
        <v>101</v>
      </c>
      <c r="G13" s="192">
        <v>0.39374999999999999</v>
      </c>
      <c r="I13" t="s">
        <v>102</v>
      </c>
      <c r="J13">
        <v>1</v>
      </c>
    </row>
    <row r="14" spans="1:14">
      <c r="A14" s="193" t="s">
        <v>103</v>
      </c>
      <c r="B14" s="193" t="s">
        <v>104</v>
      </c>
      <c r="C14" s="192">
        <v>0.39583333333333331</v>
      </c>
      <c r="E14" s="193" t="s">
        <v>86</v>
      </c>
      <c r="F14" s="193" t="s">
        <v>105</v>
      </c>
      <c r="G14" s="192">
        <v>0.3979166666666667</v>
      </c>
      <c r="I14" t="s">
        <v>72</v>
      </c>
      <c r="J14">
        <v>1</v>
      </c>
      <c r="K14">
        <v>1</v>
      </c>
      <c r="L14">
        <v>1</v>
      </c>
    </row>
    <row r="15" spans="1:14">
      <c r="A15" s="193" t="s">
        <v>103</v>
      </c>
      <c r="B15" s="193" t="s">
        <v>106</v>
      </c>
      <c r="C15" s="192">
        <v>0.39999999999999997</v>
      </c>
      <c r="E15" s="193" t="s">
        <v>86</v>
      </c>
      <c r="F15" s="193" t="s">
        <v>107</v>
      </c>
      <c r="G15" s="192">
        <v>0.40208333333333335</v>
      </c>
      <c r="I15" t="s">
        <v>79</v>
      </c>
      <c r="J15">
        <v>1</v>
      </c>
    </row>
    <row r="16" spans="1:14">
      <c r="A16" s="193" t="s">
        <v>103</v>
      </c>
      <c r="B16" s="193" t="s">
        <v>108</v>
      </c>
      <c r="C16" s="192">
        <v>0.40416666666666662</v>
      </c>
      <c r="E16" s="193" t="s">
        <v>86</v>
      </c>
      <c r="F16" s="193" t="s">
        <v>109</v>
      </c>
      <c r="G16" s="192">
        <v>0.40625</v>
      </c>
      <c r="I16" t="s">
        <v>83</v>
      </c>
      <c r="J16">
        <v>1</v>
      </c>
    </row>
    <row r="17" spans="1:14">
      <c r="A17" s="193" t="s">
        <v>103</v>
      </c>
      <c r="B17" s="193" t="s">
        <v>110</v>
      </c>
      <c r="C17" s="192">
        <v>0.40833333333333338</v>
      </c>
      <c r="E17" s="193" t="s">
        <v>111</v>
      </c>
      <c r="F17" s="193" t="s">
        <v>112</v>
      </c>
      <c r="G17" s="194">
        <v>0.41041666666666665</v>
      </c>
      <c r="I17" t="s">
        <v>91</v>
      </c>
      <c r="J17">
        <v>1</v>
      </c>
      <c r="K17">
        <v>1</v>
      </c>
      <c r="L17">
        <v>1</v>
      </c>
    </row>
    <row r="18" spans="1:14">
      <c r="A18" s="193" t="s">
        <v>113</v>
      </c>
      <c r="B18" s="193" t="s">
        <v>114</v>
      </c>
      <c r="C18" s="194">
        <v>0.41250000000000003</v>
      </c>
      <c r="E18" s="193" t="s">
        <v>111</v>
      </c>
      <c r="F18" s="193" t="s">
        <v>115</v>
      </c>
      <c r="G18" s="194">
        <v>0.4145833333333333</v>
      </c>
      <c r="J18">
        <v>6</v>
      </c>
      <c r="K18">
        <v>3</v>
      </c>
      <c r="L18">
        <v>2</v>
      </c>
      <c r="M18">
        <v>0</v>
      </c>
      <c r="N18">
        <v>0</v>
      </c>
    </row>
    <row r="19" spans="1:14">
      <c r="A19" s="193" t="s">
        <v>116</v>
      </c>
      <c r="B19" s="193" t="s">
        <v>117</v>
      </c>
      <c r="C19" s="194">
        <v>0.41666666666666669</v>
      </c>
      <c r="E19" s="193" t="s">
        <v>118</v>
      </c>
      <c r="F19" s="193" t="s">
        <v>119</v>
      </c>
      <c r="G19" s="194">
        <v>0.41875000000000001</v>
      </c>
      <c r="N19">
        <v>30</v>
      </c>
    </row>
    <row r="20" spans="1:14">
      <c r="A20" s="193" t="s">
        <v>113</v>
      </c>
      <c r="B20" s="193" t="s">
        <v>120</v>
      </c>
      <c r="C20" s="194">
        <v>0.42083333333333334</v>
      </c>
      <c r="E20" s="193" t="s">
        <v>121</v>
      </c>
      <c r="F20" s="193" t="s">
        <v>122</v>
      </c>
      <c r="G20" s="194">
        <v>0.42291666666666666</v>
      </c>
    </row>
    <row r="21" spans="1:14">
      <c r="A21" s="193" t="s">
        <v>123</v>
      </c>
      <c r="B21" s="193" t="s">
        <v>124</v>
      </c>
      <c r="C21" s="194">
        <v>0.42499999999999999</v>
      </c>
      <c r="E21" s="193" t="s">
        <v>121</v>
      </c>
      <c r="F21" s="193" t="s">
        <v>125</v>
      </c>
      <c r="G21" s="194">
        <v>0.42708333333333331</v>
      </c>
    </row>
    <row r="22" spans="1:14">
      <c r="A22" s="193" t="s">
        <v>126</v>
      </c>
      <c r="B22" s="193" t="s">
        <v>127</v>
      </c>
      <c r="C22" s="194">
        <v>0.4291666666666667</v>
      </c>
      <c r="E22" s="193" t="s">
        <v>121</v>
      </c>
      <c r="F22" s="193" t="s">
        <v>128</v>
      </c>
      <c r="G22" s="194">
        <v>0.43124999999999997</v>
      </c>
    </row>
    <row r="23" spans="1:14">
      <c r="A23" s="193" t="s">
        <v>129</v>
      </c>
      <c r="B23" s="193" t="s">
        <v>130</v>
      </c>
      <c r="C23" s="194">
        <v>0.43333333333333335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2"/>
  <sheetViews>
    <sheetView windowProtection="1" topLeftCell="A37" workbookViewId="0">
      <selection activeCell="T3" sqref="T3"/>
    </sheetView>
  </sheetViews>
  <sheetFormatPr defaultRowHeight="12.5"/>
  <cols>
    <col min="1" max="1" width="20.54296875" bestFit="1" customWidth="1"/>
  </cols>
  <sheetData>
    <row r="1" spans="1:18">
      <c r="A1" t="s">
        <v>131</v>
      </c>
    </row>
    <row r="2" spans="1:18">
      <c r="A2" t="s">
        <v>132</v>
      </c>
      <c r="M2" t="s">
        <v>133</v>
      </c>
    </row>
    <row r="3" spans="1:18">
      <c r="A3" t="s">
        <v>134</v>
      </c>
      <c r="B3" t="s">
        <v>135</v>
      </c>
      <c r="C3" t="s">
        <v>54</v>
      </c>
      <c r="D3" t="s">
        <v>55</v>
      </c>
      <c r="E3" t="s">
        <v>136</v>
      </c>
      <c r="F3" t="s">
        <v>43</v>
      </c>
      <c r="G3" t="s">
        <v>137</v>
      </c>
      <c r="H3" t="s">
        <v>138</v>
      </c>
    </row>
    <row r="4" spans="1:18">
      <c r="A4" t="s">
        <v>139</v>
      </c>
      <c r="B4" t="s">
        <v>140</v>
      </c>
      <c r="G4" s="192">
        <v>0.13194444444444445</v>
      </c>
      <c r="I4">
        <v>1</v>
      </c>
      <c r="N4" t="s">
        <v>141</v>
      </c>
      <c r="O4" t="s">
        <v>142</v>
      </c>
      <c r="P4" t="s">
        <v>143</v>
      </c>
    </row>
    <row r="5" spans="1:18">
      <c r="B5" t="s">
        <v>144</v>
      </c>
      <c r="G5">
        <v>1</v>
      </c>
      <c r="M5" t="s">
        <v>145</v>
      </c>
      <c r="N5">
        <v>1</v>
      </c>
    </row>
    <row r="6" spans="1:18">
      <c r="M6" t="s">
        <v>68</v>
      </c>
      <c r="N6">
        <v>3</v>
      </c>
      <c r="O6">
        <v>2</v>
      </c>
    </row>
    <row r="7" spans="1:18">
      <c r="A7" t="s">
        <v>102</v>
      </c>
      <c r="M7" t="s">
        <v>146</v>
      </c>
      <c r="N7">
        <v>7</v>
      </c>
      <c r="O7">
        <v>2</v>
      </c>
      <c r="P7">
        <v>1</v>
      </c>
    </row>
    <row r="8" spans="1:18">
      <c r="A8" t="s">
        <v>134</v>
      </c>
      <c r="B8" t="s">
        <v>135</v>
      </c>
      <c r="C8" t="s">
        <v>54</v>
      </c>
      <c r="D8" t="s">
        <v>55</v>
      </c>
      <c r="E8" t="s">
        <v>136</v>
      </c>
      <c r="F8" t="s">
        <v>43</v>
      </c>
      <c r="G8" t="s">
        <v>137</v>
      </c>
      <c r="H8" t="s">
        <v>138</v>
      </c>
      <c r="M8" t="s">
        <v>147</v>
      </c>
      <c r="N8">
        <v>6</v>
      </c>
      <c r="O8">
        <v>2</v>
      </c>
      <c r="P8">
        <v>2</v>
      </c>
    </row>
    <row r="9" spans="1:18">
      <c r="A9" t="s">
        <v>148</v>
      </c>
      <c r="B9" t="s">
        <v>140</v>
      </c>
      <c r="C9" s="202">
        <v>0.45833333333333331</v>
      </c>
      <c r="I9">
        <v>1</v>
      </c>
      <c r="M9" t="s">
        <v>149</v>
      </c>
      <c r="N9">
        <v>10</v>
      </c>
      <c r="O9">
        <v>7</v>
      </c>
      <c r="P9">
        <v>3</v>
      </c>
    </row>
    <row r="10" spans="1:18">
      <c r="A10" t="s">
        <v>78</v>
      </c>
      <c r="B10" t="s">
        <v>140</v>
      </c>
      <c r="E10" s="202">
        <v>0.53125</v>
      </c>
      <c r="I10">
        <v>1</v>
      </c>
      <c r="N10">
        <v>27</v>
      </c>
      <c r="O10">
        <v>13</v>
      </c>
      <c r="P10">
        <v>6</v>
      </c>
    </row>
    <row r="11" spans="1:18">
      <c r="A11" t="s">
        <v>150</v>
      </c>
      <c r="B11" t="s">
        <v>140</v>
      </c>
      <c r="E11" s="202">
        <v>0.53472222222222221</v>
      </c>
      <c r="I11">
        <v>1</v>
      </c>
      <c r="Q11" t="s">
        <v>151</v>
      </c>
      <c r="R11">
        <v>46</v>
      </c>
    </row>
    <row r="12" spans="1:18">
      <c r="A12" s="203" t="s">
        <v>139</v>
      </c>
      <c r="B12" s="203" t="s">
        <v>140</v>
      </c>
      <c r="C12" s="204">
        <v>0.46249999999999997</v>
      </c>
      <c r="D12" s="203"/>
      <c r="E12" s="203"/>
      <c r="F12" s="203"/>
      <c r="G12" s="204">
        <v>0.13541666666666666</v>
      </c>
      <c r="H12" s="203"/>
      <c r="I12" s="203">
        <v>2</v>
      </c>
      <c r="J12" s="203" t="s">
        <v>152</v>
      </c>
    </row>
    <row r="13" spans="1:18">
      <c r="B13" t="s">
        <v>144</v>
      </c>
      <c r="C13" t="s">
        <v>153</v>
      </c>
      <c r="E13" t="s">
        <v>153</v>
      </c>
      <c r="G13">
        <v>1</v>
      </c>
      <c r="M13" t="s">
        <v>61</v>
      </c>
    </row>
    <row r="14" spans="1:18">
      <c r="M14" t="s">
        <v>154</v>
      </c>
      <c r="N14">
        <v>29</v>
      </c>
    </row>
    <row r="15" spans="1:18">
      <c r="A15" t="s">
        <v>155</v>
      </c>
      <c r="M15" t="s">
        <v>156</v>
      </c>
      <c r="N15">
        <v>16</v>
      </c>
    </row>
    <row r="16" spans="1:18">
      <c r="C16" t="s">
        <v>54</v>
      </c>
      <c r="D16" t="s">
        <v>55</v>
      </c>
      <c r="E16" t="s">
        <v>136</v>
      </c>
      <c r="F16" t="s">
        <v>43</v>
      </c>
      <c r="G16" t="s">
        <v>137</v>
      </c>
      <c r="H16" t="s">
        <v>138</v>
      </c>
      <c r="M16" t="s">
        <v>157</v>
      </c>
      <c r="N16">
        <v>1</v>
      </c>
    </row>
    <row r="17" spans="1:10">
      <c r="A17" t="s">
        <v>158</v>
      </c>
      <c r="E17" s="202">
        <v>0.53819444444444442</v>
      </c>
      <c r="I17">
        <v>1</v>
      </c>
    </row>
    <row r="18" spans="1:10">
      <c r="A18" t="s">
        <v>72</v>
      </c>
    </row>
    <row r="19" spans="1:10">
      <c r="A19" t="s">
        <v>134</v>
      </c>
      <c r="B19" t="s">
        <v>135</v>
      </c>
      <c r="C19" t="s">
        <v>54</v>
      </c>
      <c r="D19" t="s">
        <v>55</v>
      </c>
      <c r="E19" t="s">
        <v>136</v>
      </c>
      <c r="F19" t="s">
        <v>43</v>
      </c>
      <c r="G19" t="s">
        <v>137</v>
      </c>
      <c r="H19" t="s">
        <v>138</v>
      </c>
    </row>
    <row r="20" spans="1:10">
      <c r="A20" s="203" t="s">
        <v>159</v>
      </c>
      <c r="B20" s="203" t="s">
        <v>140</v>
      </c>
      <c r="C20" s="203"/>
      <c r="D20" s="204">
        <v>0.51041666666666663</v>
      </c>
      <c r="E20" s="203"/>
      <c r="F20" s="204">
        <v>8.7500000000000008E-2</v>
      </c>
      <c r="G20" s="203"/>
      <c r="H20" s="203"/>
      <c r="I20" s="203">
        <v>2</v>
      </c>
      <c r="J20" s="203" t="s">
        <v>152</v>
      </c>
    </row>
    <row r="21" spans="1:10">
      <c r="A21" s="203" t="s">
        <v>160</v>
      </c>
      <c r="B21" s="203" t="s">
        <v>161</v>
      </c>
      <c r="C21" s="203"/>
      <c r="D21" s="203"/>
      <c r="E21" s="204">
        <v>4.1666666666666664E-2</v>
      </c>
      <c r="F21" s="204">
        <v>9.1666666666666674E-2</v>
      </c>
      <c r="G21" s="203"/>
      <c r="H21" s="204">
        <v>0.16319444444444445</v>
      </c>
      <c r="I21" s="203">
        <v>3</v>
      </c>
      <c r="J21" s="203" t="s">
        <v>152</v>
      </c>
    </row>
    <row r="22" spans="1:10">
      <c r="A22" t="s">
        <v>162</v>
      </c>
      <c r="B22" t="s">
        <v>161</v>
      </c>
      <c r="F22" s="202">
        <v>9.5833333333333326E-2</v>
      </c>
      <c r="I22">
        <v>1</v>
      </c>
    </row>
    <row r="23" spans="1:10">
      <c r="A23" t="s">
        <v>75</v>
      </c>
    </row>
    <row r="24" spans="1:10">
      <c r="A24" t="s">
        <v>134</v>
      </c>
      <c r="B24" t="s">
        <v>135</v>
      </c>
      <c r="C24" t="s">
        <v>54</v>
      </c>
      <c r="D24" t="s">
        <v>55</v>
      </c>
      <c r="E24" t="s">
        <v>136</v>
      </c>
      <c r="F24" t="s">
        <v>4</v>
      </c>
      <c r="G24" t="s">
        <v>137</v>
      </c>
      <c r="H24" t="s">
        <v>138</v>
      </c>
    </row>
    <row r="25" spans="1:10">
      <c r="A25" t="s">
        <v>139</v>
      </c>
      <c r="B25" t="s">
        <v>140</v>
      </c>
      <c r="D25" s="192">
        <v>0.51388888888888895</v>
      </c>
      <c r="E25" s="192">
        <v>4.5138888888888888E-2</v>
      </c>
      <c r="I25">
        <v>2</v>
      </c>
      <c r="J25" t="s">
        <v>152</v>
      </c>
    </row>
    <row r="26" spans="1:10">
      <c r="A26" t="s">
        <v>163</v>
      </c>
      <c r="B26" t="s">
        <v>140</v>
      </c>
      <c r="E26" s="192">
        <v>4.8611111111111112E-2</v>
      </c>
      <c r="I26">
        <v>1</v>
      </c>
    </row>
    <row r="27" spans="1:10">
      <c r="B27" t="s">
        <v>144</v>
      </c>
      <c r="D27" t="s">
        <v>164</v>
      </c>
      <c r="E27" t="s">
        <v>165</v>
      </c>
      <c r="F27" t="s">
        <v>166</v>
      </c>
      <c r="H27">
        <v>1</v>
      </c>
    </row>
    <row r="28" spans="1:10">
      <c r="F28" t="s">
        <v>167</v>
      </c>
    </row>
    <row r="30" spans="1:10">
      <c r="A30" t="s">
        <v>79</v>
      </c>
    </row>
    <row r="31" spans="1:10">
      <c r="A31" t="s">
        <v>134</v>
      </c>
      <c r="B31" t="s">
        <v>135</v>
      </c>
      <c r="C31" t="s">
        <v>54</v>
      </c>
      <c r="D31" t="s">
        <v>55</v>
      </c>
      <c r="E31" t="s">
        <v>136</v>
      </c>
      <c r="F31" t="s">
        <v>43</v>
      </c>
      <c r="G31" t="s">
        <v>137</v>
      </c>
      <c r="H31" t="s">
        <v>138</v>
      </c>
    </row>
    <row r="32" spans="1:10">
      <c r="A32" t="s">
        <v>168</v>
      </c>
      <c r="B32" t="s">
        <v>140</v>
      </c>
      <c r="E32" s="192">
        <v>5.2083333333333336E-2</v>
      </c>
      <c r="G32" s="192">
        <v>0.1388888888888889</v>
      </c>
      <c r="I32">
        <v>2</v>
      </c>
    </row>
    <row r="33" spans="1:10">
      <c r="A33" t="s">
        <v>160</v>
      </c>
      <c r="B33" t="s">
        <v>140</v>
      </c>
      <c r="C33" s="192">
        <v>0.46666666666666662</v>
      </c>
      <c r="D33" s="192">
        <v>0.51736111111111105</v>
      </c>
      <c r="E33" s="192">
        <v>5.5555555555555552E-2</v>
      </c>
      <c r="H33" s="192">
        <v>0.16666666666666666</v>
      </c>
      <c r="I33">
        <v>4</v>
      </c>
      <c r="J33" t="s">
        <v>152</v>
      </c>
    </row>
    <row r="34" spans="1:10">
      <c r="A34" t="s">
        <v>169</v>
      </c>
      <c r="B34" t="s">
        <v>140</v>
      </c>
      <c r="C34" s="192">
        <v>0.47083333333333338</v>
      </c>
      <c r="E34" s="192">
        <v>5.9027777777777783E-2</v>
      </c>
      <c r="I34">
        <v>2</v>
      </c>
    </row>
    <row r="35" spans="1:10">
      <c r="A35" t="s">
        <v>170</v>
      </c>
      <c r="B35" t="s">
        <v>140</v>
      </c>
      <c r="C35" s="192">
        <v>0.47500000000000003</v>
      </c>
      <c r="I35">
        <v>1</v>
      </c>
    </row>
    <row r="36" spans="1:10">
      <c r="A36" t="s">
        <v>171</v>
      </c>
      <c r="B36" t="s">
        <v>140</v>
      </c>
      <c r="C36" s="192">
        <v>0.47916666666666669</v>
      </c>
      <c r="I36">
        <v>1</v>
      </c>
    </row>
    <row r="37" spans="1:10">
      <c r="A37" t="s">
        <v>171</v>
      </c>
      <c r="B37" t="s">
        <v>161</v>
      </c>
      <c r="E37" s="192">
        <v>6.25E-2</v>
      </c>
      <c r="I37">
        <v>1</v>
      </c>
    </row>
    <row r="38" spans="1:10">
      <c r="A38" t="s">
        <v>59</v>
      </c>
      <c r="B38" t="s">
        <v>161</v>
      </c>
      <c r="E38" s="192">
        <v>6.5972222222222224E-2</v>
      </c>
      <c r="F38" s="192">
        <v>0.11527777777777777</v>
      </c>
      <c r="I38">
        <v>2</v>
      </c>
    </row>
    <row r="39" spans="1:10">
      <c r="A39" t="s">
        <v>172</v>
      </c>
    </row>
    <row r="40" spans="1:10">
      <c r="A40" t="s">
        <v>134</v>
      </c>
      <c r="B40" t="s">
        <v>135</v>
      </c>
      <c r="C40" t="s">
        <v>54</v>
      </c>
      <c r="D40" t="s">
        <v>55</v>
      </c>
      <c r="E40" t="s">
        <v>136</v>
      </c>
      <c r="F40" t="s">
        <v>43</v>
      </c>
      <c r="G40" t="s">
        <v>137</v>
      </c>
      <c r="H40" t="s">
        <v>138</v>
      </c>
    </row>
    <row r="41" spans="1:10">
      <c r="A41" t="s">
        <v>173</v>
      </c>
      <c r="B41" t="s">
        <v>140</v>
      </c>
      <c r="F41" s="192">
        <v>9.7916666666666666E-2</v>
      </c>
    </row>
    <row r="42" spans="1:10">
      <c r="B42" t="s">
        <v>144</v>
      </c>
      <c r="C42" t="s">
        <v>166</v>
      </c>
      <c r="D42">
        <v>1</v>
      </c>
      <c r="E42" t="s">
        <v>166</v>
      </c>
      <c r="F42">
        <v>1</v>
      </c>
      <c r="G42">
        <v>1</v>
      </c>
      <c r="H42">
        <v>1</v>
      </c>
    </row>
    <row r="44" spans="1:10">
      <c r="A44" t="s">
        <v>86</v>
      </c>
    </row>
    <row r="45" spans="1:10">
      <c r="A45" t="s">
        <v>134</v>
      </c>
      <c r="B45" t="s">
        <v>135</v>
      </c>
      <c r="C45" t="s">
        <v>54</v>
      </c>
      <c r="D45" t="s">
        <v>55</v>
      </c>
      <c r="E45" t="s">
        <v>136</v>
      </c>
      <c r="F45" t="s">
        <v>43</v>
      </c>
      <c r="G45" t="s">
        <v>137</v>
      </c>
      <c r="H45" t="s">
        <v>138</v>
      </c>
    </row>
    <row r="46" spans="1:10">
      <c r="A46" t="s">
        <v>174</v>
      </c>
      <c r="B46" t="s">
        <v>140</v>
      </c>
      <c r="C46" s="192">
        <v>0.48333333333333334</v>
      </c>
      <c r="D46" s="192">
        <v>0.52083333333333337</v>
      </c>
      <c r="I46">
        <v>2</v>
      </c>
    </row>
    <row r="47" spans="1:10">
      <c r="A47" t="s">
        <v>168</v>
      </c>
      <c r="B47" t="s">
        <v>140</v>
      </c>
      <c r="D47" s="192">
        <v>0.52430555555555558</v>
      </c>
      <c r="E47" s="192">
        <v>6.9444444444444434E-2</v>
      </c>
      <c r="G47" s="192">
        <v>0.1423611111111111</v>
      </c>
      <c r="H47" s="192">
        <v>0.17013888888888887</v>
      </c>
      <c r="I47">
        <v>4</v>
      </c>
      <c r="J47" t="s">
        <v>152</v>
      </c>
    </row>
    <row r="48" spans="1:10">
      <c r="A48" t="s">
        <v>162</v>
      </c>
      <c r="B48" t="s">
        <v>140</v>
      </c>
      <c r="G48" s="192">
        <v>0.14583333333333334</v>
      </c>
      <c r="I48">
        <v>1</v>
      </c>
    </row>
    <row r="49" spans="1:10">
      <c r="A49" t="s">
        <v>175</v>
      </c>
      <c r="B49" t="s">
        <v>140</v>
      </c>
      <c r="F49" s="192">
        <v>0.11944444444444445</v>
      </c>
      <c r="I49">
        <v>1</v>
      </c>
    </row>
    <row r="50" spans="1:10">
      <c r="A50" t="s">
        <v>169</v>
      </c>
      <c r="B50" t="s">
        <v>161</v>
      </c>
      <c r="C50" s="192">
        <v>0.48749999999999999</v>
      </c>
      <c r="E50" s="192">
        <v>7.2916666666666671E-2</v>
      </c>
      <c r="I50">
        <v>2</v>
      </c>
    </row>
    <row r="51" spans="1:10">
      <c r="A51" t="s">
        <v>59</v>
      </c>
      <c r="B51" t="s">
        <v>161</v>
      </c>
      <c r="C51" s="192">
        <v>0.4916666666666667</v>
      </c>
      <c r="E51" s="192">
        <v>7.9861111111111105E-2</v>
      </c>
      <c r="G51" s="192">
        <v>0.15625</v>
      </c>
      <c r="I51">
        <v>3</v>
      </c>
      <c r="J51" t="s">
        <v>152</v>
      </c>
    </row>
    <row r="52" spans="1:10">
      <c r="A52" t="s">
        <v>176</v>
      </c>
      <c r="B52" t="s">
        <v>161</v>
      </c>
      <c r="E52" s="192">
        <v>7.6388888888888895E-2</v>
      </c>
      <c r="F52" s="192">
        <v>0.12361111111111112</v>
      </c>
      <c r="I52">
        <v>2</v>
      </c>
    </row>
    <row r="53" spans="1:10">
      <c r="A53" t="s">
        <v>177</v>
      </c>
    </row>
    <row r="54" spans="1:10">
      <c r="A54" t="s">
        <v>134</v>
      </c>
      <c r="B54" t="s">
        <v>135</v>
      </c>
      <c r="C54" t="s">
        <v>54</v>
      </c>
      <c r="D54" t="s">
        <v>55</v>
      </c>
      <c r="E54" t="s">
        <v>136</v>
      </c>
      <c r="F54" t="s">
        <v>43</v>
      </c>
      <c r="G54" t="s">
        <v>137</v>
      </c>
      <c r="H54" t="s">
        <v>138</v>
      </c>
    </row>
    <row r="55" spans="1:10">
      <c r="A55" t="s">
        <v>139</v>
      </c>
      <c r="B55" t="s">
        <v>140</v>
      </c>
      <c r="C55" s="192">
        <v>0.49583333333333335</v>
      </c>
      <c r="E55" s="192">
        <v>8.3333333333333329E-2</v>
      </c>
      <c r="G55" s="192">
        <v>0.15277777777777776</v>
      </c>
      <c r="I55">
        <v>3</v>
      </c>
      <c r="J55" t="s">
        <v>152</v>
      </c>
    </row>
    <row r="56" spans="1:10">
      <c r="A56" t="s">
        <v>178</v>
      </c>
      <c r="B56" t="s">
        <v>140</v>
      </c>
      <c r="C56" s="192">
        <v>0.5</v>
      </c>
      <c r="D56" s="192">
        <v>0.52777777777777779</v>
      </c>
      <c r="I56">
        <v>2</v>
      </c>
    </row>
    <row r="57" spans="1:10">
      <c r="A57" t="s">
        <v>179</v>
      </c>
      <c r="B57" t="s">
        <v>140</v>
      </c>
      <c r="G57" s="192">
        <v>0.14930555555555555</v>
      </c>
      <c r="I57">
        <v>1</v>
      </c>
    </row>
    <row r="58" spans="1:10">
      <c r="B58" t="s">
        <v>144</v>
      </c>
      <c r="C58" t="s">
        <v>180</v>
      </c>
      <c r="D58" t="s">
        <v>181</v>
      </c>
      <c r="E58" t="s">
        <v>182</v>
      </c>
      <c r="F58" t="s">
        <v>153</v>
      </c>
      <c r="G58" t="s">
        <v>180</v>
      </c>
      <c r="H58">
        <v>1</v>
      </c>
    </row>
    <row r="60" spans="1:10">
      <c r="B60" t="s">
        <v>183</v>
      </c>
      <c r="C60" t="s">
        <v>184</v>
      </c>
    </row>
    <row r="61" spans="1:10">
      <c r="B61" t="s">
        <v>183</v>
      </c>
      <c r="C61" t="s">
        <v>185</v>
      </c>
    </row>
    <row r="62" spans="1:10">
      <c r="B62" t="s">
        <v>186</v>
      </c>
      <c r="C62" s="192">
        <v>0.1875</v>
      </c>
      <c r="I62">
        <v>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7"/>
  <sheetViews>
    <sheetView windowProtection="1" zoomScaleNormal="100" workbookViewId="0">
      <selection activeCell="A3" sqref="A3"/>
    </sheetView>
  </sheetViews>
  <sheetFormatPr defaultColWidth="11.1796875" defaultRowHeight="12.5"/>
  <cols>
    <col min="1" max="1" width="45.54296875" style="571" customWidth="1"/>
    <col min="2" max="2" width="11.54296875" style="571" customWidth="1"/>
    <col min="3" max="3" width="27.90625" style="571" customWidth="1"/>
    <col min="4" max="4" width="11.54296875" style="571" customWidth="1"/>
    <col min="5" max="6" width="9.54296875" style="571" customWidth="1"/>
    <col min="7" max="7" width="8.7265625" style="571" customWidth="1"/>
    <col min="8" max="8" width="3.08984375" style="571" customWidth="1"/>
    <col min="9" max="9" width="42.36328125" style="571" customWidth="1"/>
    <col min="10" max="10" width="11.54296875" style="571" customWidth="1"/>
    <col min="11" max="11" width="27.90625" style="571" customWidth="1"/>
    <col min="12" max="12" width="10.6328125" style="571" customWidth="1"/>
    <col min="13" max="13" width="14.7265625" style="571" customWidth="1"/>
    <col min="14" max="15" width="8.54296875" style="571" customWidth="1"/>
    <col min="16" max="256" width="11.1796875" style="571"/>
    <col min="257" max="257" width="45.54296875" style="571" customWidth="1"/>
    <col min="258" max="258" width="11.54296875" style="571" customWidth="1"/>
    <col min="259" max="259" width="27.90625" style="571" customWidth="1"/>
    <col min="260" max="260" width="11.54296875" style="571" customWidth="1"/>
    <col min="261" max="262" width="9.54296875" style="571" customWidth="1"/>
    <col min="263" max="263" width="8.7265625" style="571" customWidth="1"/>
    <col min="264" max="264" width="3.08984375" style="571" customWidth="1"/>
    <col min="265" max="265" width="42.36328125" style="571" customWidth="1"/>
    <col min="266" max="266" width="11.54296875" style="571" customWidth="1"/>
    <col min="267" max="267" width="27.90625" style="571" customWidth="1"/>
    <col min="268" max="268" width="10.6328125" style="571" customWidth="1"/>
    <col min="269" max="269" width="14.7265625" style="571" customWidth="1"/>
    <col min="270" max="271" width="8.54296875" style="571" customWidth="1"/>
    <col min="272" max="512" width="11.1796875" style="571"/>
    <col min="513" max="513" width="45.54296875" style="571" customWidth="1"/>
    <col min="514" max="514" width="11.54296875" style="571" customWidth="1"/>
    <col min="515" max="515" width="27.90625" style="571" customWidth="1"/>
    <col min="516" max="516" width="11.54296875" style="571" customWidth="1"/>
    <col min="517" max="518" width="9.54296875" style="571" customWidth="1"/>
    <col min="519" max="519" width="8.7265625" style="571" customWidth="1"/>
    <col min="520" max="520" width="3.08984375" style="571" customWidth="1"/>
    <col min="521" max="521" width="42.36328125" style="571" customWidth="1"/>
    <col min="522" max="522" width="11.54296875" style="571" customWidth="1"/>
    <col min="523" max="523" width="27.90625" style="571" customWidth="1"/>
    <col min="524" max="524" width="10.6328125" style="571" customWidth="1"/>
    <col min="525" max="525" width="14.7265625" style="571" customWidth="1"/>
    <col min="526" max="527" width="8.54296875" style="571" customWidth="1"/>
    <col min="528" max="768" width="11.1796875" style="571"/>
    <col min="769" max="769" width="45.54296875" style="571" customWidth="1"/>
    <col min="770" max="770" width="11.54296875" style="571" customWidth="1"/>
    <col min="771" max="771" width="27.90625" style="571" customWidth="1"/>
    <col min="772" max="772" width="11.54296875" style="571" customWidth="1"/>
    <col min="773" max="774" width="9.54296875" style="571" customWidth="1"/>
    <col min="775" max="775" width="8.7265625" style="571" customWidth="1"/>
    <col min="776" max="776" width="3.08984375" style="571" customWidth="1"/>
    <col min="777" max="777" width="42.36328125" style="571" customWidth="1"/>
    <col min="778" max="778" width="11.54296875" style="571" customWidth="1"/>
    <col min="779" max="779" width="27.90625" style="571" customWidth="1"/>
    <col min="780" max="780" width="10.6328125" style="571" customWidth="1"/>
    <col min="781" max="781" width="14.7265625" style="571" customWidth="1"/>
    <col min="782" max="783" width="8.54296875" style="571" customWidth="1"/>
    <col min="784" max="1024" width="11.1796875" style="571"/>
    <col min="1025" max="1025" width="45.54296875" style="571" customWidth="1"/>
    <col min="1026" max="1026" width="11.54296875" style="571" customWidth="1"/>
    <col min="1027" max="1027" width="27.90625" style="571" customWidth="1"/>
    <col min="1028" max="1028" width="11.54296875" style="571" customWidth="1"/>
    <col min="1029" max="1030" width="9.54296875" style="571" customWidth="1"/>
    <col min="1031" max="1031" width="8.7265625" style="571" customWidth="1"/>
    <col min="1032" max="1032" width="3.08984375" style="571" customWidth="1"/>
    <col min="1033" max="1033" width="42.36328125" style="571" customWidth="1"/>
    <col min="1034" max="1034" width="11.54296875" style="571" customWidth="1"/>
    <col min="1035" max="1035" width="27.90625" style="571" customWidth="1"/>
    <col min="1036" max="1036" width="10.6328125" style="571" customWidth="1"/>
    <col min="1037" max="1037" width="14.7265625" style="571" customWidth="1"/>
    <col min="1038" max="1039" width="8.54296875" style="571" customWidth="1"/>
    <col min="1040" max="1280" width="11.1796875" style="571"/>
    <col min="1281" max="1281" width="45.54296875" style="571" customWidth="1"/>
    <col min="1282" max="1282" width="11.54296875" style="571" customWidth="1"/>
    <col min="1283" max="1283" width="27.90625" style="571" customWidth="1"/>
    <col min="1284" max="1284" width="11.54296875" style="571" customWidth="1"/>
    <col min="1285" max="1286" width="9.54296875" style="571" customWidth="1"/>
    <col min="1287" max="1287" width="8.7265625" style="571" customWidth="1"/>
    <col min="1288" max="1288" width="3.08984375" style="571" customWidth="1"/>
    <col min="1289" max="1289" width="42.36328125" style="571" customWidth="1"/>
    <col min="1290" max="1290" width="11.54296875" style="571" customWidth="1"/>
    <col min="1291" max="1291" width="27.90625" style="571" customWidth="1"/>
    <col min="1292" max="1292" width="10.6328125" style="571" customWidth="1"/>
    <col min="1293" max="1293" width="14.7265625" style="571" customWidth="1"/>
    <col min="1294" max="1295" width="8.54296875" style="571" customWidth="1"/>
    <col min="1296" max="1536" width="11.1796875" style="571"/>
    <col min="1537" max="1537" width="45.54296875" style="571" customWidth="1"/>
    <col min="1538" max="1538" width="11.54296875" style="571" customWidth="1"/>
    <col min="1539" max="1539" width="27.90625" style="571" customWidth="1"/>
    <col min="1540" max="1540" width="11.54296875" style="571" customWidth="1"/>
    <col min="1541" max="1542" width="9.54296875" style="571" customWidth="1"/>
    <col min="1543" max="1543" width="8.7265625" style="571" customWidth="1"/>
    <col min="1544" max="1544" width="3.08984375" style="571" customWidth="1"/>
    <col min="1545" max="1545" width="42.36328125" style="571" customWidth="1"/>
    <col min="1546" max="1546" width="11.54296875" style="571" customWidth="1"/>
    <col min="1547" max="1547" width="27.90625" style="571" customWidth="1"/>
    <col min="1548" max="1548" width="10.6328125" style="571" customWidth="1"/>
    <col min="1549" max="1549" width="14.7265625" style="571" customWidth="1"/>
    <col min="1550" max="1551" width="8.54296875" style="571" customWidth="1"/>
    <col min="1552" max="1792" width="11.1796875" style="571"/>
    <col min="1793" max="1793" width="45.54296875" style="571" customWidth="1"/>
    <col min="1794" max="1794" width="11.54296875" style="571" customWidth="1"/>
    <col min="1795" max="1795" width="27.90625" style="571" customWidth="1"/>
    <col min="1796" max="1796" width="11.54296875" style="571" customWidth="1"/>
    <col min="1797" max="1798" width="9.54296875" style="571" customWidth="1"/>
    <col min="1799" max="1799" width="8.7265625" style="571" customWidth="1"/>
    <col min="1800" max="1800" width="3.08984375" style="571" customWidth="1"/>
    <col min="1801" max="1801" width="42.36328125" style="571" customWidth="1"/>
    <col min="1802" max="1802" width="11.54296875" style="571" customWidth="1"/>
    <col min="1803" max="1803" width="27.90625" style="571" customWidth="1"/>
    <col min="1804" max="1804" width="10.6328125" style="571" customWidth="1"/>
    <col min="1805" max="1805" width="14.7265625" style="571" customWidth="1"/>
    <col min="1806" max="1807" width="8.54296875" style="571" customWidth="1"/>
    <col min="1808" max="2048" width="11.1796875" style="571"/>
    <col min="2049" max="2049" width="45.54296875" style="571" customWidth="1"/>
    <col min="2050" max="2050" width="11.54296875" style="571" customWidth="1"/>
    <col min="2051" max="2051" width="27.90625" style="571" customWidth="1"/>
    <col min="2052" max="2052" width="11.54296875" style="571" customWidth="1"/>
    <col min="2053" max="2054" width="9.54296875" style="571" customWidth="1"/>
    <col min="2055" max="2055" width="8.7265625" style="571" customWidth="1"/>
    <col min="2056" max="2056" width="3.08984375" style="571" customWidth="1"/>
    <col min="2057" max="2057" width="42.36328125" style="571" customWidth="1"/>
    <col min="2058" max="2058" width="11.54296875" style="571" customWidth="1"/>
    <col min="2059" max="2059" width="27.90625" style="571" customWidth="1"/>
    <col min="2060" max="2060" width="10.6328125" style="571" customWidth="1"/>
    <col min="2061" max="2061" width="14.7265625" style="571" customWidth="1"/>
    <col min="2062" max="2063" width="8.54296875" style="571" customWidth="1"/>
    <col min="2064" max="2304" width="11.1796875" style="571"/>
    <col min="2305" max="2305" width="45.54296875" style="571" customWidth="1"/>
    <col min="2306" max="2306" width="11.54296875" style="571" customWidth="1"/>
    <col min="2307" max="2307" width="27.90625" style="571" customWidth="1"/>
    <col min="2308" max="2308" width="11.54296875" style="571" customWidth="1"/>
    <col min="2309" max="2310" width="9.54296875" style="571" customWidth="1"/>
    <col min="2311" max="2311" width="8.7265625" style="571" customWidth="1"/>
    <col min="2312" max="2312" width="3.08984375" style="571" customWidth="1"/>
    <col min="2313" max="2313" width="42.36328125" style="571" customWidth="1"/>
    <col min="2314" max="2314" width="11.54296875" style="571" customWidth="1"/>
    <col min="2315" max="2315" width="27.90625" style="571" customWidth="1"/>
    <col min="2316" max="2316" width="10.6328125" style="571" customWidth="1"/>
    <col min="2317" max="2317" width="14.7265625" style="571" customWidth="1"/>
    <col min="2318" max="2319" width="8.54296875" style="571" customWidth="1"/>
    <col min="2320" max="2560" width="11.1796875" style="571"/>
    <col min="2561" max="2561" width="45.54296875" style="571" customWidth="1"/>
    <col min="2562" max="2562" width="11.54296875" style="571" customWidth="1"/>
    <col min="2563" max="2563" width="27.90625" style="571" customWidth="1"/>
    <col min="2564" max="2564" width="11.54296875" style="571" customWidth="1"/>
    <col min="2565" max="2566" width="9.54296875" style="571" customWidth="1"/>
    <col min="2567" max="2567" width="8.7265625" style="571" customWidth="1"/>
    <col min="2568" max="2568" width="3.08984375" style="571" customWidth="1"/>
    <col min="2569" max="2569" width="42.36328125" style="571" customWidth="1"/>
    <col min="2570" max="2570" width="11.54296875" style="571" customWidth="1"/>
    <col min="2571" max="2571" width="27.90625" style="571" customWidth="1"/>
    <col min="2572" max="2572" width="10.6328125" style="571" customWidth="1"/>
    <col min="2573" max="2573" width="14.7265625" style="571" customWidth="1"/>
    <col min="2574" max="2575" width="8.54296875" style="571" customWidth="1"/>
    <col min="2576" max="2816" width="11.1796875" style="571"/>
    <col min="2817" max="2817" width="45.54296875" style="571" customWidth="1"/>
    <col min="2818" max="2818" width="11.54296875" style="571" customWidth="1"/>
    <col min="2819" max="2819" width="27.90625" style="571" customWidth="1"/>
    <col min="2820" max="2820" width="11.54296875" style="571" customWidth="1"/>
    <col min="2821" max="2822" width="9.54296875" style="571" customWidth="1"/>
    <col min="2823" max="2823" width="8.7265625" style="571" customWidth="1"/>
    <col min="2824" max="2824" width="3.08984375" style="571" customWidth="1"/>
    <col min="2825" max="2825" width="42.36328125" style="571" customWidth="1"/>
    <col min="2826" max="2826" width="11.54296875" style="571" customWidth="1"/>
    <col min="2827" max="2827" width="27.90625" style="571" customWidth="1"/>
    <col min="2828" max="2828" width="10.6328125" style="571" customWidth="1"/>
    <col min="2829" max="2829" width="14.7265625" style="571" customWidth="1"/>
    <col min="2830" max="2831" width="8.54296875" style="571" customWidth="1"/>
    <col min="2832" max="3072" width="11.1796875" style="571"/>
    <col min="3073" max="3073" width="45.54296875" style="571" customWidth="1"/>
    <col min="3074" max="3074" width="11.54296875" style="571" customWidth="1"/>
    <col min="3075" max="3075" width="27.90625" style="571" customWidth="1"/>
    <col min="3076" max="3076" width="11.54296875" style="571" customWidth="1"/>
    <col min="3077" max="3078" width="9.54296875" style="571" customWidth="1"/>
    <col min="3079" max="3079" width="8.7265625" style="571" customWidth="1"/>
    <col min="3080" max="3080" width="3.08984375" style="571" customWidth="1"/>
    <col min="3081" max="3081" width="42.36328125" style="571" customWidth="1"/>
    <col min="3082" max="3082" width="11.54296875" style="571" customWidth="1"/>
    <col min="3083" max="3083" width="27.90625" style="571" customWidth="1"/>
    <col min="3084" max="3084" width="10.6328125" style="571" customWidth="1"/>
    <col min="3085" max="3085" width="14.7265625" style="571" customWidth="1"/>
    <col min="3086" max="3087" width="8.54296875" style="571" customWidth="1"/>
    <col min="3088" max="3328" width="11.1796875" style="571"/>
    <col min="3329" max="3329" width="45.54296875" style="571" customWidth="1"/>
    <col min="3330" max="3330" width="11.54296875" style="571" customWidth="1"/>
    <col min="3331" max="3331" width="27.90625" style="571" customWidth="1"/>
    <col min="3332" max="3332" width="11.54296875" style="571" customWidth="1"/>
    <col min="3333" max="3334" width="9.54296875" style="571" customWidth="1"/>
    <col min="3335" max="3335" width="8.7265625" style="571" customWidth="1"/>
    <col min="3336" max="3336" width="3.08984375" style="571" customWidth="1"/>
    <col min="3337" max="3337" width="42.36328125" style="571" customWidth="1"/>
    <col min="3338" max="3338" width="11.54296875" style="571" customWidth="1"/>
    <col min="3339" max="3339" width="27.90625" style="571" customWidth="1"/>
    <col min="3340" max="3340" width="10.6328125" style="571" customWidth="1"/>
    <col min="3341" max="3341" width="14.7265625" style="571" customWidth="1"/>
    <col min="3342" max="3343" width="8.54296875" style="571" customWidth="1"/>
    <col min="3344" max="3584" width="11.1796875" style="571"/>
    <col min="3585" max="3585" width="45.54296875" style="571" customWidth="1"/>
    <col min="3586" max="3586" width="11.54296875" style="571" customWidth="1"/>
    <col min="3587" max="3587" width="27.90625" style="571" customWidth="1"/>
    <col min="3588" max="3588" width="11.54296875" style="571" customWidth="1"/>
    <col min="3589" max="3590" width="9.54296875" style="571" customWidth="1"/>
    <col min="3591" max="3591" width="8.7265625" style="571" customWidth="1"/>
    <col min="3592" max="3592" width="3.08984375" style="571" customWidth="1"/>
    <col min="3593" max="3593" width="42.36328125" style="571" customWidth="1"/>
    <col min="3594" max="3594" width="11.54296875" style="571" customWidth="1"/>
    <col min="3595" max="3595" width="27.90625" style="571" customWidth="1"/>
    <col min="3596" max="3596" width="10.6328125" style="571" customWidth="1"/>
    <col min="3597" max="3597" width="14.7265625" style="571" customWidth="1"/>
    <col min="3598" max="3599" width="8.54296875" style="571" customWidth="1"/>
    <col min="3600" max="3840" width="11.1796875" style="571"/>
    <col min="3841" max="3841" width="45.54296875" style="571" customWidth="1"/>
    <col min="3842" max="3842" width="11.54296875" style="571" customWidth="1"/>
    <col min="3843" max="3843" width="27.90625" style="571" customWidth="1"/>
    <col min="3844" max="3844" width="11.54296875" style="571" customWidth="1"/>
    <col min="3845" max="3846" width="9.54296875" style="571" customWidth="1"/>
    <col min="3847" max="3847" width="8.7265625" style="571" customWidth="1"/>
    <col min="3848" max="3848" width="3.08984375" style="571" customWidth="1"/>
    <col min="3849" max="3849" width="42.36328125" style="571" customWidth="1"/>
    <col min="3850" max="3850" width="11.54296875" style="571" customWidth="1"/>
    <col min="3851" max="3851" width="27.90625" style="571" customWidth="1"/>
    <col min="3852" max="3852" width="10.6328125" style="571" customWidth="1"/>
    <col min="3853" max="3853" width="14.7265625" style="571" customWidth="1"/>
    <col min="3854" max="3855" width="8.54296875" style="571" customWidth="1"/>
    <col min="3856" max="4096" width="11.1796875" style="571"/>
    <col min="4097" max="4097" width="45.54296875" style="571" customWidth="1"/>
    <col min="4098" max="4098" width="11.54296875" style="571" customWidth="1"/>
    <col min="4099" max="4099" width="27.90625" style="571" customWidth="1"/>
    <col min="4100" max="4100" width="11.54296875" style="571" customWidth="1"/>
    <col min="4101" max="4102" width="9.54296875" style="571" customWidth="1"/>
    <col min="4103" max="4103" width="8.7265625" style="571" customWidth="1"/>
    <col min="4104" max="4104" width="3.08984375" style="571" customWidth="1"/>
    <col min="4105" max="4105" width="42.36328125" style="571" customWidth="1"/>
    <col min="4106" max="4106" width="11.54296875" style="571" customWidth="1"/>
    <col min="4107" max="4107" width="27.90625" style="571" customWidth="1"/>
    <col min="4108" max="4108" width="10.6328125" style="571" customWidth="1"/>
    <col min="4109" max="4109" width="14.7265625" style="571" customWidth="1"/>
    <col min="4110" max="4111" width="8.54296875" style="571" customWidth="1"/>
    <col min="4112" max="4352" width="11.1796875" style="571"/>
    <col min="4353" max="4353" width="45.54296875" style="571" customWidth="1"/>
    <col min="4354" max="4354" width="11.54296875" style="571" customWidth="1"/>
    <col min="4355" max="4355" width="27.90625" style="571" customWidth="1"/>
    <col min="4356" max="4356" width="11.54296875" style="571" customWidth="1"/>
    <col min="4357" max="4358" width="9.54296875" style="571" customWidth="1"/>
    <col min="4359" max="4359" width="8.7265625" style="571" customWidth="1"/>
    <col min="4360" max="4360" width="3.08984375" style="571" customWidth="1"/>
    <col min="4361" max="4361" width="42.36328125" style="571" customWidth="1"/>
    <col min="4362" max="4362" width="11.54296875" style="571" customWidth="1"/>
    <col min="4363" max="4363" width="27.90625" style="571" customWidth="1"/>
    <col min="4364" max="4364" width="10.6328125" style="571" customWidth="1"/>
    <col min="4365" max="4365" width="14.7265625" style="571" customWidth="1"/>
    <col min="4366" max="4367" width="8.54296875" style="571" customWidth="1"/>
    <col min="4368" max="4608" width="11.1796875" style="571"/>
    <col min="4609" max="4609" width="45.54296875" style="571" customWidth="1"/>
    <col min="4610" max="4610" width="11.54296875" style="571" customWidth="1"/>
    <col min="4611" max="4611" width="27.90625" style="571" customWidth="1"/>
    <col min="4612" max="4612" width="11.54296875" style="571" customWidth="1"/>
    <col min="4613" max="4614" width="9.54296875" style="571" customWidth="1"/>
    <col min="4615" max="4615" width="8.7265625" style="571" customWidth="1"/>
    <col min="4616" max="4616" width="3.08984375" style="571" customWidth="1"/>
    <col min="4617" max="4617" width="42.36328125" style="571" customWidth="1"/>
    <col min="4618" max="4618" width="11.54296875" style="571" customWidth="1"/>
    <col min="4619" max="4619" width="27.90625" style="571" customWidth="1"/>
    <col min="4620" max="4620" width="10.6328125" style="571" customWidth="1"/>
    <col min="4621" max="4621" width="14.7265625" style="571" customWidth="1"/>
    <col min="4622" max="4623" width="8.54296875" style="571" customWidth="1"/>
    <col min="4624" max="4864" width="11.1796875" style="571"/>
    <col min="4865" max="4865" width="45.54296875" style="571" customWidth="1"/>
    <col min="4866" max="4866" width="11.54296875" style="571" customWidth="1"/>
    <col min="4867" max="4867" width="27.90625" style="571" customWidth="1"/>
    <col min="4868" max="4868" width="11.54296875" style="571" customWidth="1"/>
    <col min="4869" max="4870" width="9.54296875" style="571" customWidth="1"/>
    <col min="4871" max="4871" width="8.7265625" style="571" customWidth="1"/>
    <col min="4872" max="4872" width="3.08984375" style="571" customWidth="1"/>
    <col min="4873" max="4873" width="42.36328125" style="571" customWidth="1"/>
    <col min="4874" max="4874" width="11.54296875" style="571" customWidth="1"/>
    <col min="4875" max="4875" width="27.90625" style="571" customWidth="1"/>
    <col min="4876" max="4876" width="10.6328125" style="571" customWidth="1"/>
    <col min="4877" max="4877" width="14.7265625" style="571" customWidth="1"/>
    <col min="4878" max="4879" width="8.54296875" style="571" customWidth="1"/>
    <col min="4880" max="5120" width="11.1796875" style="571"/>
    <col min="5121" max="5121" width="45.54296875" style="571" customWidth="1"/>
    <col min="5122" max="5122" width="11.54296875" style="571" customWidth="1"/>
    <col min="5123" max="5123" width="27.90625" style="571" customWidth="1"/>
    <col min="5124" max="5124" width="11.54296875" style="571" customWidth="1"/>
    <col min="5125" max="5126" width="9.54296875" style="571" customWidth="1"/>
    <col min="5127" max="5127" width="8.7265625" style="571" customWidth="1"/>
    <col min="5128" max="5128" width="3.08984375" style="571" customWidth="1"/>
    <col min="5129" max="5129" width="42.36328125" style="571" customWidth="1"/>
    <col min="5130" max="5130" width="11.54296875" style="571" customWidth="1"/>
    <col min="5131" max="5131" width="27.90625" style="571" customWidth="1"/>
    <col min="5132" max="5132" width="10.6328125" style="571" customWidth="1"/>
    <col min="5133" max="5133" width="14.7265625" style="571" customWidth="1"/>
    <col min="5134" max="5135" width="8.54296875" style="571" customWidth="1"/>
    <col min="5136" max="5376" width="11.1796875" style="571"/>
    <col min="5377" max="5377" width="45.54296875" style="571" customWidth="1"/>
    <col min="5378" max="5378" width="11.54296875" style="571" customWidth="1"/>
    <col min="5379" max="5379" width="27.90625" style="571" customWidth="1"/>
    <col min="5380" max="5380" width="11.54296875" style="571" customWidth="1"/>
    <col min="5381" max="5382" width="9.54296875" style="571" customWidth="1"/>
    <col min="5383" max="5383" width="8.7265625" style="571" customWidth="1"/>
    <col min="5384" max="5384" width="3.08984375" style="571" customWidth="1"/>
    <col min="5385" max="5385" width="42.36328125" style="571" customWidth="1"/>
    <col min="5386" max="5386" width="11.54296875" style="571" customWidth="1"/>
    <col min="5387" max="5387" width="27.90625" style="571" customWidth="1"/>
    <col min="5388" max="5388" width="10.6328125" style="571" customWidth="1"/>
    <col min="5389" max="5389" width="14.7265625" style="571" customWidth="1"/>
    <col min="5390" max="5391" width="8.54296875" style="571" customWidth="1"/>
    <col min="5392" max="5632" width="11.1796875" style="571"/>
    <col min="5633" max="5633" width="45.54296875" style="571" customWidth="1"/>
    <col min="5634" max="5634" width="11.54296875" style="571" customWidth="1"/>
    <col min="5635" max="5635" width="27.90625" style="571" customWidth="1"/>
    <col min="5636" max="5636" width="11.54296875" style="571" customWidth="1"/>
    <col min="5637" max="5638" width="9.54296875" style="571" customWidth="1"/>
    <col min="5639" max="5639" width="8.7265625" style="571" customWidth="1"/>
    <col min="5640" max="5640" width="3.08984375" style="571" customWidth="1"/>
    <col min="5641" max="5641" width="42.36328125" style="571" customWidth="1"/>
    <col min="5642" max="5642" width="11.54296875" style="571" customWidth="1"/>
    <col min="5643" max="5643" width="27.90625" style="571" customWidth="1"/>
    <col min="5644" max="5644" width="10.6328125" style="571" customWidth="1"/>
    <col min="5645" max="5645" width="14.7265625" style="571" customWidth="1"/>
    <col min="5646" max="5647" width="8.54296875" style="571" customWidth="1"/>
    <col min="5648" max="5888" width="11.1796875" style="571"/>
    <col min="5889" max="5889" width="45.54296875" style="571" customWidth="1"/>
    <col min="5890" max="5890" width="11.54296875" style="571" customWidth="1"/>
    <col min="5891" max="5891" width="27.90625" style="571" customWidth="1"/>
    <col min="5892" max="5892" width="11.54296875" style="571" customWidth="1"/>
    <col min="5893" max="5894" width="9.54296875" style="571" customWidth="1"/>
    <col min="5895" max="5895" width="8.7265625" style="571" customWidth="1"/>
    <col min="5896" max="5896" width="3.08984375" style="571" customWidth="1"/>
    <col min="5897" max="5897" width="42.36328125" style="571" customWidth="1"/>
    <col min="5898" max="5898" width="11.54296875" style="571" customWidth="1"/>
    <col min="5899" max="5899" width="27.90625" style="571" customWidth="1"/>
    <col min="5900" max="5900" width="10.6328125" style="571" customWidth="1"/>
    <col min="5901" max="5901" width="14.7265625" style="571" customWidth="1"/>
    <col min="5902" max="5903" width="8.54296875" style="571" customWidth="1"/>
    <col min="5904" max="6144" width="11.1796875" style="571"/>
    <col min="6145" max="6145" width="45.54296875" style="571" customWidth="1"/>
    <col min="6146" max="6146" width="11.54296875" style="571" customWidth="1"/>
    <col min="6147" max="6147" width="27.90625" style="571" customWidth="1"/>
    <col min="6148" max="6148" width="11.54296875" style="571" customWidth="1"/>
    <col min="6149" max="6150" width="9.54296875" style="571" customWidth="1"/>
    <col min="6151" max="6151" width="8.7265625" style="571" customWidth="1"/>
    <col min="6152" max="6152" width="3.08984375" style="571" customWidth="1"/>
    <col min="6153" max="6153" width="42.36328125" style="571" customWidth="1"/>
    <col min="6154" max="6154" width="11.54296875" style="571" customWidth="1"/>
    <col min="6155" max="6155" width="27.90625" style="571" customWidth="1"/>
    <col min="6156" max="6156" width="10.6328125" style="571" customWidth="1"/>
    <col min="6157" max="6157" width="14.7265625" style="571" customWidth="1"/>
    <col min="6158" max="6159" width="8.54296875" style="571" customWidth="1"/>
    <col min="6160" max="6400" width="11.1796875" style="571"/>
    <col min="6401" max="6401" width="45.54296875" style="571" customWidth="1"/>
    <col min="6402" max="6402" width="11.54296875" style="571" customWidth="1"/>
    <col min="6403" max="6403" width="27.90625" style="571" customWidth="1"/>
    <col min="6404" max="6404" width="11.54296875" style="571" customWidth="1"/>
    <col min="6405" max="6406" width="9.54296875" style="571" customWidth="1"/>
    <col min="6407" max="6407" width="8.7265625" style="571" customWidth="1"/>
    <col min="6408" max="6408" width="3.08984375" style="571" customWidth="1"/>
    <col min="6409" max="6409" width="42.36328125" style="571" customWidth="1"/>
    <col min="6410" max="6410" width="11.54296875" style="571" customWidth="1"/>
    <col min="6411" max="6411" width="27.90625" style="571" customWidth="1"/>
    <col min="6412" max="6412" width="10.6328125" style="571" customWidth="1"/>
    <col min="6413" max="6413" width="14.7265625" style="571" customWidth="1"/>
    <col min="6414" max="6415" width="8.54296875" style="571" customWidth="1"/>
    <col min="6416" max="6656" width="11.1796875" style="571"/>
    <col min="6657" max="6657" width="45.54296875" style="571" customWidth="1"/>
    <col min="6658" max="6658" width="11.54296875" style="571" customWidth="1"/>
    <col min="6659" max="6659" width="27.90625" style="571" customWidth="1"/>
    <col min="6660" max="6660" width="11.54296875" style="571" customWidth="1"/>
    <col min="6661" max="6662" width="9.54296875" style="571" customWidth="1"/>
    <col min="6663" max="6663" width="8.7265625" style="571" customWidth="1"/>
    <col min="6664" max="6664" width="3.08984375" style="571" customWidth="1"/>
    <col min="6665" max="6665" width="42.36328125" style="571" customWidth="1"/>
    <col min="6666" max="6666" width="11.54296875" style="571" customWidth="1"/>
    <col min="6667" max="6667" width="27.90625" style="571" customWidth="1"/>
    <col min="6668" max="6668" width="10.6328125" style="571" customWidth="1"/>
    <col min="6669" max="6669" width="14.7265625" style="571" customWidth="1"/>
    <col min="6670" max="6671" width="8.54296875" style="571" customWidth="1"/>
    <col min="6672" max="6912" width="11.1796875" style="571"/>
    <col min="6913" max="6913" width="45.54296875" style="571" customWidth="1"/>
    <col min="6914" max="6914" width="11.54296875" style="571" customWidth="1"/>
    <col min="6915" max="6915" width="27.90625" style="571" customWidth="1"/>
    <col min="6916" max="6916" width="11.54296875" style="571" customWidth="1"/>
    <col min="6917" max="6918" width="9.54296875" style="571" customWidth="1"/>
    <col min="6919" max="6919" width="8.7265625" style="571" customWidth="1"/>
    <col min="6920" max="6920" width="3.08984375" style="571" customWidth="1"/>
    <col min="6921" max="6921" width="42.36328125" style="571" customWidth="1"/>
    <col min="6922" max="6922" width="11.54296875" style="571" customWidth="1"/>
    <col min="6923" max="6923" width="27.90625" style="571" customWidth="1"/>
    <col min="6924" max="6924" width="10.6328125" style="571" customWidth="1"/>
    <col min="6925" max="6925" width="14.7265625" style="571" customWidth="1"/>
    <col min="6926" max="6927" width="8.54296875" style="571" customWidth="1"/>
    <col min="6928" max="7168" width="11.1796875" style="571"/>
    <col min="7169" max="7169" width="45.54296875" style="571" customWidth="1"/>
    <col min="7170" max="7170" width="11.54296875" style="571" customWidth="1"/>
    <col min="7171" max="7171" width="27.90625" style="571" customWidth="1"/>
    <col min="7172" max="7172" width="11.54296875" style="571" customWidth="1"/>
    <col min="7173" max="7174" width="9.54296875" style="571" customWidth="1"/>
    <col min="7175" max="7175" width="8.7265625" style="571" customWidth="1"/>
    <col min="7176" max="7176" width="3.08984375" style="571" customWidth="1"/>
    <col min="7177" max="7177" width="42.36328125" style="571" customWidth="1"/>
    <col min="7178" max="7178" width="11.54296875" style="571" customWidth="1"/>
    <col min="7179" max="7179" width="27.90625" style="571" customWidth="1"/>
    <col min="7180" max="7180" width="10.6328125" style="571" customWidth="1"/>
    <col min="7181" max="7181" width="14.7265625" style="571" customWidth="1"/>
    <col min="7182" max="7183" width="8.54296875" style="571" customWidth="1"/>
    <col min="7184" max="7424" width="11.1796875" style="571"/>
    <col min="7425" max="7425" width="45.54296875" style="571" customWidth="1"/>
    <col min="7426" max="7426" width="11.54296875" style="571" customWidth="1"/>
    <col min="7427" max="7427" width="27.90625" style="571" customWidth="1"/>
    <col min="7428" max="7428" width="11.54296875" style="571" customWidth="1"/>
    <col min="7429" max="7430" width="9.54296875" style="571" customWidth="1"/>
    <col min="7431" max="7431" width="8.7265625" style="571" customWidth="1"/>
    <col min="7432" max="7432" width="3.08984375" style="571" customWidth="1"/>
    <col min="7433" max="7433" width="42.36328125" style="571" customWidth="1"/>
    <col min="7434" max="7434" width="11.54296875" style="571" customWidth="1"/>
    <col min="7435" max="7435" width="27.90625" style="571" customWidth="1"/>
    <col min="7436" max="7436" width="10.6328125" style="571" customWidth="1"/>
    <col min="7437" max="7437" width="14.7265625" style="571" customWidth="1"/>
    <col min="7438" max="7439" width="8.54296875" style="571" customWidth="1"/>
    <col min="7440" max="7680" width="11.1796875" style="571"/>
    <col min="7681" max="7681" width="45.54296875" style="571" customWidth="1"/>
    <col min="7682" max="7682" width="11.54296875" style="571" customWidth="1"/>
    <col min="7683" max="7683" width="27.90625" style="571" customWidth="1"/>
    <col min="7684" max="7684" width="11.54296875" style="571" customWidth="1"/>
    <col min="7685" max="7686" width="9.54296875" style="571" customWidth="1"/>
    <col min="7687" max="7687" width="8.7265625" style="571" customWidth="1"/>
    <col min="7688" max="7688" width="3.08984375" style="571" customWidth="1"/>
    <col min="7689" max="7689" width="42.36328125" style="571" customWidth="1"/>
    <col min="7690" max="7690" width="11.54296875" style="571" customWidth="1"/>
    <col min="7691" max="7691" width="27.90625" style="571" customWidth="1"/>
    <col min="7692" max="7692" width="10.6328125" style="571" customWidth="1"/>
    <col min="7693" max="7693" width="14.7265625" style="571" customWidth="1"/>
    <col min="7694" max="7695" width="8.54296875" style="571" customWidth="1"/>
    <col min="7696" max="7936" width="11.1796875" style="571"/>
    <col min="7937" max="7937" width="45.54296875" style="571" customWidth="1"/>
    <col min="7938" max="7938" width="11.54296875" style="571" customWidth="1"/>
    <col min="7939" max="7939" width="27.90625" style="571" customWidth="1"/>
    <col min="7940" max="7940" width="11.54296875" style="571" customWidth="1"/>
    <col min="7941" max="7942" width="9.54296875" style="571" customWidth="1"/>
    <col min="7943" max="7943" width="8.7265625" style="571" customWidth="1"/>
    <col min="7944" max="7944" width="3.08984375" style="571" customWidth="1"/>
    <col min="7945" max="7945" width="42.36328125" style="571" customWidth="1"/>
    <col min="7946" max="7946" width="11.54296875" style="571" customWidth="1"/>
    <col min="7947" max="7947" width="27.90625" style="571" customWidth="1"/>
    <col min="7948" max="7948" width="10.6328125" style="571" customWidth="1"/>
    <col min="7949" max="7949" width="14.7265625" style="571" customWidth="1"/>
    <col min="7950" max="7951" width="8.54296875" style="571" customWidth="1"/>
    <col min="7952" max="8192" width="11.1796875" style="571"/>
    <col min="8193" max="8193" width="45.54296875" style="571" customWidth="1"/>
    <col min="8194" max="8194" width="11.54296875" style="571" customWidth="1"/>
    <col min="8195" max="8195" width="27.90625" style="571" customWidth="1"/>
    <col min="8196" max="8196" width="11.54296875" style="571" customWidth="1"/>
    <col min="8197" max="8198" width="9.54296875" style="571" customWidth="1"/>
    <col min="8199" max="8199" width="8.7265625" style="571" customWidth="1"/>
    <col min="8200" max="8200" width="3.08984375" style="571" customWidth="1"/>
    <col min="8201" max="8201" width="42.36328125" style="571" customWidth="1"/>
    <col min="8202" max="8202" width="11.54296875" style="571" customWidth="1"/>
    <col min="8203" max="8203" width="27.90625" style="571" customWidth="1"/>
    <col min="8204" max="8204" width="10.6328125" style="571" customWidth="1"/>
    <col min="8205" max="8205" width="14.7265625" style="571" customWidth="1"/>
    <col min="8206" max="8207" width="8.54296875" style="571" customWidth="1"/>
    <col min="8208" max="8448" width="11.1796875" style="571"/>
    <col min="8449" max="8449" width="45.54296875" style="571" customWidth="1"/>
    <col min="8450" max="8450" width="11.54296875" style="571" customWidth="1"/>
    <col min="8451" max="8451" width="27.90625" style="571" customWidth="1"/>
    <col min="8452" max="8452" width="11.54296875" style="571" customWidth="1"/>
    <col min="8453" max="8454" width="9.54296875" style="571" customWidth="1"/>
    <col min="8455" max="8455" width="8.7265625" style="571" customWidth="1"/>
    <col min="8456" max="8456" width="3.08984375" style="571" customWidth="1"/>
    <col min="8457" max="8457" width="42.36328125" style="571" customWidth="1"/>
    <col min="8458" max="8458" width="11.54296875" style="571" customWidth="1"/>
    <col min="8459" max="8459" width="27.90625" style="571" customWidth="1"/>
    <col min="8460" max="8460" width="10.6328125" style="571" customWidth="1"/>
    <col min="8461" max="8461" width="14.7265625" style="571" customWidth="1"/>
    <col min="8462" max="8463" width="8.54296875" style="571" customWidth="1"/>
    <col min="8464" max="8704" width="11.1796875" style="571"/>
    <col min="8705" max="8705" width="45.54296875" style="571" customWidth="1"/>
    <col min="8706" max="8706" width="11.54296875" style="571" customWidth="1"/>
    <col min="8707" max="8707" width="27.90625" style="571" customWidth="1"/>
    <col min="8708" max="8708" width="11.54296875" style="571" customWidth="1"/>
    <col min="8709" max="8710" width="9.54296875" style="571" customWidth="1"/>
    <col min="8711" max="8711" width="8.7265625" style="571" customWidth="1"/>
    <col min="8712" max="8712" width="3.08984375" style="571" customWidth="1"/>
    <col min="8713" max="8713" width="42.36328125" style="571" customWidth="1"/>
    <col min="8714" max="8714" width="11.54296875" style="571" customWidth="1"/>
    <col min="8715" max="8715" width="27.90625" style="571" customWidth="1"/>
    <col min="8716" max="8716" width="10.6328125" style="571" customWidth="1"/>
    <col min="8717" max="8717" width="14.7265625" style="571" customWidth="1"/>
    <col min="8718" max="8719" width="8.54296875" style="571" customWidth="1"/>
    <col min="8720" max="8960" width="11.1796875" style="571"/>
    <col min="8961" max="8961" width="45.54296875" style="571" customWidth="1"/>
    <col min="8962" max="8962" width="11.54296875" style="571" customWidth="1"/>
    <col min="8963" max="8963" width="27.90625" style="571" customWidth="1"/>
    <col min="8964" max="8964" width="11.54296875" style="571" customWidth="1"/>
    <col min="8965" max="8966" width="9.54296875" style="571" customWidth="1"/>
    <col min="8967" max="8967" width="8.7265625" style="571" customWidth="1"/>
    <col min="8968" max="8968" width="3.08984375" style="571" customWidth="1"/>
    <col min="8969" max="8969" width="42.36328125" style="571" customWidth="1"/>
    <col min="8970" max="8970" width="11.54296875" style="571" customWidth="1"/>
    <col min="8971" max="8971" width="27.90625" style="571" customWidth="1"/>
    <col min="8972" max="8972" width="10.6328125" style="571" customWidth="1"/>
    <col min="8973" max="8973" width="14.7265625" style="571" customWidth="1"/>
    <col min="8974" max="8975" width="8.54296875" style="571" customWidth="1"/>
    <col min="8976" max="9216" width="11.1796875" style="571"/>
    <col min="9217" max="9217" width="45.54296875" style="571" customWidth="1"/>
    <col min="9218" max="9218" width="11.54296875" style="571" customWidth="1"/>
    <col min="9219" max="9219" width="27.90625" style="571" customWidth="1"/>
    <col min="9220" max="9220" width="11.54296875" style="571" customWidth="1"/>
    <col min="9221" max="9222" width="9.54296875" style="571" customWidth="1"/>
    <col min="9223" max="9223" width="8.7265625" style="571" customWidth="1"/>
    <col min="9224" max="9224" width="3.08984375" style="571" customWidth="1"/>
    <col min="9225" max="9225" width="42.36328125" style="571" customWidth="1"/>
    <col min="9226" max="9226" width="11.54296875" style="571" customWidth="1"/>
    <col min="9227" max="9227" width="27.90625" style="571" customWidth="1"/>
    <col min="9228" max="9228" width="10.6328125" style="571" customWidth="1"/>
    <col min="9229" max="9229" width="14.7265625" style="571" customWidth="1"/>
    <col min="9230" max="9231" width="8.54296875" style="571" customWidth="1"/>
    <col min="9232" max="9472" width="11.1796875" style="571"/>
    <col min="9473" max="9473" width="45.54296875" style="571" customWidth="1"/>
    <col min="9474" max="9474" width="11.54296875" style="571" customWidth="1"/>
    <col min="9475" max="9475" width="27.90625" style="571" customWidth="1"/>
    <col min="9476" max="9476" width="11.54296875" style="571" customWidth="1"/>
    <col min="9477" max="9478" width="9.54296875" style="571" customWidth="1"/>
    <col min="9479" max="9479" width="8.7265625" style="571" customWidth="1"/>
    <col min="9480" max="9480" width="3.08984375" style="571" customWidth="1"/>
    <col min="9481" max="9481" width="42.36328125" style="571" customWidth="1"/>
    <col min="9482" max="9482" width="11.54296875" style="571" customWidth="1"/>
    <col min="9483" max="9483" width="27.90625" style="571" customWidth="1"/>
    <col min="9484" max="9484" width="10.6328125" style="571" customWidth="1"/>
    <col min="9485" max="9485" width="14.7265625" style="571" customWidth="1"/>
    <col min="9486" max="9487" width="8.54296875" style="571" customWidth="1"/>
    <col min="9488" max="9728" width="11.1796875" style="571"/>
    <col min="9729" max="9729" width="45.54296875" style="571" customWidth="1"/>
    <col min="9730" max="9730" width="11.54296875" style="571" customWidth="1"/>
    <col min="9731" max="9731" width="27.90625" style="571" customWidth="1"/>
    <col min="9732" max="9732" width="11.54296875" style="571" customWidth="1"/>
    <col min="9733" max="9734" width="9.54296875" style="571" customWidth="1"/>
    <col min="9735" max="9735" width="8.7265625" style="571" customWidth="1"/>
    <col min="9736" max="9736" width="3.08984375" style="571" customWidth="1"/>
    <col min="9737" max="9737" width="42.36328125" style="571" customWidth="1"/>
    <col min="9738" max="9738" width="11.54296875" style="571" customWidth="1"/>
    <col min="9739" max="9739" width="27.90625" style="571" customWidth="1"/>
    <col min="9740" max="9740" width="10.6328125" style="571" customWidth="1"/>
    <col min="9741" max="9741" width="14.7265625" style="571" customWidth="1"/>
    <col min="9742" max="9743" width="8.54296875" style="571" customWidth="1"/>
    <col min="9744" max="9984" width="11.1796875" style="571"/>
    <col min="9985" max="9985" width="45.54296875" style="571" customWidth="1"/>
    <col min="9986" max="9986" width="11.54296875" style="571" customWidth="1"/>
    <col min="9987" max="9987" width="27.90625" style="571" customWidth="1"/>
    <col min="9988" max="9988" width="11.54296875" style="571" customWidth="1"/>
    <col min="9989" max="9990" width="9.54296875" style="571" customWidth="1"/>
    <col min="9991" max="9991" width="8.7265625" style="571" customWidth="1"/>
    <col min="9992" max="9992" width="3.08984375" style="571" customWidth="1"/>
    <col min="9993" max="9993" width="42.36328125" style="571" customWidth="1"/>
    <col min="9994" max="9994" width="11.54296875" style="571" customWidth="1"/>
    <col min="9995" max="9995" width="27.90625" style="571" customWidth="1"/>
    <col min="9996" max="9996" width="10.6328125" style="571" customWidth="1"/>
    <col min="9997" max="9997" width="14.7265625" style="571" customWidth="1"/>
    <col min="9998" max="9999" width="8.54296875" style="571" customWidth="1"/>
    <col min="10000" max="10240" width="11.1796875" style="571"/>
    <col min="10241" max="10241" width="45.54296875" style="571" customWidth="1"/>
    <col min="10242" max="10242" width="11.54296875" style="571" customWidth="1"/>
    <col min="10243" max="10243" width="27.90625" style="571" customWidth="1"/>
    <col min="10244" max="10244" width="11.54296875" style="571" customWidth="1"/>
    <col min="10245" max="10246" width="9.54296875" style="571" customWidth="1"/>
    <col min="10247" max="10247" width="8.7265625" style="571" customWidth="1"/>
    <col min="10248" max="10248" width="3.08984375" style="571" customWidth="1"/>
    <col min="10249" max="10249" width="42.36328125" style="571" customWidth="1"/>
    <col min="10250" max="10250" width="11.54296875" style="571" customWidth="1"/>
    <col min="10251" max="10251" width="27.90625" style="571" customWidth="1"/>
    <col min="10252" max="10252" width="10.6328125" style="571" customWidth="1"/>
    <col min="10253" max="10253" width="14.7265625" style="571" customWidth="1"/>
    <col min="10254" max="10255" width="8.54296875" style="571" customWidth="1"/>
    <col min="10256" max="10496" width="11.1796875" style="571"/>
    <col min="10497" max="10497" width="45.54296875" style="571" customWidth="1"/>
    <col min="10498" max="10498" width="11.54296875" style="571" customWidth="1"/>
    <col min="10499" max="10499" width="27.90625" style="571" customWidth="1"/>
    <col min="10500" max="10500" width="11.54296875" style="571" customWidth="1"/>
    <col min="10501" max="10502" width="9.54296875" style="571" customWidth="1"/>
    <col min="10503" max="10503" width="8.7265625" style="571" customWidth="1"/>
    <col min="10504" max="10504" width="3.08984375" style="571" customWidth="1"/>
    <col min="10505" max="10505" width="42.36328125" style="571" customWidth="1"/>
    <col min="10506" max="10506" width="11.54296875" style="571" customWidth="1"/>
    <col min="10507" max="10507" width="27.90625" style="571" customWidth="1"/>
    <col min="10508" max="10508" width="10.6328125" style="571" customWidth="1"/>
    <col min="10509" max="10509" width="14.7265625" style="571" customWidth="1"/>
    <col min="10510" max="10511" width="8.54296875" style="571" customWidth="1"/>
    <col min="10512" max="10752" width="11.1796875" style="571"/>
    <col min="10753" max="10753" width="45.54296875" style="571" customWidth="1"/>
    <col min="10754" max="10754" width="11.54296875" style="571" customWidth="1"/>
    <col min="10755" max="10755" width="27.90625" style="571" customWidth="1"/>
    <col min="10756" max="10756" width="11.54296875" style="571" customWidth="1"/>
    <col min="10757" max="10758" width="9.54296875" style="571" customWidth="1"/>
    <col min="10759" max="10759" width="8.7265625" style="571" customWidth="1"/>
    <col min="10760" max="10760" width="3.08984375" style="571" customWidth="1"/>
    <col min="10761" max="10761" width="42.36328125" style="571" customWidth="1"/>
    <col min="10762" max="10762" width="11.54296875" style="571" customWidth="1"/>
    <col min="10763" max="10763" width="27.90625" style="571" customWidth="1"/>
    <col min="10764" max="10764" width="10.6328125" style="571" customWidth="1"/>
    <col min="10765" max="10765" width="14.7265625" style="571" customWidth="1"/>
    <col min="10766" max="10767" width="8.54296875" style="571" customWidth="1"/>
    <col min="10768" max="11008" width="11.1796875" style="571"/>
    <col min="11009" max="11009" width="45.54296875" style="571" customWidth="1"/>
    <col min="11010" max="11010" width="11.54296875" style="571" customWidth="1"/>
    <col min="11011" max="11011" width="27.90625" style="571" customWidth="1"/>
    <col min="11012" max="11012" width="11.54296875" style="571" customWidth="1"/>
    <col min="11013" max="11014" width="9.54296875" style="571" customWidth="1"/>
    <col min="11015" max="11015" width="8.7265625" style="571" customWidth="1"/>
    <col min="11016" max="11016" width="3.08984375" style="571" customWidth="1"/>
    <col min="11017" max="11017" width="42.36328125" style="571" customWidth="1"/>
    <col min="11018" max="11018" width="11.54296875" style="571" customWidth="1"/>
    <col min="11019" max="11019" width="27.90625" style="571" customWidth="1"/>
    <col min="11020" max="11020" width="10.6328125" style="571" customWidth="1"/>
    <col min="11021" max="11021" width="14.7265625" style="571" customWidth="1"/>
    <col min="11022" max="11023" width="8.54296875" style="571" customWidth="1"/>
    <col min="11024" max="11264" width="11.1796875" style="571"/>
    <col min="11265" max="11265" width="45.54296875" style="571" customWidth="1"/>
    <col min="11266" max="11266" width="11.54296875" style="571" customWidth="1"/>
    <col min="11267" max="11267" width="27.90625" style="571" customWidth="1"/>
    <col min="11268" max="11268" width="11.54296875" style="571" customWidth="1"/>
    <col min="11269" max="11270" width="9.54296875" style="571" customWidth="1"/>
    <col min="11271" max="11271" width="8.7265625" style="571" customWidth="1"/>
    <col min="11272" max="11272" width="3.08984375" style="571" customWidth="1"/>
    <col min="11273" max="11273" width="42.36328125" style="571" customWidth="1"/>
    <col min="11274" max="11274" width="11.54296875" style="571" customWidth="1"/>
    <col min="11275" max="11275" width="27.90625" style="571" customWidth="1"/>
    <col min="11276" max="11276" width="10.6328125" style="571" customWidth="1"/>
    <col min="11277" max="11277" width="14.7265625" style="571" customWidth="1"/>
    <col min="11278" max="11279" width="8.54296875" style="571" customWidth="1"/>
    <col min="11280" max="11520" width="11.1796875" style="571"/>
    <col min="11521" max="11521" width="45.54296875" style="571" customWidth="1"/>
    <col min="11522" max="11522" width="11.54296875" style="571" customWidth="1"/>
    <col min="11523" max="11523" width="27.90625" style="571" customWidth="1"/>
    <col min="11524" max="11524" width="11.54296875" style="571" customWidth="1"/>
    <col min="11525" max="11526" width="9.54296875" style="571" customWidth="1"/>
    <col min="11527" max="11527" width="8.7265625" style="571" customWidth="1"/>
    <col min="11528" max="11528" width="3.08984375" style="571" customWidth="1"/>
    <col min="11529" max="11529" width="42.36328125" style="571" customWidth="1"/>
    <col min="11530" max="11530" width="11.54296875" style="571" customWidth="1"/>
    <col min="11531" max="11531" width="27.90625" style="571" customWidth="1"/>
    <col min="11532" max="11532" width="10.6328125" style="571" customWidth="1"/>
    <col min="11533" max="11533" width="14.7265625" style="571" customWidth="1"/>
    <col min="11534" max="11535" width="8.54296875" style="571" customWidth="1"/>
    <col min="11536" max="11776" width="11.1796875" style="571"/>
    <col min="11777" max="11777" width="45.54296875" style="571" customWidth="1"/>
    <col min="11778" max="11778" width="11.54296875" style="571" customWidth="1"/>
    <col min="11779" max="11779" width="27.90625" style="571" customWidth="1"/>
    <col min="11780" max="11780" width="11.54296875" style="571" customWidth="1"/>
    <col min="11781" max="11782" width="9.54296875" style="571" customWidth="1"/>
    <col min="11783" max="11783" width="8.7265625" style="571" customWidth="1"/>
    <col min="11784" max="11784" width="3.08984375" style="571" customWidth="1"/>
    <col min="11785" max="11785" width="42.36328125" style="571" customWidth="1"/>
    <col min="11786" max="11786" width="11.54296875" style="571" customWidth="1"/>
    <col min="11787" max="11787" width="27.90625" style="571" customWidth="1"/>
    <col min="11788" max="11788" width="10.6328125" style="571" customWidth="1"/>
    <col min="11789" max="11789" width="14.7265625" style="571" customWidth="1"/>
    <col min="11790" max="11791" width="8.54296875" style="571" customWidth="1"/>
    <col min="11792" max="12032" width="11.1796875" style="571"/>
    <col min="12033" max="12033" width="45.54296875" style="571" customWidth="1"/>
    <col min="12034" max="12034" width="11.54296875" style="571" customWidth="1"/>
    <col min="12035" max="12035" width="27.90625" style="571" customWidth="1"/>
    <col min="12036" max="12036" width="11.54296875" style="571" customWidth="1"/>
    <col min="12037" max="12038" width="9.54296875" style="571" customWidth="1"/>
    <col min="12039" max="12039" width="8.7265625" style="571" customWidth="1"/>
    <col min="12040" max="12040" width="3.08984375" style="571" customWidth="1"/>
    <col min="12041" max="12041" width="42.36328125" style="571" customWidth="1"/>
    <col min="12042" max="12042" width="11.54296875" style="571" customWidth="1"/>
    <col min="12043" max="12043" width="27.90625" style="571" customWidth="1"/>
    <col min="12044" max="12044" width="10.6328125" style="571" customWidth="1"/>
    <col min="12045" max="12045" width="14.7265625" style="571" customWidth="1"/>
    <col min="12046" max="12047" width="8.54296875" style="571" customWidth="1"/>
    <col min="12048" max="12288" width="11.1796875" style="571"/>
    <col min="12289" max="12289" width="45.54296875" style="571" customWidth="1"/>
    <col min="12290" max="12290" width="11.54296875" style="571" customWidth="1"/>
    <col min="12291" max="12291" width="27.90625" style="571" customWidth="1"/>
    <col min="12292" max="12292" width="11.54296875" style="571" customWidth="1"/>
    <col min="12293" max="12294" width="9.54296875" style="571" customWidth="1"/>
    <col min="12295" max="12295" width="8.7265625" style="571" customWidth="1"/>
    <col min="12296" max="12296" width="3.08984375" style="571" customWidth="1"/>
    <col min="12297" max="12297" width="42.36328125" style="571" customWidth="1"/>
    <col min="12298" max="12298" width="11.54296875" style="571" customWidth="1"/>
    <col min="12299" max="12299" width="27.90625" style="571" customWidth="1"/>
    <col min="12300" max="12300" width="10.6328125" style="571" customWidth="1"/>
    <col min="12301" max="12301" width="14.7265625" style="571" customWidth="1"/>
    <col min="12302" max="12303" width="8.54296875" style="571" customWidth="1"/>
    <col min="12304" max="12544" width="11.1796875" style="571"/>
    <col min="12545" max="12545" width="45.54296875" style="571" customWidth="1"/>
    <col min="12546" max="12546" width="11.54296875" style="571" customWidth="1"/>
    <col min="12547" max="12547" width="27.90625" style="571" customWidth="1"/>
    <col min="12548" max="12548" width="11.54296875" style="571" customWidth="1"/>
    <col min="12549" max="12550" width="9.54296875" style="571" customWidth="1"/>
    <col min="12551" max="12551" width="8.7265625" style="571" customWidth="1"/>
    <col min="12552" max="12552" width="3.08984375" style="571" customWidth="1"/>
    <col min="12553" max="12553" width="42.36328125" style="571" customWidth="1"/>
    <col min="12554" max="12554" width="11.54296875" style="571" customWidth="1"/>
    <col min="12555" max="12555" width="27.90625" style="571" customWidth="1"/>
    <col min="12556" max="12556" width="10.6328125" style="571" customWidth="1"/>
    <col min="12557" max="12557" width="14.7265625" style="571" customWidth="1"/>
    <col min="12558" max="12559" width="8.54296875" style="571" customWidth="1"/>
    <col min="12560" max="12800" width="11.1796875" style="571"/>
    <col min="12801" max="12801" width="45.54296875" style="571" customWidth="1"/>
    <col min="12802" max="12802" width="11.54296875" style="571" customWidth="1"/>
    <col min="12803" max="12803" width="27.90625" style="571" customWidth="1"/>
    <col min="12804" max="12804" width="11.54296875" style="571" customWidth="1"/>
    <col min="12805" max="12806" width="9.54296875" style="571" customWidth="1"/>
    <col min="12807" max="12807" width="8.7265625" style="571" customWidth="1"/>
    <col min="12808" max="12808" width="3.08984375" style="571" customWidth="1"/>
    <col min="12809" max="12809" width="42.36328125" style="571" customWidth="1"/>
    <col min="12810" max="12810" width="11.54296875" style="571" customWidth="1"/>
    <col min="12811" max="12811" width="27.90625" style="571" customWidth="1"/>
    <col min="12812" max="12812" width="10.6328125" style="571" customWidth="1"/>
    <col min="12813" max="12813" width="14.7265625" style="571" customWidth="1"/>
    <col min="12814" max="12815" width="8.54296875" style="571" customWidth="1"/>
    <col min="12816" max="13056" width="11.1796875" style="571"/>
    <col min="13057" max="13057" width="45.54296875" style="571" customWidth="1"/>
    <col min="13058" max="13058" width="11.54296875" style="571" customWidth="1"/>
    <col min="13059" max="13059" width="27.90625" style="571" customWidth="1"/>
    <col min="13060" max="13060" width="11.54296875" style="571" customWidth="1"/>
    <col min="13061" max="13062" width="9.54296875" style="571" customWidth="1"/>
    <col min="13063" max="13063" width="8.7265625" style="571" customWidth="1"/>
    <col min="13064" max="13064" width="3.08984375" style="571" customWidth="1"/>
    <col min="13065" max="13065" width="42.36328125" style="571" customWidth="1"/>
    <col min="13066" max="13066" width="11.54296875" style="571" customWidth="1"/>
    <col min="13067" max="13067" width="27.90625" style="571" customWidth="1"/>
    <col min="13068" max="13068" width="10.6328125" style="571" customWidth="1"/>
    <col min="13069" max="13069" width="14.7265625" style="571" customWidth="1"/>
    <col min="13070" max="13071" width="8.54296875" style="571" customWidth="1"/>
    <col min="13072" max="13312" width="11.1796875" style="571"/>
    <col min="13313" max="13313" width="45.54296875" style="571" customWidth="1"/>
    <col min="13314" max="13314" width="11.54296875" style="571" customWidth="1"/>
    <col min="13315" max="13315" width="27.90625" style="571" customWidth="1"/>
    <col min="13316" max="13316" width="11.54296875" style="571" customWidth="1"/>
    <col min="13317" max="13318" width="9.54296875" style="571" customWidth="1"/>
    <col min="13319" max="13319" width="8.7265625" style="571" customWidth="1"/>
    <col min="13320" max="13320" width="3.08984375" style="571" customWidth="1"/>
    <col min="13321" max="13321" width="42.36328125" style="571" customWidth="1"/>
    <col min="13322" max="13322" width="11.54296875" style="571" customWidth="1"/>
    <col min="13323" max="13323" width="27.90625" style="571" customWidth="1"/>
    <col min="13324" max="13324" width="10.6328125" style="571" customWidth="1"/>
    <col min="13325" max="13325" width="14.7265625" style="571" customWidth="1"/>
    <col min="13326" max="13327" width="8.54296875" style="571" customWidth="1"/>
    <col min="13328" max="13568" width="11.1796875" style="571"/>
    <col min="13569" max="13569" width="45.54296875" style="571" customWidth="1"/>
    <col min="13570" max="13570" width="11.54296875" style="571" customWidth="1"/>
    <col min="13571" max="13571" width="27.90625" style="571" customWidth="1"/>
    <col min="13572" max="13572" width="11.54296875" style="571" customWidth="1"/>
    <col min="13573" max="13574" width="9.54296875" style="571" customWidth="1"/>
    <col min="13575" max="13575" width="8.7265625" style="571" customWidth="1"/>
    <col min="13576" max="13576" width="3.08984375" style="571" customWidth="1"/>
    <col min="13577" max="13577" width="42.36328125" style="571" customWidth="1"/>
    <col min="13578" max="13578" width="11.54296875" style="571" customWidth="1"/>
    <col min="13579" max="13579" width="27.90625" style="571" customWidth="1"/>
    <col min="13580" max="13580" width="10.6328125" style="571" customWidth="1"/>
    <col min="13581" max="13581" width="14.7265625" style="571" customWidth="1"/>
    <col min="13582" max="13583" width="8.54296875" style="571" customWidth="1"/>
    <col min="13584" max="13824" width="11.1796875" style="571"/>
    <col min="13825" max="13825" width="45.54296875" style="571" customWidth="1"/>
    <col min="13826" max="13826" width="11.54296875" style="571" customWidth="1"/>
    <col min="13827" max="13827" width="27.90625" style="571" customWidth="1"/>
    <col min="13828" max="13828" width="11.54296875" style="571" customWidth="1"/>
    <col min="13829" max="13830" width="9.54296875" style="571" customWidth="1"/>
    <col min="13831" max="13831" width="8.7265625" style="571" customWidth="1"/>
    <col min="13832" max="13832" width="3.08984375" style="571" customWidth="1"/>
    <col min="13833" max="13833" width="42.36328125" style="571" customWidth="1"/>
    <col min="13834" max="13834" width="11.54296875" style="571" customWidth="1"/>
    <col min="13835" max="13835" width="27.90625" style="571" customWidth="1"/>
    <col min="13836" max="13836" width="10.6328125" style="571" customWidth="1"/>
    <col min="13837" max="13837" width="14.7265625" style="571" customWidth="1"/>
    <col min="13838" max="13839" width="8.54296875" style="571" customWidth="1"/>
    <col min="13840" max="14080" width="11.1796875" style="571"/>
    <col min="14081" max="14081" width="45.54296875" style="571" customWidth="1"/>
    <col min="14082" max="14082" width="11.54296875" style="571" customWidth="1"/>
    <col min="14083" max="14083" width="27.90625" style="571" customWidth="1"/>
    <col min="14084" max="14084" width="11.54296875" style="571" customWidth="1"/>
    <col min="14085" max="14086" width="9.54296875" style="571" customWidth="1"/>
    <col min="14087" max="14087" width="8.7265625" style="571" customWidth="1"/>
    <col min="14088" max="14088" width="3.08984375" style="571" customWidth="1"/>
    <col min="14089" max="14089" width="42.36328125" style="571" customWidth="1"/>
    <col min="14090" max="14090" width="11.54296875" style="571" customWidth="1"/>
    <col min="14091" max="14091" width="27.90625" style="571" customWidth="1"/>
    <col min="14092" max="14092" width="10.6328125" style="571" customWidth="1"/>
    <col min="14093" max="14093" width="14.7265625" style="571" customWidth="1"/>
    <col min="14094" max="14095" width="8.54296875" style="571" customWidth="1"/>
    <col min="14096" max="14336" width="11.1796875" style="571"/>
    <col min="14337" max="14337" width="45.54296875" style="571" customWidth="1"/>
    <col min="14338" max="14338" width="11.54296875" style="571" customWidth="1"/>
    <col min="14339" max="14339" width="27.90625" style="571" customWidth="1"/>
    <col min="14340" max="14340" width="11.54296875" style="571" customWidth="1"/>
    <col min="14341" max="14342" width="9.54296875" style="571" customWidth="1"/>
    <col min="14343" max="14343" width="8.7265625" style="571" customWidth="1"/>
    <col min="14344" max="14344" width="3.08984375" style="571" customWidth="1"/>
    <col min="14345" max="14345" width="42.36328125" style="571" customWidth="1"/>
    <col min="14346" max="14346" width="11.54296875" style="571" customWidth="1"/>
    <col min="14347" max="14347" width="27.90625" style="571" customWidth="1"/>
    <col min="14348" max="14348" width="10.6328125" style="571" customWidth="1"/>
    <col min="14349" max="14349" width="14.7265625" style="571" customWidth="1"/>
    <col min="14350" max="14351" width="8.54296875" style="571" customWidth="1"/>
    <col min="14352" max="14592" width="11.1796875" style="571"/>
    <col min="14593" max="14593" width="45.54296875" style="571" customWidth="1"/>
    <col min="14594" max="14594" width="11.54296875" style="571" customWidth="1"/>
    <col min="14595" max="14595" width="27.90625" style="571" customWidth="1"/>
    <col min="14596" max="14596" width="11.54296875" style="571" customWidth="1"/>
    <col min="14597" max="14598" width="9.54296875" style="571" customWidth="1"/>
    <col min="14599" max="14599" width="8.7265625" style="571" customWidth="1"/>
    <col min="14600" max="14600" width="3.08984375" style="571" customWidth="1"/>
    <col min="14601" max="14601" width="42.36328125" style="571" customWidth="1"/>
    <col min="14602" max="14602" width="11.54296875" style="571" customWidth="1"/>
    <col min="14603" max="14603" width="27.90625" style="571" customWidth="1"/>
    <col min="14604" max="14604" width="10.6328125" style="571" customWidth="1"/>
    <col min="14605" max="14605" width="14.7265625" style="571" customWidth="1"/>
    <col min="14606" max="14607" width="8.54296875" style="571" customWidth="1"/>
    <col min="14608" max="14848" width="11.1796875" style="571"/>
    <col min="14849" max="14849" width="45.54296875" style="571" customWidth="1"/>
    <col min="14850" max="14850" width="11.54296875" style="571" customWidth="1"/>
    <col min="14851" max="14851" width="27.90625" style="571" customWidth="1"/>
    <col min="14852" max="14852" width="11.54296875" style="571" customWidth="1"/>
    <col min="14853" max="14854" width="9.54296875" style="571" customWidth="1"/>
    <col min="14855" max="14855" width="8.7265625" style="571" customWidth="1"/>
    <col min="14856" max="14856" width="3.08984375" style="571" customWidth="1"/>
    <col min="14857" max="14857" width="42.36328125" style="571" customWidth="1"/>
    <col min="14858" max="14858" width="11.54296875" style="571" customWidth="1"/>
    <col min="14859" max="14859" width="27.90625" style="571" customWidth="1"/>
    <col min="14860" max="14860" width="10.6328125" style="571" customWidth="1"/>
    <col min="14861" max="14861" width="14.7265625" style="571" customWidth="1"/>
    <col min="14862" max="14863" width="8.54296875" style="571" customWidth="1"/>
    <col min="14864" max="15104" width="11.1796875" style="571"/>
    <col min="15105" max="15105" width="45.54296875" style="571" customWidth="1"/>
    <col min="15106" max="15106" width="11.54296875" style="571" customWidth="1"/>
    <col min="15107" max="15107" width="27.90625" style="571" customWidth="1"/>
    <col min="15108" max="15108" width="11.54296875" style="571" customWidth="1"/>
    <col min="15109" max="15110" width="9.54296875" style="571" customWidth="1"/>
    <col min="15111" max="15111" width="8.7265625" style="571" customWidth="1"/>
    <col min="15112" max="15112" width="3.08984375" style="571" customWidth="1"/>
    <col min="15113" max="15113" width="42.36328125" style="571" customWidth="1"/>
    <col min="15114" max="15114" width="11.54296875" style="571" customWidth="1"/>
    <col min="15115" max="15115" width="27.90625" style="571" customWidth="1"/>
    <col min="15116" max="15116" width="10.6328125" style="571" customWidth="1"/>
    <col min="15117" max="15117" width="14.7265625" style="571" customWidth="1"/>
    <col min="15118" max="15119" width="8.54296875" style="571" customWidth="1"/>
    <col min="15120" max="15360" width="11.1796875" style="571"/>
    <col min="15361" max="15361" width="45.54296875" style="571" customWidth="1"/>
    <col min="15362" max="15362" width="11.54296875" style="571" customWidth="1"/>
    <col min="15363" max="15363" width="27.90625" style="571" customWidth="1"/>
    <col min="15364" max="15364" width="11.54296875" style="571" customWidth="1"/>
    <col min="15365" max="15366" width="9.54296875" style="571" customWidth="1"/>
    <col min="15367" max="15367" width="8.7265625" style="571" customWidth="1"/>
    <col min="15368" max="15368" width="3.08984375" style="571" customWidth="1"/>
    <col min="15369" max="15369" width="42.36328125" style="571" customWidth="1"/>
    <col min="15370" max="15370" width="11.54296875" style="571" customWidth="1"/>
    <col min="15371" max="15371" width="27.90625" style="571" customWidth="1"/>
    <col min="15372" max="15372" width="10.6328125" style="571" customWidth="1"/>
    <col min="15373" max="15373" width="14.7265625" style="571" customWidth="1"/>
    <col min="15374" max="15375" width="8.54296875" style="571" customWidth="1"/>
    <col min="15376" max="15616" width="11.1796875" style="571"/>
    <col min="15617" max="15617" width="45.54296875" style="571" customWidth="1"/>
    <col min="15618" max="15618" width="11.54296875" style="571" customWidth="1"/>
    <col min="15619" max="15619" width="27.90625" style="571" customWidth="1"/>
    <col min="15620" max="15620" width="11.54296875" style="571" customWidth="1"/>
    <col min="15621" max="15622" width="9.54296875" style="571" customWidth="1"/>
    <col min="15623" max="15623" width="8.7265625" style="571" customWidth="1"/>
    <col min="15624" max="15624" width="3.08984375" style="571" customWidth="1"/>
    <col min="15625" max="15625" width="42.36328125" style="571" customWidth="1"/>
    <col min="15626" max="15626" width="11.54296875" style="571" customWidth="1"/>
    <col min="15627" max="15627" width="27.90625" style="571" customWidth="1"/>
    <col min="15628" max="15628" width="10.6328125" style="571" customWidth="1"/>
    <col min="15629" max="15629" width="14.7265625" style="571" customWidth="1"/>
    <col min="15630" max="15631" width="8.54296875" style="571" customWidth="1"/>
    <col min="15632" max="15872" width="11.1796875" style="571"/>
    <col min="15873" max="15873" width="45.54296875" style="571" customWidth="1"/>
    <col min="15874" max="15874" width="11.54296875" style="571" customWidth="1"/>
    <col min="15875" max="15875" width="27.90625" style="571" customWidth="1"/>
    <col min="15876" max="15876" width="11.54296875" style="571" customWidth="1"/>
    <col min="15877" max="15878" width="9.54296875" style="571" customWidth="1"/>
    <col min="15879" max="15879" width="8.7265625" style="571" customWidth="1"/>
    <col min="15880" max="15880" width="3.08984375" style="571" customWidth="1"/>
    <col min="15881" max="15881" width="42.36328125" style="571" customWidth="1"/>
    <col min="15882" max="15882" width="11.54296875" style="571" customWidth="1"/>
    <col min="15883" max="15883" width="27.90625" style="571" customWidth="1"/>
    <col min="15884" max="15884" width="10.6328125" style="571" customWidth="1"/>
    <col min="15885" max="15885" width="14.7265625" style="571" customWidth="1"/>
    <col min="15886" max="15887" width="8.54296875" style="571" customWidth="1"/>
    <col min="15888" max="16128" width="11.1796875" style="571"/>
    <col min="16129" max="16129" width="45.54296875" style="571" customWidth="1"/>
    <col min="16130" max="16130" width="11.54296875" style="571" customWidth="1"/>
    <col min="16131" max="16131" width="27.90625" style="571" customWidth="1"/>
    <col min="16132" max="16132" width="11.54296875" style="571" customWidth="1"/>
    <col min="16133" max="16134" width="9.54296875" style="571" customWidth="1"/>
    <col min="16135" max="16135" width="8.7265625" style="571" customWidth="1"/>
    <col min="16136" max="16136" width="3.08984375" style="571" customWidth="1"/>
    <col min="16137" max="16137" width="42.36328125" style="571" customWidth="1"/>
    <col min="16138" max="16138" width="11.54296875" style="571" customWidth="1"/>
    <col min="16139" max="16139" width="27.90625" style="571" customWidth="1"/>
    <col min="16140" max="16140" width="10.6328125" style="571" customWidth="1"/>
    <col min="16141" max="16141" width="14.7265625" style="571" customWidth="1"/>
    <col min="16142" max="16143" width="8.54296875" style="571" customWidth="1"/>
    <col min="16144" max="16384" width="11.1796875" style="571"/>
  </cols>
  <sheetData>
    <row r="1" spans="1:15" ht="20.25" customHeight="1" thickBot="1">
      <c r="A1" s="452"/>
      <c r="B1" s="452"/>
      <c r="C1" s="452"/>
      <c r="D1" s="452"/>
      <c r="E1" s="452"/>
      <c r="F1" s="452"/>
      <c r="G1" s="452"/>
      <c r="H1" s="468"/>
      <c r="I1" s="567"/>
      <c r="J1" s="568">
        <f>K1+L1-M1</f>
        <v>0</v>
      </c>
      <c r="K1" s="568"/>
      <c r="L1" s="568"/>
      <c r="M1" s="569"/>
      <c r="N1" s="570">
        <f>K1-L1</f>
        <v>0</v>
      </c>
      <c r="O1" s="451"/>
    </row>
    <row r="2" spans="1:15" ht="26.25" customHeight="1">
      <c r="A2" s="572"/>
      <c r="B2" s="458"/>
      <c r="C2" s="458"/>
      <c r="D2" s="457" t="s">
        <v>25</v>
      </c>
      <c r="E2" s="457"/>
      <c r="F2" s="457"/>
      <c r="G2" s="457"/>
      <c r="H2" s="457"/>
      <c r="I2" s="457"/>
      <c r="J2" s="457"/>
      <c r="K2" s="457"/>
      <c r="L2" s="457"/>
      <c r="M2" s="458"/>
      <c r="N2" s="458"/>
      <c r="O2" s="459"/>
    </row>
    <row r="3" spans="1:15" ht="26.25" customHeight="1">
      <c r="A3" s="460"/>
      <c r="B3" s="461"/>
      <c r="C3" s="461"/>
      <c r="D3" s="462" t="s">
        <v>222</v>
      </c>
      <c r="E3" s="462"/>
      <c r="F3" s="462"/>
      <c r="G3" s="462"/>
      <c r="H3" s="462"/>
      <c r="I3" s="462"/>
      <c r="J3" s="462"/>
      <c r="K3" s="462"/>
      <c r="L3" s="462"/>
      <c r="M3" s="461"/>
      <c r="N3" s="461"/>
      <c r="O3" s="463"/>
    </row>
    <row r="4" spans="1:15" ht="27" customHeight="1">
      <c r="A4" s="460"/>
      <c r="B4" s="461"/>
      <c r="C4" s="461"/>
      <c r="D4" s="464" t="s">
        <v>59</v>
      </c>
      <c r="E4" s="464"/>
      <c r="F4" s="464"/>
      <c r="G4" s="464"/>
      <c r="H4" s="464"/>
      <c r="I4" s="573"/>
      <c r="J4" s="573"/>
      <c r="K4" s="573"/>
      <c r="L4" s="573"/>
      <c r="M4" s="574" t="s">
        <v>4</v>
      </c>
      <c r="N4" s="575"/>
      <c r="O4" s="576"/>
    </row>
    <row r="5" spans="1:15" ht="26.25" customHeight="1">
      <c r="A5" s="460"/>
      <c r="B5" s="461"/>
      <c r="C5" s="461"/>
      <c r="D5" s="577" t="s">
        <v>10</v>
      </c>
      <c r="E5" s="578"/>
      <c r="F5" s="578"/>
      <c r="G5" s="578"/>
      <c r="H5" s="578"/>
      <c r="I5" s="578"/>
      <c r="J5" s="578"/>
      <c r="K5" s="578"/>
      <c r="L5" s="578"/>
      <c r="M5" s="579"/>
      <c r="N5" s="579"/>
      <c r="O5" s="579"/>
    </row>
    <row r="6" spans="1:15" ht="10.5" customHeight="1" thickBot="1">
      <c r="A6" s="451"/>
      <c r="B6" s="452"/>
      <c r="C6" s="452"/>
      <c r="D6" s="452"/>
      <c r="E6" s="452"/>
      <c r="F6" s="452"/>
      <c r="G6" s="452"/>
      <c r="H6" s="452"/>
      <c r="I6" s="580"/>
      <c r="J6" s="580"/>
      <c r="K6" s="580"/>
      <c r="L6" s="580"/>
      <c r="M6" s="580"/>
      <c r="N6" s="580"/>
      <c r="O6" s="581"/>
    </row>
    <row r="7" spans="1:15" ht="24" customHeight="1" thickBot="1">
      <c r="A7" s="582"/>
      <c r="B7" s="583"/>
      <c r="C7" s="584" t="s">
        <v>223</v>
      </c>
      <c r="D7" s="585"/>
      <c r="E7" s="585"/>
      <c r="F7" s="585"/>
      <c r="G7" s="586"/>
      <c r="H7" s="587"/>
      <c r="I7" s="469"/>
      <c r="J7" s="588"/>
      <c r="K7" s="476" t="s">
        <v>208</v>
      </c>
      <c r="L7" s="477"/>
      <c r="M7" s="477"/>
      <c r="N7" s="477"/>
      <c r="O7" s="478"/>
    </row>
    <row r="8" spans="1:15" ht="65.25" customHeight="1" thickBot="1">
      <c r="A8" s="589" t="s">
        <v>209</v>
      </c>
      <c r="B8" s="590" t="s">
        <v>26</v>
      </c>
      <c r="C8" s="591" t="s">
        <v>3</v>
      </c>
      <c r="D8" s="592" t="s">
        <v>2</v>
      </c>
      <c r="E8" s="592" t="s">
        <v>210</v>
      </c>
      <c r="F8" s="592" t="s">
        <v>187</v>
      </c>
      <c r="G8" s="593" t="s">
        <v>1</v>
      </c>
      <c r="H8" s="594"/>
      <c r="I8" s="595" t="s">
        <v>211</v>
      </c>
      <c r="J8" s="596" t="s">
        <v>26</v>
      </c>
      <c r="K8" s="597" t="s">
        <v>3</v>
      </c>
      <c r="L8" s="598" t="s">
        <v>2</v>
      </c>
      <c r="M8" s="599" t="s">
        <v>224</v>
      </c>
      <c r="N8" s="599" t="s">
        <v>188</v>
      </c>
      <c r="O8" s="600" t="s">
        <v>1</v>
      </c>
    </row>
    <row r="9" spans="1:15" ht="21" customHeight="1" thickBot="1">
      <c r="A9" s="601" t="s">
        <v>225</v>
      </c>
      <c r="B9" s="602"/>
      <c r="C9" s="602"/>
      <c r="D9" s="602"/>
      <c r="E9" s="602"/>
      <c r="F9" s="602"/>
      <c r="G9" s="603"/>
      <c r="H9" s="604"/>
      <c r="I9" s="605" t="s">
        <v>226</v>
      </c>
      <c r="J9" s="605"/>
      <c r="K9" s="605"/>
      <c r="L9" s="605"/>
      <c r="M9" s="605"/>
      <c r="N9" s="605"/>
      <c r="O9" s="605"/>
    </row>
    <row r="10" spans="1:15" ht="21" customHeight="1" thickTop="1" thickBot="1">
      <c r="A10" s="559"/>
      <c r="B10" s="606"/>
      <c r="C10" s="607">
        <f>VLOOKUP(D10,'[1]Formulas and Setup - Table 1'!$B$6:$C$13,2)</f>
        <v>0</v>
      </c>
      <c r="D10" s="608">
        <f>SUM(E10+F10-G10)</f>
        <v>0</v>
      </c>
      <c r="E10" s="609"/>
      <c r="F10" s="608"/>
      <c r="G10" s="610"/>
      <c r="H10" s="604"/>
      <c r="I10" s="611" t="s">
        <v>4</v>
      </c>
      <c r="J10" s="612">
        <v>1</v>
      </c>
      <c r="K10" s="547" t="str">
        <f>VLOOKUP(L10,'[1]Formulas and Setup - Table 1'!$B$6:$C$13,2)</f>
        <v>SUPERIOR</v>
      </c>
      <c r="L10" s="613">
        <f t="shared" ref="L10:L16" si="0">SUM(M10+N10-O10)</f>
        <v>173</v>
      </c>
      <c r="M10" s="613">
        <f>17+17+17+16+20</f>
        <v>87</v>
      </c>
      <c r="N10" s="613">
        <f>17+16.5+16+16.5+20</f>
        <v>86</v>
      </c>
      <c r="O10" s="613"/>
    </row>
    <row r="11" spans="1:15" ht="21" customHeight="1" thickBot="1">
      <c r="A11" s="614" t="s">
        <v>84</v>
      </c>
      <c r="B11" s="615"/>
      <c r="C11" s="615"/>
      <c r="D11" s="615"/>
      <c r="E11" s="615"/>
      <c r="F11" s="615"/>
      <c r="G11" s="616"/>
      <c r="H11" s="617"/>
      <c r="I11" s="605" t="s">
        <v>227</v>
      </c>
      <c r="J11" s="605"/>
      <c r="K11" s="605"/>
      <c r="L11" s="605"/>
      <c r="M11" s="605"/>
      <c r="N11" s="605"/>
      <c r="O11" s="605"/>
    </row>
    <row r="12" spans="1:15" ht="21" customHeight="1">
      <c r="A12" s="618" t="s">
        <v>4</v>
      </c>
      <c r="B12" s="619">
        <f t="shared" ref="B12:B17" si="1">RANK(D12,$D$12:$D$22)</f>
        <v>6</v>
      </c>
      <c r="C12" s="547" t="str">
        <f>VLOOKUP(D12,'[1]Formulas and Setup - Table 1'!$B$6:$C$13,2)</f>
        <v>SUPERIOR</v>
      </c>
      <c r="D12" s="618">
        <f>SUM(E12+F12-G12)</f>
        <v>168</v>
      </c>
      <c r="E12" s="620">
        <f>16+16.5+15.5+15+20</f>
        <v>83</v>
      </c>
      <c r="F12" s="618">
        <f>16+16+17+16+20</f>
        <v>85</v>
      </c>
      <c r="G12" s="618"/>
      <c r="H12" s="617"/>
      <c r="I12" s="550" t="s">
        <v>4</v>
      </c>
      <c r="J12" s="612">
        <v>1</v>
      </c>
      <c r="K12" s="547" t="str">
        <f>VLOOKUP(L12,'[1]Formulas and Setup - Table 1'!$B$6:$C$13,2)</f>
        <v>HIGH SUPERIOR</v>
      </c>
      <c r="L12" s="613">
        <f>SUM(M12+N12-O12)</f>
        <v>177.5</v>
      </c>
      <c r="M12" s="613">
        <f>16.5+17+17+18.5+20</f>
        <v>89</v>
      </c>
      <c r="N12" s="613">
        <f>17+17+17.5+17+20</f>
        <v>88.5</v>
      </c>
      <c r="O12" s="613"/>
    </row>
    <row r="13" spans="1:15" ht="21" customHeight="1">
      <c r="A13" s="550" t="s">
        <v>4</v>
      </c>
      <c r="B13" s="619">
        <f t="shared" si="1"/>
        <v>7</v>
      </c>
      <c r="C13" s="547">
        <f>VLOOKUP(D13,'[1]Formulas and Setup - Table 1'!$B$6:$C$13,2)</f>
        <v>0</v>
      </c>
      <c r="D13" s="613">
        <f>SUM(E13+F13-G13)</f>
        <v>0</v>
      </c>
      <c r="E13" s="621">
        <v>0</v>
      </c>
      <c r="F13" s="613">
        <v>0</v>
      </c>
      <c r="G13" s="613"/>
      <c r="H13" s="617"/>
      <c r="I13" s="622"/>
      <c r="J13" s="623"/>
      <c r="K13" s="523">
        <f>VLOOKUP(L13,'[1]Formulas and Setup - Table 1'!$B$6:$C$13,2)</f>
        <v>0</v>
      </c>
      <c r="L13" s="622">
        <f t="shared" si="0"/>
        <v>0</v>
      </c>
      <c r="M13" s="622"/>
      <c r="N13" s="622"/>
      <c r="O13" s="622"/>
    </row>
    <row r="14" spans="1:15" ht="21" customHeight="1">
      <c r="A14" s="550" t="s">
        <v>4</v>
      </c>
      <c r="B14" s="619">
        <f t="shared" si="1"/>
        <v>4</v>
      </c>
      <c r="C14" s="547" t="str">
        <f>VLOOKUP(D14,'[1]Formulas and Setup - Table 1'!$B$6:$C$13,2)</f>
        <v>SUPERIOR</v>
      </c>
      <c r="D14" s="613">
        <f t="shared" ref="D14:D32" si="2">SUM(E14+F14-G14)</f>
        <v>171.5</v>
      </c>
      <c r="E14" s="621">
        <f>16.5+17.5+15.5+16.5+20</f>
        <v>86</v>
      </c>
      <c r="F14" s="613">
        <f>16.5+16.5+17+16.5+19</f>
        <v>85.5</v>
      </c>
      <c r="G14" s="613"/>
      <c r="H14" s="617"/>
      <c r="I14" s="622"/>
      <c r="J14" s="623"/>
      <c r="K14" s="523">
        <f>VLOOKUP(L14,'[1]Formulas and Setup - Table 1'!$B$6:$C$13,2)</f>
        <v>0</v>
      </c>
      <c r="L14" s="622">
        <f t="shared" si="0"/>
        <v>0</v>
      </c>
      <c r="M14" s="622"/>
      <c r="N14" s="622"/>
      <c r="O14" s="622"/>
    </row>
    <row r="15" spans="1:15" ht="21" customHeight="1">
      <c r="A15" s="550" t="s">
        <v>4</v>
      </c>
      <c r="B15" s="619">
        <f t="shared" si="1"/>
        <v>3</v>
      </c>
      <c r="C15" s="547" t="str">
        <f>VLOOKUP(D15,'[1]Formulas and Setup - Table 1'!$B$6:$C$13,2)</f>
        <v>HIGH SUPERIOR</v>
      </c>
      <c r="D15" s="613">
        <f t="shared" si="2"/>
        <v>175.5</v>
      </c>
      <c r="E15" s="621">
        <v>88</v>
      </c>
      <c r="F15" s="613">
        <f>16+16.5+17+18+20</f>
        <v>87.5</v>
      </c>
      <c r="G15" s="613"/>
      <c r="H15" s="617"/>
      <c r="I15" s="622"/>
      <c r="J15" s="623"/>
      <c r="K15" s="523">
        <f>VLOOKUP(L15,'[1]Formulas and Setup - Table 1'!$B$6:$C$13,2)</f>
        <v>0</v>
      </c>
      <c r="L15" s="622">
        <f t="shared" si="0"/>
        <v>0</v>
      </c>
      <c r="M15" s="622"/>
      <c r="N15" s="622"/>
      <c r="O15" s="622"/>
    </row>
    <row r="16" spans="1:15" ht="21" customHeight="1">
      <c r="A16" s="550" t="s">
        <v>4</v>
      </c>
      <c r="B16" s="619">
        <f t="shared" si="1"/>
        <v>2</v>
      </c>
      <c r="C16" s="547" t="str">
        <f>VLOOKUP(D16,'[1]Formulas and Setup - Table 1'!$B$6:$C$13,2)</f>
        <v>HIGH SUPERIOR</v>
      </c>
      <c r="D16" s="613">
        <f t="shared" si="2"/>
        <v>179.5</v>
      </c>
      <c r="E16" s="621">
        <f>17+18+17+17.5+20</f>
        <v>89.5</v>
      </c>
      <c r="F16" s="613">
        <f>17+17.5+18+17.5+20</f>
        <v>90</v>
      </c>
      <c r="G16" s="613"/>
      <c r="H16" s="617"/>
      <c r="I16" s="622"/>
      <c r="J16" s="623"/>
      <c r="K16" s="523">
        <f>VLOOKUP(L16,'[1]Formulas and Setup - Table 1'!$B$6:$C$13,2)</f>
        <v>0</v>
      </c>
      <c r="L16" s="622">
        <f t="shared" si="0"/>
        <v>0</v>
      </c>
      <c r="M16" s="622"/>
      <c r="N16" s="622"/>
      <c r="O16" s="622"/>
    </row>
    <row r="17" spans="1:15" ht="21" customHeight="1">
      <c r="A17" s="550" t="s">
        <v>4</v>
      </c>
      <c r="B17" s="619">
        <f t="shared" si="1"/>
        <v>1</v>
      </c>
      <c r="C17" s="547" t="str">
        <f>VLOOKUP(D17,'[1]Formulas and Setup - Table 1'!$B$6:$C$13,2)</f>
        <v>ULTIMATE STAR</v>
      </c>
      <c r="D17" s="613">
        <f>SUM(E17+F17-G17)</f>
        <v>185</v>
      </c>
      <c r="E17" s="621">
        <f>17.5+18.5+18.5+17.5+20</f>
        <v>92</v>
      </c>
      <c r="F17" s="613">
        <f>18+18+18+19+20</f>
        <v>93</v>
      </c>
      <c r="G17" s="613"/>
      <c r="H17" s="617"/>
      <c r="I17" s="622"/>
      <c r="J17" s="624"/>
      <c r="K17" s="523"/>
      <c r="L17" s="622"/>
      <c r="M17" s="622"/>
      <c r="N17" s="622"/>
      <c r="O17" s="622"/>
    </row>
    <row r="18" spans="1:15" ht="21" customHeight="1">
      <c r="A18" s="625" t="s">
        <v>4</v>
      </c>
      <c r="B18" s="612">
        <f>RANK(D18,$D$13:$D$22)</f>
        <v>5</v>
      </c>
      <c r="C18" s="547" t="str">
        <f>VLOOKUP(D18,'[1]Formulas and Setup - Table 1'!$B$6:$C$13,2)</f>
        <v>SUPERIOR</v>
      </c>
      <c r="D18" s="613">
        <f t="shared" si="2"/>
        <v>168.7</v>
      </c>
      <c r="E18" s="626">
        <v>84.2</v>
      </c>
      <c r="F18" s="613">
        <v>84.5</v>
      </c>
      <c r="G18" s="613"/>
      <c r="H18" s="617"/>
      <c r="I18" s="622"/>
      <c r="J18" s="623"/>
      <c r="K18" s="523">
        <f>VLOOKUP(L18,'[1]Formulas and Setup - Table 1'!$B$6:$C$13,2)</f>
        <v>0</v>
      </c>
      <c r="L18" s="622">
        <f>SUM(M18+N18-O18)</f>
        <v>0</v>
      </c>
      <c r="M18" s="622"/>
      <c r="N18" s="622"/>
      <c r="O18" s="622"/>
    </row>
    <row r="19" spans="1:15" ht="21" customHeight="1">
      <c r="A19" s="552" t="s">
        <v>4</v>
      </c>
      <c r="B19" s="623">
        <f>RANK(D19,$D$13:$D$22)</f>
        <v>6</v>
      </c>
      <c r="C19" s="523">
        <f>VLOOKUP(D19,'[1]Formulas and Setup - Table 1'!$B$6:$C$13,2)</f>
        <v>0</v>
      </c>
      <c r="D19" s="622">
        <f t="shared" si="2"/>
        <v>0</v>
      </c>
      <c r="E19" s="627"/>
      <c r="F19" s="622"/>
      <c r="G19" s="622"/>
      <c r="H19" s="617"/>
      <c r="I19" s="622"/>
      <c r="J19" s="624"/>
      <c r="K19" s="628"/>
      <c r="L19" s="622"/>
      <c r="M19" s="622"/>
      <c r="N19" s="622"/>
      <c r="O19" s="622"/>
    </row>
    <row r="20" spans="1:15" ht="21" customHeight="1">
      <c r="A20" s="552"/>
      <c r="B20" s="623">
        <f>RANK(D20,$D$13:$D$22)</f>
        <v>6</v>
      </c>
      <c r="C20" s="523">
        <f>VLOOKUP(D20,'[1]Formulas and Setup - Table 1'!$B$6:$C$13,2)</f>
        <v>0</v>
      </c>
      <c r="D20" s="622">
        <f t="shared" si="2"/>
        <v>0</v>
      </c>
      <c r="E20" s="627"/>
      <c r="F20" s="622"/>
      <c r="G20" s="622"/>
      <c r="H20" s="617"/>
      <c r="I20" s="622"/>
      <c r="J20" s="624"/>
      <c r="K20" s="628"/>
      <c r="L20" s="622"/>
      <c r="M20" s="622"/>
      <c r="N20" s="622"/>
      <c r="O20" s="622"/>
    </row>
    <row r="21" spans="1:15" ht="21" customHeight="1">
      <c r="A21" s="552"/>
      <c r="B21" s="623">
        <f>RANK(D21,$D$13:$D$22)</f>
        <v>6</v>
      </c>
      <c r="C21" s="523">
        <f>VLOOKUP(D21,'[1]Formulas and Setup - Table 1'!$B$6:$C$13,2)</f>
        <v>0</v>
      </c>
      <c r="D21" s="622">
        <f t="shared" si="2"/>
        <v>0</v>
      </c>
      <c r="E21" s="627"/>
      <c r="F21" s="622"/>
      <c r="G21" s="622"/>
      <c r="H21" s="617"/>
      <c r="I21" s="622"/>
      <c r="J21" s="624"/>
      <c r="K21" s="628"/>
      <c r="L21" s="622"/>
      <c r="M21" s="622"/>
      <c r="N21" s="622"/>
      <c r="O21" s="622"/>
    </row>
    <row r="22" spans="1:15" ht="21" customHeight="1">
      <c r="A22" s="629"/>
      <c r="B22" s="623">
        <f>RANK(D22,$D$13:$D$22)</f>
        <v>6</v>
      </c>
      <c r="C22" s="523">
        <f>VLOOKUP(D22,'[1]Formulas and Setup - Table 1'!$B$6:$C$13,2)</f>
        <v>0</v>
      </c>
      <c r="D22" s="622">
        <f t="shared" si="2"/>
        <v>0</v>
      </c>
      <c r="E22" s="627"/>
      <c r="F22" s="622"/>
      <c r="G22" s="622"/>
      <c r="H22" s="617"/>
      <c r="I22" s="622"/>
      <c r="J22" s="624"/>
      <c r="K22" s="628"/>
      <c r="L22" s="622"/>
      <c r="M22" s="622"/>
      <c r="N22" s="622"/>
      <c r="O22" s="622"/>
    </row>
    <row r="23" spans="1:15" ht="21" customHeight="1" thickBot="1">
      <c r="A23" s="630" t="s">
        <v>103</v>
      </c>
      <c r="B23" s="631"/>
      <c r="C23" s="631"/>
      <c r="D23" s="631"/>
      <c r="E23" s="631"/>
      <c r="F23" s="631"/>
      <c r="G23" s="632"/>
      <c r="H23" s="617"/>
      <c r="I23" s="622"/>
      <c r="J23" s="633"/>
      <c r="K23" s="628"/>
      <c r="L23" s="622"/>
      <c r="M23" s="622"/>
      <c r="N23" s="622"/>
      <c r="O23" s="622"/>
    </row>
    <row r="24" spans="1:15" ht="21" customHeight="1">
      <c r="A24" s="634" t="s">
        <v>4</v>
      </c>
      <c r="B24" s="635">
        <f>RANK(D24,$D$24:$D$27)</f>
        <v>3</v>
      </c>
      <c r="C24" s="636" t="str">
        <f>VLOOKUP(D24,'[1]Formulas and Setup - Table 1'!$B$6:$C$13,2)</f>
        <v>HIGH SUPERIOR</v>
      </c>
      <c r="D24" s="637">
        <f t="shared" si="2"/>
        <v>178</v>
      </c>
      <c r="E24" s="638">
        <f>17+18+16.5+18+20</f>
        <v>89.5</v>
      </c>
      <c r="F24" s="637">
        <f>17.5+17+17+17+20</f>
        <v>88.5</v>
      </c>
      <c r="G24" s="639"/>
      <c r="H24" s="594"/>
      <c r="I24" s="622"/>
      <c r="J24" s="633"/>
      <c r="K24" s="628"/>
      <c r="L24" s="622"/>
      <c r="M24" s="622"/>
      <c r="N24" s="622"/>
      <c r="O24" s="622"/>
    </row>
    <row r="25" spans="1:15" ht="21" customHeight="1" thickBot="1">
      <c r="A25" s="640" t="s">
        <v>4</v>
      </c>
      <c r="B25" s="641">
        <f>RANK(D25,$D$24:$D$27)</f>
        <v>4</v>
      </c>
      <c r="C25" s="642" t="str">
        <f>VLOOKUP(D25,'[1]Formulas and Setup - Table 1'!$B$6:$C$13,2)</f>
        <v>HIGH SUPERIOR</v>
      </c>
      <c r="D25" s="643">
        <f t="shared" si="2"/>
        <v>175</v>
      </c>
      <c r="E25" s="621">
        <f>16+17.5+17.5+17+20</f>
        <v>88</v>
      </c>
      <c r="F25" s="643">
        <f>16.5+17+17+16.5+20</f>
        <v>87</v>
      </c>
      <c r="G25" s="644"/>
      <c r="H25" s="594"/>
      <c r="I25" s="645"/>
      <c r="J25" s="646"/>
      <c r="K25" s="647"/>
      <c r="L25" s="648"/>
      <c r="M25" s="648"/>
      <c r="N25" s="648"/>
      <c r="O25" s="649"/>
    </row>
    <row r="26" spans="1:15" ht="21" customHeight="1" thickBot="1">
      <c r="A26" s="640" t="s">
        <v>4</v>
      </c>
      <c r="B26" s="641">
        <f>RANK(D26,$D$24:$D$27)</f>
        <v>1</v>
      </c>
      <c r="C26" s="642" t="str">
        <f>VLOOKUP(D26,'[1]Formulas and Setup - Table 1'!$B$6:$C$13,2)</f>
        <v>ULTIMATE STAR</v>
      </c>
      <c r="D26" s="643">
        <f t="shared" si="2"/>
        <v>184</v>
      </c>
      <c r="E26" s="621">
        <f>18.5+18.5+17+18+20</f>
        <v>92</v>
      </c>
      <c r="F26" s="643">
        <f>17.5+17.5+18+19+20</f>
        <v>92</v>
      </c>
      <c r="G26" s="644"/>
      <c r="H26" s="594"/>
      <c r="I26" s="650"/>
      <c r="J26" s="651"/>
      <c r="K26" s="652"/>
      <c r="L26" s="653"/>
      <c r="M26" s="654"/>
      <c r="N26" s="654"/>
      <c r="O26" s="655"/>
    </row>
    <row r="27" spans="1:15" ht="21" customHeight="1" thickBot="1">
      <c r="A27" s="656" t="s">
        <v>4</v>
      </c>
      <c r="B27" s="657">
        <f>RANK(D27,$D$24:$D$27)</f>
        <v>2</v>
      </c>
      <c r="C27" s="658" t="str">
        <f>VLOOKUP(D27,'[1]Formulas and Setup - Table 1'!$B$6:$C$13,2)</f>
        <v>HIGH SUPERIOR</v>
      </c>
      <c r="D27" s="659">
        <f t="shared" si="2"/>
        <v>183.5</v>
      </c>
      <c r="E27" s="659">
        <f>17.5+18+18.5+18.5+20</f>
        <v>92.5</v>
      </c>
      <c r="F27" s="659">
        <f>18+17.5+18+17.5+20</f>
        <v>91</v>
      </c>
      <c r="G27" s="660"/>
      <c r="H27" s="594"/>
      <c r="I27" s="650"/>
      <c r="J27" s="651"/>
      <c r="K27" s="652"/>
      <c r="L27" s="653"/>
      <c r="M27" s="654"/>
      <c r="N27" s="654"/>
      <c r="O27" s="655"/>
    </row>
    <row r="28" spans="1:15" ht="21" customHeight="1" thickBot="1">
      <c r="A28" s="661"/>
      <c r="B28" s="662"/>
      <c r="C28" s="496">
        <f>VLOOKUP(D28,'[1]Formulas and Setup - Table 1'!$B$6:$C$13,2)</f>
        <v>0</v>
      </c>
      <c r="D28" s="648">
        <f t="shared" si="2"/>
        <v>0</v>
      </c>
      <c r="E28" s="648"/>
      <c r="F28" s="648"/>
      <c r="G28" s="649"/>
      <c r="H28" s="594"/>
      <c r="I28" s="650"/>
      <c r="J28" s="651"/>
      <c r="K28" s="652"/>
      <c r="L28" s="653"/>
      <c r="M28" s="654"/>
      <c r="N28" s="654"/>
      <c r="O28" s="655"/>
    </row>
    <row r="29" spans="1:15" ht="21" customHeight="1" thickBot="1">
      <c r="A29" s="650"/>
      <c r="B29" s="663"/>
      <c r="C29" s="514">
        <f>VLOOKUP(D29,'[1]Formulas and Setup - Table 1'!$B$6:$C$13,2)</f>
        <v>0</v>
      </c>
      <c r="D29" s="653">
        <f t="shared" si="2"/>
        <v>0</v>
      </c>
      <c r="E29" s="654"/>
      <c r="F29" s="654"/>
      <c r="G29" s="655"/>
      <c r="H29" s="664"/>
      <c r="I29" s="650"/>
      <c r="J29" s="651"/>
      <c r="K29" s="652"/>
      <c r="L29" s="653"/>
      <c r="M29" s="654"/>
      <c r="N29" s="654"/>
      <c r="O29" s="655"/>
    </row>
    <row r="30" spans="1:15" ht="21" customHeight="1" thickBot="1">
      <c r="A30" s="650"/>
      <c r="B30" s="663"/>
      <c r="C30" s="514">
        <f>VLOOKUP(D30,'[1]Formulas and Setup - Table 1'!$B$6:$C$13,2)</f>
        <v>0</v>
      </c>
      <c r="D30" s="653">
        <f>SUM(E30+F30-G30)</f>
        <v>0</v>
      </c>
      <c r="E30" s="654"/>
      <c r="F30" s="654"/>
      <c r="G30" s="655"/>
      <c r="H30" s="664"/>
      <c r="I30" s="650"/>
      <c r="J30" s="651"/>
      <c r="K30" s="652"/>
      <c r="L30" s="653"/>
      <c r="M30" s="654"/>
      <c r="N30" s="654"/>
      <c r="O30" s="655"/>
    </row>
    <row r="31" spans="1:15" ht="21" customHeight="1" thickBot="1">
      <c r="A31" s="650"/>
      <c r="B31" s="663"/>
      <c r="C31" s="514">
        <f>VLOOKUP(D31,'[1]Formulas and Setup - Table 1'!$B$6:$C$13,2)</f>
        <v>0</v>
      </c>
      <c r="D31" s="653">
        <f t="shared" si="2"/>
        <v>0</v>
      </c>
      <c r="E31" s="654"/>
      <c r="F31" s="654"/>
      <c r="G31" s="655"/>
      <c r="H31" s="664"/>
      <c r="I31" s="650"/>
      <c r="J31" s="651"/>
      <c r="K31" s="652"/>
      <c r="L31" s="653"/>
      <c r="M31" s="654"/>
      <c r="N31" s="654"/>
      <c r="O31" s="655"/>
    </row>
    <row r="32" spans="1:15" ht="21" customHeight="1" thickBot="1">
      <c r="A32" s="650"/>
      <c r="B32" s="665"/>
      <c r="C32" s="514">
        <f>VLOOKUP(D32,'[1]Formulas and Setup - Table 1'!$B$6:$C$13,2)</f>
        <v>0</v>
      </c>
      <c r="D32" s="653">
        <f t="shared" si="2"/>
        <v>0</v>
      </c>
      <c r="E32" s="654"/>
      <c r="F32" s="654"/>
      <c r="G32" s="655"/>
      <c r="H32" s="664"/>
      <c r="I32" s="650"/>
      <c r="J32" s="651"/>
      <c r="K32" s="652"/>
      <c r="L32" s="653"/>
      <c r="M32" s="654"/>
      <c r="N32" s="654"/>
      <c r="O32" s="655"/>
    </row>
    <row r="33" spans="1:15" ht="21" customHeight="1" thickBot="1">
      <c r="A33" s="666"/>
      <c r="B33" s="667"/>
      <c r="C33" s="668"/>
      <c r="D33" s="653"/>
      <c r="E33" s="653"/>
      <c r="F33" s="653"/>
      <c r="G33" s="669"/>
      <c r="H33" s="664"/>
      <c r="I33" s="650"/>
      <c r="J33" s="670"/>
      <c r="K33" s="652"/>
      <c r="L33" s="653"/>
      <c r="M33" s="654"/>
      <c r="N33" s="654"/>
      <c r="O33" s="655"/>
    </row>
    <row r="34" spans="1:15" ht="21" customHeight="1" thickBot="1">
      <c r="A34" s="671" t="s">
        <v>34</v>
      </c>
      <c r="B34" s="672"/>
      <c r="C34" s="673"/>
      <c r="D34" s="673"/>
      <c r="E34" s="673"/>
      <c r="F34" s="673"/>
      <c r="G34" s="673"/>
      <c r="H34" s="664"/>
      <c r="I34" s="650"/>
      <c r="J34" s="651"/>
      <c r="K34" s="652"/>
      <c r="L34" s="653"/>
      <c r="M34" s="654"/>
      <c r="N34" s="654"/>
      <c r="O34" s="655"/>
    </row>
    <row r="35" spans="1:15" ht="25" customHeight="1" thickBot="1">
      <c r="A35" s="458"/>
      <c r="B35" s="674"/>
      <c r="C35" s="458"/>
      <c r="D35" s="458"/>
      <c r="E35" s="458"/>
      <c r="F35" s="458"/>
      <c r="G35" s="458"/>
      <c r="H35" s="675"/>
      <c r="I35" s="666"/>
      <c r="J35" s="667"/>
      <c r="K35" s="668"/>
      <c r="L35" s="653"/>
      <c r="M35" s="653"/>
      <c r="N35" s="653"/>
      <c r="O35" s="669"/>
    </row>
    <row r="36" spans="1:15" ht="18" customHeight="1" thickBot="1">
      <c r="H36" s="458"/>
      <c r="I36" s="673"/>
      <c r="J36" s="672"/>
      <c r="K36" s="673"/>
      <c r="L36" s="673"/>
      <c r="M36" s="673"/>
      <c r="N36" s="673"/>
      <c r="O36" s="676"/>
    </row>
    <row r="37" spans="1:15" ht="20.149999999999999" customHeight="1">
      <c r="I37" s="458"/>
      <c r="J37" s="674"/>
      <c r="K37" s="458"/>
      <c r="L37" s="458"/>
      <c r="M37" s="458"/>
      <c r="N37" s="458"/>
      <c r="O37" s="458"/>
    </row>
  </sheetData>
  <sheetProtection algorithmName="SHA-512" hashValue="LXQUk9QVb4pM56vaBgFbk2YIJ37oXPXWfiI99v/gOhsHCJb/404wRK2nR5DdMYfbVRuHC9PzFcvi5MLIs04B0g==" saltValue="sD3V0NdZ4qsNrZoLrI8xwg==" spinCount="100000" sheet="1" formatCells="0" formatColumns="0" formatRows="0" insertColumns="0" insertRows="0" insertHyperlinks="0" deleteColumns="0" deleteRows="0" sort="0" autoFilter="0" pivotTables="0"/>
  <mergeCells count="10">
    <mergeCell ref="A11:G11"/>
    <mergeCell ref="I11:O11"/>
    <mergeCell ref="A23:G23"/>
    <mergeCell ref="D2:L2"/>
    <mergeCell ref="D3:L3"/>
    <mergeCell ref="D4:L4"/>
    <mergeCell ref="D5:L5"/>
    <mergeCell ref="K7:O7"/>
    <mergeCell ref="A9:G9"/>
    <mergeCell ref="I9:O9"/>
  </mergeCells>
  <pageMargins left="0.7" right="0.7" top="0.75" bottom="0.75" header="0.3" footer="0.3"/>
  <pageSetup scale="47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indowProtection="1" workbookViewId="0">
      <selection activeCell="T3" sqref="T3"/>
    </sheetView>
  </sheetViews>
  <sheetFormatPr defaultRowHeight="12.5"/>
  <cols>
    <col min="4" max="4" width="9.54296875" bestFit="1" customWidth="1"/>
    <col min="5" max="5" width="10.81640625" bestFit="1" customWidth="1"/>
  </cols>
  <sheetData>
    <row r="1" spans="1:6" ht="15.5">
      <c r="A1" s="404" t="s">
        <v>139</v>
      </c>
      <c r="B1" s="405" t="s">
        <v>192</v>
      </c>
      <c r="C1" s="406"/>
      <c r="D1" s="407" t="s">
        <v>16</v>
      </c>
      <c r="E1" s="408">
        <v>181.25</v>
      </c>
      <c r="F1" s="409" t="s">
        <v>58</v>
      </c>
    </row>
    <row r="2" spans="1:6">
      <c r="A2" t="s">
        <v>139</v>
      </c>
      <c r="B2" t="s">
        <v>42</v>
      </c>
      <c r="C2">
        <v>1</v>
      </c>
      <c r="D2" t="s">
        <v>16</v>
      </c>
      <c r="E2">
        <v>177</v>
      </c>
      <c r="F2" s="191" t="s">
        <v>201</v>
      </c>
    </row>
    <row r="3" spans="1:6">
      <c r="A3" s="203" t="s">
        <v>160</v>
      </c>
      <c r="B3" s="203" t="s">
        <v>41</v>
      </c>
      <c r="C3" s="203">
        <v>1</v>
      </c>
      <c r="D3" s="203" t="s">
        <v>16</v>
      </c>
      <c r="E3" s="203">
        <v>175.25</v>
      </c>
      <c r="F3" s="409" t="s">
        <v>58</v>
      </c>
    </row>
    <row r="4" spans="1:6">
      <c r="A4" t="s">
        <v>160</v>
      </c>
      <c r="C4">
        <v>1</v>
      </c>
      <c r="D4" t="s">
        <v>16</v>
      </c>
      <c r="E4">
        <v>174</v>
      </c>
      <c r="F4" s="191" t="s">
        <v>43</v>
      </c>
    </row>
    <row r="5" spans="1:6">
      <c r="A5" s="203" t="s">
        <v>163</v>
      </c>
      <c r="B5" s="203" t="s">
        <v>42</v>
      </c>
      <c r="C5" s="203">
        <v>2</v>
      </c>
      <c r="D5" s="203" t="s">
        <v>9</v>
      </c>
      <c r="E5" s="203">
        <v>171.5</v>
      </c>
      <c r="F5" s="410" t="s">
        <v>58</v>
      </c>
    </row>
    <row r="6" spans="1:6">
      <c r="A6" t="s">
        <v>159</v>
      </c>
      <c r="B6" t="s">
        <v>42</v>
      </c>
      <c r="C6">
        <v>1</v>
      </c>
      <c r="D6" t="s">
        <v>9</v>
      </c>
      <c r="E6">
        <v>168</v>
      </c>
      <c r="F6" s="123" t="s">
        <v>55</v>
      </c>
    </row>
    <row r="7" spans="1:6" ht="16">
      <c r="A7" s="396" t="s">
        <v>190</v>
      </c>
      <c r="B7" s="398" t="s">
        <v>192</v>
      </c>
      <c r="C7" s="400">
        <v>1</v>
      </c>
      <c r="D7" s="402" t="s">
        <v>9</v>
      </c>
      <c r="E7" s="398">
        <v>167.5</v>
      </c>
      <c r="F7" s="123" t="s">
        <v>136</v>
      </c>
    </row>
    <row r="8" spans="1:6">
      <c r="A8" s="395" t="s">
        <v>159</v>
      </c>
      <c r="B8" s="397"/>
      <c r="C8" s="399">
        <v>2</v>
      </c>
      <c r="D8" s="401">
        <f>VLOOKUP(A8,'Elementary Classic'!$J$32:$N$32,5,FALSE)</f>
        <v>165</v>
      </c>
      <c r="E8" s="403">
        <f>VLOOKUP(A8,'Elementary Classic'!$J$32:$N$32,5,FALSE)</f>
        <v>165</v>
      </c>
      <c r="F8" s="191" t="s">
        <v>43</v>
      </c>
    </row>
  </sheetData>
  <sortState ref="A1:F8">
    <sortCondition descending="1" ref="E1:E8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indowProtection="1" workbookViewId="0">
      <selection activeCell="T3" sqref="T3"/>
    </sheetView>
  </sheetViews>
  <sheetFormatPr defaultRowHeight="12.5"/>
  <cols>
    <col min="1" max="1" width="20.453125" bestFit="1" customWidth="1"/>
  </cols>
  <sheetData>
    <row r="1" spans="1:7">
      <c r="A1" s="203" t="s">
        <v>59</v>
      </c>
      <c r="B1" s="203"/>
      <c r="C1" s="203"/>
      <c r="D1" s="203">
        <v>1</v>
      </c>
      <c r="E1" s="203" t="s">
        <v>16</v>
      </c>
      <c r="F1" s="203">
        <v>179.25</v>
      </c>
      <c r="G1" s="409" t="s">
        <v>45</v>
      </c>
    </row>
    <row r="2" spans="1:7">
      <c r="A2" s="203" t="s">
        <v>169</v>
      </c>
      <c r="B2" s="203"/>
      <c r="C2" s="203"/>
      <c r="D2" s="203">
        <v>1</v>
      </c>
      <c r="E2" s="203" t="s">
        <v>16</v>
      </c>
      <c r="F2" s="203">
        <v>178</v>
      </c>
      <c r="G2" s="409" t="s">
        <v>56</v>
      </c>
    </row>
    <row r="3" spans="1:7">
      <c r="A3" t="s">
        <v>169</v>
      </c>
      <c r="D3">
        <v>1</v>
      </c>
      <c r="E3" t="s">
        <v>16</v>
      </c>
      <c r="F3">
        <v>176</v>
      </c>
      <c r="G3" s="123" t="s">
        <v>202</v>
      </c>
    </row>
    <row r="4" spans="1:7">
      <c r="A4" s="203" t="s">
        <v>160</v>
      </c>
      <c r="B4" s="203"/>
      <c r="C4" s="203"/>
      <c r="D4" s="203">
        <v>2</v>
      </c>
      <c r="E4" s="203" t="s">
        <v>16</v>
      </c>
      <c r="F4" s="203">
        <v>176</v>
      </c>
      <c r="G4" s="409" t="s">
        <v>56</v>
      </c>
    </row>
    <row r="5" spans="1:7">
      <c r="A5" t="s">
        <v>160</v>
      </c>
      <c r="D5">
        <v>2</v>
      </c>
      <c r="E5" t="s">
        <v>9</v>
      </c>
      <c r="F5">
        <v>173</v>
      </c>
      <c r="G5" s="123" t="s">
        <v>202</v>
      </c>
    </row>
    <row r="6" spans="1:7">
      <c r="A6" t="s">
        <v>160</v>
      </c>
      <c r="E6" t="s">
        <v>9</v>
      </c>
      <c r="F6">
        <v>172</v>
      </c>
      <c r="G6" s="123" t="s">
        <v>55</v>
      </c>
    </row>
    <row r="7" spans="1:7">
      <c r="A7" t="s">
        <v>59</v>
      </c>
      <c r="D7">
        <v>3</v>
      </c>
      <c r="E7" t="s">
        <v>9</v>
      </c>
      <c r="F7">
        <v>172</v>
      </c>
      <c r="G7" s="123" t="s">
        <v>56</v>
      </c>
    </row>
    <row r="8" spans="1:7">
      <c r="A8" s="203" t="s">
        <v>168</v>
      </c>
      <c r="B8" s="203"/>
      <c r="C8" s="203"/>
      <c r="D8" s="203">
        <v>4</v>
      </c>
      <c r="E8" s="203" t="s">
        <v>9</v>
      </c>
      <c r="F8" s="203">
        <v>168.25</v>
      </c>
      <c r="G8" s="409" t="s">
        <v>56</v>
      </c>
    </row>
    <row r="9" spans="1:7">
      <c r="A9" t="s">
        <v>168</v>
      </c>
      <c r="D9">
        <v>2</v>
      </c>
      <c r="E9" t="s">
        <v>9</v>
      </c>
      <c r="F9">
        <v>168.25</v>
      </c>
      <c r="G9" s="123" t="s">
        <v>57</v>
      </c>
    </row>
    <row r="10" spans="1:7">
      <c r="A10" t="s">
        <v>171</v>
      </c>
      <c r="D10">
        <v>3</v>
      </c>
      <c r="E10" t="s">
        <v>9</v>
      </c>
      <c r="F10">
        <v>168</v>
      </c>
      <c r="G10" s="123" t="s">
        <v>202</v>
      </c>
    </row>
    <row r="11" spans="1:7">
      <c r="A11" t="s">
        <v>173</v>
      </c>
      <c r="D11">
        <v>2</v>
      </c>
      <c r="E11" t="s">
        <v>9</v>
      </c>
      <c r="F11">
        <v>166.75</v>
      </c>
      <c r="G11" s="123" t="s">
        <v>45</v>
      </c>
    </row>
    <row r="12" spans="1:7">
      <c r="A12" t="s">
        <v>170</v>
      </c>
      <c r="D12">
        <v>4</v>
      </c>
      <c r="E12" t="s">
        <v>9</v>
      </c>
      <c r="F12">
        <v>166.5</v>
      </c>
      <c r="G12" s="123" t="s">
        <v>202</v>
      </c>
    </row>
    <row r="13" spans="1:7">
      <c r="A13" t="s">
        <v>171</v>
      </c>
      <c r="D13">
        <v>5</v>
      </c>
      <c r="E13" t="s">
        <v>15</v>
      </c>
      <c r="F13">
        <v>164</v>
      </c>
      <c r="G13" s="123" t="s">
        <v>56</v>
      </c>
    </row>
  </sheetData>
  <sortState ref="A1:G13">
    <sortCondition descending="1" ref="F1:F13"/>
  </sortState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indowProtection="1" workbookViewId="0">
      <selection activeCell="T3" sqref="T3"/>
    </sheetView>
  </sheetViews>
  <sheetFormatPr defaultRowHeight="12.5"/>
  <cols>
    <col min="1" max="1" width="20.54296875" bestFit="1" customWidth="1"/>
  </cols>
  <sheetData>
    <row r="1" spans="1:7">
      <c r="A1" s="203" t="s">
        <v>139</v>
      </c>
      <c r="B1" s="203"/>
      <c r="C1" s="203"/>
      <c r="D1" s="203">
        <v>1</v>
      </c>
      <c r="E1" s="203" t="s">
        <v>17</v>
      </c>
      <c r="F1" s="203">
        <v>183.75</v>
      </c>
      <c r="G1" s="409" t="s">
        <v>43</v>
      </c>
    </row>
    <row r="2" spans="1:7">
      <c r="A2" s="203" t="s">
        <v>179</v>
      </c>
      <c r="B2" s="203"/>
      <c r="C2" s="203"/>
      <c r="D2" s="203">
        <v>2</v>
      </c>
      <c r="E2" s="203" t="s">
        <v>17</v>
      </c>
      <c r="F2" s="203">
        <v>182.25</v>
      </c>
      <c r="G2" s="409" t="s">
        <v>43</v>
      </c>
    </row>
    <row r="3" spans="1:7">
      <c r="A3" t="s">
        <v>139</v>
      </c>
      <c r="D3">
        <v>1</v>
      </c>
      <c r="E3" t="s">
        <v>16</v>
      </c>
      <c r="F3">
        <v>180.5</v>
      </c>
      <c r="G3" s="123" t="s">
        <v>58</v>
      </c>
    </row>
    <row r="4" spans="1:7">
      <c r="A4" s="203" t="s">
        <v>169</v>
      </c>
      <c r="B4" s="203"/>
      <c r="C4" s="203"/>
      <c r="D4" s="203">
        <v>1</v>
      </c>
      <c r="E4" s="203" t="s">
        <v>16</v>
      </c>
      <c r="F4" s="203">
        <v>180</v>
      </c>
      <c r="G4" s="409" t="s">
        <v>56</v>
      </c>
    </row>
    <row r="5" spans="1:7">
      <c r="A5" s="203" t="s">
        <v>168</v>
      </c>
      <c r="B5" s="203"/>
      <c r="C5" s="203"/>
      <c r="D5" s="203">
        <v>1</v>
      </c>
      <c r="E5" s="203" t="s">
        <v>16</v>
      </c>
      <c r="F5" s="203">
        <v>180</v>
      </c>
      <c r="G5" s="409" t="s">
        <v>57</v>
      </c>
    </row>
    <row r="6" spans="1:7">
      <c r="A6" t="s">
        <v>59</v>
      </c>
      <c r="B6" t="s">
        <v>41</v>
      </c>
      <c r="D6">
        <v>1</v>
      </c>
      <c r="E6" t="s">
        <v>16</v>
      </c>
      <c r="F6">
        <v>179.75</v>
      </c>
      <c r="G6" s="123" t="s">
        <v>54</v>
      </c>
    </row>
    <row r="7" spans="1:7">
      <c r="A7" t="s">
        <v>178</v>
      </c>
      <c r="D7">
        <v>1</v>
      </c>
      <c r="E7" t="s">
        <v>16</v>
      </c>
      <c r="F7">
        <v>179.25</v>
      </c>
      <c r="G7" s="123" t="s">
        <v>55</v>
      </c>
    </row>
    <row r="8" spans="1:7">
      <c r="A8" t="s">
        <v>139</v>
      </c>
      <c r="D8">
        <v>1</v>
      </c>
      <c r="E8" t="s">
        <v>16</v>
      </c>
      <c r="F8">
        <v>178.5</v>
      </c>
      <c r="G8" s="123" t="s">
        <v>203</v>
      </c>
    </row>
    <row r="9" spans="1:7">
      <c r="A9" t="s">
        <v>59</v>
      </c>
      <c r="D9">
        <v>2</v>
      </c>
      <c r="E9" t="s">
        <v>16</v>
      </c>
      <c r="F9">
        <v>177.75</v>
      </c>
      <c r="G9" s="123" t="s">
        <v>56</v>
      </c>
    </row>
    <row r="10" spans="1:7">
      <c r="A10" t="s">
        <v>169</v>
      </c>
      <c r="B10" t="s">
        <v>41</v>
      </c>
      <c r="D10">
        <v>2</v>
      </c>
      <c r="E10" t="s">
        <v>16</v>
      </c>
      <c r="F10">
        <v>176.5</v>
      </c>
      <c r="G10" s="123" t="s">
        <v>54</v>
      </c>
    </row>
    <row r="11" spans="1:7">
      <c r="A11" t="s">
        <v>178</v>
      </c>
      <c r="D11">
        <v>2</v>
      </c>
      <c r="E11" t="s">
        <v>16</v>
      </c>
      <c r="F11">
        <v>176.5</v>
      </c>
      <c r="G11" s="123" t="s">
        <v>54</v>
      </c>
    </row>
    <row r="12" spans="1:7">
      <c r="A12" t="s">
        <v>168</v>
      </c>
      <c r="D12">
        <v>3</v>
      </c>
      <c r="E12" t="s">
        <v>16</v>
      </c>
      <c r="F12">
        <v>176</v>
      </c>
      <c r="G12" s="123" t="s">
        <v>56</v>
      </c>
    </row>
    <row r="13" spans="1:7">
      <c r="A13" t="s">
        <v>59</v>
      </c>
      <c r="D13">
        <v>2</v>
      </c>
      <c r="E13" t="s">
        <v>16</v>
      </c>
      <c r="F13">
        <v>176</v>
      </c>
      <c r="G13" s="123" t="s">
        <v>57</v>
      </c>
    </row>
    <row r="14" spans="1:7">
      <c r="A14" t="s">
        <v>168</v>
      </c>
      <c r="D14">
        <v>1</v>
      </c>
      <c r="E14" t="s">
        <v>9</v>
      </c>
      <c r="F14">
        <v>172.5</v>
      </c>
      <c r="G14" s="123" t="s">
        <v>55</v>
      </c>
    </row>
    <row r="15" spans="1:7">
      <c r="A15" t="s">
        <v>200</v>
      </c>
      <c r="D15">
        <v>1</v>
      </c>
      <c r="E15" t="s">
        <v>9</v>
      </c>
      <c r="F15">
        <v>169</v>
      </c>
      <c r="G15" s="123" t="s">
        <v>43</v>
      </c>
    </row>
    <row r="16" spans="1:7">
      <c r="A16" t="s">
        <v>174</v>
      </c>
      <c r="D16">
        <v>2</v>
      </c>
      <c r="E16" t="s">
        <v>9</v>
      </c>
      <c r="F16">
        <v>168.25</v>
      </c>
      <c r="G16" s="123" t="s">
        <v>55</v>
      </c>
    </row>
    <row r="17" spans="1:7">
      <c r="A17" t="s">
        <v>174</v>
      </c>
      <c r="B17" t="s">
        <v>42</v>
      </c>
      <c r="D17">
        <v>3</v>
      </c>
      <c r="E17" t="s">
        <v>9</v>
      </c>
      <c r="F17">
        <v>167.5</v>
      </c>
      <c r="G17" s="123" t="s">
        <v>54</v>
      </c>
    </row>
    <row r="18" spans="1:7">
      <c r="A18" t="s">
        <v>199</v>
      </c>
      <c r="D18">
        <v>2</v>
      </c>
      <c r="E18" t="s">
        <v>9</v>
      </c>
      <c r="F18">
        <v>166.5</v>
      </c>
      <c r="G18" s="123" t="s">
        <v>43</v>
      </c>
    </row>
    <row r="19" spans="1:7">
      <c r="A19" t="s">
        <v>176</v>
      </c>
      <c r="D19">
        <v>4</v>
      </c>
      <c r="E19" t="s">
        <v>9</v>
      </c>
      <c r="F19">
        <v>166.25</v>
      </c>
      <c r="G19" s="123" t="s">
        <v>56</v>
      </c>
    </row>
    <row r="20" spans="1:7">
      <c r="A20" t="s">
        <v>162</v>
      </c>
      <c r="D20">
        <v>3</v>
      </c>
      <c r="E20" t="s">
        <v>15</v>
      </c>
      <c r="F20">
        <v>165.5</v>
      </c>
      <c r="G20" s="123" t="s">
        <v>57</v>
      </c>
    </row>
    <row r="21" spans="1:7">
      <c r="G21" s="123"/>
    </row>
  </sheetData>
  <sortState ref="A1:G21">
    <sortCondition descending="1" ref="F1:F2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indowProtection="1" zoomScaleNormal="100" workbookViewId="0">
      <selection activeCell="A4" sqref="A4"/>
    </sheetView>
  </sheetViews>
  <sheetFormatPr defaultColWidth="11.1796875" defaultRowHeight="12.5"/>
  <cols>
    <col min="1" max="1" width="45.54296875" style="571" customWidth="1"/>
    <col min="2" max="2" width="11.54296875" style="571" customWidth="1"/>
    <col min="3" max="3" width="27.90625" style="571" customWidth="1"/>
    <col min="4" max="4" width="11.54296875" style="571" customWidth="1"/>
    <col min="5" max="6" width="9.54296875" style="571" customWidth="1"/>
    <col min="7" max="7" width="8.54296875" style="571" customWidth="1"/>
    <col min="8" max="8" width="3.08984375" style="571" customWidth="1"/>
    <col min="9" max="9" width="45.36328125" style="571" customWidth="1"/>
    <col min="10" max="10" width="11.54296875" style="571" customWidth="1"/>
    <col min="11" max="11" width="27.90625" style="571" customWidth="1"/>
    <col min="12" max="12" width="10.90625" style="571" customWidth="1"/>
    <col min="13" max="14" width="9.54296875" style="571" customWidth="1"/>
    <col min="15" max="15" width="8.54296875" style="571" customWidth="1"/>
    <col min="16" max="256" width="11.1796875" style="571"/>
    <col min="257" max="257" width="45.54296875" style="571" customWidth="1"/>
    <col min="258" max="258" width="11.54296875" style="571" customWidth="1"/>
    <col min="259" max="259" width="27.90625" style="571" customWidth="1"/>
    <col min="260" max="260" width="11.54296875" style="571" customWidth="1"/>
    <col min="261" max="262" width="9.54296875" style="571" customWidth="1"/>
    <col min="263" max="263" width="8.54296875" style="571" customWidth="1"/>
    <col min="264" max="264" width="3.08984375" style="571" customWidth="1"/>
    <col min="265" max="265" width="45.36328125" style="571" customWidth="1"/>
    <col min="266" max="266" width="11.54296875" style="571" customWidth="1"/>
    <col min="267" max="267" width="27.90625" style="571" customWidth="1"/>
    <col min="268" max="268" width="10.90625" style="571" customWidth="1"/>
    <col min="269" max="270" width="9.54296875" style="571" customWidth="1"/>
    <col min="271" max="271" width="8.54296875" style="571" customWidth="1"/>
    <col min="272" max="512" width="11.1796875" style="571"/>
    <col min="513" max="513" width="45.54296875" style="571" customWidth="1"/>
    <col min="514" max="514" width="11.54296875" style="571" customWidth="1"/>
    <col min="515" max="515" width="27.90625" style="571" customWidth="1"/>
    <col min="516" max="516" width="11.54296875" style="571" customWidth="1"/>
    <col min="517" max="518" width="9.54296875" style="571" customWidth="1"/>
    <col min="519" max="519" width="8.54296875" style="571" customWidth="1"/>
    <col min="520" max="520" width="3.08984375" style="571" customWidth="1"/>
    <col min="521" max="521" width="45.36328125" style="571" customWidth="1"/>
    <col min="522" max="522" width="11.54296875" style="571" customWidth="1"/>
    <col min="523" max="523" width="27.90625" style="571" customWidth="1"/>
    <col min="524" max="524" width="10.90625" style="571" customWidth="1"/>
    <col min="525" max="526" width="9.54296875" style="571" customWidth="1"/>
    <col min="527" max="527" width="8.54296875" style="571" customWidth="1"/>
    <col min="528" max="768" width="11.1796875" style="571"/>
    <col min="769" max="769" width="45.54296875" style="571" customWidth="1"/>
    <col min="770" max="770" width="11.54296875" style="571" customWidth="1"/>
    <col min="771" max="771" width="27.90625" style="571" customWidth="1"/>
    <col min="772" max="772" width="11.54296875" style="571" customWidth="1"/>
    <col min="773" max="774" width="9.54296875" style="571" customWidth="1"/>
    <col min="775" max="775" width="8.54296875" style="571" customWidth="1"/>
    <col min="776" max="776" width="3.08984375" style="571" customWidth="1"/>
    <col min="777" max="777" width="45.36328125" style="571" customWidth="1"/>
    <col min="778" max="778" width="11.54296875" style="571" customWidth="1"/>
    <col min="779" max="779" width="27.90625" style="571" customWidth="1"/>
    <col min="780" max="780" width="10.90625" style="571" customWidth="1"/>
    <col min="781" max="782" width="9.54296875" style="571" customWidth="1"/>
    <col min="783" max="783" width="8.54296875" style="571" customWidth="1"/>
    <col min="784" max="1024" width="11.1796875" style="571"/>
    <col min="1025" max="1025" width="45.54296875" style="571" customWidth="1"/>
    <col min="1026" max="1026" width="11.54296875" style="571" customWidth="1"/>
    <col min="1027" max="1027" width="27.90625" style="571" customWidth="1"/>
    <col min="1028" max="1028" width="11.54296875" style="571" customWidth="1"/>
    <col min="1029" max="1030" width="9.54296875" style="571" customWidth="1"/>
    <col min="1031" max="1031" width="8.54296875" style="571" customWidth="1"/>
    <col min="1032" max="1032" width="3.08984375" style="571" customWidth="1"/>
    <col min="1033" max="1033" width="45.36328125" style="571" customWidth="1"/>
    <col min="1034" max="1034" width="11.54296875" style="571" customWidth="1"/>
    <col min="1035" max="1035" width="27.90625" style="571" customWidth="1"/>
    <col min="1036" max="1036" width="10.90625" style="571" customWidth="1"/>
    <col min="1037" max="1038" width="9.54296875" style="571" customWidth="1"/>
    <col min="1039" max="1039" width="8.54296875" style="571" customWidth="1"/>
    <col min="1040" max="1280" width="11.1796875" style="571"/>
    <col min="1281" max="1281" width="45.54296875" style="571" customWidth="1"/>
    <col min="1282" max="1282" width="11.54296875" style="571" customWidth="1"/>
    <col min="1283" max="1283" width="27.90625" style="571" customWidth="1"/>
    <col min="1284" max="1284" width="11.54296875" style="571" customWidth="1"/>
    <col min="1285" max="1286" width="9.54296875" style="571" customWidth="1"/>
    <col min="1287" max="1287" width="8.54296875" style="571" customWidth="1"/>
    <col min="1288" max="1288" width="3.08984375" style="571" customWidth="1"/>
    <col min="1289" max="1289" width="45.36328125" style="571" customWidth="1"/>
    <col min="1290" max="1290" width="11.54296875" style="571" customWidth="1"/>
    <col min="1291" max="1291" width="27.90625" style="571" customWidth="1"/>
    <col min="1292" max="1292" width="10.90625" style="571" customWidth="1"/>
    <col min="1293" max="1294" width="9.54296875" style="571" customWidth="1"/>
    <col min="1295" max="1295" width="8.54296875" style="571" customWidth="1"/>
    <col min="1296" max="1536" width="11.1796875" style="571"/>
    <col min="1537" max="1537" width="45.54296875" style="571" customWidth="1"/>
    <col min="1538" max="1538" width="11.54296875" style="571" customWidth="1"/>
    <col min="1539" max="1539" width="27.90625" style="571" customWidth="1"/>
    <col min="1540" max="1540" width="11.54296875" style="571" customWidth="1"/>
    <col min="1541" max="1542" width="9.54296875" style="571" customWidth="1"/>
    <col min="1543" max="1543" width="8.54296875" style="571" customWidth="1"/>
    <col min="1544" max="1544" width="3.08984375" style="571" customWidth="1"/>
    <col min="1545" max="1545" width="45.36328125" style="571" customWidth="1"/>
    <col min="1546" max="1546" width="11.54296875" style="571" customWidth="1"/>
    <col min="1547" max="1547" width="27.90625" style="571" customWidth="1"/>
    <col min="1548" max="1548" width="10.90625" style="571" customWidth="1"/>
    <col min="1549" max="1550" width="9.54296875" style="571" customWidth="1"/>
    <col min="1551" max="1551" width="8.54296875" style="571" customWidth="1"/>
    <col min="1552" max="1792" width="11.1796875" style="571"/>
    <col min="1793" max="1793" width="45.54296875" style="571" customWidth="1"/>
    <col min="1794" max="1794" width="11.54296875" style="571" customWidth="1"/>
    <col min="1795" max="1795" width="27.90625" style="571" customWidth="1"/>
    <col min="1796" max="1796" width="11.54296875" style="571" customWidth="1"/>
    <col min="1797" max="1798" width="9.54296875" style="571" customWidth="1"/>
    <col min="1799" max="1799" width="8.54296875" style="571" customWidth="1"/>
    <col min="1800" max="1800" width="3.08984375" style="571" customWidth="1"/>
    <col min="1801" max="1801" width="45.36328125" style="571" customWidth="1"/>
    <col min="1802" max="1802" width="11.54296875" style="571" customWidth="1"/>
    <col min="1803" max="1803" width="27.90625" style="571" customWidth="1"/>
    <col min="1804" max="1804" width="10.90625" style="571" customWidth="1"/>
    <col min="1805" max="1806" width="9.54296875" style="571" customWidth="1"/>
    <col min="1807" max="1807" width="8.54296875" style="571" customWidth="1"/>
    <col min="1808" max="2048" width="11.1796875" style="571"/>
    <col min="2049" max="2049" width="45.54296875" style="571" customWidth="1"/>
    <col min="2050" max="2050" width="11.54296875" style="571" customWidth="1"/>
    <col min="2051" max="2051" width="27.90625" style="571" customWidth="1"/>
    <col min="2052" max="2052" width="11.54296875" style="571" customWidth="1"/>
    <col min="2053" max="2054" width="9.54296875" style="571" customWidth="1"/>
    <col min="2055" max="2055" width="8.54296875" style="571" customWidth="1"/>
    <col min="2056" max="2056" width="3.08984375" style="571" customWidth="1"/>
    <col min="2057" max="2057" width="45.36328125" style="571" customWidth="1"/>
    <col min="2058" max="2058" width="11.54296875" style="571" customWidth="1"/>
    <col min="2059" max="2059" width="27.90625" style="571" customWidth="1"/>
    <col min="2060" max="2060" width="10.90625" style="571" customWidth="1"/>
    <col min="2061" max="2062" width="9.54296875" style="571" customWidth="1"/>
    <col min="2063" max="2063" width="8.54296875" style="571" customWidth="1"/>
    <col min="2064" max="2304" width="11.1796875" style="571"/>
    <col min="2305" max="2305" width="45.54296875" style="571" customWidth="1"/>
    <col min="2306" max="2306" width="11.54296875" style="571" customWidth="1"/>
    <col min="2307" max="2307" width="27.90625" style="571" customWidth="1"/>
    <col min="2308" max="2308" width="11.54296875" style="571" customWidth="1"/>
    <col min="2309" max="2310" width="9.54296875" style="571" customWidth="1"/>
    <col min="2311" max="2311" width="8.54296875" style="571" customWidth="1"/>
    <col min="2312" max="2312" width="3.08984375" style="571" customWidth="1"/>
    <col min="2313" max="2313" width="45.36328125" style="571" customWidth="1"/>
    <col min="2314" max="2314" width="11.54296875" style="571" customWidth="1"/>
    <col min="2315" max="2315" width="27.90625" style="571" customWidth="1"/>
    <col min="2316" max="2316" width="10.90625" style="571" customWidth="1"/>
    <col min="2317" max="2318" width="9.54296875" style="571" customWidth="1"/>
    <col min="2319" max="2319" width="8.54296875" style="571" customWidth="1"/>
    <col min="2320" max="2560" width="11.1796875" style="571"/>
    <col min="2561" max="2561" width="45.54296875" style="571" customWidth="1"/>
    <col min="2562" max="2562" width="11.54296875" style="571" customWidth="1"/>
    <col min="2563" max="2563" width="27.90625" style="571" customWidth="1"/>
    <col min="2564" max="2564" width="11.54296875" style="571" customWidth="1"/>
    <col min="2565" max="2566" width="9.54296875" style="571" customWidth="1"/>
    <col min="2567" max="2567" width="8.54296875" style="571" customWidth="1"/>
    <col min="2568" max="2568" width="3.08984375" style="571" customWidth="1"/>
    <col min="2569" max="2569" width="45.36328125" style="571" customWidth="1"/>
    <col min="2570" max="2570" width="11.54296875" style="571" customWidth="1"/>
    <col min="2571" max="2571" width="27.90625" style="571" customWidth="1"/>
    <col min="2572" max="2572" width="10.90625" style="571" customWidth="1"/>
    <col min="2573" max="2574" width="9.54296875" style="571" customWidth="1"/>
    <col min="2575" max="2575" width="8.54296875" style="571" customWidth="1"/>
    <col min="2576" max="2816" width="11.1796875" style="571"/>
    <col min="2817" max="2817" width="45.54296875" style="571" customWidth="1"/>
    <col min="2818" max="2818" width="11.54296875" style="571" customWidth="1"/>
    <col min="2819" max="2819" width="27.90625" style="571" customWidth="1"/>
    <col min="2820" max="2820" width="11.54296875" style="571" customWidth="1"/>
    <col min="2821" max="2822" width="9.54296875" style="571" customWidth="1"/>
    <col min="2823" max="2823" width="8.54296875" style="571" customWidth="1"/>
    <col min="2824" max="2824" width="3.08984375" style="571" customWidth="1"/>
    <col min="2825" max="2825" width="45.36328125" style="571" customWidth="1"/>
    <col min="2826" max="2826" width="11.54296875" style="571" customWidth="1"/>
    <col min="2827" max="2827" width="27.90625" style="571" customWidth="1"/>
    <col min="2828" max="2828" width="10.90625" style="571" customWidth="1"/>
    <col min="2829" max="2830" width="9.54296875" style="571" customWidth="1"/>
    <col min="2831" max="2831" width="8.54296875" style="571" customWidth="1"/>
    <col min="2832" max="3072" width="11.1796875" style="571"/>
    <col min="3073" max="3073" width="45.54296875" style="571" customWidth="1"/>
    <col min="3074" max="3074" width="11.54296875" style="571" customWidth="1"/>
    <col min="3075" max="3075" width="27.90625" style="571" customWidth="1"/>
    <col min="3076" max="3076" width="11.54296875" style="571" customWidth="1"/>
    <col min="3077" max="3078" width="9.54296875" style="571" customWidth="1"/>
    <col min="3079" max="3079" width="8.54296875" style="571" customWidth="1"/>
    <col min="3080" max="3080" width="3.08984375" style="571" customWidth="1"/>
    <col min="3081" max="3081" width="45.36328125" style="571" customWidth="1"/>
    <col min="3082" max="3082" width="11.54296875" style="571" customWidth="1"/>
    <col min="3083" max="3083" width="27.90625" style="571" customWidth="1"/>
    <col min="3084" max="3084" width="10.90625" style="571" customWidth="1"/>
    <col min="3085" max="3086" width="9.54296875" style="571" customWidth="1"/>
    <col min="3087" max="3087" width="8.54296875" style="571" customWidth="1"/>
    <col min="3088" max="3328" width="11.1796875" style="571"/>
    <col min="3329" max="3329" width="45.54296875" style="571" customWidth="1"/>
    <col min="3330" max="3330" width="11.54296875" style="571" customWidth="1"/>
    <col min="3331" max="3331" width="27.90625" style="571" customWidth="1"/>
    <col min="3332" max="3332" width="11.54296875" style="571" customWidth="1"/>
    <col min="3333" max="3334" width="9.54296875" style="571" customWidth="1"/>
    <col min="3335" max="3335" width="8.54296875" style="571" customWidth="1"/>
    <col min="3336" max="3336" width="3.08984375" style="571" customWidth="1"/>
    <col min="3337" max="3337" width="45.36328125" style="571" customWidth="1"/>
    <col min="3338" max="3338" width="11.54296875" style="571" customWidth="1"/>
    <col min="3339" max="3339" width="27.90625" style="571" customWidth="1"/>
    <col min="3340" max="3340" width="10.90625" style="571" customWidth="1"/>
    <col min="3341" max="3342" width="9.54296875" style="571" customWidth="1"/>
    <col min="3343" max="3343" width="8.54296875" style="571" customWidth="1"/>
    <col min="3344" max="3584" width="11.1796875" style="571"/>
    <col min="3585" max="3585" width="45.54296875" style="571" customWidth="1"/>
    <col min="3586" max="3586" width="11.54296875" style="571" customWidth="1"/>
    <col min="3587" max="3587" width="27.90625" style="571" customWidth="1"/>
    <col min="3588" max="3588" width="11.54296875" style="571" customWidth="1"/>
    <col min="3589" max="3590" width="9.54296875" style="571" customWidth="1"/>
    <col min="3591" max="3591" width="8.54296875" style="571" customWidth="1"/>
    <col min="3592" max="3592" width="3.08984375" style="571" customWidth="1"/>
    <col min="3593" max="3593" width="45.36328125" style="571" customWidth="1"/>
    <col min="3594" max="3594" width="11.54296875" style="571" customWidth="1"/>
    <col min="3595" max="3595" width="27.90625" style="571" customWidth="1"/>
    <col min="3596" max="3596" width="10.90625" style="571" customWidth="1"/>
    <col min="3597" max="3598" width="9.54296875" style="571" customWidth="1"/>
    <col min="3599" max="3599" width="8.54296875" style="571" customWidth="1"/>
    <col min="3600" max="3840" width="11.1796875" style="571"/>
    <col min="3841" max="3841" width="45.54296875" style="571" customWidth="1"/>
    <col min="3842" max="3842" width="11.54296875" style="571" customWidth="1"/>
    <col min="3843" max="3843" width="27.90625" style="571" customWidth="1"/>
    <col min="3844" max="3844" width="11.54296875" style="571" customWidth="1"/>
    <col min="3845" max="3846" width="9.54296875" style="571" customWidth="1"/>
    <col min="3847" max="3847" width="8.54296875" style="571" customWidth="1"/>
    <col min="3848" max="3848" width="3.08984375" style="571" customWidth="1"/>
    <col min="3849" max="3849" width="45.36328125" style="571" customWidth="1"/>
    <col min="3850" max="3850" width="11.54296875" style="571" customWidth="1"/>
    <col min="3851" max="3851" width="27.90625" style="571" customWidth="1"/>
    <col min="3852" max="3852" width="10.90625" style="571" customWidth="1"/>
    <col min="3853" max="3854" width="9.54296875" style="571" customWidth="1"/>
    <col min="3855" max="3855" width="8.54296875" style="571" customWidth="1"/>
    <col min="3856" max="4096" width="11.1796875" style="571"/>
    <col min="4097" max="4097" width="45.54296875" style="571" customWidth="1"/>
    <col min="4098" max="4098" width="11.54296875" style="571" customWidth="1"/>
    <col min="4099" max="4099" width="27.90625" style="571" customWidth="1"/>
    <col min="4100" max="4100" width="11.54296875" style="571" customWidth="1"/>
    <col min="4101" max="4102" width="9.54296875" style="571" customWidth="1"/>
    <col min="4103" max="4103" width="8.54296875" style="571" customWidth="1"/>
    <col min="4104" max="4104" width="3.08984375" style="571" customWidth="1"/>
    <col min="4105" max="4105" width="45.36328125" style="571" customWidth="1"/>
    <col min="4106" max="4106" width="11.54296875" style="571" customWidth="1"/>
    <col min="4107" max="4107" width="27.90625" style="571" customWidth="1"/>
    <col min="4108" max="4108" width="10.90625" style="571" customWidth="1"/>
    <col min="4109" max="4110" width="9.54296875" style="571" customWidth="1"/>
    <col min="4111" max="4111" width="8.54296875" style="571" customWidth="1"/>
    <col min="4112" max="4352" width="11.1796875" style="571"/>
    <col min="4353" max="4353" width="45.54296875" style="571" customWidth="1"/>
    <col min="4354" max="4354" width="11.54296875" style="571" customWidth="1"/>
    <col min="4355" max="4355" width="27.90625" style="571" customWidth="1"/>
    <col min="4356" max="4356" width="11.54296875" style="571" customWidth="1"/>
    <col min="4357" max="4358" width="9.54296875" style="571" customWidth="1"/>
    <col min="4359" max="4359" width="8.54296875" style="571" customWidth="1"/>
    <col min="4360" max="4360" width="3.08984375" style="571" customWidth="1"/>
    <col min="4361" max="4361" width="45.36328125" style="571" customWidth="1"/>
    <col min="4362" max="4362" width="11.54296875" style="571" customWidth="1"/>
    <col min="4363" max="4363" width="27.90625" style="571" customWidth="1"/>
    <col min="4364" max="4364" width="10.90625" style="571" customWidth="1"/>
    <col min="4365" max="4366" width="9.54296875" style="571" customWidth="1"/>
    <col min="4367" max="4367" width="8.54296875" style="571" customWidth="1"/>
    <col min="4368" max="4608" width="11.1796875" style="571"/>
    <col min="4609" max="4609" width="45.54296875" style="571" customWidth="1"/>
    <col min="4610" max="4610" width="11.54296875" style="571" customWidth="1"/>
    <col min="4611" max="4611" width="27.90625" style="571" customWidth="1"/>
    <col min="4612" max="4612" width="11.54296875" style="571" customWidth="1"/>
    <col min="4613" max="4614" width="9.54296875" style="571" customWidth="1"/>
    <col min="4615" max="4615" width="8.54296875" style="571" customWidth="1"/>
    <col min="4616" max="4616" width="3.08984375" style="571" customWidth="1"/>
    <col min="4617" max="4617" width="45.36328125" style="571" customWidth="1"/>
    <col min="4618" max="4618" width="11.54296875" style="571" customWidth="1"/>
    <col min="4619" max="4619" width="27.90625" style="571" customWidth="1"/>
    <col min="4620" max="4620" width="10.90625" style="571" customWidth="1"/>
    <col min="4621" max="4622" width="9.54296875" style="571" customWidth="1"/>
    <col min="4623" max="4623" width="8.54296875" style="571" customWidth="1"/>
    <col min="4624" max="4864" width="11.1796875" style="571"/>
    <col min="4865" max="4865" width="45.54296875" style="571" customWidth="1"/>
    <col min="4866" max="4866" width="11.54296875" style="571" customWidth="1"/>
    <col min="4867" max="4867" width="27.90625" style="571" customWidth="1"/>
    <col min="4868" max="4868" width="11.54296875" style="571" customWidth="1"/>
    <col min="4869" max="4870" width="9.54296875" style="571" customWidth="1"/>
    <col min="4871" max="4871" width="8.54296875" style="571" customWidth="1"/>
    <col min="4872" max="4872" width="3.08984375" style="571" customWidth="1"/>
    <col min="4873" max="4873" width="45.36328125" style="571" customWidth="1"/>
    <col min="4874" max="4874" width="11.54296875" style="571" customWidth="1"/>
    <col min="4875" max="4875" width="27.90625" style="571" customWidth="1"/>
    <col min="4876" max="4876" width="10.90625" style="571" customWidth="1"/>
    <col min="4877" max="4878" width="9.54296875" style="571" customWidth="1"/>
    <col min="4879" max="4879" width="8.54296875" style="571" customWidth="1"/>
    <col min="4880" max="5120" width="11.1796875" style="571"/>
    <col min="5121" max="5121" width="45.54296875" style="571" customWidth="1"/>
    <col min="5122" max="5122" width="11.54296875" style="571" customWidth="1"/>
    <col min="5123" max="5123" width="27.90625" style="571" customWidth="1"/>
    <col min="5124" max="5124" width="11.54296875" style="571" customWidth="1"/>
    <col min="5125" max="5126" width="9.54296875" style="571" customWidth="1"/>
    <col min="5127" max="5127" width="8.54296875" style="571" customWidth="1"/>
    <col min="5128" max="5128" width="3.08984375" style="571" customWidth="1"/>
    <col min="5129" max="5129" width="45.36328125" style="571" customWidth="1"/>
    <col min="5130" max="5130" width="11.54296875" style="571" customWidth="1"/>
    <col min="5131" max="5131" width="27.90625" style="571" customWidth="1"/>
    <col min="5132" max="5132" width="10.90625" style="571" customWidth="1"/>
    <col min="5133" max="5134" width="9.54296875" style="571" customWidth="1"/>
    <col min="5135" max="5135" width="8.54296875" style="571" customWidth="1"/>
    <col min="5136" max="5376" width="11.1796875" style="571"/>
    <col min="5377" max="5377" width="45.54296875" style="571" customWidth="1"/>
    <col min="5378" max="5378" width="11.54296875" style="571" customWidth="1"/>
    <col min="5379" max="5379" width="27.90625" style="571" customWidth="1"/>
    <col min="5380" max="5380" width="11.54296875" style="571" customWidth="1"/>
    <col min="5381" max="5382" width="9.54296875" style="571" customWidth="1"/>
    <col min="5383" max="5383" width="8.54296875" style="571" customWidth="1"/>
    <col min="5384" max="5384" width="3.08984375" style="571" customWidth="1"/>
    <col min="5385" max="5385" width="45.36328125" style="571" customWidth="1"/>
    <col min="5386" max="5386" width="11.54296875" style="571" customWidth="1"/>
    <col min="5387" max="5387" width="27.90625" style="571" customWidth="1"/>
    <col min="5388" max="5388" width="10.90625" style="571" customWidth="1"/>
    <col min="5389" max="5390" width="9.54296875" style="571" customWidth="1"/>
    <col min="5391" max="5391" width="8.54296875" style="571" customWidth="1"/>
    <col min="5392" max="5632" width="11.1796875" style="571"/>
    <col min="5633" max="5633" width="45.54296875" style="571" customWidth="1"/>
    <col min="5634" max="5634" width="11.54296875" style="571" customWidth="1"/>
    <col min="5635" max="5635" width="27.90625" style="571" customWidth="1"/>
    <col min="5636" max="5636" width="11.54296875" style="571" customWidth="1"/>
    <col min="5637" max="5638" width="9.54296875" style="571" customWidth="1"/>
    <col min="5639" max="5639" width="8.54296875" style="571" customWidth="1"/>
    <col min="5640" max="5640" width="3.08984375" style="571" customWidth="1"/>
    <col min="5641" max="5641" width="45.36328125" style="571" customWidth="1"/>
    <col min="5642" max="5642" width="11.54296875" style="571" customWidth="1"/>
    <col min="5643" max="5643" width="27.90625" style="571" customWidth="1"/>
    <col min="5644" max="5644" width="10.90625" style="571" customWidth="1"/>
    <col min="5645" max="5646" width="9.54296875" style="571" customWidth="1"/>
    <col min="5647" max="5647" width="8.54296875" style="571" customWidth="1"/>
    <col min="5648" max="5888" width="11.1796875" style="571"/>
    <col min="5889" max="5889" width="45.54296875" style="571" customWidth="1"/>
    <col min="5890" max="5890" width="11.54296875" style="571" customWidth="1"/>
    <col min="5891" max="5891" width="27.90625" style="571" customWidth="1"/>
    <col min="5892" max="5892" width="11.54296875" style="571" customWidth="1"/>
    <col min="5893" max="5894" width="9.54296875" style="571" customWidth="1"/>
    <col min="5895" max="5895" width="8.54296875" style="571" customWidth="1"/>
    <col min="5896" max="5896" width="3.08984375" style="571" customWidth="1"/>
    <col min="5897" max="5897" width="45.36328125" style="571" customWidth="1"/>
    <col min="5898" max="5898" width="11.54296875" style="571" customWidth="1"/>
    <col min="5899" max="5899" width="27.90625" style="571" customWidth="1"/>
    <col min="5900" max="5900" width="10.90625" style="571" customWidth="1"/>
    <col min="5901" max="5902" width="9.54296875" style="571" customWidth="1"/>
    <col min="5903" max="5903" width="8.54296875" style="571" customWidth="1"/>
    <col min="5904" max="6144" width="11.1796875" style="571"/>
    <col min="6145" max="6145" width="45.54296875" style="571" customWidth="1"/>
    <col min="6146" max="6146" width="11.54296875" style="571" customWidth="1"/>
    <col min="6147" max="6147" width="27.90625" style="571" customWidth="1"/>
    <col min="6148" max="6148" width="11.54296875" style="571" customWidth="1"/>
    <col min="6149" max="6150" width="9.54296875" style="571" customWidth="1"/>
    <col min="6151" max="6151" width="8.54296875" style="571" customWidth="1"/>
    <col min="6152" max="6152" width="3.08984375" style="571" customWidth="1"/>
    <col min="6153" max="6153" width="45.36328125" style="571" customWidth="1"/>
    <col min="6154" max="6154" width="11.54296875" style="571" customWidth="1"/>
    <col min="6155" max="6155" width="27.90625" style="571" customWidth="1"/>
    <col min="6156" max="6156" width="10.90625" style="571" customWidth="1"/>
    <col min="6157" max="6158" width="9.54296875" style="571" customWidth="1"/>
    <col min="6159" max="6159" width="8.54296875" style="571" customWidth="1"/>
    <col min="6160" max="6400" width="11.1796875" style="571"/>
    <col min="6401" max="6401" width="45.54296875" style="571" customWidth="1"/>
    <col min="6402" max="6402" width="11.54296875" style="571" customWidth="1"/>
    <col min="6403" max="6403" width="27.90625" style="571" customWidth="1"/>
    <col min="6404" max="6404" width="11.54296875" style="571" customWidth="1"/>
    <col min="6405" max="6406" width="9.54296875" style="571" customWidth="1"/>
    <col min="6407" max="6407" width="8.54296875" style="571" customWidth="1"/>
    <col min="6408" max="6408" width="3.08984375" style="571" customWidth="1"/>
    <col min="6409" max="6409" width="45.36328125" style="571" customWidth="1"/>
    <col min="6410" max="6410" width="11.54296875" style="571" customWidth="1"/>
    <col min="6411" max="6411" width="27.90625" style="571" customWidth="1"/>
    <col min="6412" max="6412" width="10.90625" style="571" customWidth="1"/>
    <col min="6413" max="6414" width="9.54296875" style="571" customWidth="1"/>
    <col min="6415" max="6415" width="8.54296875" style="571" customWidth="1"/>
    <col min="6416" max="6656" width="11.1796875" style="571"/>
    <col min="6657" max="6657" width="45.54296875" style="571" customWidth="1"/>
    <col min="6658" max="6658" width="11.54296875" style="571" customWidth="1"/>
    <col min="6659" max="6659" width="27.90625" style="571" customWidth="1"/>
    <col min="6660" max="6660" width="11.54296875" style="571" customWidth="1"/>
    <col min="6661" max="6662" width="9.54296875" style="571" customWidth="1"/>
    <col min="6663" max="6663" width="8.54296875" style="571" customWidth="1"/>
    <col min="6664" max="6664" width="3.08984375" style="571" customWidth="1"/>
    <col min="6665" max="6665" width="45.36328125" style="571" customWidth="1"/>
    <col min="6666" max="6666" width="11.54296875" style="571" customWidth="1"/>
    <col min="6667" max="6667" width="27.90625" style="571" customWidth="1"/>
    <col min="6668" max="6668" width="10.90625" style="571" customWidth="1"/>
    <col min="6669" max="6670" width="9.54296875" style="571" customWidth="1"/>
    <col min="6671" max="6671" width="8.54296875" style="571" customWidth="1"/>
    <col min="6672" max="6912" width="11.1796875" style="571"/>
    <col min="6913" max="6913" width="45.54296875" style="571" customWidth="1"/>
    <col min="6914" max="6914" width="11.54296875" style="571" customWidth="1"/>
    <col min="6915" max="6915" width="27.90625" style="571" customWidth="1"/>
    <col min="6916" max="6916" width="11.54296875" style="571" customWidth="1"/>
    <col min="6917" max="6918" width="9.54296875" style="571" customWidth="1"/>
    <col min="6919" max="6919" width="8.54296875" style="571" customWidth="1"/>
    <col min="6920" max="6920" width="3.08984375" style="571" customWidth="1"/>
    <col min="6921" max="6921" width="45.36328125" style="571" customWidth="1"/>
    <col min="6922" max="6922" width="11.54296875" style="571" customWidth="1"/>
    <col min="6923" max="6923" width="27.90625" style="571" customWidth="1"/>
    <col min="6924" max="6924" width="10.90625" style="571" customWidth="1"/>
    <col min="6925" max="6926" width="9.54296875" style="571" customWidth="1"/>
    <col min="6927" max="6927" width="8.54296875" style="571" customWidth="1"/>
    <col min="6928" max="7168" width="11.1796875" style="571"/>
    <col min="7169" max="7169" width="45.54296875" style="571" customWidth="1"/>
    <col min="7170" max="7170" width="11.54296875" style="571" customWidth="1"/>
    <col min="7171" max="7171" width="27.90625" style="571" customWidth="1"/>
    <col min="7172" max="7172" width="11.54296875" style="571" customWidth="1"/>
    <col min="7173" max="7174" width="9.54296875" style="571" customWidth="1"/>
    <col min="7175" max="7175" width="8.54296875" style="571" customWidth="1"/>
    <col min="7176" max="7176" width="3.08984375" style="571" customWidth="1"/>
    <col min="7177" max="7177" width="45.36328125" style="571" customWidth="1"/>
    <col min="7178" max="7178" width="11.54296875" style="571" customWidth="1"/>
    <col min="7179" max="7179" width="27.90625" style="571" customWidth="1"/>
    <col min="7180" max="7180" width="10.90625" style="571" customWidth="1"/>
    <col min="7181" max="7182" width="9.54296875" style="571" customWidth="1"/>
    <col min="7183" max="7183" width="8.54296875" style="571" customWidth="1"/>
    <col min="7184" max="7424" width="11.1796875" style="571"/>
    <col min="7425" max="7425" width="45.54296875" style="571" customWidth="1"/>
    <col min="7426" max="7426" width="11.54296875" style="571" customWidth="1"/>
    <col min="7427" max="7427" width="27.90625" style="571" customWidth="1"/>
    <col min="7428" max="7428" width="11.54296875" style="571" customWidth="1"/>
    <col min="7429" max="7430" width="9.54296875" style="571" customWidth="1"/>
    <col min="7431" max="7431" width="8.54296875" style="571" customWidth="1"/>
    <col min="7432" max="7432" width="3.08984375" style="571" customWidth="1"/>
    <col min="7433" max="7433" width="45.36328125" style="571" customWidth="1"/>
    <col min="7434" max="7434" width="11.54296875" style="571" customWidth="1"/>
    <col min="7435" max="7435" width="27.90625" style="571" customWidth="1"/>
    <col min="7436" max="7436" width="10.90625" style="571" customWidth="1"/>
    <col min="7437" max="7438" width="9.54296875" style="571" customWidth="1"/>
    <col min="7439" max="7439" width="8.54296875" style="571" customWidth="1"/>
    <col min="7440" max="7680" width="11.1796875" style="571"/>
    <col min="7681" max="7681" width="45.54296875" style="571" customWidth="1"/>
    <col min="7682" max="7682" width="11.54296875" style="571" customWidth="1"/>
    <col min="7683" max="7683" width="27.90625" style="571" customWidth="1"/>
    <col min="7684" max="7684" width="11.54296875" style="571" customWidth="1"/>
    <col min="7685" max="7686" width="9.54296875" style="571" customWidth="1"/>
    <col min="7687" max="7687" width="8.54296875" style="571" customWidth="1"/>
    <col min="7688" max="7688" width="3.08984375" style="571" customWidth="1"/>
    <col min="7689" max="7689" width="45.36328125" style="571" customWidth="1"/>
    <col min="7690" max="7690" width="11.54296875" style="571" customWidth="1"/>
    <col min="7691" max="7691" width="27.90625" style="571" customWidth="1"/>
    <col min="7692" max="7692" width="10.90625" style="571" customWidth="1"/>
    <col min="7693" max="7694" width="9.54296875" style="571" customWidth="1"/>
    <col min="7695" max="7695" width="8.54296875" style="571" customWidth="1"/>
    <col min="7696" max="7936" width="11.1796875" style="571"/>
    <col min="7937" max="7937" width="45.54296875" style="571" customWidth="1"/>
    <col min="7938" max="7938" width="11.54296875" style="571" customWidth="1"/>
    <col min="7939" max="7939" width="27.90625" style="571" customWidth="1"/>
    <col min="7940" max="7940" width="11.54296875" style="571" customWidth="1"/>
    <col min="7941" max="7942" width="9.54296875" style="571" customWidth="1"/>
    <col min="7943" max="7943" width="8.54296875" style="571" customWidth="1"/>
    <col min="7944" max="7944" width="3.08984375" style="571" customWidth="1"/>
    <col min="7945" max="7945" width="45.36328125" style="571" customWidth="1"/>
    <col min="7946" max="7946" width="11.54296875" style="571" customWidth="1"/>
    <col min="7947" max="7947" width="27.90625" style="571" customWidth="1"/>
    <col min="7948" max="7948" width="10.90625" style="571" customWidth="1"/>
    <col min="7949" max="7950" width="9.54296875" style="571" customWidth="1"/>
    <col min="7951" max="7951" width="8.54296875" style="571" customWidth="1"/>
    <col min="7952" max="8192" width="11.1796875" style="571"/>
    <col min="8193" max="8193" width="45.54296875" style="571" customWidth="1"/>
    <col min="8194" max="8194" width="11.54296875" style="571" customWidth="1"/>
    <col min="8195" max="8195" width="27.90625" style="571" customWidth="1"/>
    <col min="8196" max="8196" width="11.54296875" style="571" customWidth="1"/>
    <col min="8197" max="8198" width="9.54296875" style="571" customWidth="1"/>
    <col min="8199" max="8199" width="8.54296875" style="571" customWidth="1"/>
    <col min="8200" max="8200" width="3.08984375" style="571" customWidth="1"/>
    <col min="8201" max="8201" width="45.36328125" style="571" customWidth="1"/>
    <col min="8202" max="8202" width="11.54296875" style="571" customWidth="1"/>
    <col min="8203" max="8203" width="27.90625" style="571" customWidth="1"/>
    <col min="8204" max="8204" width="10.90625" style="571" customWidth="1"/>
    <col min="8205" max="8206" width="9.54296875" style="571" customWidth="1"/>
    <col min="8207" max="8207" width="8.54296875" style="571" customWidth="1"/>
    <col min="8208" max="8448" width="11.1796875" style="571"/>
    <col min="8449" max="8449" width="45.54296875" style="571" customWidth="1"/>
    <col min="8450" max="8450" width="11.54296875" style="571" customWidth="1"/>
    <col min="8451" max="8451" width="27.90625" style="571" customWidth="1"/>
    <col min="8452" max="8452" width="11.54296875" style="571" customWidth="1"/>
    <col min="8453" max="8454" width="9.54296875" style="571" customWidth="1"/>
    <col min="8455" max="8455" width="8.54296875" style="571" customWidth="1"/>
    <col min="8456" max="8456" width="3.08984375" style="571" customWidth="1"/>
    <col min="8457" max="8457" width="45.36328125" style="571" customWidth="1"/>
    <col min="8458" max="8458" width="11.54296875" style="571" customWidth="1"/>
    <col min="8459" max="8459" width="27.90625" style="571" customWidth="1"/>
    <col min="8460" max="8460" width="10.90625" style="571" customWidth="1"/>
    <col min="8461" max="8462" width="9.54296875" style="571" customWidth="1"/>
    <col min="8463" max="8463" width="8.54296875" style="571" customWidth="1"/>
    <col min="8464" max="8704" width="11.1796875" style="571"/>
    <col min="8705" max="8705" width="45.54296875" style="571" customWidth="1"/>
    <col min="8706" max="8706" width="11.54296875" style="571" customWidth="1"/>
    <col min="8707" max="8707" width="27.90625" style="571" customWidth="1"/>
    <col min="8708" max="8708" width="11.54296875" style="571" customWidth="1"/>
    <col min="8709" max="8710" width="9.54296875" style="571" customWidth="1"/>
    <col min="8711" max="8711" width="8.54296875" style="571" customWidth="1"/>
    <col min="8712" max="8712" width="3.08984375" style="571" customWidth="1"/>
    <col min="8713" max="8713" width="45.36328125" style="571" customWidth="1"/>
    <col min="8714" max="8714" width="11.54296875" style="571" customWidth="1"/>
    <col min="8715" max="8715" width="27.90625" style="571" customWidth="1"/>
    <col min="8716" max="8716" width="10.90625" style="571" customWidth="1"/>
    <col min="8717" max="8718" width="9.54296875" style="571" customWidth="1"/>
    <col min="8719" max="8719" width="8.54296875" style="571" customWidth="1"/>
    <col min="8720" max="8960" width="11.1796875" style="571"/>
    <col min="8961" max="8961" width="45.54296875" style="571" customWidth="1"/>
    <col min="8962" max="8962" width="11.54296875" style="571" customWidth="1"/>
    <col min="8963" max="8963" width="27.90625" style="571" customWidth="1"/>
    <col min="8964" max="8964" width="11.54296875" style="571" customWidth="1"/>
    <col min="8965" max="8966" width="9.54296875" style="571" customWidth="1"/>
    <col min="8967" max="8967" width="8.54296875" style="571" customWidth="1"/>
    <col min="8968" max="8968" width="3.08984375" style="571" customWidth="1"/>
    <col min="8969" max="8969" width="45.36328125" style="571" customWidth="1"/>
    <col min="8970" max="8970" width="11.54296875" style="571" customWidth="1"/>
    <col min="8971" max="8971" width="27.90625" style="571" customWidth="1"/>
    <col min="8972" max="8972" width="10.90625" style="571" customWidth="1"/>
    <col min="8973" max="8974" width="9.54296875" style="571" customWidth="1"/>
    <col min="8975" max="8975" width="8.54296875" style="571" customWidth="1"/>
    <col min="8976" max="9216" width="11.1796875" style="571"/>
    <col min="9217" max="9217" width="45.54296875" style="571" customWidth="1"/>
    <col min="9218" max="9218" width="11.54296875" style="571" customWidth="1"/>
    <col min="9219" max="9219" width="27.90625" style="571" customWidth="1"/>
    <col min="9220" max="9220" width="11.54296875" style="571" customWidth="1"/>
    <col min="9221" max="9222" width="9.54296875" style="571" customWidth="1"/>
    <col min="9223" max="9223" width="8.54296875" style="571" customWidth="1"/>
    <col min="9224" max="9224" width="3.08984375" style="571" customWidth="1"/>
    <col min="9225" max="9225" width="45.36328125" style="571" customWidth="1"/>
    <col min="9226" max="9226" width="11.54296875" style="571" customWidth="1"/>
    <col min="9227" max="9227" width="27.90625" style="571" customWidth="1"/>
    <col min="9228" max="9228" width="10.90625" style="571" customWidth="1"/>
    <col min="9229" max="9230" width="9.54296875" style="571" customWidth="1"/>
    <col min="9231" max="9231" width="8.54296875" style="571" customWidth="1"/>
    <col min="9232" max="9472" width="11.1796875" style="571"/>
    <col min="9473" max="9473" width="45.54296875" style="571" customWidth="1"/>
    <col min="9474" max="9474" width="11.54296875" style="571" customWidth="1"/>
    <col min="9475" max="9475" width="27.90625" style="571" customWidth="1"/>
    <col min="9476" max="9476" width="11.54296875" style="571" customWidth="1"/>
    <col min="9477" max="9478" width="9.54296875" style="571" customWidth="1"/>
    <col min="9479" max="9479" width="8.54296875" style="571" customWidth="1"/>
    <col min="9480" max="9480" width="3.08984375" style="571" customWidth="1"/>
    <col min="9481" max="9481" width="45.36328125" style="571" customWidth="1"/>
    <col min="9482" max="9482" width="11.54296875" style="571" customWidth="1"/>
    <col min="9483" max="9483" width="27.90625" style="571" customWidth="1"/>
    <col min="9484" max="9484" width="10.90625" style="571" customWidth="1"/>
    <col min="9485" max="9486" width="9.54296875" style="571" customWidth="1"/>
    <col min="9487" max="9487" width="8.54296875" style="571" customWidth="1"/>
    <col min="9488" max="9728" width="11.1796875" style="571"/>
    <col min="9729" max="9729" width="45.54296875" style="571" customWidth="1"/>
    <col min="9730" max="9730" width="11.54296875" style="571" customWidth="1"/>
    <col min="9731" max="9731" width="27.90625" style="571" customWidth="1"/>
    <col min="9732" max="9732" width="11.54296875" style="571" customWidth="1"/>
    <col min="9733" max="9734" width="9.54296875" style="571" customWidth="1"/>
    <col min="9735" max="9735" width="8.54296875" style="571" customWidth="1"/>
    <col min="9736" max="9736" width="3.08984375" style="571" customWidth="1"/>
    <col min="9737" max="9737" width="45.36328125" style="571" customWidth="1"/>
    <col min="9738" max="9738" width="11.54296875" style="571" customWidth="1"/>
    <col min="9739" max="9739" width="27.90625" style="571" customWidth="1"/>
    <col min="9740" max="9740" width="10.90625" style="571" customWidth="1"/>
    <col min="9741" max="9742" width="9.54296875" style="571" customWidth="1"/>
    <col min="9743" max="9743" width="8.54296875" style="571" customWidth="1"/>
    <col min="9744" max="9984" width="11.1796875" style="571"/>
    <col min="9985" max="9985" width="45.54296875" style="571" customWidth="1"/>
    <col min="9986" max="9986" width="11.54296875" style="571" customWidth="1"/>
    <col min="9987" max="9987" width="27.90625" style="571" customWidth="1"/>
    <col min="9988" max="9988" width="11.54296875" style="571" customWidth="1"/>
    <col min="9989" max="9990" width="9.54296875" style="571" customWidth="1"/>
    <col min="9991" max="9991" width="8.54296875" style="571" customWidth="1"/>
    <col min="9992" max="9992" width="3.08984375" style="571" customWidth="1"/>
    <col min="9993" max="9993" width="45.36328125" style="571" customWidth="1"/>
    <col min="9994" max="9994" width="11.54296875" style="571" customWidth="1"/>
    <col min="9995" max="9995" width="27.90625" style="571" customWidth="1"/>
    <col min="9996" max="9996" width="10.90625" style="571" customWidth="1"/>
    <col min="9997" max="9998" width="9.54296875" style="571" customWidth="1"/>
    <col min="9999" max="9999" width="8.54296875" style="571" customWidth="1"/>
    <col min="10000" max="10240" width="11.1796875" style="571"/>
    <col min="10241" max="10241" width="45.54296875" style="571" customWidth="1"/>
    <col min="10242" max="10242" width="11.54296875" style="571" customWidth="1"/>
    <col min="10243" max="10243" width="27.90625" style="571" customWidth="1"/>
    <col min="10244" max="10244" width="11.54296875" style="571" customWidth="1"/>
    <col min="10245" max="10246" width="9.54296875" style="571" customWidth="1"/>
    <col min="10247" max="10247" width="8.54296875" style="571" customWidth="1"/>
    <col min="10248" max="10248" width="3.08984375" style="571" customWidth="1"/>
    <col min="10249" max="10249" width="45.36328125" style="571" customWidth="1"/>
    <col min="10250" max="10250" width="11.54296875" style="571" customWidth="1"/>
    <col min="10251" max="10251" width="27.90625" style="571" customWidth="1"/>
    <col min="10252" max="10252" width="10.90625" style="571" customWidth="1"/>
    <col min="10253" max="10254" width="9.54296875" style="571" customWidth="1"/>
    <col min="10255" max="10255" width="8.54296875" style="571" customWidth="1"/>
    <col min="10256" max="10496" width="11.1796875" style="571"/>
    <col min="10497" max="10497" width="45.54296875" style="571" customWidth="1"/>
    <col min="10498" max="10498" width="11.54296875" style="571" customWidth="1"/>
    <col min="10499" max="10499" width="27.90625" style="571" customWidth="1"/>
    <col min="10500" max="10500" width="11.54296875" style="571" customWidth="1"/>
    <col min="10501" max="10502" width="9.54296875" style="571" customWidth="1"/>
    <col min="10503" max="10503" width="8.54296875" style="571" customWidth="1"/>
    <col min="10504" max="10504" width="3.08984375" style="571" customWidth="1"/>
    <col min="10505" max="10505" width="45.36328125" style="571" customWidth="1"/>
    <col min="10506" max="10506" width="11.54296875" style="571" customWidth="1"/>
    <col min="10507" max="10507" width="27.90625" style="571" customWidth="1"/>
    <col min="10508" max="10508" width="10.90625" style="571" customWidth="1"/>
    <col min="10509" max="10510" width="9.54296875" style="571" customWidth="1"/>
    <col min="10511" max="10511" width="8.54296875" style="571" customWidth="1"/>
    <col min="10512" max="10752" width="11.1796875" style="571"/>
    <col min="10753" max="10753" width="45.54296875" style="571" customWidth="1"/>
    <col min="10754" max="10754" width="11.54296875" style="571" customWidth="1"/>
    <col min="10755" max="10755" width="27.90625" style="571" customWidth="1"/>
    <col min="10756" max="10756" width="11.54296875" style="571" customWidth="1"/>
    <col min="10757" max="10758" width="9.54296875" style="571" customWidth="1"/>
    <col min="10759" max="10759" width="8.54296875" style="571" customWidth="1"/>
    <col min="10760" max="10760" width="3.08984375" style="571" customWidth="1"/>
    <col min="10761" max="10761" width="45.36328125" style="571" customWidth="1"/>
    <col min="10762" max="10762" width="11.54296875" style="571" customWidth="1"/>
    <col min="10763" max="10763" width="27.90625" style="571" customWidth="1"/>
    <col min="10764" max="10764" width="10.90625" style="571" customWidth="1"/>
    <col min="10765" max="10766" width="9.54296875" style="571" customWidth="1"/>
    <col min="10767" max="10767" width="8.54296875" style="571" customWidth="1"/>
    <col min="10768" max="11008" width="11.1796875" style="571"/>
    <col min="11009" max="11009" width="45.54296875" style="571" customWidth="1"/>
    <col min="11010" max="11010" width="11.54296875" style="571" customWidth="1"/>
    <col min="11011" max="11011" width="27.90625" style="571" customWidth="1"/>
    <col min="11012" max="11012" width="11.54296875" style="571" customWidth="1"/>
    <col min="11013" max="11014" width="9.54296875" style="571" customWidth="1"/>
    <col min="11015" max="11015" width="8.54296875" style="571" customWidth="1"/>
    <col min="11016" max="11016" width="3.08984375" style="571" customWidth="1"/>
    <col min="11017" max="11017" width="45.36328125" style="571" customWidth="1"/>
    <col min="11018" max="11018" width="11.54296875" style="571" customWidth="1"/>
    <col min="11019" max="11019" width="27.90625" style="571" customWidth="1"/>
    <col min="11020" max="11020" width="10.90625" style="571" customWidth="1"/>
    <col min="11021" max="11022" width="9.54296875" style="571" customWidth="1"/>
    <col min="11023" max="11023" width="8.54296875" style="571" customWidth="1"/>
    <col min="11024" max="11264" width="11.1796875" style="571"/>
    <col min="11265" max="11265" width="45.54296875" style="571" customWidth="1"/>
    <col min="11266" max="11266" width="11.54296875" style="571" customWidth="1"/>
    <col min="11267" max="11267" width="27.90625" style="571" customWidth="1"/>
    <col min="11268" max="11268" width="11.54296875" style="571" customWidth="1"/>
    <col min="11269" max="11270" width="9.54296875" style="571" customWidth="1"/>
    <col min="11271" max="11271" width="8.54296875" style="571" customWidth="1"/>
    <col min="11272" max="11272" width="3.08984375" style="571" customWidth="1"/>
    <col min="11273" max="11273" width="45.36328125" style="571" customWidth="1"/>
    <col min="11274" max="11274" width="11.54296875" style="571" customWidth="1"/>
    <col min="11275" max="11275" width="27.90625" style="571" customWidth="1"/>
    <col min="11276" max="11276" width="10.90625" style="571" customWidth="1"/>
    <col min="11277" max="11278" width="9.54296875" style="571" customWidth="1"/>
    <col min="11279" max="11279" width="8.54296875" style="571" customWidth="1"/>
    <col min="11280" max="11520" width="11.1796875" style="571"/>
    <col min="11521" max="11521" width="45.54296875" style="571" customWidth="1"/>
    <col min="11522" max="11522" width="11.54296875" style="571" customWidth="1"/>
    <col min="11523" max="11523" width="27.90625" style="571" customWidth="1"/>
    <col min="11524" max="11524" width="11.54296875" style="571" customWidth="1"/>
    <col min="11525" max="11526" width="9.54296875" style="571" customWidth="1"/>
    <col min="11527" max="11527" width="8.54296875" style="571" customWidth="1"/>
    <col min="11528" max="11528" width="3.08984375" style="571" customWidth="1"/>
    <col min="11529" max="11529" width="45.36328125" style="571" customWidth="1"/>
    <col min="11530" max="11530" width="11.54296875" style="571" customWidth="1"/>
    <col min="11531" max="11531" width="27.90625" style="571" customWidth="1"/>
    <col min="11532" max="11532" width="10.90625" style="571" customWidth="1"/>
    <col min="11533" max="11534" width="9.54296875" style="571" customWidth="1"/>
    <col min="11535" max="11535" width="8.54296875" style="571" customWidth="1"/>
    <col min="11536" max="11776" width="11.1796875" style="571"/>
    <col min="11777" max="11777" width="45.54296875" style="571" customWidth="1"/>
    <col min="11778" max="11778" width="11.54296875" style="571" customWidth="1"/>
    <col min="11779" max="11779" width="27.90625" style="571" customWidth="1"/>
    <col min="11780" max="11780" width="11.54296875" style="571" customWidth="1"/>
    <col min="11781" max="11782" width="9.54296875" style="571" customWidth="1"/>
    <col min="11783" max="11783" width="8.54296875" style="571" customWidth="1"/>
    <col min="11784" max="11784" width="3.08984375" style="571" customWidth="1"/>
    <col min="11785" max="11785" width="45.36328125" style="571" customWidth="1"/>
    <col min="11786" max="11786" width="11.54296875" style="571" customWidth="1"/>
    <col min="11787" max="11787" width="27.90625" style="571" customWidth="1"/>
    <col min="11788" max="11788" width="10.90625" style="571" customWidth="1"/>
    <col min="11789" max="11790" width="9.54296875" style="571" customWidth="1"/>
    <col min="11791" max="11791" width="8.54296875" style="571" customWidth="1"/>
    <col min="11792" max="12032" width="11.1796875" style="571"/>
    <col min="12033" max="12033" width="45.54296875" style="571" customWidth="1"/>
    <col min="12034" max="12034" width="11.54296875" style="571" customWidth="1"/>
    <col min="12035" max="12035" width="27.90625" style="571" customWidth="1"/>
    <col min="12036" max="12036" width="11.54296875" style="571" customWidth="1"/>
    <col min="12037" max="12038" width="9.54296875" style="571" customWidth="1"/>
    <col min="12039" max="12039" width="8.54296875" style="571" customWidth="1"/>
    <col min="12040" max="12040" width="3.08984375" style="571" customWidth="1"/>
    <col min="12041" max="12041" width="45.36328125" style="571" customWidth="1"/>
    <col min="12042" max="12042" width="11.54296875" style="571" customWidth="1"/>
    <col min="12043" max="12043" width="27.90625" style="571" customWidth="1"/>
    <col min="12044" max="12044" width="10.90625" style="571" customWidth="1"/>
    <col min="12045" max="12046" width="9.54296875" style="571" customWidth="1"/>
    <col min="12047" max="12047" width="8.54296875" style="571" customWidth="1"/>
    <col min="12048" max="12288" width="11.1796875" style="571"/>
    <col min="12289" max="12289" width="45.54296875" style="571" customWidth="1"/>
    <col min="12290" max="12290" width="11.54296875" style="571" customWidth="1"/>
    <col min="12291" max="12291" width="27.90625" style="571" customWidth="1"/>
    <col min="12292" max="12292" width="11.54296875" style="571" customWidth="1"/>
    <col min="12293" max="12294" width="9.54296875" style="571" customWidth="1"/>
    <col min="12295" max="12295" width="8.54296875" style="571" customWidth="1"/>
    <col min="12296" max="12296" width="3.08984375" style="571" customWidth="1"/>
    <col min="12297" max="12297" width="45.36328125" style="571" customWidth="1"/>
    <col min="12298" max="12298" width="11.54296875" style="571" customWidth="1"/>
    <col min="12299" max="12299" width="27.90625" style="571" customWidth="1"/>
    <col min="12300" max="12300" width="10.90625" style="571" customWidth="1"/>
    <col min="12301" max="12302" width="9.54296875" style="571" customWidth="1"/>
    <col min="12303" max="12303" width="8.54296875" style="571" customWidth="1"/>
    <col min="12304" max="12544" width="11.1796875" style="571"/>
    <col min="12545" max="12545" width="45.54296875" style="571" customWidth="1"/>
    <col min="12546" max="12546" width="11.54296875" style="571" customWidth="1"/>
    <col min="12547" max="12547" width="27.90625" style="571" customWidth="1"/>
    <col min="12548" max="12548" width="11.54296875" style="571" customWidth="1"/>
    <col min="12549" max="12550" width="9.54296875" style="571" customWidth="1"/>
    <col min="12551" max="12551" width="8.54296875" style="571" customWidth="1"/>
    <col min="12552" max="12552" width="3.08984375" style="571" customWidth="1"/>
    <col min="12553" max="12553" width="45.36328125" style="571" customWidth="1"/>
    <col min="12554" max="12554" width="11.54296875" style="571" customWidth="1"/>
    <col min="12555" max="12555" width="27.90625" style="571" customWidth="1"/>
    <col min="12556" max="12556" width="10.90625" style="571" customWidth="1"/>
    <col min="12557" max="12558" width="9.54296875" style="571" customWidth="1"/>
    <col min="12559" max="12559" width="8.54296875" style="571" customWidth="1"/>
    <col min="12560" max="12800" width="11.1796875" style="571"/>
    <col min="12801" max="12801" width="45.54296875" style="571" customWidth="1"/>
    <col min="12802" max="12802" width="11.54296875" style="571" customWidth="1"/>
    <col min="12803" max="12803" width="27.90625" style="571" customWidth="1"/>
    <col min="12804" max="12804" width="11.54296875" style="571" customWidth="1"/>
    <col min="12805" max="12806" width="9.54296875" style="571" customWidth="1"/>
    <col min="12807" max="12807" width="8.54296875" style="571" customWidth="1"/>
    <col min="12808" max="12808" width="3.08984375" style="571" customWidth="1"/>
    <col min="12809" max="12809" width="45.36328125" style="571" customWidth="1"/>
    <col min="12810" max="12810" width="11.54296875" style="571" customWidth="1"/>
    <col min="12811" max="12811" width="27.90625" style="571" customWidth="1"/>
    <col min="12812" max="12812" width="10.90625" style="571" customWidth="1"/>
    <col min="12813" max="12814" width="9.54296875" style="571" customWidth="1"/>
    <col min="12815" max="12815" width="8.54296875" style="571" customWidth="1"/>
    <col min="12816" max="13056" width="11.1796875" style="571"/>
    <col min="13057" max="13057" width="45.54296875" style="571" customWidth="1"/>
    <col min="13058" max="13058" width="11.54296875" style="571" customWidth="1"/>
    <col min="13059" max="13059" width="27.90625" style="571" customWidth="1"/>
    <col min="13060" max="13060" width="11.54296875" style="571" customWidth="1"/>
    <col min="13061" max="13062" width="9.54296875" style="571" customWidth="1"/>
    <col min="13063" max="13063" width="8.54296875" style="571" customWidth="1"/>
    <col min="13064" max="13064" width="3.08984375" style="571" customWidth="1"/>
    <col min="13065" max="13065" width="45.36328125" style="571" customWidth="1"/>
    <col min="13066" max="13066" width="11.54296875" style="571" customWidth="1"/>
    <col min="13067" max="13067" width="27.90625" style="571" customWidth="1"/>
    <col min="13068" max="13068" width="10.90625" style="571" customWidth="1"/>
    <col min="13069" max="13070" width="9.54296875" style="571" customWidth="1"/>
    <col min="13071" max="13071" width="8.54296875" style="571" customWidth="1"/>
    <col min="13072" max="13312" width="11.1796875" style="571"/>
    <col min="13313" max="13313" width="45.54296875" style="571" customWidth="1"/>
    <col min="13314" max="13314" width="11.54296875" style="571" customWidth="1"/>
    <col min="13315" max="13315" width="27.90625" style="571" customWidth="1"/>
    <col min="13316" max="13316" width="11.54296875" style="571" customWidth="1"/>
    <col min="13317" max="13318" width="9.54296875" style="571" customWidth="1"/>
    <col min="13319" max="13319" width="8.54296875" style="571" customWidth="1"/>
    <col min="13320" max="13320" width="3.08984375" style="571" customWidth="1"/>
    <col min="13321" max="13321" width="45.36328125" style="571" customWidth="1"/>
    <col min="13322" max="13322" width="11.54296875" style="571" customWidth="1"/>
    <col min="13323" max="13323" width="27.90625" style="571" customWidth="1"/>
    <col min="13324" max="13324" width="10.90625" style="571" customWidth="1"/>
    <col min="13325" max="13326" width="9.54296875" style="571" customWidth="1"/>
    <col min="13327" max="13327" width="8.54296875" style="571" customWidth="1"/>
    <col min="13328" max="13568" width="11.1796875" style="571"/>
    <col min="13569" max="13569" width="45.54296875" style="571" customWidth="1"/>
    <col min="13570" max="13570" width="11.54296875" style="571" customWidth="1"/>
    <col min="13571" max="13571" width="27.90625" style="571" customWidth="1"/>
    <col min="13572" max="13572" width="11.54296875" style="571" customWidth="1"/>
    <col min="13573" max="13574" width="9.54296875" style="571" customWidth="1"/>
    <col min="13575" max="13575" width="8.54296875" style="571" customWidth="1"/>
    <col min="13576" max="13576" width="3.08984375" style="571" customWidth="1"/>
    <col min="13577" max="13577" width="45.36328125" style="571" customWidth="1"/>
    <col min="13578" max="13578" width="11.54296875" style="571" customWidth="1"/>
    <col min="13579" max="13579" width="27.90625" style="571" customWidth="1"/>
    <col min="13580" max="13580" width="10.90625" style="571" customWidth="1"/>
    <col min="13581" max="13582" width="9.54296875" style="571" customWidth="1"/>
    <col min="13583" max="13583" width="8.54296875" style="571" customWidth="1"/>
    <col min="13584" max="13824" width="11.1796875" style="571"/>
    <col min="13825" max="13825" width="45.54296875" style="571" customWidth="1"/>
    <col min="13826" max="13826" width="11.54296875" style="571" customWidth="1"/>
    <col min="13827" max="13827" width="27.90625" style="571" customWidth="1"/>
    <col min="13828" max="13828" width="11.54296875" style="571" customWidth="1"/>
    <col min="13829" max="13830" width="9.54296875" style="571" customWidth="1"/>
    <col min="13831" max="13831" width="8.54296875" style="571" customWidth="1"/>
    <col min="13832" max="13832" width="3.08984375" style="571" customWidth="1"/>
    <col min="13833" max="13833" width="45.36328125" style="571" customWidth="1"/>
    <col min="13834" max="13834" width="11.54296875" style="571" customWidth="1"/>
    <col min="13835" max="13835" width="27.90625" style="571" customWidth="1"/>
    <col min="13836" max="13836" width="10.90625" style="571" customWidth="1"/>
    <col min="13837" max="13838" width="9.54296875" style="571" customWidth="1"/>
    <col min="13839" max="13839" width="8.54296875" style="571" customWidth="1"/>
    <col min="13840" max="14080" width="11.1796875" style="571"/>
    <col min="14081" max="14081" width="45.54296875" style="571" customWidth="1"/>
    <col min="14082" max="14082" width="11.54296875" style="571" customWidth="1"/>
    <col min="14083" max="14083" width="27.90625" style="571" customWidth="1"/>
    <col min="14084" max="14084" width="11.54296875" style="571" customWidth="1"/>
    <col min="14085" max="14086" width="9.54296875" style="571" customWidth="1"/>
    <col min="14087" max="14087" width="8.54296875" style="571" customWidth="1"/>
    <col min="14088" max="14088" width="3.08984375" style="571" customWidth="1"/>
    <col min="14089" max="14089" width="45.36328125" style="571" customWidth="1"/>
    <col min="14090" max="14090" width="11.54296875" style="571" customWidth="1"/>
    <col min="14091" max="14091" width="27.90625" style="571" customWidth="1"/>
    <col min="14092" max="14092" width="10.90625" style="571" customWidth="1"/>
    <col min="14093" max="14094" width="9.54296875" style="571" customWidth="1"/>
    <col min="14095" max="14095" width="8.54296875" style="571" customWidth="1"/>
    <col min="14096" max="14336" width="11.1796875" style="571"/>
    <col min="14337" max="14337" width="45.54296875" style="571" customWidth="1"/>
    <col min="14338" max="14338" width="11.54296875" style="571" customWidth="1"/>
    <col min="14339" max="14339" width="27.90625" style="571" customWidth="1"/>
    <col min="14340" max="14340" width="11.54296875" style="571" customWidth="1"/>
    <col min="14341" max="14342" width="9.54296875" style="571" customWidth="1"/>
    <col min="14343" max="14343" width="8.54296875" style="571" customWidth="1"/>
    <col min="14344" max="14344" width="3.08984375" style="571" customWidth="1"/>
    <col min="14345" max="14345" width="45.36328125" style="571" customWidth="1"/>
    <col min="14346" max="14346" width="11.54296875" style="571" customWidth="1"/>
    <col min="14347" max="14347" width="27.90625" style="571" customWidth="1"/>
    <col min="14348" max="14348" width="10.90625" style="571" customWidth="1"/>
    <col min="14349" max="14350" width="9.54296875" style="571" customWidth="1"/>
    <col min="14351" max="14351" width="8.54296875" style="571" customWidth="1"/>
    <col min="14352" max="14592" width="11.1796875" style="571"/>
    <col min="14593" max="14593" width="45.54296875" style="571" customWidth="1"/>
    <col min="14594" max="14594" width="11.54296875" style="571" customWidth="1"/>
    <col min="14595" max="14595" width="27.90625" style="571" customWidth="1"/>
    <col min="14596" max="14596" width="11.54296875" style="571" customWidth="1"/>
    <col min="14597" max="14598" width="9.54296875" style="571" customWidth="1"/>
    <col min="14599" max="14599" width="8.54296875" style="571" customWidth="1"/>
    <col min="14600" max="14600" width="3.08984375" style="571" customWidth="1"/>
    <col min="14601" max="14601" width="45.36328125" style="571" customWidth="1"/>
    <col min="14602" max="14602" width="11.54296875" style="571" customWidth="1"/>
    <col min="14603" max="14603" width="27.90625" style="571" customWidth="1"/>
    <col min="14604" max="14604" width="10.90625" style="571" customWidth="1"/>
    <col min="14605" max="14606" width="9.54296875" style="571" customWidth="1"/>
    <col min="14607" max="14607" width="8.54296875" style="571" customWidth="1"/>
    <col min="14608" max="14848" width="11.1796875" style="571"/>
    <col min="14849" max="14849" width="45.54296875" style="571" customWidth="1"/>
    <col min="14850" max="14850" width="11.54296875" style="571" customWidth="1"/>
    <col min="14851" max="14851" width="27.90625" style="571" customWidth="1"/>
    <col min="14852" max="14852" width="11.54296875" style="571" customWidth="1"/>
    <col min="14853" max="14854" width="9.54296875" style="571" customWidth="1"/>
    <col min="14855" max="14855" width="8.54296875" style="571" customWidth="1"/>
    <col min="14856" max="14856" width="3.08984375" style="571" customWidth="1"/>
    <col min="14857" max="14857" width="45.36328125" style="571" customWidth="1"/>
    <col min="14858" max="14858" width="11.54296875" style="571" customWidth="1"/>
    <col min="14859" max="14859" width="27.90625" style="571" customWidth="1"/>
    <col min="14860" max="14860" width="10.90625" style="571" customWidth="1"/>
    <col min="14861" max="14862" width="9.54296875" style="571" customWidth="1"/>
    <col min="14863" max="14863" width="8.54296875" style="571" customWidth="1"/>
    <col min="14864" max="15104" width="11.1796875" style="571"/>
    <col min="15105" max="15105" width="45.54296875" style="571" customWidth="1"/>
    <col min="15106" max="15106" width="11.54296875" style="571" customWidth="1"/>
    <col min="15107" max="15107" width="27.90625" style="571" customWidth="1"/>
    <col min="15108" max="15108" width="11.54296875" style="571" customWidth="1"/>
    <col min="15109" max="15110" width="9.54296875" style="571" customWidth="1"/>
    <col min="15111" max="15111" width="8.54296875" style="571" customWidth="1"/>
    <col min="15112" max="15112" width="3.08984375" style="571" customWidth="1"/>
    <col min="15113" max="15113" width="45.36328125" style="571" customWidth="1"/>
    <col min="15114" max="15114" width="11.54296875" style="571" customWidth="1"/>
    <col min="15115" max="15115" width="27.90625" style="571" customWidth="1"/>
    <col min="15116" max="15116" width="10.90625" style="571" customWidth="1"/>
    <col min="15117" max="15118" width="9.54296875" style="571" customWidth="1"/>
    <col min="15119" max="15119" width="8.54296875" style="571" customWidth="1"/>
    <col min="15120" max="15360" width="11.1796875" style="571"/>
    <col min="15361" max="15361" width="45.54296875" style="571" customWidth="1"/>
    <col min="15362" max="15362" width="11.54296875" style="571" customWidth="1"/>
    <col min="15363" max="15363" width="27.90625" style="571" customWidth="1"/>
    <col min="15364" max="15364" width="11.54296875" style="571" customWidth="1"/>
    <col min="15365" max="15366" width="9.54296875" style="571" customWidth="1"/>
    <col min="15367" max="15367" width="8.54296875" style="571" customWidth="1"/>
    <col min="15368" max="15368" width="3.08984375" style="571" customWidth="1"/>
    <col min="15369" max="15369" width="45.36328125" style="571" customWidth="1"/>
    <col min="15370" max="15370" width="11.54296875" style="571" customWidth="1"/>
    <col min="15371" max="15371" width="27.90625" style="571" customWidth="1"/>
    <col min="15372" max="15372" width="10.90625" style="571" customWidth="1"/>
    <col min="15373" max="15374" width="9.54296875" style="571" customWidth="1"/>
    <col min="15375" max="15375" width="8.54296875" style="571" customWidth="1"/>
    <col min="15376" max="15616" width="11.1796875" style="571"/>
    <col min="15617" max="15617" width="45.54296875" style="571" customWidth="1"/>
    <col min="15618" max="15618" width="11.54296875" style="571" customWidth="1"/>
    <col min="15619" max="15619" width="27.90625" style="571" customWidth="1"/>
    <col min="15620" max="15620" width="11.54296875" style="571" customWidth="1"/>
    <col min="15621" max="15622" width="9.54296875" style="571" customWidth="1"/>
    <col min="15623" max="15623" width="8.54296875" style="571" customWidth="1"/>
    <col min="15624" max="15624" width="3.08984375" style="571" customWidth="1"/>
    <col min="15625" max="15625" width="45.36328125" style="571" customWidth="1"/>
    <col min="15626" max="15626" width="11.54296875" style="571" customWidth="1"/>
    <col min="15627" max="15627" width="27.90625" style="571" customWidth="1"/>
    <col min="15628" max="15628" width="10.90625" style="571" customWidth="1"/>
    <col min="15629" max="15630" width="9.54296875" style="571" customWidth="1"/>
    <col min="15631" max="15631" width="8.54296875" style="571" customWidth="1"/>
    <col min="15632" max="15872" width="11.1796875" style="571"/>
    <col min="15873" max="15873" width="45.54296875" style="571" customWidth="1"/>
    <col min="15874" max="15874" width="11.54296875" style="571" customWidth="1"/>
    <col min="15875" max="15875" width="27.90625" style="571" customWidth="1"/>
    <col min="15876" max="15876" width="11.54296875" style="571" customWidth="1"/>
    <col min="15877" max="15878" width="9.54296875" style="571" customWidth="1"/>
    <col min="15879" max="15879" width="8.54296875" style="571" customWidth="1"/>
    <col min="15880" max="15880" width="3.08984375" style="571" customWidth="1"/>
    <col min="15881" max="15881" width="45.36328125" style="571" customWidth="1"/>
    <col min="15882" max="15882" width="11.54296875" style="571" customWidth="1"/>
    <col min="15883" max="15883" width="27.90625" style="571" customWidth="1"/>
    <col min="15884" max="15884" width="10.90625" style="571" customWidth="1"/>
    <col min="15885" max="15886" width="9.54296875" style="571" customWidth="1"/>
    <col min="15887" max="15887" width="8.54296875" style="571" customWidth="1"/>
    <col min="15888" max="16128" width="11.1796875" style="571"/>
    <col min="16129" max="16129" width="45.54296875" style="571" customWidth="1"/>
    <col min="16130" max="16130" width="11.54296875" style="571" customWidth="1"/>
    <col min="16131" max="16131" width="27.90625" style="571" customWidth="1"/>
    <col min="16132" max="16132" width="11.54296875" style="571" customWidth="1"/>
    <col min="16133" max="16134" width="9.54296875" style="571" customWidth="1"/>
    <col min="16135" max="16135" width="8.54296875" style="571" customWidth="1"/>
    <col min="16136" max="16136" width="3.08984375" style="571" customWidth="1"/>
    <col min="16137" max="16137" width="45.36328125" style="571" customWidth="1"/>
    <col min="16138" max="16138" width="11.54296875" style="571" customWidth="1"/>
    <col min="16139" max="16139" width="27.90625" style="571" customWidth="1"/>
    <col min="16140" max="16140" width="10.90625" style="571" customWidth="1"/>
    <col min="16141" max="16142" width="9.54296875" style="571" customWidth="1"/>
    <col min="16143" max="16143" width="8.54296875" style="571" customWidth="1"/>
    <col min="16144" max="16384" width="11.1796875" style="571"/>
  </cols>
  <sheetData>
    <row r="1" spans="1:15" ht="18" thickBot="1">
      <c r="A1" s="452"/>
      <c r="B1" s="452"/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 t="s">
        <v>4</v>
      </c>
    </row>
    <row r="2" spans="1:15" ht="25">
      <c r="A2" s="572"/>
      <c r="B2" s="458"/>
      <c r="C2" s="458"/>
      <c r="D2" s="457" t="s">
        <v>25</v>
      </c>
      <c r="E2" s="457"/>
      <c r="F2" s="457"/>
      <c r="G2" s="457"/>
      <c r="H2" s="457"/>
      <c r="I2" s="457"/>
      <c r="J2" s="457"/>
      <c r="K2" s="457"/>
      <c r="L2" s="457"/>
      <c r="M2" s="458"/>
      <c r="N2" s="458"/>
      <c r="O2" s="459"/>
    </row>
    <row r="3" spans="1:15" ht="25">
      <c r="A3" s="677"/>
      <c r="B3" s="678"/>
      <c r="C3" s="678"/>
      <c r="D3" s="464" t="s">
        <v>205</v>
      </c>
      <c r="E3" s="464"/>
      <c r="F3" s="464"/>
      <c r="G3" s="464"/>
      <c r="H3" s="464"/>
      <c r="I3" s="464"/>
      <c r="J3" s="464"/>
      <c r="K3" s="464"/>
      <c r="L3" s="464"/>
      <c r="M3" s="461"/>
      <c r="N3" s="461"/>
      <c r="O3" s="463"/>
    </row>
    <row r="4" spans="1:15" ht="25">
      <c r="A4" s="679"/>
      <c r="B4" s="680"/>
      <c r="C4" s="681"/>
      <c r="D4" s="464">
        <v>42771</v>
      </c>
      <c r="E4" s="464"/>
      <c r="F4" s="464"/>
      <c r="G4" s="464"/>
      <c r="H4" s="464"/>
      <c r="I4" s="464"/>
      <c r="J4" s="464"/>
      <c r="K4" s="464"/>
      <c r="L4" s="464"/>
      <c r="M4" s="461"/>
      <c r="N4" s="461"/>
      <c r="O4" s="463"/>
    </row>
    <row r="5" spans="1:15" ht="25">
      <c r="A5" s="454"/>
      <c r="B5" s="455"/>
      <c r="C5" s="455"/>
      <c r="D5" s="462" t="s">
        <v>228</v>
      </c>
      <c r="E5" s="462"/>
      <c r="F5" s="462"/>
      <c r="G5" s="462"/>
      <c r="H5" s="462"/>
      <c r="I5" s="462"/>
      <c r="J5" s="462"/>
      <c r="K5" s="462"/>
      <c r="L5" s="462"/>
      <c r="M5" s="461"/>
      <c r="N5" s="461"/>
      <c r="O5" s="463"/>
    </row>
    <row r="6" spans="1:15" ht="17.5">
      <c r="A6" s="460"/>
      <c r="B6" s="461"/>
      <c r="C6" s="461"/>
      <c r="D6" s="461"/>
      <c r="E6" s="461"/>
      <c r="F6" s="461"/>
      <c r="G6" s="461"/>
      <c r="H6" s="461"/>
      <c r="I6" s="461"/>
      <c r="J6" s="461"/>
      <c r="K6" s="461"/>
      <c r="L6" s="461"/>
      <c r="M6" s="461"/>
      <c r="N6" s="461"/>
      <c r="O6" s="463"/>
    </row>
    <row r="7" spans="1:15" ht="17.5">
      <c r="A7" s="460"/>
      <c r="B7" s="461"/>
      <c r="C7" s="461"/>
      <c r="D7" s="461"/>
      <c r="E7" s="461"/>
      <c r="F7" s="461"/>
      <c r="G7" s="461"/>
      <c r="H7" s="461"/>
      <c r="I7" s="461"/>
      <c r="J7" s="461"/>
      <c r="K7" s="461"/>
      <c r="L7" s="461"/>
      <c r="M7" s="461"/>
      <c r="N7" s="461"/>
      <c r="O7" s="463"/>
    </row>
    <row r="8" spans="1:15" ht="18" thickBot="1">
      <c r="A8" s="451"/>
      <c r="B8" s="452"/>
      <c r="C8" s="452"/>
      <c r="D8" s="452"/>
      <c r="E8" s="452"/>
      <c r="F8" s="452"/>
      <c r="G8" s="452"/>
      <c r="H8" s="452"/>
      <c r="I8" s="452"/>
      <c r="J8" s="452"/>
      <c r="K8" s="452"/>
      <c r="L8" s="452"/>
      <c r="M8" s="452"/>
      <c r="N8" s="452"/>
      <c r="O8" s="468"/>
    </row>
    <row r="9" spans="1:15" ht="23.5" thickBot="1">
      <c r="A9" s="469"/>
      <c r="B9" s="682" t="s">
        <v>223</v>
      </c>
      <c r="C9" s="683"/>
      <c r="D9" s="473"/>
      <c r="E9" s="473"/>
      <c r="F9" s="473"/>
      <c r="G9" s="474"/>
      <c r="H9" s="587"/>
      <c r="I9" s="469"/>
      <c r="J9" s="588"/>
      <c r="K9" s="476" t="s">
        <v>208</v>
      </c>
      <c r="L9" s="477"/>
      <c r="M9" s="477"/>
      <c r="N9" s="477"/>
      <c r="O9" s="478"/>
    </row>
    <row r="10" spans="1:15" ht="20.5" thickBot="1">
      <c r="A10" s="479" t="s">
        <v>209</v>
      </c>
      <c r="B10" s="682" t="s">
        <v>26</v>
      </c>
      <c r="C10" s="481" t="s">
        <v>3</v>
      </c>
      <c r="D10" s="482" t="s">
        <v>2</v>
      </c>
      <c r="E10" s="482" t="s">
        <v>53</v>
      </c>
      <c r="F10" s="482" t="s">
        <v>47</v>
      </c>
      <c r="G10" s="483" t="s">
        <v>1</v>
      </c>
      <c r="H10" s="664"/>
      <c r="I10" s="479" t="s">
        <v>211</v>
      </c>
      <c r="J10" s="682" t="s">
        <v>26</v>
      </c>
      <c r="K10" s="481" t="s">
        <v>3</v>
      </c>
      <c r="L10" s="485" t="s">
        <v>2</v>
      </c>
      <c r="M10" s="482" t="s">
        <v>224</v>
      </c>
      <c r="N10" s="482" t="s">
        <v>194</v>
      </c>
      <c r="O10" s="480" t="s">
        <v>1</v>
      </c>
    </row>
    <row r="11" spans="1:15" ht="18.5" thickBot="1">
      <c r="A11" s="684" t="s">
        <v>88</v>
      </c>
      <c r="B11" s="685"/>
      <c r="C11" s="685"/>
      <c r="D11" s="685"/>
      <c r="E11" s="685"/>
      <c r="F11" s="685"/>
      <c r="G11" s="686"/>
      <c r="H11" s="664"/>
      <c r="I11" s="687" t="s">
        <v>229</v>
      </c>
      <c r="J11" s="688"/>
      <c r="K11" s="688"/>
      <c r="L11" s="688"/>
      <c r="M11" s="688"/>
      <c r="N11" s="688"/>
      <c r="O11" s="689"/>
    </row>
    <row r="12" spans="1:15" ht="21" thickTop="1" thickBot="1">
      <c r="A12" s="550" t="s">
        <v>4</v>
      </c>
      <c r="B12" s="619">
        <v>1</v>
      </c>
      <c r="C12" s="520"/>
      <c r="D12" s="643">
        <f t="shared" ref="D12:D27" si="0">SUM(E12+F12-G12)</f>
        <v>0</v>
      </c>
      <c r="E12" s="690"/>
      <c r="F12" s="691"/>
      <c r="G12" s="643"/>
      <c r="H12" s="594"/>
      <c r="I12" s="692" t="s">
        <v>4</v>
      </c>
      <c r="J12" s="693">
        <f>RANK(L12,$L$12:$L$14)</f>
        <v>1</v>
      </c>
      <c r="K12" s="694" t="str">
        <f>VLOOKUP(L12,'[1]Formulas and Setup - Table 1'!$B$6:$C$13,2)</f>
        <v>HIGH SUPERIOR</v>
      </c>
      <c r="L12" s="695">
        <f>SUM(M12+N12-O12)</f>
        <v>180</v>
      </c>
      <c r="M12" s="696">
        <f>17.5+18.5+18.5+17.5+20</f>
        <v>92</v>
      </c>
      <c r="N12" s="695">
        <f>16.5+17+17.5+17+20</f>
        <v>88</v>
      </c>
      <c r="O12" s="697"/>
    </row>
    <row r="13" spans="1:15" ht="20.5" thickBot="1">
      <c r="A13" s="552"/>
      <c r="B13" s="623">
        <f t="shared" ref="B13:B18" si="1">RANK(D13,$D$13:$D$18)</f>
        <v>1</v>
      </c>
      <c r="C13" s="523">
        <f>VLOOKUP(D13,'[1]Formulas and Setup - Table 1'!$B$6:$C$13,2)</f>
        <v>0</v>
      </c>
      <c r="D13" s="622">
        <f>SUM(E13+F13-G13)</f>
        <v>0</v>
      </c>
      <c r="E13" s="698"/>
      <c r="F13" s="622"/>
      <c r="G13" s="622"/>
      <c r="H13" s="594"/>
      <c r="I13" s="699" t="s">
        <v>4</v>
      </c>
      <c r="J13" s="693">
        <f>RANK(L13,$L$12:$L$14)</f>
        <v>2</v>
      </c>
      <c r="K13" s="700" t="str">
        <f>VLOOKUP(L13,'[1]Formulas and Setup - Table 1'!$B$6:$C$13,2)</f>
        <v>HIGH SUPERIOR</v>
      </c>
      <c r="L13" s="701">
        <f>SUM(M13+N13-O13)</f>
        <v>176</v>
      </c>
      <c r="M13" s="702">
        <f>17+17+18+17.5+19.5</f>
        <v>89</v>
      </c>
      <c r="N13" s="702">
        <f>16.5+17+17+16.5+20</f>
        <v>87</v>
      </c>
      <c r="O13" s="703"/>
    </row>
    <row r="14" spans="1:15" ht="20.5" thickBot="1">
      <c r="A14" s="552"/>
      <c r="B14" s="623">
        <f t="shared" si="1"/>
        <v>1</v>
      </c>
      <c r="C14" s="523">
        <f>VLOOKUP(D14,'[1]Formulas and Setup - Table 1'!$B$6:$C$13,2)</f>
        <v>0</v>
      </c>
      <c r="D14" s="622">
        <f t="shared" si="0"/>
        <v>0</v>
      </c>
      <c r="E14" s="698"/>
      <c r="F14" s="622"/>
      <c r="G14" s="622"/>
      <c r="H14" s="594"/>
      <c r="I14" s="699" t="s">
        <v>4</v>
      </c>
      <c r="J14" s="693">
        <f>RANK(L14,$L$12:$L$14)</f>
        <v>3</v>
      </c>
      <c r="K14" s="700" t="str">
        <f>VLOOKUP(L14,'[1]Formulas and Setup - Table 1'!$B$6:$C$13,2)</f>
        <v>HIGH SUPERIOR</v>
      </c>
      <c r="L14" s="701">
        <f>SUM(M14+N14-O14)</f>
        <v>174.5</v>
      </c>
      <c r="M14" s="702">
        <f>17.5+17.5+18.5+17+18</f>
        <v>88.5</v>
      </c>
      <c r="N14" s="702">
        <f>16.5+17+17.5+16+19</f>
        <v>86</v>
      </c>
      <c r="O14" s="703"/>
    </row>
    <row r="15" spans="1:15" ht="20.5" thickBot="1">
      <c r="A15" s="552"/>
      <c r="B15" s="623">
        <f t="shared" si="1"/>
        <v>1</v>
      </c>
      <c r="C15" s="523">
        <f>VLOOKUP(D15,'[1]Formulas and Setup - Table 1'!$B$6:$C$13,2)</f>
        <v>0</v>
      </c>
      <c r="D15" s="622">
        <f>SUM(E15+F15-G15)</f>
        <v>0</v>
      </c>
      <c r="E15" s="698"/>
      <c r="F15" s="704"/>
      <c r="G15" s="622"/>
      <c r="H15" s="594"/>
      <c r="I15" s="699"/>
      <c r="J15" s="705"/>
      <c r="K15" s="706"/>
      <c r="L15" s="701"/>
      <c r="M15" s="702"/>
      <c r="N15" s="702"/>
      <c r="O15" s="703"/>
    </row>
    <row r="16" spans="1:15" ht="20.5" thickBot="1">
      <c r="A16" s="552"/>
      <c r="B16" s="623">
        <f t="shared" si="1"/>
        <v>1</v>
      </c>
      <c r="C16" s="523">
        <f>VLOOKUP(D16,'[1]Formulas and Setup - Table 1'!$B$6:$C$13,2)</f>
        <v>0</v>
      </c>
      <c r="D16" s="622">
        <f>SUM(E16+F16-G16)</f>
        <v>0</v>
      </c>
      <c r="E16" s="698"/>
      <c r="F16" s="704"/>
      <c r="G16" s="622"/>
      <c r="H16" s="594"/>
      <c r="I16" s="699"/>
      <c r="J16" s="707"/>
      <c r="K16" s="706"/>
      <c r="L16" s="701"/>
      <c r="M16" s="702"/>
      <c r="N16" s="702"/>
      <c r="O16" s="703"/>
    </row>
    <row r="17" spans="1:15" ht="20.5" thickBot="1">
      <c r="A17" s="552"/>
      <c r="B17" s="623">
        <f t="shared" si="1"/>
        <v>1</v>
      </c>
      <c r="C17" s="523">
        <f>VLOOKUP(D17,'[1]Formulas and Setup - Table 1'!$B$6:$C$13,2)</f>
        <v>0</v>
      </c>
      <c r="D17" s="622">
        <f t="shared" si="0"/>
        <v>0</v>
      </c>
      <c r="E17" s="708"/>
      <c r="F17" s="622"/>
      <c r="G17" s="622"/>
      <c r="H17" s="594"/>
      <c r="I17" s="699"/>
      <c r="J17" s="707"/>
      <c r="K17" s="706"/>
      <c r="L17" s="701"/>
      <c r="M17" s="702"/>
      <c r="N17" s="702"/>
      <c r="O17" s="703"/>
    </row>
    <row r="18" spans="1:15" ht="20.5" thickBot="1">
      <c r="A18" s="709"/>
      <c r="B18" s="623">
        <f t="shared" si="1"/>
        <v>1</v>
      </c>
      <c r="C18" s="710">
        <f>VLOOKUP(D18,'[1]Formulas and Setup - Table 1'!$B$6:$C$13,2)</f>
        <v>0</v>
      </c>
      <c r="D18" s="711">
        <f t="shared" si="0"/>
        <v>0</v>
      </c>
      <c r="E18" s="712"/>
      <c r="F18" s="711"/>
      <c r="G18" s="711"/>
      <c r="H18" s="594"/>
      <c r="I18" s="699"/>
      <c r="J18" s="707"/>
      <c r="K18" s="706"/>
      <c r="L18" s="701"/>
      <c r="M18" s="702"/>
      <c r="N18" s="702"/>
      <c r="O18" s="703"/>
    </row>
    <row r="19" spans="1:15" ht="20.5" thickBot="1">
      <c r="A19" s="713" t="s">
        <v>91</v>
      </c>
      <c r="B19" s="714"/>
      <c r="C19" s="714"/>
      <c r="D19" s="714"/>
      <c r="E19" s="714"/>
      <c r="F19" s="714"/>
      <c r="G19" s="715"/>
      <c r="H19" s="594"/>
      <c r="I19" s="699"/>
      <c r="J19" s="707"/>
      <c r="K19" s="706"/>
      <c r="L19" s="701"/>
      <c r="M19" s="702"/>
      <c r="N19" s="702"/>
      <c r="O19" s="703"/>
    </row>
    <row r="20" spans="1:15" ht="20.5" thickBot="1">
      <c r="A20" s="550" t="s">
        <v>4</v>
      </c>
      <c r="B20" s="612">
        <f>RANK(D20,$D$20:$D$31)</f>
        <v>3</v>
      </c>
      <c r="C20" s="547" t="str">
        <f>VLOOKUP(D20,'[1]Formulas and Setup - Table 1'!$B$6:$C$13,2)</f>
        <v>HIGH SUPERIOR</v>
      </c>
      <c r="D20" s="613">
        <f t="shared" si="0"/>
        <v>183.5</v>
      </c>
      <c r="E20" s="716">
        <f>17+17.5+18.5+19+20</f>
        <v>92</v>
      </c>
      <c r="F20" s="548">
        <f>17.5+18+18+18+20</f>
        <v>91.5</v>
      </c>
      <c r="G20" s="613"/>
      <c r="H20" s="594"/>
      <c r="I20" s="699"/>
      <c r="J20" s="705"/>
      <c r="K20" s="706"/>
      <c r="L20" s="701"/>
      <c r="M20" s="702"/>
      <c r="N20" s="702"/>
      <c r="O20" s="703"/>
    </row>
    <row r="21" spans="1:15" ht="20.5" thickBot="1">
      <c r="A21" s="550" t="s">
        <v>4</v>
      </c>
      <c r="B21" s="612">
        <f t="shared" ref="B21:B30" si="2">RANK(D21,$D$20:$D$31)</f>
        <v>5</v>
      </c>
      <c r="C21" s="547" t="str">
        <f>VLOOKUP(D21,'[1]Formulas and Setup - Table 1'!$B$6:$C$13,2)</f>
        <v>HIGH SUPERIOR</v>
      </c>
      <c r="D21" s="613">
        <f t="shared" si="0"/>
        <v>183</v>
      </c>
      <c r="E21" s="716">
        <v>91</v>
      </c>
      <c r="F21" s="548">
        <f>18+17.75+18.25+18+20</f>
        <v>92</v>
      </c>
      <c r="G21" s="613"/>
      <c r="H21" s="594"/>
      <c r="I21" s="699"/>
      <c r="J21" s="705"/>
      <c r="K21" s="706"/>
      <c r="L21" s="701"/>
      <c r="M21" s="702"/>
      <c r="N21" s="702"/>
      <c r="O21" s="703"/>
    </row>
    <row r="22" spans="1:15" ht="20.5" thickBot="1">
      <c r="A22" s="550" t="s">
        <v>4</v>
      </c>
      <c r="B22" s="612">
        <f t="shared" si="2"/>
        <v>4</v>
      </c>
      <c r="C22" s="547" t="str">
        <f>VLOOKUP(D22,'[1]Formulas and Setup - Table 1'!$B$6:$C$13,2)</f>
        <v>HIGH SUPERIOR</v>
      </c>
      <c r="D22" s="613">
        <f t="shared" si="0"/>
        <v>183.2</v>
      </c>
      <c r="E22" s="716">
        <f>17.25+17.25+18.5+19.2+20</f>
        <v>92.2</v>
      </c>
      <c r="F22" s="548">
        <f>17.75+17.5+17.75+18+20</f>
        <v>91</v>
      </c>
      <c r="G22" s="613"/>
      <c r="H22" s="594"/>
      <c r="I22" s="699"/>
      <c r="J22" s="705"/>
      <c r="K22" s="706"/>
      <c r="L22" s="701"/>
      <c r="M22" s="702"/>
      <c r="N22" s="702"/>
      <c r="O22" s="703"/>
    </row>
    <row r="23" spans="1:15" ht="20.5" thickBot="1">
      <c r="A23" s="550" t="s">
        <v>4</v>
      </c>
      <c r="B23" s="612">
        <f t="shared" si="2"/>
        <v>7</v>
      </c>
      <c r="C23" s="547" t="str">
        <f>VLOOKUP(D23,'[1]Formulas and Setup - Table 1'!$B$6:$C$13,2)</f>
        <v>HIGH SUPERIOR</v>
      </c>
      <c r="D23" s="613">
        <f t="shared" si="0"/>
        <v>181.5</v>
      </c>
      <c r="E23" s="548">
        <f>17+17+18.5+19+20</f>
        <v>91.5</v>
      </c>
      <c r="F23" s="548">
        <f>17.75+17.75+17+17.5+20</f>
        <v>90</v>
      </c>
      <c r="G23" s="613"/>
      <c r="H23" s="594"/>
      <c r="I23" s="699"/>
      <c r="J23" s="705"/>
      <c r="K23" s="706"/>
      <c r="L23" s="701"/>
      <c r="M23" s="702"/>
      <c r="N23" s="702"/>
      <c r="O23" s="703"/>
    </row>
    <row r="24" spans="1:15" ht="20.5" thickBot="1">
      <c r="A24" s="643" t="s">
        <v>4</v>
      </c>
      <c r="B24" s="612">
        <f t="shared" si="2"/>
        <v>11</v>
      </c>
      <c r="C24" s="520" t="str">
        <f>VLOOKUP(D24,'[1]Formulas and Setup - Table 1'!$B$6:$C$13,2)</f>
        <v>SUPERIOR</v>
      </c>
      <c r="D24" s="643">
        <f t="shared" si="0"/>
        <v>168</v>
      </c>
      <c r="E24" s="518">
        <f>15+15+15+17+20</f>
        <v>82</v>
      </c>
      <c r="F24" s="518">
        <f>17+16+17+16+20</f>
        <v>86</v>
      </c>
      <c r="G24" s="643"/>
      <c r="H24" s="594"/>
      <c r="I24" s="699"/>
      <c r="J24" s="705"/>
      <c r="K24" s="706"/>
      <c r="L24" s="701"/>
      <c r="M24" s="702"/>
      <c r="N24" s="702"/>
      <c r="O24" s="703"/>
    </row>
    <row r="25" spans="1:15" ht="20.5" thickBot="1">
      <c r="A25" s="643" t="s">
        <v>4</v>
      </c>
      <c r="B25" s="612">
        <f t="shared" si="2"/>
        <v>1</v>
      </c>
      <c r="C25" s="520" t="str">
        <f>VLOOKUP(D25,'[1]Formulas and Setup - Table 1'!$B$6:$C$13,2)</f>
        <v>ULTIMATE STAR</v>
      </c>
      <c r="D25" s="643">
        <f t="shared" si="0"/>
        <v>185</v>
      </c>
      <c r="E25" s="518">
        <f>17.75+17.75+18+19+20</f>
        <v>92.5</v>
      </c>
      <c r="F25" s="518">
        <f>18+18+18.5+18+20</f>
        <v>92.5</v>
      </c>
      <c r="G25" s="643"/>
      <c r="H25" s="594"/>
      <c r="I25" s="699"/>
      <c r="J25" s="705"/>
      <c r="K25" s="706"/>
      <c r="L25" s="701"/>
      <c r="M25" s="702"/>
      <c r="N25" s="702"/>
      <c r="O25" s="703"/>
    </row>
    <row r="26" spans="1:15" ht="20.5" thickBot="1">
      <c r="A26" s="643" t="s">
        <v>4</v>
      </c>
      <c r="B26" s="612">
        <f t="shared" si="2"/>
        <v>9</v>
      </c>
      <c r="C26" s="520" t="str">
        <f>VLOOKUP(D26,'[1]Formulas and Setup - Table 1'!$B$6:$C$13,2)</f>
        <v>HIGH SUPERIOR</v>
      </c>
      <c r="D26" s="643">
        <f t="shared" si="0"/>
        <v>177</v>
      </c>
      <c r="E26" s="518">
        <f>17.25+17.25+17+18.5+20</f>
        <v>90</v>
      </c>
      <c r="F26" s="518">
        <f>17+17+17+16+20</f>
        <v>87</v>
      </c>
      <c r="G26" s="643"/>
      <c r="H26" s="594"/>
      <c r="I26" s="699"/>
      <c r="J26" s="705"/>
      <c r="K26" s="706"/>
      <c r="L26" s="701"/>
      <c r="M26" s="702"/>
      <c r="N26" s="702"/>
      <c r="O26" s="703"/>
    </row>
    <row r="27" spans="1:15" ht="20.5" thickBot="1">
      <c r="A27" s="643" t="s">
        <v>4</v>
      </c>
      <c r="B27" s="612">
        <f t="shared" si="2"/>
        <v>8</v>
      </c>
      <c r="C27" s="520" t="str">
        <f>VLOOKUP(D27,'[1]Formulas and Setup - Table 1'!$B$6:$C$13,2)</f>
        <v>HIGH SUPERIOR</v>
      </c>
      <c r="D27" s="643">
        <f t="shared" si="0"/>
        <v>179.45</v>
      </c>
      <c r="E27" s="518">
        <f>17.75+17+17.2+18.25+20</f>
        <v>90.2</v>
      </c>
      <c r="F27" s="518">
        <f>18+17.75+17+17+19.5</f>
        <v>89.25</v>
      </c>
      <c r="G27" s="643"/>
      <c r="H27" s="594"/>
      <c r="I27" s="717"/>
      <c r="J27" s="718"/>
      <c r="K27" s="719"/>
      <c r="L27" s="720"/>
      <c r="M27" s="717"/>
      <c r="N27" s="717"/>
      <c r="O27" s="721"/>
    </row>
    <row r="28" spans="1:15" ht="20.5" thickBot="1">
      <c r="A28" s="643" t="s">
        <v>4</v>
      </c>
      <c r="B28" s="612">
        <f t="shared" si="2"/>
        <v>2</v>
      </c>
      <c r="C28" s="520" t="str">
        <f>VLOOKUP(D28,'[1]Formulas and Setup - Table 1'!$B$6:$C$13,2)</f>
        <v>HIGH SUPERIOR</v>
      </c>
      <c r="D28" s="643">
        <f>SUM(E28+F28-G28)</f>
        <v>183.64999999999998</v>
      </c>
      <c r="E28" s="722">
        <f>18+17.5+17.3+19+20</f>
        <v>91.8</v>
      </c>
      <c r="F28" s="722">
        <f>18+17.6+18.25+18+20</f>
        <v>91.85</v>
      </c>
      <c r="G28" s="643"/>
      <c r="H28" s="594"/>
      <c r="I28" s="717"/>
      <c r="J28" s="718"/>
      <c r="K28" s="719"/>
      <c r="L28" s="720"/>
      <c r="M28" s="717"/>
      <c r="N28" s="717"/>
      <c r="O28" s="721"/>
    </row>
    <row r="29" spans="1:15" ht="18.5" thickBot="1">
      <c r="A29" s="643" t="s">
        <v>4</v>
      </c>
      <c r="B29" s="612">
        <f t="shared" si="2"/>
        <v>10</v>
      </c>
      <c r="C29" s="520" t="str">
        <f>VLOOKUP(D29,'[1]Formulas and Setup - Table 1'!$B$6:$C$13,2)</f>
        <v>HIGH SUPERIOR</v>
      </c>
      <c r="D29" s="643">
        <f>SUM(E29+F29-G29)</f>
        <v>176.5</v>
      </c>
      <c r="E29" s="722">
        <f>17+17+17+17.5+20</f>
        <v>88.5</v>
      </c>
      <c r="F29" s="722">
        <f>16+18+17+17+20</f>
        <v>88</v>
      </c>
      <c r="G29" s="643"/>
      <c r="H29" s="617"/>
      <c r="I29" s="723"/>
      <c r="J29" s="724"/>
      <c r="K29" s="723"/>
      <c r="L29" s="723"/>
      <c r="M29" s="723"/>
      <c r="N29" s="723"/>
      <c r="O29" s="725"/>
    </row>
    <row r="30" spans="1:15" ht="18">
      <c r="A30" s="643" t="s">
        <v>4</v>
      </c>
      <c r="B30" s="612">
        <f t="shared" si="2"/>
        <v>6</v>
      </c>
      <c r="C30" s="520" t="str">
        <f>VLOOKUP(D30,'[1]Formulas and Setup - Table 1'!$B$6:$C$13,2)</f>
        <v>HIGH SUPERIOR</v>
      </c>
      <c r="D30" s="643">
        <f>SUM(E30+F30-G30)</f>
        <v>181.75</v>
      </c>
      <c r="E30" s="722">
        <f>17+17+17+19+20</f>
        <v>90</v>
      </c>
      <c r="F30" s="722">
        <f>18+17.5+18.25+18+20</f>
        <v>91.75</v>
      </c>
      <c r="G30" s="643"/>
      <c r="H30" s="617"/>
      <c r="I30" s="458"/>
      <c r="J30" s="674"/>
      <c r="K30" s="458"/>
      <c r="L30" s="458"/>
      <c r="M30" s="458"/>
      <c r="N30" s="458"/>
      <c r="O30" s="458"/>
    </row>
    <row r="31" spans="1:15" ht="18" thickBot="1">
      <c r="A31" s="726" t="s">
        <v>221</v>
      </c>
      <c r="B31" s="727"/>
      <c r="C31" s="675"/>
      <c r="D31" s="675"/>
      <c r="E31" s="675"/>
      <c r="F31" s="675"/>
      <c r="G31" s="675"/>
      <c r="H31" s="675"/>
      <c r="I31" s="461"/>
      <c r="J31" s="728"/>
      <c r="K31" s="461"/>
      <c r="L31" s="461"/>
      <c r="M31" s="461"/>
      <c r="N31" s="461"/>
      <c r="O31" s="461"/>
    </row>
    <row r="32" spans="1:15" ht="17.5">
      <c r="A32" s="458"/>
      <c r="B32" s="458"/>
      <c r="C32" s="458"/>
      <c r="D32" s="458"/>
      <c r="E32" s="458"/>
      <c r="F32" s="458"/>
      <c r="G32" s="458"/>
      <c r="H32" s="458"/>
    </row>
    <row r="33" spans="1:8" ht="17.5">
      <c r="A33" s="461"/>
      <c r="B33" s="461"/>
      <c r="C33" s="461"/>
      <c r="D33" s="461"/>
      <c r="E33" s="461"/>
      <c r="F33" s="461"/>
      <c r="G33" s="461"/>
      <c r="H33" s="461"/>
    </row>
  </sheetData>
  <sheetProtection algorithmName="SHA-512" hashValue="cirlL2k52IUDJZQ4dWqal+kQquZJXi2wnUavvJ/QisCchxEscPlGX8ivHze/wY/fUTSvBJ82DaW98FpNRs26Mw==" saltValue="wpJjFV52uLKvTSvpgtVMOw==" spinCount="100000" sheet="1" formatCells="0" formatColumns="0" formatRows="0" insertColumns="0" insertRows="0" insertHyperlinks="0" deleteColumns="0" deleteRows="0" sort="0" autoFilter="0" pivotTables="0"/>
  <mergeCells count="8">
    <mergeCell ref="A19:G19"/>
    <mergeCell ref="D2:L2"/>
    <mergeCell ref="D3:L3"/>
    <mergeCell ref="D4:L4"/>
    <mergeCell ref="D5:L5"/>
    <mergeCell ref="K9:O9"/>
    <mergeCell ref="A11:G11"/>
    <mergeCell ref="I11:O11"/>
  </mergeCells>
  <pageMargins left="0.7" right="0.7" top="0.75" bottom="0.75" header="0.3" footer="0.3"/>
  <pageSetup scale="4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windowProtection="1" zoomScale="80" zoomScaleNormal="80" workbookViewId="0">
      <selection activeCell="E9" sqref="E9"/>
    </sheetView>
  </sheetViews>
  <sheetFormatPr defaultRowHeight="12.5"/>
  <cols>
    <col min="1" max="1" width="49.453125" bestFit="1" customWidth="1"/>
    <col min="2" max="2" width="6" bestFit="1" customWidth="1"/>
    <col min="3" max="3" width="6.26953125" bestFit="1" customWidth="1"/>
    <col min="4" max="4" width="16.81640625" bestFit="1" customWidth="1"/>
    <col min="5" max="5" width="11.26953125" bestFit="1" customWidth="1"/>
    <col min="6" max="7" width="7" style="247" bestFit="1" customWidth="1"/>
    <col min="8" max="8" width="7.453125" bestFit="1" customWidth="1"/>
    <col min="10" max="10" width="20.81640625" bestFit="1" customWidth="1"/>
    <col min="11" max="12" width="6" bestFit="1" customWidth="1"/>
    <col min="13" max="13" width="16.81640625" bestFit="1" customWidth="1"/>
    <col min="14" max="14" width="11.26953125" bestFit="1" customWidth="1"/>
    <col min="15" max="15" width="5.7265625" bestFit="1" customWidth="1"/>
    <col min="16" max="16" width="6.453125" bestFit="1" customWidth="1"/>
    <col min="17" max="17" width="7.453125" bestFit="1" customWidth="1"/>
  </cols>
  <sheetData>
    <row r="1" spans="1:17" ht="18" thickBot="1">
      <c r="A1" s="34"/>
      <c r="B1" s="34"/>
      <c r="C1" s="34"/>
      <c r="D1" s="16"/>
      <c r="E1" s="16"/>
      <c r="F1" s="236"/>
      <c r="G1" s="236"/>
      <c r="H1" s="16"/>
      <c r="I1" s="16"/>
      <c r="J1" s="16"/>
      <c r="K1" s="16"/>
      <c r="L1" s="16"/>
      <c r="M1" s="16"/>
      <c r="N1" s="16"/>
      <c r="O1" s="16"/>
      <c r="P1" s="16"/>
      <c r="Q1" s="16"/>
    </row>
    <row r="2" spans="1:17" ht="25">
      <c r="A2" s="41"/>
      <c r="B2" s="42"/>
      <c r="C2" s="42"/>
      <c r="D2" s="23"/>
      <c r="E2" s="43" t="s">
        <v>25</v>
      </c>
      <c r="F2" s="237"/>
      <c r="G2" s="237"/>
      <c r="H2" s="43"/>
      <c r="I2" s="43"/>
      <c r="J2" s="43"/>
      <c r="K2" s="43"/>
      <c r="L2" s="43"/>
      <c r="M2" s="43"/>
      <c r="N2" s="57"/>
      <c r="O2" s="23"/>
      <c r="P2" s="23"/>
      <c r="Q2" s="44"/>
    </row>
    <row r="3" spans="1:17" ht="25">
      <c r="A3" s="45"/>
      <c r="B3" s="46"/>
      <c r="C3" s="46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8"/>
      <c r="P3" s="48"/>
      <c r="Q3" s="49"/>
    </row>
    <row r="4" spans="1:17" ht="25">
      <c r="A4" s="50"/>
      <c r="B4" s="48"/>
      <c r="C4" s="48"/>
      <c r="D4" s="417" t="s">
        <v>59</v>
      </c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8"/>
      <c r="P4" s="48"/>
      <c r="Q4" s="49"/>
    </row>
    <row r="5" spans="1:17" ht="25">
      <c r="A5" s="50"/>
      <c r="B5" s="48"/>
      <c r="C5" s="48"/>
      <c r="D5" s="418">
        <v>42771</v>
      </c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8"/>
      <c r="P5" s="48"/>
      <c r="Q5" s="49"/>
    </row>
    <row r="6" spans="1:17" ht="18" thickBot="1">
      <c r="A6" s="50"/>
      <c r="B6" s="48"/>
      <c r="C6" s="48"/>
      <c r="D6" s="48"/>
      <c r="E6" s="48"/>
      <c r="F6" s="238"/>
      <c r="G6" s="238"/>
      <c r="H6" s="48"/>
      <c r="I6" s="48"/>
      <c r="J6" s="48"/>
      <c r="K6" s="48"/>
      <c r="L6" s="48"/>
      <c r="M6" s="48"/>
      <c r="N6" s="48"/>
      <c r="O6" s="48"/>
      <c r="P6" s="48"/>
      <c r="Q6" s="49"/>
    </row>
    <row r="7" spans="1:17" ht="23.5" thickBot="1">
      <c r="A7" s="25"/>
      <c r="B7" s="85"/>
      <c r="C7" s="86"/>
      <c r="D7" s="20" t="s">
        <v>21</v>
      </c>
      <c r="E7" s="21"/>
      <c r="F7" s="239"/>
      <c r="G7" s="239"/>
      <c r="H7" s="22"/>
      <c r="I7" s="51"/>
      <c r="J7" s="206"/>
      <c r="K7" s="207"/>
      <c r="L7" s="208"/>
      <c r="M7" s="419" t="s">
        <v>52</v>
      </c>
      <c r="N7" s="420"/>
      <c r="O7" s="420"/>
      <c r="P7" s="420"/>
      <c r="Q7" s="421"/>
    </row>
    <row r="8" spans="1:17" ht="61.5" thickBot="1">
      <c r="A8" s="133" t="s">
        <v>29</v>
      </c>
      <c r="B8" s="26" t="s">
        <v>191</v>
      </c>
      <c r="C8" s="87" t="s">
        <v>26</v>
      </c>
      <c r="D8" s="38" t="s">
        <v>3</v>
      </c>
      <c r="E8" s="59" t="s">
        <v>2</v>
      </c>
      <c r="F8" s="244" t="s">
        <v>195</v>
      </c>
      <c r="G8" s="244" t="s">
        <v>194</v>
      </c>
      <c r="H8" s="37" t="s">
        <v>1</v>
      </c>
      <c r="I8" s="51"/>
      <c r="J8" s="209" t="s">
        <v>0</v>
      </c>
      <c r="K8" s="210" t="s">
        <v>20</v>
      </c>
      <c r="L8" s="211" t="s">
        <v>26</v>
      </c>
      <c r="M8" s="212" t="s">
        <v>3</v>
      </c>
      <c r="N8" s="213" t="s">
        <v>2</v>
      </c>
      <c r="O8" s="214"/>
      <c r="P8" s="214"/>
      <c r="Q8" s="215" t="s">
        <v>1</v>
      </c>
    </row>
    <row r="9" spans="1:17" ht="16">
      <c r="A9" s="135" t="s">
        <v>197</v>
      </c>
      <c r="B9" s="14" t="s">
        <v>192</v>
      </c>
      <c r="C9" s="100">
        <v>1</v>
      </c>
      <c r="D9" s="61" t="str">
        <f t="shared" ref="D9:D21" si="0">VLOOKUP(E9,SpecialtyRatings,2)</f>
        <v>HIGH EXCELLENT</v>
      </c>
      <c r="E9" s="13">
        <f t="shared" ref="E9:E21" si="1">SUM(F9+G9-H9)</f>
        <v>164</v>
      </c>
      <c r="F9" s="240">
        <v>82</v>
      </c>
      <c r="G9" s="240">
        <v>82</v>
      </c>
      <c r="H9" s="71"/>
      <c r="I9" s="72"/>
      <c r="J9" s="216"/>
      <c r="K9" s="217"/>
      <c r="L9" s="218"/>
      <c r="M9" s="219">
        <f t="shared" ref="M9:M21" si="2">VLOOKUP(N9,SpecialtyRatings,2)</f>
        <v>0</v>
      </c>
      <c r="N9" s="220">
        <f t="shared" ref="N9:N21" si="3">SUM(O9+P9-Q9)</f>
        <v>0</v>
      </c>
      <c r="O9" s="217"/>
      <c r="P9" s="217"/>
      <c r="Q9" s="221"/>
    </row>
    <row r="10" spans="1:17" ht="16">
      <c r="A10" s="290"/>
      <c r="B10" s="217"/>
      <c r="C10" s="342"/>
      <c r="D10" s="219">
        <f t="shared" si="0"/>
        <v>0</v>
      </c>
      <c r="E10" s="220">
        <f t="shared" si="1"/>
        <v>0</v>
      </c>
      <c r="F10" s="343"/>
      <c r="G10" s="343"/>
      <c r="H10" s="344"/>
      <c r="I10" s="72"/>
      <c r="J10" s="222"/>
      <c r="K10" s="223"/>
      <c r="L10" s="224"/>
      <c r="M10" s="219">
        <f t="shared" si="2"/>
        <v>0</v>
      </c>
      <c r="N10" s="220">
        <f t="shared" si="3"/>
        <v>0</v>
      </c>
      <c r="O10" s="223"/>
      <c r="P10" s="223"/>
      <c r="Q10" s="225"/>
    </row>
    <row r="11" spans="1:17" ht="16">
      <c r="A11" s="290"/>
      <c r="B11" s="223"/>
      <c r="C11" s="226"/>
      <c r="D11" s="219">
        <f t="shared" si="0"/>
        <v>0</v>
      </c>
      <c r="E11" s="220">
        <f t="shared" si="1"/>
        <v>0</v>
      </c>
      <c r="F11" s="345"/>
      <c r="G11" s="345"/>
      <c r="H11" s="225"/>
      <c r="I11" s="72"/>
      <c r="J11" s="222"/>
      <c r="K11" s="223"/>
      <c r="L11" s="226"/>
      <c r="M11" s="219">
        <f t="shared" si="2"/>
        <v>0</v>
      </c>
      <c r="N11" s="220">
        <f t="shared" si="3"/>
        <v>0</v>
      </c>
      <c r="O11" s="223"/>
      <c r="P11" s="223"/>
      <c r="Q11" s="225"/>
    </row>
    <row r="12" spans="1:17" ht="16">
      <c r="A12" s="222"/>
      <c r="B12" s="223"/>
      <c r="C12" s="226"/>
      <c r="D12" s="219">
        <f t="shared" si="0"/>
        <v>0</v>
      </c>
      <c r="E12" s="220">
        <f t="shared" si="1"/>
        <v>0</v>
      </c>
      <c r="F12" s="345"/>
      <c r="G12" s="345"/>
      <c r="H12" s="225"/>
      <c r="I12" s="72"/>
      <c r="J12" s="222"/>
      <c r="K12" s="223"/>
      <c r="L12" s="226"/>
      <c r="M12" s="219">
        <f t="shared" si="2"/>
        <v>0</v>
      </c>
      <c r="N12" s="220">
        <f t="shared" si="3"/>
        <v>0</v>
      </c>
      <c r="O12" s="223"/>
      <c r="P12" s="223"/>
      <c r="Q12" s="225"/>
    </row>
    <row r="13" spans="1:17" ht="16">
      <c r="A13" s="222"/>
      <c r="B13" s="223"/>
      <c r="C13" s="226"/>
      <c r="D13" s="219">
        <f t="shared" si="0"/>
        <v>0</v>
      </c>
      <c r="E13" s="220">
        <f t="shared" si="1"/>
        <v>0</v>
      </c>
      <c r="F13" s="345"/>
      <c r="G13" s="345"/>
      <c r="H13" s="225"/>
      <c r="I13" s="72"/>
      <c r="J13" s="222"/>
      <c r="K13" s="223"/>
      <c r="L13" s="226"/>
      <c r="M13" s="219">
        <f t="shared" si="2"/>
        <v>0</v>
      </c>
      <c r="N13" s="220">
        <f t="shared" si="3"/>
        <v>0</v>
      </c>
      <c r="O13" s="223"/>
      <c r="P13" s="223"/>
      <c r="Q13" s="225"/>
    </row>
    <row r="14" spans="1:17" ht="16">
      <c r="A14" s="346"/>
      <c r="B14" s="223"/>
      <c r="C14" s="226"/>
      <c r="D14" s="219">
        <f t="shared" si="0"/>
        <v>0</v>
      </c>
      <c r="E14" s="220">
        <f t="shared" si="1"/>
        <v>0</v>
      </c>
      <c r="F14" s="345"/>
      <c r="G14" s="345"/>
      <c r="H14" s="225"/>
      <c r="I14" s="72"/>
      <c r="J14" s="222"/>
      <c r="K14" s="223"/>
      <c r="L14" s="226"/>
      <c r="M14" s="219">
        <f t="shared" si="2"/>
        <v>0</v>
      </c>
      <c r="N14" s="220">
        <f t="shared" si="3"/>
        <v>0</v>
      </c>
      <c r="O14" s="223"/>
      <c r="P14" s="223"/>
      <c r="Q14" s="225"/>
    </row>
    <row r="15" spans="1:17" ht="16">
      <c r="A15" s="222"/>
      <c r="B15" s="223"/>
      <c r="C15" s="224"/>
      <c r="D15" s="219">
        <f t="shared" si="0"/>
        <v>0</v>
      </c>
      <c r="E15" s="220">
        <f t="shared" si="1"/>
        <v>0</v>
      </c>
      <c r="F15" s="345"/>
      <c r="G15" s="345"/>
      <c r="H15" s="225"/>
      <c r="I15" s="72"/>
      <c r="J15" s="222"/>
      <c r="K15" s="223"/>
      <c r="L15" s="224"/>
      <c r="M15" s="219">
        <f t="shared" si="2"/>
        <v>0</v>
      </c>
      <c r="N15" s="220">
        <f t="shared" si="3"/>
        <v>0</v>
      </c>
      <c r="O15" s="223"/>
      <c r="P15" s="223"/>
      <c r="Q15" s="225"/>
    </row>
    <row r="16" spans="1:17" ht="16">
      <c r="A16" s="227"/>
      <c r="B16" s="223"/>
      <c r="C16" s="226"/>
      <c r="D16" s="219">
        <f t="shared" si="0"/>
        <v>0</v>
      </c>
      <c r="E16" s="220">
        <f t="shared" si="1"/>
        <v>0</v>
      </c>
      <c r="F16" s="345"/>
      <c r="G16" s="345"/>
      <c r="H16" s="225"/>
      <c r="I16" s="72"/>
      <c r="J16" s="222"/>
      <c r="K16" s="223"/>
      <c r="L16" s="226"/>
      <c r="M16" s="219">
        <f t="shared" si="2"/>
        <v>0</v>
      </c>
      <c r="N16" s="220">
        <f t="shared" si="3"/>
        <v>0</v>
      </c>
      <c r="O16" s="223"/>
      <c r="P16" s="223"/>
      <c r="Q16" s="225"/>
    </row>
    <row r="17" spans="1:17" ht="16">
      <c r="A17" s="222"/>
      <c r="B17" s="223"/>
      <c r="C17" s="224"/>
      <c r="D17" s="219">
        <f t="shared" si="0"/>
        <v>0</v>
      </c>
      <c r="E17" s="220">
        <f t="shared" si="1"/>
        <v>0</v>
      </c>
      <c r="F17" s="345"/>
      <c r="G17" s="345"/>
      <c r="H17" s="225"/>
      <c r="I17" s="72"/>
      <c r="J17" s="227"/>
      <c r="K17" s="228"/>
      <c r="L17" s="229"/>
      <c r="M17" s="219">
        <f t="shared" si="2"/>
        <v>0</v>
      </c>
      <c r="N17" s="220">
        <f t="shared" si="3"/>
        <v>0</v>
      </c>
      <c r="O17" s="228"/>
      <c r="P17" s="228"/>
      <c r="Q17" s="230"/>
    </row>
    <row r="18" spans="1:17" ht="16">
      <c r="A18" s="222"/>
      <c r="B18" s="223"/>
      <c r="C18" s="224"/>
      <c r="D18" s="219">
        <f t="shared" si="0"/>
        <v>0</v>
      </c>
      <c r="E18" s="220">
        <f t="shared" si="1"/>
        <v>0</v>
      </c>
      <c r="F18" s="345"/>
      <c r="G18" s="345"/>
      <c r="H18" s="225"/>
      <c r="I18" s="72"/>
      <c r="J18" s="222"/>
      <c r="K18" s="223"/>
      <c r="L18" s="224"/>
      <c r="M18" s="219">
        <f t="shared" si="2"/>
        <v>0</v>
      </c>
      <c r="N18" s="220">
        <f t="shared" si="3"/>
        <v>0</v>
      </c>
      <c r="O18" s="223"/>
      <c r="P18" s="223"/>
      <c r="Q18" s="225"/>
    </row>
    <row r="19" spans="1:17" ht="16">
      <c r="A19" s="227"/>
      <c r="B19" s="228"/>
      <c r="C19" s="229"/>
      <c r="D19" s="219">
        <f t="shared" si="0"/>
        <v>0</v>
      </c>
      <c r="E19" s="220">
        <f t="shared" si="1"/>
        <v>0</v>
      </c>
      <c r="F19" s="347"/>
      <c r="G19" s="347"/>
      <c r="H19" s="230"/>
      <c r="I19" s="72"/>
      <c r="J19" s="222"/>
      <c r="K19" s="223"/>
      <c r="L19" s="224"/>
      <c r="M19" s="219">
        <f t="shared" si="2"/>
        <v>0</v>
      </c>
      <c r="N19" s="220">
        <f t="shared" si="3"/>
        <v>0</v>
      </c>
      <c r="O19" s="223"/>
      <c r="P19" s="223"/>
      <c r="Q19" s="225"/>
    </row>
    <row r="20" spans="1:17" ht="16">
      <c r="A20" s="227"/>
      <c r="B20" s="228"/>
      <c r="C20" s="229"/>
      <c r="D20" s="219">
        <f t="shared" si="0"/>
        <v>0</v>
      </c>
      <c r="E20" s="220">
        <f t="shared" si="1"/>
        <v>0</v>
      </c>
      <c r="F20" s="347"/>
      <c r="G20" s="347"/>
      <c r="H20" s="230"/>
      <c r="I20" s="72"/>
      <c r="J20" s="222"/>
      <c r="K20" s="223"/>
      <c r="L20" s="224"/>
      <c r="M20" s="219">
        <f t="shared" si="2"/>
        <v>0</v>
      </c>
      <c r="N20" s="220">
        <f t="shared" si="3"/>
        <v>0</v>
      </c>
      <c r="O20" s="223"/>
      <c r="P20" s="223"/>
      <c r="Q20" s="225"/>
    </row>
    <row r="21" spans="1:17" ht="16.5" thickBot="1">
      <c r="A21" s="227"/>
      <c r="B21" s="228"/>
      <c r="C21" s="229"/>
      <c r="D21" s="219">
        <f t="shared" si="0"/>
        <v>0</v>
      </c>
      <c r="E21" s="220">
        <f t="shared" si="1"/>
        <v>0</v>
      </c>
      <c r="F21" s="347"/>
      <c r="G21" s="347"/>
      <c r="H21" s="230"/>
      <c r="I21" s="72"/>
      <c r="J21" s="227"/>
      <c r="K21" s="228"/>
      <c r="L21" s="229"/>
      <c r="M21" s="219">
        <f t="shared" si="2"/>
        <v>0</v>
      </c>
      <c r="N21" s="220">
        <f t="shared" si="3"/>
        <v>0</v>
      </c>
      <c r="O21" s="228"/>
      <c r="P21" s="228"/>
      <c r="Q21" s="230"/>
    </row>
    <row r="22" spans="1:17" ht="17.5">
      <c r="A22" s="68"/>
      <c r="B22" s="69"/>
      <c r="C22" s="69"/>
      <c r="D22" s="69"/>
      <c r="E22" s="69"/>
      <c r="F22" s="245"/>
      <c r="G22" s="245"/>
      <c r="H22" s="69"/>
      <c r="I22" s="69"/>
      <c r="J22" s="231"/>
      <c r="K22" s="231"/>
      <c r="L22" s="231"/>
      <c r="M22" s="231"/>
      <c r="N22" s="231"/>
      <c r="O22" s="231"/>
      <c r="P22" s="231"/>
      <c r="Q22" s="232"/>
    </row>
    <row r="23" spans="1:17" ht="18" thickBot="1">
      <c r="A23" s="56" t="s">
        <v>34</v>
      </c>
      <c r="B23" s="54"/>
      <c r="C23" s="54"/>
      <c r="D23" s="54"/>
      <c r="E23" s="54"/>
      <c r="F23" s="246"/>
      <c r="G23" s="246"/>
      <c r="H23" s="54"/>
      <c r="I23" s="54"/>
      <c r="J23" s="54"/>
      <c r="K23" s="54"/>
      <c r="L23" s="54"/>
      <c r="M23" s="54"/>
      <c r="N23" s="54"/>
      <c r="O23" s="54"/>
      <c r="P23" s="54"/>
      <c r="Q23" s="55"/>
    </row>
  </sheetData>
  <sheetProtection password="DDAD" sheet="1" formatCells="0" formatColumns="0" formatRows="0" insertColumns="0" insertRows="0" insertHyperlinks="0" deleteColumns="0" deleteRows="0" sort="0" autoFilter="0" pivotTables="0"/>
  <mergeCells count="4">
    <mergeCell ref="D3:N3"/>
    <mergeCell ref="D4:N4"/>
    <mergeCell ref="D5:N5"/>
    <mergeCell ref="M7:Q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Q46"/>
  <sheetViews>
    <sheetView windowProtection="1" topLeftCell="A10" zoomScale="70" zoomScaleNormal="70" workbookViewId="0">
      <selection activeCell="U25" sqref="U25"/>
    </sheetView>
  </sheetViews>
  <sheetFormatPr defaultColWidth="9.1796875" defaultRowHeight="17.5"/>
  <cols>
    <col min="1" max="1" width="33.26953125" style="16" customWidth="1"/>
    <col min="2" max="3" width="4.1796875" style="16" customWidth="1"/>
    <col min="4" max="4" width="24.7265625" style="16" bestFit="1" customWidth="1"/>
    <col min="5" max="7" width="17.453125" style="16" bestFit="1" customWidth="1"/>
    <col min="8" max="8" width="9.1796875" style="16"/>
    <col min="9" max="9" width="3.26953125" style="16" customWidth="1"/>
    <col min="10" max="10" width="39" style="16" bestFit="1" customWidth="1"/>
    <col min="11" max="11" width="5" style="16" bestFit="1" customWidth="1"/>
    <col min="12" max="12" width="5" style="16" customWidth="1"/>
    <col min="13" max="13" width="17.26953125" style="16" bestFit="1" customWidth="1"/>
    <col min="14" max="14" width="11.81640625" style="16" bestFit="1" customWidth="1"/>
    <col min="15" max="16384" width="9.1796875" style="16"/>
  </cols>
  <sheetData>
    <row r="1" spans="1:17" ht="20.25" customHeight="1" thickBot="1">
      <c r="A1" s="34"/>
      <c r="B1" s="34"/>
      <c r="C1" s="34"/>
      <c r="G1" s="129" t="s">
        <v>35</v>
      </c>
    </row>
    <row r="2" spans="1:17" ht="25">
      <c r="A2" s="41"/>
      <c r="B2" s="42"/>
      <c r="C2" s="42"/>
      <c r="D2" s="23"/>
      <c r="E2" s="43" t="s">
        <v>25</v>
      </c>
      <c r="F2" s="43"/>
      <c r="G2" s="43"/>
      <c r="H2" s="43"/>
      <c r="I2" s="43"/>
      <c r="J2" s="43"/>
      <c r="K2" s="43"/>
      <c r="L2" s="43"/>
      <c r="M2" s="43"/>
      <c r="N2" s="57"/>
      <c r="O2" s="23"/>
      <c r="P2" s="23"/>
      <c r="Q2" s="44"/>
    </row>
    <row r="3" spans="1:17" ht="25">
      <c r="A3" s="45"/>
      <c r="B3" s="46"/>
      <c r="C3" s="46"/>
      <c r="D3" s="417" t="s">
        <v>59</v>
      </c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8"/>
      <c r="P3" s="48"/>
      <c r="Q3" s="49"/>
    </row>
    <row r="4" spans="1:17" ht="25">
      <c r="A4" s="50"/>
      <c r="B4" s="48"/>
      <c r="C4" s="48"/>
      <c r="D4" s="418">
        <v>42771</v>
      </c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8"/>
      <c r="P4" s="48"/>
      <c r="Q4" s="49"/>
    </row>
    <row r="5" spans="1:17" ht="25">
      <c r="A5" s="50"/>
      <c r="B5" s="48"/>
      <c r="C5" s="48"/>
      <c r="D5" s="47"/>
      <c r="E5" s="130"/>
      <c r="F5" s="131"/>
      <c r="G5" s="129"/>
      <c r="H5" s="129"/>
      <c r="I5" s="128" t="s">
        <v>35</v>
      </c>
      <c r="J5" s="47"/>
      <c r="K5" s="47"/>
      <c r="L5" s="47"/>
      <c r="M5" s="47"/>
      <c r="N5" s="58"/>
      <c r="O5" s="48"/>
      <c r="P5" s="48"/>
      <c r="Q5" s="49"/>
    </row>
    <row r="6" spans="1:17" ht="10.5" customHeight="1" thickBot="1">
      <c r="A6" s="50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9"/>
    </row>
    <row r="7" spans="1:17" ht="23.5" thickBot="1">
      <c r="A7" s="25"/>
      <c r="B7" s="85"/>
      <c r="C7" s="86"/>
      <c r="D7" s="20" t="s">
        <v>19</v>
      </c>
      <c r="E7" s="21"/>
      <c r="F7" s="21"/>
      <c r="G7" s="21"/>
      <c r="H7" s="22"/>
      <c r="I7" s="70"/>
      <c r="J7" s="25"/>
      <c r="K7" s="141"/>
      <c r="L7" s="44"/>
      <c r="M7" s="142" t="s">
        <v>24</v>
      </c>
      <c r="N7" s="143"/>
      <c r="O7" s="143"/>
      <c r="P7" s="143"/>
      <c r="Q7" s="144"/>
    </row>
    <row r="8" spans="1:17" ht="61" thickBot="1">
      <c r="A8" s="199" t="s">
        <v>0</v>
      </c>
      <c r="B8" s="197" t="s">
        <v>32</v>
      </c>
      <c r="C8" s="89" t="s">
        <v>26</v>
      </c>
      <c r="D8" s="38" t="s">
        <v>3</v>
      </c>
      <c r="E8" s="127" t="s">
        <v>2</v>
      </c>
      <c r="F8" s="117" t="s">
        <v>53</v>
      </c>
      <c r="G8" s="117" t="s">
        <v>187</v>
      </c>
      <c r="H8" s="37" t="s">
        <v>1</v>
      </c>
      <c r="I8" s="51"/>
      <c r="J8" s="412" t="s">
        <v>0</v>
      </c>
      <c r="K8" s="413" t="s">
        <v>20</v>
      </c>
      <c r="L8" s="413" t="s">
        <v>26</v>
      </c>
      <c r="M8" s="414" t="s">
        <v>3</v>
      </c>
      <c r="N8" s="415" t="s">
        <v>2</v>
      </c>
      <c r="O8" s="414"/>
      <c r="P8" s="414"/>
      <c r="Q8" s="416" t="s">
        <v>1</v>
      </c>
    </row>
    <row r="9" spans="1:17">
      <c r="A9" s="200" t="s">
        <v>148</v>
      </c>
      <c r="B9" s="198" t="s">
        <v>42</v>
      </c>
      <c r="C9" s="100">
        <f>RANK(E9,$E$9:$E$12)</f>
        <v>1</v>
      </c>
      <c r="D9" s="61" t="str">
        <f>VLOOKUP(E9,SpecialtyRatings,2)</f>
        <v>HIGH EXCELLENT</v>
      </c>
      <c r="E9" s="13">
        <f>SUM(F9+G9-H9)</f>
        <v>165.7</v>
      </c>
      <c r="F9" s="14">
        <f>18.5+16+16+16.5+16.5</f>
        <v>83.5</v>
      </c>
      <c r="G9" s="14">
        <f>18.5+15.5+15.5+16.5+16.5</f>
        <v>82.5</v>
      </c>
      <c r="H9" s="71">
        <v>0.3</v>
      </c>
      <c r="I9" s="72"/>
      <c r="J9" s="352"/>
      <c r="K9" s="370"/>
      <c r="L9" s="358"/>
      <c r="M9" s="359">
        <f t="shared" ref="M9:M18" si="0">VLOOKUP(N9,SpecialtyRatings,2)</f>
        <v>0</v>
      </c>
      <c r="N9" s="358">
        <f t="shared" ref="N9:N18" si="1">SUM(O9+P9-Q9)</f>
        <v>0</v>
      </c>
      <c r="O9" s="358"/>
      <c r="P9" s="358"/>
      <c r="Q9" s="358"/>
    </row>
    <row r="10" spans="1:17">
      <c r="A10" s="362"/>
      <c r="B10" s="363"/>
      <c r="C10" s="342"/>
      <c r="D10" s="219"/>
      <c r="E10" s="220"/>
      <c r="F10" s="223"/>
      <c r="G10" s="223"/>
      <c r="H10" s="225"/>
      <c r="I10" s="72"/>
      <c r="J10" s="352"/>
      <c r="K10" s="358" t="s">
        <v>42</v>
      </c>
      <c r="L10" s="358"/>
      <c r="M10" s="359">
        <f t="shared" si="0"/>
        <v>0</v>
      </c>
      <c r="N10" s="358">
        <f t="shared" si="1"/>
        <v>0</v>
      </c>
      <c r="O10" s="358"/>
      <c r="P10" s="358"/>
      <c r="Q10" s="358"/>
    </row>
    <row r="11" spans="1:17">
      <c r="A11" s="362"/>
      <c r="B11" s="363"/>
      <c r="C11" s="342"/>
      <c r="D11" s="219"/>
      <c r="E11" s="220"/>
      <c r="F11" s="223"/>
      <c r="G11" s="223"/>
      <c r="H11" s="225"/>
      <c r="I11" s="72"/>
      <c r="J11" s="358"/>
      <c r="K11" s="358"/>
      <c r="L11" s="358"/>
      <c r="M11" s="359">
        <f t="shared" si="0"/>
        <v>0</v>
      </c>
      <c r="N11" s="358">
        <f t="shared" si="1"/>
        <v>0</v>
      </c>
      <c r="O11" s="358"/>
      <c r="P11" s="358"/>
      <c r="Q11" s="358"/>
    </row>
    <row r="12" spans="1:17">
      <c r="A12" s="362"/>
      <c r="B12" s="363"/>
      <c r="C12" s="342"/>
      <c r="D12" s="219"/>
      <c r="E12" s="220"/>
      <c r="F12" s="223"/>
      <c r="G12" s="223"/>
      <c r="H12" s="225"/>
      <c r="I12" s="72"/>
      <c r="J12" s="358"/>
      <c r="K12" s="358"/>
      <c r="L12" s="358"/>
      <c r="M12" s="359">
        <f t="shared" si="0"/>
        <v>0</v>
      </c>
      <c r="N12" s="358">
        <f t="shared" si="1"/>
        <v>0</v>
      </c>
      <c r="O12" s="358"/>
      <c r="P12" s="358"/>
      <c r="Q12" s="358"/>
    </row>
    <row r="13" spans="1:17">
      <c r="A13" s="362"/>
      <c r="B13" s="364"/>
      <c r="C13" s="224"/>
      <c r="D13" s="219"/>
      <c r="E13" s="220"/>
      <c r="F13" s="223"/>
      <c r="G13" s="223"/>
      <c r="H13" s="225"/>
      <c r="I13" s="72"/>
      <c r="J13" s="360"/>
      <c r="K13" s="358"/>
      <c r="L13" s="358"/>
      <c r="M13" s="359">
        <f>VLOOKUP(N13,SpecialtyRatings,2)</f>
        <v>0</v>
      </c>
      <c r="N13" s="358">
        <f>SUM(O13+P13-Q13)</f>
        <v>0</v>
      </c>
      <c r="O13" s="358"/>
      <c r="P13" s="358"/>
      <c r="Q13" s="358"/>
    </row>
    <row r="14" spans="1:17">
      <c r="A14" s="365"/>
      <c r="B14" s="364"/>
      <c r="C14" s="224"/>
      <c r="D14" s="219"/>
      <c r="E14" s="220"/>
      <c r="F14" s="223"/>
      <c r="G14" s="223"/>
      <c r="H14" s="225"/>
      <c r="I14" s="72"/>
      <c r="J14" s="358"/>
      <c r="K14" s="358"/>
      <c r="L14" s="361"/>
      <c r="M14" s="359">
        <f t="shared" si="0"/>
        <v>0</v>
      </c>
      <c r="N14" s="358">
        <f t="shared" si="1"/>
        <v>0</v>
      </c>
      <c r="O14" s="358"/>
      <c r="P14" s="358"/>
      <c r="Q14" s="358"/>
    </row>
    <row r="15" spans="1:17">
      <c r="A15" s="362"/>
      <c r="B15" s="364"/>
      <c r="C15" s="224"/>
      <c r="D15" s="219"/>
      <c r="E15" s="220"/>
      <c r="F15" s="223"/>
      <c r="G15" s="223"/>
      <c r="H15" s="225"/>
      <c r="I15" s="72"/>
      <c r="J15" s="358"/>
      <c r="K15" s="358"/>
      <c r="L15" s="358"/>
      <c r="M15" s="359">
        <f t="shared" si="0"/>
        <v>0</v>
      </c>
      <c r="N15" s="358">
        <f t="shared" si="1"/>
        <v>0</v>
      </c>
      <c r="O15" s="358"/>
      <c r="P15" s="358"/>
      <c r="Q15" s="358"/>
    </row>
    <row r="16" spans="1:17">
      <c r="A16" s="366"/>
      <c r="B16" s="367"/>
      <c r="C16" s="354"/>
      <c r="D16" s="219"/>
      <c r="E16" s="220"/>
      <c r="F16" s="228"/>
      <c r="G16" s="228"/>
      <c r="H16" s="230"/>
      <c r="I16" s="72"/>
      <c r="J16" s="358"/>
      <c r="K16" s="358"/>
      <c r="L16" s="358"/>
      <c r="M16" s="359">
        <f t="shared" si="0"/>
        <v>0</v>
      </c>
      <c r="N16" s="358">
        <f t="shared" si="1"/>
        <v>0</v>
      </c>
      <c r="O16" s="358"/>
      <c r="P16" s="358"/>
      <c r="Q16" s="358"/>
    </row>
    <row r="17" spans="1:17">
      <c r="A17" s="366"/>
      <c r="B17" s="367"/>
      <c r="C17" s="354"/>
      <c r="D17" s="219"/>
      <c r="E17" s="220"/>
      <c r="F17" s="228"/>
      <c r="G17" s="228"/>
      <c r="H17" s="230"/>
      <c r="I17" s="72"/>
      <c r="J17" s="358"/>
      <c r="K17" s="358"/>
      <c r="L17" s="358"/>
      <c r="M17" s="359">
        <f t="shared" si="0"/>
        <v>0</v>
      </c>
      <c r="N17" s="358">
        <f t="shared" si="1"/>
        <v>0</v>
      </c>
      <c r="O17" s="358"/>
      <c r="P17" s="358"/>
      <c r="Q17" s="358"/>
    </row>
    <row r="18" spans="1:17" ht="18" thickBot="1">
      <c r="A18" s="368"/>
      <c r="B18" s="369"/>
      <c r="C18" s="348"/>
      <c r="D18" s="219"/>
      <c r="E18" s="220"/>
      <c r="F18" s="337"/>
      <c r="G18" s="337"/>
      <c r="H18" s="341"/>
      <c r="I18" s="72"/>
      <c r="J18" s="358"/>
      <c r="K18" s="358"/>
      <c r="L18" s="358"/>
      <c r="M18" s="359">
        <f t="shared" si="0"/>
        <v>0</v>
      </c>
      <c r="N18" s="358">
        <f t="shared" si="1"/>
        <v>0</v>
      </c>
      <c r="O18" s="358"/>
      <c r="P18" s="358"/>
      <c r="Q18" s="358"/>
    </row>
    <row r="19" spans="1:17" ht="18" thickBot="1">
      <c r="A19" s="52"/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3"/>
    </row>
    <row r="20" spans="1:17" ht="23.5" thickBot="1">
      <c r="A20" s="206"/>
      <c r="B20" s="207"/>
      <c r="C20" s="208"/>
      <c r="D20" s="258" t="s">
        <v>27</v>
      </c>
      <c r="E20" s="259"/>
      <c r="F20" s="259"/>
      <c r="G20" s="259"/>
      <c r="H20" s="260"/>
      <c r="I20" s="51"/>
      <c r="J20" s="206"/>
      <c r="K20" s="207"/>
      <c r="L20" s="208"/>
      <c r="M20" s="419" t="s">
        <v>13</v>
      </c>
      <c r="N20" s="420"/>
      <c r="O20" s="420"/>
      <c r="P20" s="420"/>
      <c r="Q20" s="421"/>
    </row>
    <row r="21" spans="1:17" ht="61.5" thickBot="1">
      <c r="A21" s="209" t="s">
        <v>0</v>
      </c>
      <c r="B21" s="210" t="s">
        <v>20</v>
      </c>
      <c r="C21" s="211" t="s">
        <v>26</v>
      </c>
      <c r="D21" s="212" t="s">
        <v>3</v>
      </c>
      <c r="E21" s="303" t="s">
        <v>2</v>
      </c>
      <c r="F21" s="214"/>
      <c r="G21" s="214"/>
      <c r="H21" s="215" t="s">
        <v>1</v>
      </c>
      <c r="I21" s="51"/>
      <c r="J21" s="295" t="s">
        <v>0</v>
      </c>
      <c r="K21" s="210" t="s">
        <v>22</v>
      </c>
      <c r="L21" s="211" t="s">
        <v>26</v>
      </c>
      <c r="M21" s="212" t="s">
        <v>3</v>
      </c>
      <c r="N21" s="213" t="s">
        <v>2</v>
      </c>
      <c r="O21" s="214"/>
      <c r="P21" s="214"/>
      <c r="Q21" s="215" t="s">
        <v>1</v>
      </c>
    </row>
    <row r="22" spans="1:17" s="12" customFormat="1" ht="16">
      <c r="A22" s="216"/>
      <c r="B22" s="217"/>
      <c r="C22" s="342"/>
      <c r="D22" s="219">
        <f t="shared" ref="D22:D28" si="2">VLOOKUP(E22,SpecialtyRatings,2)</f>
        <v>0</v>
      </c>
      <c r="E22" s="220">
        <f t="shared" ref="E22:E28" si="3">SUM(F22+G22-H22)</f>
        <v>0</v>
      </c>
      <c r="F22" s="217"/>
      <c r="G22" s="217"/>
      <c r="H22" s="221"/>
      <c r="I22" s="72"/>
      <c r="J22" s="352"/>
      <c r="K22" s="370" t="s">
        <v>42</v>
      </c>
      <c r="L22" s="218"/>
      <c r="M22" s="219">
        <f t="shared" ref="M22:M28" si="4">VLOOKUP(N22,SpecialtyRatings,2)</f>
        <v>0</v>
      </c>
      <c r="N22" s="220">
        <f t="shared" ref="N22:N28" si="5">SUM(O22+P22-Q22)</f>
        <v>0</v>
      </c>
      <c r="O22" s="217"/>
      <c r="P22" s="217"/>
      <c r="Q22" s="221"/>
    </row>
    <row r="23" spans="1:17" s="12" customFormat="1" ht="16">
      <c r="A23" s="222"/>
      <c r="B23" s="223"/>
      <c r="C23" s="224"/>
      <c r="D23" s="219">
        <f t="shared" si="2"/>
        <v>0</v>
      </c>
      <c r="E23" s="220">
        <f t="shared" si="3"/>
        <v>0</v>
      </c>
      <c r="F23" s="223"/>
      <c r="G23" s="223"/>
      <c r="H23" s="225"/>
      <c r="I23" s="72"/>
      <c r="J23" s="357"/>
      <c r="K23" s="358" t="s">
        <v>42</v>
      </c>
      <c r="L23" s="226"/>
      <c r="M23" s="219">
        <f t="shared" si="4"/>
        <v>0</v>
      </c>
      <c r="N23" s="220">
        <f t="shared" si="5"/>
        <v>0</v>
      </c>
      <c r="O23" s="223"/>
      <c r="P23" s="223"/>
      <c r="Q23" s="225"/>
    </row>
    <row r="24" spans="1:17" s="12" customFormat="1" ht="16">
      <c r="A24" s="222"/>
      <c r="B24" s="223"/>
      <c r="C24" s="224"/>
      <c r="D24" s="219">
        <f t="shared" si="2"/>
        <v>0</v>
      </c>
      <c r="E24" s="220">
        <f t="shared" si="3"/>
        <v>0</v>
      </c>
      <c r="F24" s="223"/>
      <c r="G24" s="223"/>
      <c r="H24" s="225"/>
      <c r="I24" s="72"/>
      <c r="J24" s="353"/>
      <c r="K24" s="223"/>
      <c r="L24" s="226"/>
      <c r="M24" s="219">
        <f t="shared" si="4"/>
        <v>0</v>
      </c>
      <c r="N24" s="220">
        <f t="shared" si="5"/>
        <v>0</v>
      </c>
      <c r="O24" s="223"/>
      <c r="P24" s="223"/>
      <c r="Q24" s="225"/>
    </row>
    <row r="25" spans="1:17" s="12" customFormat="1" ht="16">
      <c r="A25" s="222"/>
      <c r="B25" s="223"/>
      <c r="C25" s="224"/>
      <c r="D25" s="219">
        <f t="shared" si="2"/>
        <v>0</v>
      </c>
      <c r="E25" s="220">
        <f t="shared" si="3"/>
        <v>0</v>
      </c>
      <c r="F25" s="223"/>
      <c r="G25" s="223"/>
      <c r="H25" s="225"/>
      <c r="I25" s="72"/>
      <c r="J25" s="222"/>
      <c r="K25" s="223"/>
      <c r="L25" s="226"/>
      <c r="M25" s="219">
        <f t="shared" si="4"/>
        <v>0</v>
      </c>
      <c r="N25" s="220">
        <f t="shared" si="5"/>
        <v>0</v>
      </c>
      <c r="O25" s="223"/>
      <c r="P25" s="223"/>
      <c r="Q25" s="225"/>
    </row>
    <row r="26" spans="1:17" s="12" customFormat="1" ht="16">
      <c r="A26" s="222"/>
      <c r="B26" s="223"/>
      <c r="C26" s="224"/>
      <c r="D26" s="219">
        <f t="shared" si="2"/>
        <v>0</v>
      </c>
      <c r="E26" s="220">
        <f t="shared" si="3"/>
        <v>0</v>
      </c>
      <c r="F26" s="223"/>
      <c r="G26" s="223"/>
      <c r="H26" s="225"/>
      <c r="I26" s="72"/>
      <c r="J26" s="222"/>
      <c r="K26" s="223"/>
      <c r="L26" s="226"/>
      <c r="M26" s="219">
        <f t="shared" si="4"/>
        <v>0</v>
      </c>
      <c r="N26" s="220">
        <f t="shared" si="5"/>
        <v>0</v>
      </c>
      <c r="O26" s="223"/>
      <c r="P26" s="223"/>
      <c r="Q26" s="225"/>
    </row>
    <row r="27" spans="1:17" s="12" customFormat="1" ht="16">
      <c r="A27" s="222"/>
      <c r="B27" s="223"/>
      <c r="C27" s="224"/>
      <c r="D27" s="219">
        <f t="shared" si="2"/>
        <v>0</v>
      </c>
      <c r="E27" s="220">
        <f t="shared" si="3"/>
        <v>0</v>
      </c>
      <c r="F27" s="223"/>
      <c r="G27" s="223"/>
      <c r="H27" s="225"/>
      <c r="I27" s="72"/>
      <c r="J27" s="222"/>
      <c r="K27" s="223"/>
      <c r="L27" s="226"/>
      <c r="M27" s="219">
        <f t="shared" si="4"/>
        <v>0</v>
      </c>
      <c r="N27" s="220">
        <f t="shared" si="5"/>
        <v>0</v>
      </c>
      <c r="O27" s="223"/>
      <c r="P27" s="223"/>
      <c r="Q27" s="225"/>
    </row>
    <row r="28" spans="1:17" s="12" customFormat="1" ht="16.5" thickBot="1">
      <c r="A28" s="336"/>
      <c r="B28" s="337"/>
      <c r="C28" s="348"/>
      <c r="D28" s="219">
        <f t="shared" si="2"/>
        <v>0</v>
      </c>
      <c r="E28" s="220">
        <f t="shared" si="3"/>
        <v>0</v>
      </c>
      <c r="F28" s="337"/>
      <c r="G28" s="337"/>
      <c r="H28" s="341"/>
      <c r="I28" s="72"/>
      <c r="J28" s="336"/>
      <c r="K28" s="337"/>
      <c r="L28" s="338"/>
      <c r="M28" s="219">
        <f t="shared" si="4"/>
        <v>0</v>
      </c>
      <c r="N28" s="220">
        <f t="shared" si="5"/>
        <v>0</v>
      </c>
      <c r="O28" s="337"/>
      <c r="P28" s="337"/>
      <c r="Q28" s="341"/>
    </row>
    <row r="29" spans="1:17" ht="18" thickBot="1">
      <c r="A29" s="52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3"/>
    </row>
    <row r="30" spans="1:17" ht="23.5" thickBot="1">
      <c r="A30" s="25"/>
      <c r="B30" s="141"/>
      <c r="C30" s="44"/>
      <c r="D30" s="142" t="s">
        <v>21</v>
      </c>
      <c r="E30" s="143"/>
      <c r="F30" s="143"/>
      <c r="G30" s="143"/>
      <c r="H30" s="144"/>
      <c r="I30" s="51"/>
      <c r="J30" s="422" t="s">
        <v>43</v>
      </c>
      <c r="K30" s="423"/>
      <c r="L30" s="423"/>
      <c r="M30" s="423"/>
      <c r="N30" s="423"/>
      <c r="O30" s="423"/>
      <c r="P30" s="423"/>
      <c r="Q30" s="424"/>
    </row>
    <row r="31" spans="1:17" ht="42.5" thickBot="1">
      <c r="A31" s="168" t="s">
        <v>29</v>
      </c>
      <c r="B31" s="165" t="s">
        <v>20</v>
      </c>
      <c r="C31" s="165" t="s">
        <v>26</v>
      </c>
      <c r="D31" s="169" t="s">
        <v>3</v>
      </c>
      <c r="E31" s="170" t="s">
        <v>2</v>
      </c>
      <c r="F31" s="170" t="s">
        <v>194</v>
      </c>
      <c r="G31" s="170" t="s">
        <v>195</v>
      </c>
      <c r="H31" s="171" t="s">
        <v>1</v>
      </c>
      <c r="I31" s="51"/>
      <c r="J31" s="168" t="s">
        <v>0</v>
      </c>
      <c r="K31" s="165" t="s">
        <v>22</v>
      </c>
      <c r="L31" s="165" t="s">
        <v>26</v>
      </c>
      <c r="M31" s="169" t="s">
        <v>3</v>
      </c>
      <c r="N31" s="170" t="s">
        <v>2</v>
      </c>
      <c r="O31" s="170" t="s">
        <v>195</v>
      </c>
      <c r="P31" s="170" t="s">
        <v>194</v>
      </c>
      <c r="Q31" s="171" t="s">
        <v>1</v>
      </c>
    </row>
    <row r="32" spans="1:17" s="12" customFormat="1" ht="15.5">
      <c r="A32" s="179"/>
      <c r="B32" s="162"/>
      <c r="C32" s="166"/>
      <c r="D32" s="167"/>
      <c r="E32" s="162"/>
      <c r="F32" s="162"/>
      <c r="G32" s="162"/>
      <c r="H32" s="163"/>
      <c r="I32" s="72"/>
      <c r="J32" s="172" t="s">
        <v>196</v>
      </c>
      <c r="K32" s="162"/>
      <c r="L32" s="162"/>
      <c r="M32" s="167" t="str">
        <f t="shared" ref="M32:M44" si="6">VLOOKUP(N32,SpecialtyRatings,2)</f>
        <v>HIGH EXCELLENT</v>
      </c>
      <c r="N32" s="162">
        <f t="shared" ref="N32:N44" si="7">SUM(O32+P32-Q32)</f>
        <v>162</v>
      </c>
      <c r="O32" s="162">
        <f>17+15.5+15.5+16.5+17.5</f>
        <v>82</v>
      </c>
      <c r="P32" s="162">
        <f>17.5+16+16+16+16.5</f>
        <v>82</v>
      </c>
      <c r="Q32" s="163">
        <v>2</v>
      </c>
    </row>
    <row r="33" spans="1:17" s="12" customFormat="1" ht="15.5">
      <c r="A33" s="179" t="s">
        <v>150</v>
      </c>
      <c r="B33" s="154" t="s">
        <v>42</v>
      </c>
      <c r="C33" s="166">
        <f>RANK(E33,$E$32:$E$36)</f>
        <v>1</v>
      </c>
      <c r="D33" s="155" t="str">
        <f t="shared" ref="D33" si="8">VLOOKUP(E33,SpecialtyRatings,2)</f>
        <v>SUPERIOR</v>
      </c>
      <c r="E33" s="154">
        <f t="shared" ref="E33" si="9">SUM(F33+G33-H33)</f>
        <v>166</v>
      </c>
      <c r="F33" s="154">
        <v>83</v>
      </c>
      <c r="G33" s="154">
        <v>83</v>
      </c>
      <c r="H33" s="164"/>
      <c r="I33" s="72"/>
      <c r="J33" s="381"/>
      <c r="K33" s="358"/>
      <c r="L33" s="361"/>
      <c r="M33" s="359">
        <f t="shared" si="6"/>
        <v>0</v>
      </c>
      <c r="N33" s="358">
        <f t="shared" si="7"/>
        <v>0</v>
      </c>
      <c r="O33" s="358"/>
      <c r="P33" s="358"/>
      <c r="Q33" s="379"/>
    </row>
    <row r="34" spans="1:17" s="12" customFormat="1" ht="15.5">
      <c r="A34" s="380"/>
      <c r="B34" s="358"/>
      <c r="C34" s="376"/>
      <c r="D34" s="359"/>
      <c r="E34" s="358"/>
      <c r="F34" s="358"/>
      <c r="G34" s="358"/>
      <c r="H34" s="379"/>
      <c r="I34" s="72"/>
      <c r="J34" s="381"/>
      <c r="K34" s="358"/>
      <c r="L34" s="358"/>
      <c r="M34" s="359">
        <f t="shared" si="6"/>
        <v>0</v>
      </c>
      <c r="N34" s="358">
        <f t="shared" si="7"/>
        <v>0</v>
      </c>
      <c r="O34" s="358"/>
      <c r="P34" s="358"/>
      <c r="Q34" s="379"/>
    </row>
    <row r="35" spans="1:17" s="12" customFormat="1" ht="15.5">
      <c r="A35" s="380"/>
      <c r="B35" s="358"/>
      <c r="C35" s="376"/>
      <c r="D35" s="359"/>
      <c r="E35" s="358"/>
      <c r="F35" s="358"/>
      <c r="G35" s="358"/>
      <c r="H35" s="379"/>
      <c r="I35" s="72"/>
      <c r="J35" s="381"/>
      <c r="K35" s="358"/>
      <c r="L35" s="358"/>
      <c r="M35" s="359">
        <f t="shared" si="6"/>
        <v>0</v>
      </c>
      <c r="N35" s="358">
        <f t="shared" si="7"/>
        <v>0</v>
      </c>
      <c r="O35" s="358"/>
      <c r="P35" s="358"/>
      <c r="Q35" s="379"/>
    </row>
    <row r="36" spans="1:17" s="12" customFormat="1" ht="15.5">
      <c r="A36" s="381"/>
      <c r="B36" s="358"/>
      <c r="C36" s="358"/>
      <c r="D36" s="359"/>
      <c r="E36" s="358"/>
      <c r="F36" s="358"/>
      <c r="G36" s="358"/>
      <c r="H36" s="379"/>
      <c r="I36" s="72"/>
      <c r="J36" s="381"/>
      <c r="K36" s="358"/>
      <c r="L36" s="358"/>
      <c r="M36" s="359">
        <f t="shared" si="6"/>
        <v>0</v>
      </c>
      <c r="N36" s="358">
        <f t="shared" si="7"/>
        <v>0</v>
      </c>
      <c r="O36" s="358"/>
      <c r="P36" s="358"/>
      <c r="Q36" s="379"/>
    </row>
    <row r="37" spans="1:17" s="12" customFormat="1" ht="15.5">
      <c r="A37" s="382"/>
      <c r="B37" s="358"/>
      <c r="C37" s="358"/>
      <c r="D37" s="359"/>
      <c r="E37" s="358"/>
      <c r="F37" s="358"/>
      <c r="G37" s="358"/>
      <c r="H37" s="379"/>
      <c r="I37" s="72"/>
      <c r="J37" s="381"/>
      <c r="K37" s="358"/>
      <c r="L37" s="358"/>
      <c r="M37" s="359">
        <f t="shared" si="6"/>
        <v>0</v>
      </c>
      <c r="N37" s="358">
        <f t="shared" si="7"/>
        <v>0</v>
      </c>
      <c r="O37" s="358"/>
      <c r="P37" s="358"/>
      <c r="Q37" s="379"/>
    </row>
    <row r="38" spans="1:17" s="12" customFormat="1" ht="15.5">
      <c r="A38" s="381"/>
      <c r="B38" s="358"/>
      <c r="C38" s="361"/>
      <c r="D38" s="359"/>
      <c r="E38" s="358"/>
      <c r="F38" s="358"/>
      <c r="G38" s="358"/>
      <c r="H38" s="379"/>
      <c r="I38" s="72"/>
      <c r="J38" s="381"/>
      <c r="K38" s="358"/>
      <c r="L38" s="361"/>
      <c r="M38" s="359">
        <f t="shared" si="6"/>
        <v>0</v>
      </c>
      <c r="N38" s="358">
        <f t="shared" si="7"/>
        <v>0</v>
      </c>
      <c r="O38" s="358"/>
      <c r="P38" s="358"/>
      <c r="Q38" s="379"/>
    </row>
    <row r="39" spans="1:17" s="12" customFormat="1" ht="15.5">
      <c r="A39" s="381"/>
      <c r="B39" s="358"/>
      <c r="C39" s="358"/>
      <c r="D39" s="359"/>
      <c r="E39" s="358"/>
      <c r="F39" s="358"/>
      <c r="G39" s="358"/>
      <c r="H39" s="379"/>
      <c r="I39" s="72"/>
      <c r="J39" s="381"/>
      <c r="K39" s="358"/>
      <c r="L39" s="358"/>
      <c r="M39" s="359">
        <f t="shared" si="6"/>
        <v>0</v>
      </c>
      <c r="N39" s="358">
        <f t="shared" si="7"/>
        <v>0</v>
      </c>
      <c r="O39" s="358"/>
      <c r="P39" s="358"/>
      <c r="Q39" s="379"/>
    </row>
    <row r="40" spans="1:17" s="12" customFormat="1" ht="15.5">
      <c r="A40" s="381"/>
      <c r="B40" s="358"/>
      <c r="C40" s="361"/>
      <c r="D40" s="359"/>
      <c r="E40" s="358"/>
      <c r="F40" s="358"/>
      <c r="G40" s="358"/>
      <c r="H40" s="379"/>
      <c r="I40" s="72"/>
      <c r="J40" s="381"/>
      <c r="K40" s="358"/>
      <c r="L40" s="358"/>
      <c r="M40" s="359">
        <f t="shared" si="6"/>
        <v>0</v>
      </c>
      <c r="N40" s="358">
        <f t="shared" si="7"/>
        <v>0</v>
      </c>
      <c r="O40" s="358"/>
      <c r="P40" s="358"/>
      <c r="Q40" s="379"/>
    </row>
    <row r="41" spans="1:17" s="12" customFormat="1" ht="15.5">
      <c r="A41" s="381"/>
      <c r="B41" s="358"/>
      <c r="C41" s="361"/>
      <c r="D41" s="359"/>
      <c r="E41" s="358"/>
      <c r="F41" s="358"/>
      <c r="G41" s="358"/>
      <c r="H41" s="379"/>
      <c r="I41" s="72"/>
      <c r="J41" s="381"/>
      <c r="K41" s="358"/>
      <c r="L41" s="361"/>
      <c r="M41" s="359">
        <f t="shared" si="6"/>
        <v>0</v>
      </c>
      <c r="N41" s="358">
        <f t="shared" si="7"/>
        <v>0</v>
      </c>
      <c r="O41" s="358"/>
      <c r="P41" s="358"/>
      <c r="Q41" s="379"/>
    </row>
    <row r="42" spans="1:17" s="12" customFormat="1" ht="15.5">
      <c r="A42" s="381"/>
      <c r="B42" s="358"/>
      <c r="C42" s="358"/>
      <c r="D42" s="359"/>
      <c r="E42" s="358"/>
      <c r="F42" s="358"/>
      <c r="G42" s="358"/>
      <c r="H42" s="379"/>
      <c r="I42" s="72"/>
      <c r="J42" s="381"/>
      <c r="K42" s="358"/>
      <c r="L42" s="361"/>
      <c r="M42" s="359">
        <f t="shared" si="6"/>
        <v>0</v>
      </c>
      <c r="N42" s="358">
        <f t="shared" si="7"/>
        <v>0</v>
      </c>
      <c r="O42" s="358"/>
      <c r="P42" s="358"/>
      <c r="Q42" s="379"/>
    </row>
    <row r="43" spans="1:17" s="12" customFormat="1" ht="15.5">
      <c r="A43" s="381"/>
      <c r="B43" s="358"/>
      <c r="C43" s="358"/>
      <c r="D43" s="359"/>
      <c r="E43" s="358"/>
      <c r="F43" s="358"/>
      <c r="G43" s="358"/>
      <c r="H43" s="379"/>
      <c r="I43" s="72"/>
      <c r="J43" s="381"/>
      <c r="K43" s="358"/>
      <c r="L43" s="361"/>
      <c r="M43" s="359">
        <f t="shared" si="6"/>
        <v>0</v>
      </c>
      <c r="N43" s="358">
        <f t="shared" si="7"/>
        <v>0</v>
      </c>
      <c r="O43" s="358"/>
      <c r="P43" s="358"/>
      <c r="Q43" s="379"/>
    </row>
    <row r="44" spans="1:17" s="12" customFormat="1" ht="16.5" thickBot="1">
      <c r="A44" s="383"/>
      <c r="B44" s="384"/>
      <c r="C44" s="384"/>
      <c r="D44" s="385"/>
      <c r="E44" s="384"/>
      <c r="F44" s="384"/>
      <c r="G44" s="384"/>
      <c r="H44" s="386"/>
      <c r="I44" s="72"/>
      <c r="J44" s="336"/>
      <c r="K44" s="337"/>
      <c r="L44" s="337"/>
      <c r="M44" s="388">
        <f t="shared" si="6"/>
        <v>0</v>
      </c>
      <c r="N44" s="337">
        <f t="shared" si="7"/>
        <v>0</v>
      </c>
      <c r="O44" s="337"/>
      <c r="P44" s="337"/>
      <c r="Q44" s="341"/>
    </row>
    <row r="45" spans="1:17">
      <c r="A45" s="52"/>
      <c r="B45" s="51"/>
      <c r="C45" s="51"/>
      <c r="D45" s="51"/>
      <c r="E45" s="51"/>
      <c r="F45" s="51"/>
      <c r="G45" s="51"/>
      <c r="H45" s="51"/>
      <c r="I45" s="69"/>
      <c r="J45" s="51"/>
      <c r="K45" s="51"/>
      <c r="L45" s="51"/>
      <c r="M45" s="51"/>
      <c r="N45" s="51"/>
      <c r="O45" s="51"/>
      <c r="P45" s="51"/>
      <c r="Q45" s="53"/>
    </row>
    <row r="46" spans="1:17" ht="18" thickBot="1">
      <c r="A46" s="56" t="s">
        <v>34</v>
      </c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5"/>
    </row>
  </sheetData>
  <sheetProtection password="DDAD" sheet="1" formatCells="0" formatColumns="0" formatRows="0" insertColumns="0" insertRows="0" insertHyperlinks="0" deleteColumns="0" deleteRows="0" sort="0" autoFilter="0" pivotTables="0"/>
  <mergeCells count="4">
    <mergeCell ref="M20:Q20"/>
    <mergeCell ref="J30:Q30"/>
    <mergeCell ref="D3:N3"/>
    <mergeCell ref="D4:N4"/>
  </mergeCells>
  <printOptions horizontalCentered="1" verticalCentered="1" gridLines="1"/>
  <pageMargins left="0.24" right="0.2" top="0.3" bottom="0.22" header="0.19" footer="0.16"/>
  <pageSetup scale="57" orientation="landscape" blackAndWhite="1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6"/>
  <sheetViews>
    <sheetView windowProtection="1" zoomScale="70" zoomScaleNormal="70" workbookViewId="0">
      <selection activeCell="U25" sqref="U25"/>
    </sheetView>
  </sheetViews>
  <sheetFormatPr defaultColWidth="9.1796875" defaultRowHeight="17.5"/>
  <cols>
    <col min="1" max="1" width="33.26953125" style="16" customWidth="1"/>
    <col min="2" max="3" width="4.1796875" style="16" customWidth="1"/>
    <col min="4" max="4" width="24.7265625" style="16" bestFit="1" customWidth="1"/>
    <col min="5" max="7" width="17.453125" style="16" bestFit="1" customWidth="1"/>
    <col min="8" max="8" width="9.1796875" style="16"/>
    <col min="9" max="9" width="3.26953125" style="16" customWidth="1"/>
    <col min="10" max="10" width="39" style="16" bestFit="1" customWidth="1"/>
    <col min="11" max="11" width="5" style="16" bestFit="1" customWidth="1"/>
    <col min="12" max="12" width="5" style="16" customWidth="1"/>
    <col min="13" max="13" width="17.26953125" style="16" bestFit="1" customWidth="1"/>
    <col min="14" max="14" width="11.81640625" style="16" bestFit="1" customWidth="1"/>
    <col min="15" max="16384" width="9.1796875" style="16"/>
  </cols>
  <sheetData>
    <row r="1" spans="1:17" ht="20.25" customHeight="1" thickBot="1">
      <c r="A1" s="34"/>
      <c r="B1" s="34"/>
      <c r="C1" s="34"/>
      <c r="G1" s="129" t="s">
        <v>35</v>
      </c>
    </row>
    <row r="2" spans="1:17" ht="25">
      <c r="A2" s="41"/>
      <c r="B2" s="42"/>
      <c r="C2" s="42"/>
      <c r="D2" s="23"/>
      <c r="E2" s="43" t="s">
        <v>25</v>
      </c>
      <c r="F2" s="43"/>
      <c r="G2" s="43"/>
      <c r="H2" s="43"/>
      <c r="I2" s="43"/>
      <c r="J2" s="43"/>
      <c r="K2" s="43"/>
      <c r="L2" s="43"/>
      <c r="M2" s="43"/>
      <c r="N2" s="57"/>
      <c r="O2" s="23"/>
      <c r="P2" s="23"/>
      <c r="Q2" s="44"/>
    </row>
    <row r="3" spans="1:17" ht="25">
      <c r="A3" s="45"/>
      <c r="B3" s="46"/>
      <c r="C3" s="46"/>
      <c r="D3" s="417" t="s">
        <v>59</v>
      </c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8"/>
      <c r="P3" s="48"/>
      <c r="Q3" s="49"/>
    </row>
    <row r="4" spans="1:17" ht="25">
      <c r="A4" s="50"/>
      <c r="B4" s="48"/>
      <c r="C4" s="48"/>
      <c r="D4" s="418">
        <v>42771</v>
      </c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8"/>
      <c r="P4" s="48"/>
      <c r="Q4" s="49"/>
    </row>
    <row r="5" spans="1:17" ht="25">
      <c r="A5" s="50"/>
      <c r="B5" s="48"/>
      <c r="C5" s="48"/>
      <c r="D5" s="47"/>
      <c r="E5" s="130"/>
      <c r="F5" s="131"/>
      <c r="G5" s="129"/>
      <c r="H5" s="129"/>
      <c r="I5" s="128" t="s">
        <v>35</v>
      </c>
      <c r="J5" s="47"/>
      <c r="K5" s="47"/>
      <c r="L5" s="47"/>
      <c r="M5" s="47"/>
      <c r="N5" s="58"/>
      <c r="O5" s="48"/>
      <c r="P5" s="48"/>
      <c r="Q5" s="49"/>
    </row>
    <row r="6" spans="1:17" ht="10.5" customHeight="1" thickBot="1">
      <c r="A6" s="50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9"/>
    </row>
    <row r="7" spans="1:17" ht="23.5" thickBot="1">
      <c r="A7" s="25"/>
      <c r="B7" s="85"/>
      <c r="C7" s="86"/>
      <c r="D7" s="20" t="s">
        <v>19</v>
      </c>
      <c r="E7" s="21"/>
      <c r="F7" s="21"/>
      <c r="G7" s="21"/>
      <c r="H7" s="22"/>
      <c r="I7" s="70"/>
      <c r="J7" s="25"/>
      <c r="K7" s="141"/>
      <c r="L7" s="44"/>
      <c r="M7" s="142" t="s">
        <v>24</v>
      </c>
      <c r="N7" s="143"/>
      <c r="O7" s="143"/>
      <c r="P7" s="143"/>
      <c r="Q7" s="144"/>
    </row>
    <row r="8" spans="1:17" ht="61" thickBot="1">
      <c r="A8" s="199" t="s">
        <v>0</v>
      </c>
      <c r="B8" s="197" t="s">
        <v>32</v>
      </c>
      <c r="C8" s="89" t="s">
        <v>26</v>
      </c>
      <c r="D8" s="38" t="s">
        <v>3</v>
      </c>
      <c r="E8" s="127" t="s">
        <v>2</v>
      </c>
      <c r="F8" s="117" t="s">
        <v>53</v>
      </c>
      <c r="G8" s="117" t="s">
        <v>187</v>
      </c>
      <c r="H8" s="37" t="s">
        <v>1</v>
      </c>
      <c r="I8" s="51"/>
      <c r="J8" s="157" t="s">
        <v>0</v>
      </c>
      <c r="K8" s="158" t="s">
        <v>20</v>
      </c>
      <c r="L8" s="158" t="s">
        <v>26</v>
      </c>
      <c r="M8" s="159" t="s">
        <v>3</v>
      </c>
      <c r="N8" s="160" t="s">
        <v>2</v>
      </c>
      <c r="O8" s="159" t="s">
        <v>194</v>
      </c>
      <c r="P8" s="159" t="s">
        <v>195</v>
      </c>
      <c r="Q8" s="156" t="s">
        <v>1</v>
      </c>
    </row>
    <row r="9" spans="1:17">
      <c r="A9" s="200"/>
      <c r="B9" s="198"/>
      <c r="C9" s="100"/>
      <c r="D9" s="61"/>
      <c r="E9" s="13"/>
      <c r="F9" s="14"/>
      <c r="G9" s="14"/>
      <c r="H9" s="71"/>
      <c r="I9" s="72"/>
      <c r="J9" s="179" t="s">
        <v>139</v>
      </c>
      <c r="K9" s="162" t="s">
        <v>42</v>
      </c>
      <c r="L9" s="154">
        <v>1</v>
      </c>
      <c r="M9" s="155" t="str">
        <f t="shared" ref="M9:M18" si="0">VLOOKUP(N9,SpecialtyRatings,2)</f>
        <v>HIGH SUPERIOR</v>
      </c>
      <c r="N9" s="154">
        <f t="shared" ref="N9:N18" si="1">SUM(O9+P9-Q9)</f>
        <v>178.5</v>
      </c>
      <c r="O9" s="154">
        <f>18.5+16+17.5+18+18.5</f>
        <v>88.5</v>
      </c>
      <c r="P9" s="154">
        <f>19+17.5+17.5+18.5+17.5</f>
        <v>90</v>
      </c>
      <c r="Q9" s="154"/>
    </row>
    <row r="10" spans="1:17">
      <c r="A10" s="201" t="s">
        <v>139</v>
      </c>
      <c r="B10" s="198" t="s">
        <v>42</v>
      </c>
      <c r="C10" s="100">
        <v>1</v>
      </c>
      <c r="D10" s="61" t="s">
        <v>17</v>
      </c>
      <c r="E10" s="13">
        <v>182</v>
      </c>
      <c r="F10" s="15">
        <v>91</v>
      </c>
      <c r="G10" s="15">
        <v>91</v>
      </c>
      <c r="H10" s="63"/>
      <c r="I10" s="72"/>
      <c r="J10" s="352"/>
      <c r="K10" s="358" t="s">
        <v>42</v>
      </c>
      <c r="L10" s="358"/>
      <c r="M10" s="359">
        <f t="shared" si="0"/>
        <v>0</v>
      </c>
      <c r="N10" s="358">
        <f t="shared" si="1"/>
        <v>0</v>
      </c>
      <c r="O10" s="358"/>
      <c r="P10" s="358"/>
      <c r="Q10" s="358"/>
    </row>
    <row r="11" spans="1:17">
      <c r="A11" s="362"/>
      <c r="B11" s="363"/>
      <c r="C11" s="342"/>
      <c r="D11" s="219"/>
      <c r="E11" s="220"/>
      <c r="F11" s="223"/>
      <c r="G11" s="223"/>
      <c r="H11" s="225"/>
      <c r="I11" s="72"/>
      <c r="J11" s="358"/>
      <c r="K11" s="358"/>
      <c r="L11" s="358"/>
      <c r="M11" s="359">
        <f t="shared" si="0"/>
        <v>0</v>
      </c>
      <c r="N11" s="358">
        <f t="shared" si="1"/>
        <v>0</v>
      </c>
      <c r="O11" s="358"/>
      <c r="P11" s="358"/>
      <c r="Q11" s="358"/>
    </row>
    <row r="12" spans="1:17">
      <c r="A12" s="362"/>
      <c r="B12" s="363"/>
      <c r="C12" s="342"/>
      <c r="D12" s="219"/>
      <c r="E12" s="220"/>
      <c r="F12" s="223"/>
      <c r="G12" s="223"/>
      <c r="H12" s="225"/>
      <c r="I12" s="72"/>
      <c r="J12" s="358"/>
      <c r="K12" s="358"/>
      <c r="L12" s="358"/>
      <c r="M12" s="359">
        <f t="shared" si="0"/>
        <v>0</v>
      </c>
      <c r="N12" s="358">
        <f t="shared" si="1"/>
        <v>0</v>
      </c>
      <c r="O12" s="358"/>
      <c r="P12" s="358"/>
      <c r="Q12" s="358"/>
    </row>
    <row r="13" spans="1:17">
      <c r="A13" s="362"/>
      <c r="B13" s="364"/>
      <c r="C13" s="224"/>
      <c r="D13" s="219"/>
      <c r="E13" s="220"/>
      <c r="F13" s="223"/>
      <c r="G13" s="223"/>
      <c r="H13" s="225"/>
      <c r="I13" s="72"/>
      <c r="J13" s="360"/>
      <c r="K13" s="358"/>
      <c r="L13" s="358"/>
      <c r="M13" s="359">
        <f>VLOOKUP(N13,SpecialtyRatings,2)</f>
        <v>0</v>
      </c>
      <c r="N13" s="358">
        <f>SUM(O13+P13-Q13)</f>
        <v>0</v>
      </c>
      <c r="O13" s="358"/>
      <c r="P13" s="358"/>
      <c r="Q13" s="358"/>
    </row>
    <row r="14" spans="1:17">
      <c r="A14" s="365"/>
      <c r="B14" s="364"/>
      <c r="C14" s="224"/>
      <c r="D14" s="219"/>
      <c r="E14" s="220"/>
      <c r="F14" s="223"/>
      <c r="G14" s="223"/>
      <c r="H14" s="225"/>
      <c r="I14" s="72"/>
      <c r="J14" s="358"/>
      <c r="K14" s="358"/>
      <c r="L14" s="361"/>
      <c r="M14" s="359">
        <f t="shared" si="0"/>
        <v>0</v>
      </c>
      <c r="N14" s="358">
        <f t="shared" si="1"/>
        <v>0</v>
      </c>
      <c r="O14" s="358"/>
      <c r="P14" s="358"/>
      <c r="Q14" s="358"/>
    </row>
    <row r="15" spans="1:17">
      <c r="A15" s="362"/>
      <c r="B15" s="364"/>
      <c r="C15" s="224"/>
      <c r="D15" s="219"/>
      <c r="E15" s="220"/>
      <c r="F15" s="223"/>
      <c r="G15" s="223"/>
      <c r="H15" s="225"/>
      <c r="I15" s="72"/>
      <c r="J15" s="358"/>
      <c r="K15" s="358"/>
      <c r="L15" s="358"/>
      <c r="M15" s="359">
        <f t="shared" si="0"/>
        <v>0</v>
      </c>
      <c r="N15" s="358">
        <f t="shared" si="1"/>
        <v>0</v>
      </c>
      <c r="O15" s="358"/>
      <c r="P15" s="358"/>
      <c r="Q15" s="358"/>
    </row>
    <row r="16" spans="1:17">
      <c r="A16" s="366"/>
      <c r="B16" s="367"/>
      <c r="C16" s="354"/>
      <c r="D16" s="219"/>
      <c r="E16" s="220"/>
      <c r="F16" s="228"/>
      <c r="G16" s="228"/>
      <c r="H16" s="230"/>
      <c r="I16" s="72"/>
      <c r="J16" s="358"/>
      <c r="K16" s="358"/>
      <c r="L16" s="358"/>
      <c r="M16" s="359">
        <f t="shared" si="0"/>
        <v>0</v>
      </c>
      <c r="N16" s="358">
        <f t="shared" si="1"/>
        <v>0</v>
      </c>
      <c r="O16" s="358"/>
      <c r="P16" s="358"/>
      <c r="Q16" s="358"/>
    </row>
    <row r="17" spans="1:17">
      <c r="A17" s="366"/>
      <c r="B17" s="367"/>
      <c r="C17" s="354"/>
      <c r="D17" s="219"/>
      <c r="E17" s="220"/>
      <c r="F17" s="228"/>
      <c r="G17" s="228"/>
      <c r="H17" s="230"/>
      <c r="I17" s="72"/>
      <c r="J17" s="358"/>
      <c r="K17" s="358"/>
      <c r="L17" s="358"/>
      <c r="M17" s="359">
        <f t="shared" si="0"/>
        <v>0</v>
      </c>
      <c r="N17" s="358">
        <f t="shared" si="1"/>
        <v>0</v>
      </c>
      <c r="O17" s="358"/>
      <c r="P17" s="358"/>
      <c r="Q17" s="358"/>
    </row>
    <row r="18" spans="1:17" ht="18" thickBot="1">
      <c r="A18" s="368"/>
      <c r="B18" s="369"/>
      <c r="C18" s="348"/>
      <c r="D18" s="219"/>
      <c r="E18" s="220"/>
      <c r="F18" s="337"/>
      <c r="G18" s="337"/>
      <c r="H18" s="341"/>
      <c r="I18" s="72"/>
      <c r="J18" s="358"/>
      <c r="K18" s="358"/>
      <c r="L18" s="358"/>
      <c r="M18" s="359">
        <f t="shared" si="0"/>
        <v>0</v>
      </c>
      <c r="N18" s="358">
        <f t="shared" si="1"/>
        <v>0</v>
      </c>
      <c r="O18" s="358"/>
      <c r="P18" s="358"/>
      <c r="Q18" s="358"/>
    </row>
    <row r="19" spans="1:17" ht="18" thickBot="1">
      <c r="A19" s="52"/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3"/>
    </row>
    <row r="20" spans="1:17" ht="23.5" thickBot="1">
      <c r="A20" s="206"/>
      <c r="B20" s="207"/>
      <c r="C20" s="208"/>
      <c r="D20" s="258" t="s">
        <v>27</v>
      </c>
      <c r="E20" s="259"/>
      <c r="F20" s="259"/>
      <c r="G20" s="259"/>
      <c r="H20" s="260"/>
      <c r="I20" s="51"/>
      <c r="J20" s="206"/>
      <c r="K20" s="207"/>
      <c r="L20" s="208"/>
      <c r="M20" s="419" t="s">
        <v>13</v>
      </c>
      <c r="N20" s="420"/>
      <c r="O20" s="420"/>
      <c r="P20" s="420"/>
      <c r="Q20" s="421"/>
    </row>
    <row r="21" spans="1:17" ht="61.5" thickBot="1">
      <c r="A21" s="209" t="s">
        <v>0</v>
      </c>
      <c r="B21" s="210" t="s">
        <v>20</v>
      </c>
      <c r="C21" s="211" t="s">
        <v>26</v>
      </c>
      <c r="D21" s="212" t="s">
        <v>3</v>
      </c>
      <c r="E21" s="303" t="s">
        <v>2</v>
      </c>
      <c r="F21" s="214"/>
      <c r="G21" s="214"/>
      <c r="H21" s="215" t="s">
        <v>1</v>
      </c>
      <c r="I21" s="51"/>
      <c r="J21" s="295" t="s">
        <v>0</v>
      </c>
      <c r="K21" s="210" t="s">
        <v>22</v>
      </c>
      <c r="L21" s="211" t="s">
        <v>26</v>
      </c>
      <c r="M21" s="212" t="s">
        <v>3</v>
      </c>
      <c r="N21" s="213" t="s">
        <v>2</v>
      </c>
      <c r="O21" s="214"/>
      <c r="P21" s="214"/>
      <c r="Q21" s="215" t="s">
        <v>1</v>
      </c>
    </row>
    <row r="22" spans="1:17" s="12" customFormat="1" ht="16">
      <c r="A22" s="216"/>
      <c r="B22" s="217"/>
      <c r="C22" s="342"/>
      <c r="D22" s="219">
        <f t="shared" ref="D22:D28" si="2">VLOOKUP(E22,SpecialtyRatings,2)</f>
        <v>0</v>
      </c>
      <c r="E22" s="220">
        <f t="shared" ref="E22:E28" si="3">SUM(F22+G22-H22)</f>
        <v>0</v>
      </c>
      <c r="F22" s="217"/>
      <c r="G22" s="217"/>
      <c r="H22" s="221"/>
      <c r="I22" s="72"/>
      <c r="J22" s="352"/>
      <c r="K22" s="370" t="s">
        <v>42</v>
      </c>
      <c r="L22" s="218"/>
      <c r="M22" s="219">
        <f t="shared" ref="M22:M28" si="4">VLOOKUP(N22,SpecialtyRatings,2)</f>
        <v>0</v>
      </c>
      <c r="N22" s="220">
        <f t="shared" ref="N22:N28" si="5">SUM(O22+P22-Q22)</f>
        <v>0</v>
      </c>
      <c r="O22" s="217"/>
      <c r="P22" s="217"/>
      <c r="Q22" s="221"/>
    </row>
    <row r="23" spans="1:17" s="12" customFormat="1" ht="16">
      <c r="A23" s="222"/>
      <c r="B23" s="223"/>
      <c r="C23" s="224"/>
      <c r="D23" s="219">
        <f t="shared" si="2"/>
        <v>0</v>
      </c>
      <c r="E23" s="220">
        <f t="shared" si="3"/>
        <v>0</v>
      </c>
      <c r="F23" s="223"/>
      <c r="G23" s="223"/>
      <c r="H23" s="225"/>
      <c r="I23" s="72"/>
      <c r="J23" s="357"/>
      <c r="K23" s="358" t="s">
        <v>42</v>
      </c>
      <c r="L23" s="226"/>
      <c r="M23" s="219">
        <f t="shared" si="4"/>
        <v>0</v>
      </c>
      <c r="N23" s="220">
        <f t="shared" si="5"/>
        <v>0</v>
      </c>
      <c r="O23" s="223"/>
      <c r="P23" s="223"/>
      <c r="Q23" s="225"/>
    </row>
    <row r="24" spans="1:17" s="12" customFormat="1" ht="16">
      <c r="A24" s="222"/>
      <c r="B24" s="223"/>
      <c r="C24" s="224"/>
      <c r="D24" s="219">
        <f t="shared" si="2"/>
        <v>0</v>
      </c>
      <c r="E24" s="220">
        <f t="shared" si="3"/>
        <v>0</v>
      </c>
      <c r="F24" s="223"/>
      <c r="G24" s="223"/>
      <c r="H24" s="225"/>
      <c r="I24" s="72"/>
      <c r="J24" s="353"/>
      <c r="K24" s="223"/>
      <c r="L24" s="226"/>
      <c r="M24" s="219">
        <f t="shared" si="4"/>
        <v>0</v>
      </c>
      <c r="N24" s="220">
        <f t="shared" si="5"/>
        <v>0</v>
      </c>
      <c r="O24" s="223"/>
      <c r="P24" s="223"/>
      <c r="Q24" s="225"/>
    </row>
    <row r="25" spans="1:17" s="12" customFormat="1" ht="16">
      <c r="A25" s="222"/>
      <c r="B25" s="223"/>
      <c r="C25" s="224"/>
      <c r="D25" s="219">
        <f t="shared" si="2"/>
        <v>0</v>
      </c>
      <c r="E25" s="220">
        <f t="shared" si="3"/>
        <v>0</v>
      </c>
      <c r="F25" s="223"/>
      <c r="G25" s="223"/>
      <c r="H25" s="225"/>
      <c r="I25" s="72"/>
      <c r="J25" s="222"/>
      <c r="K25" s="223"/>
      <c r="L25" s="226"/>
      <c r="M25" s="219">
        <f t="shared" si="4"/>
        <v>0</v>
      </c>
      <c r="N25" s="220">
        <f t="shared" si="5"/>
        <v>0</v>
      </c>
      <c r="O25" s="223"/>
      <c r="P25" s="223"/>
      <c r="Q25" s="225"/>
    </row>
    <row r="26" spans="1:17" s="12" customFormat="1" ht="16">
      <c r="A26" s="222"/>
      <c r="B26" s="223"/>
      <c r="C26" s="224"/>
      <c r="D26" s="219">
        <f t="shared" si="2"/>
        <v>0</v>
      </c>
      <c r="E26" s="220">
        <f t="shared" si="3"/>
        <v>0</v>
      </c>
      <c r="F26" s="223"/>
      <c r="G26" s="223"/>
      <c r="H26" s="225"/>
      <c r="I26" s="72"/>
      <c r="J26" s="222"/>
      <c r="K26" s="223"/>
      <c r="L26" s="226"/>
      <c r="M26" s="219">
        <f t="shared" si="4"/>
        <v>0</v>
      </c>
      <c r="N26" s="220">
        <f t="shared" si="5"/>
        <v>0</v>
      </c>
      <c r="O26" s="223"/>
      <c r="P26" s="223"/>
      <c r="Q26" s="225"/>
    </row>
    <row r="27" spans="1:17" s="12" customFormat="1" ht="16">
      <c r="A27" s="222"/>
      <c r="B27" s="223"/>
      <c r="C27" s="224"/>
      <c r="D27" s="219">
        <f t="shared" si="2"/>
        <v>0</v>
      </c>
      <c r="E27" s="220">
        <f t="shared" si="3"/>
        <v>0</v>
      </c>
      <c r="F27" s="223"/>
      <c r="G27" s="223"/>
      <c r="H27" s="225"/>
      <c r="I27" s="72"/>
      <c r="J27" s="222"/>
      <c r="K27" s="223"/>
      <c r="L27" s="226"/>
      <c r="M27" s="219">
        <f t="shared" si="4"/>
        <v>0</v>
      </c>
      <c r="N27" s="220">
        <f t="shared" si="5"/>
        <v>0</v>
      </c>
      <c r="O27" s="223"/>
      <c r="P27" s="223"/>
      <c r="Q27" s="225"/>
    </row>
    <row r="28" spans="1:17" s="12" customFormat="1" ht="16.5" thickBot="1">
      <c r="A28" s="336"/>
      <c r="B28" s="337"/>
      <c r="C28" s="348"/>
      <c r="D28" s="219">
        <f t="shared" si="2"/>
        <v>0</v>
      </c>
      <c r="E28" s="220">
        <f t="shared" si="3"/>
        <v>0</v>
      </c>
      <c r="F28" s="337"/>
      <c r="G28" s="337"/>
      <c r="H28" s="341"/>
      <c r="I28" s="72"/>
      <c r="J28" s="336"/>
      <c r="K28" s="337"/>
      <c r="L28" s="338"/>
      <c r="M28" s="219">
        <f t="shared" si="4"/>
        <v>0</v>
      </c>
      <c r="N28" s="220">
        <f t="shared" si="5"/>
        <v>0</v>
      </c>
      <c r="O28" s="337"/>
      <c r="P28" s="337"/>
      <c r="Q28" s="341"/>
    </row>
    <row r="29" spans="1:17" ht="18" thickBot="1">
      <c r="A29" s="52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3"/>
    </row>
    <row r="30" spans="1:17" ht="23.5" thickBot="1">
      <c r="A30" s="206"/>
      <c r="B30" s="317"/>
      <c r="C30" s="232"/>
      <c r="D30" s="324" t="s">
        <v>21</v>
      </c>
      <c r="E30" s="325"/>
      <c r="F30" s="325"/>
      <c r="G30" s="325"/>
      <c r="H30" s="326"/>
      <c r="I30" s="51"/>
      <c r="J30" s="425" t="s">
        <v>43</v>
      </c>
      <c r="K30" s="426"/>
      <c r="L30" s="426"/>
      <c r="M30" s="426"/>
      <c r="N30" s="426"/>
      <c r="O30" s="426"/>
      <c r="P30" s="426"/>
      <c r="Q30" s="427"/>
    </row>
    <row r="31" spans="1:17" ht="42.5" thickBot="1">
      <c r="A31" s="371" t="s">
        <v>29</v>
      </c>
      <c r="B31" s="372" t="s">
        <v>20</v>
      </c>
      <c r="C31" s="372" t="s">
        <v>26</v>
      </c>
      <c r="D31" s="373" t="s">
        <v>3</v>
      </c>
      <c r="E31" s="374" t="s">
        <v>2</v>
      </c>
      <c r="F31" s="374"/>
      <c r="G31" s="374"/>
      <c r="H31" s="375" t="s">
        <v>1</v>
      </c>
      <c r="I31" s="51"/>
      <c r="J31" s="371" t="s">
        <v>0</v>
      </c>
      <c r="K31" s="372" t="s">
        <v>22</v>
      </c>
      <c r="L31" s="372" t="s">
        <v>26</v>
      </c>
      <c r="M31" s="373" t="s">
        <v>3</v>
      </c>
      <c r="N31" s="374" t="s">
        <v>2</v>
      </c>
      <c r="O31" s="374"/>
      <c r="P31" s="374"/>
      <c r="Q31" s="375" t="s">
        <v>1</v>
      </c>
    </row>
    <row r="32" spans="1:17" s="12" customFormat="1" ht="15.5">
      <c r="A32" s="352" t="s">
        <v>78</v>
      </c>
      <c r="B32" s="370" t="s">
        <v>42</v>
      </c>
      <c r="C32" s="376">
        <f>RANK(E32,$E$32:$E$36)</f>
        <v>1</v>
      </c>
      <c r="D32" s="377">
        <f t="shared" ref="D32:D33" si="6">VLOOKUP(E32,SpecialtyRatings,2)</f>
        <v>0</v>
      </c>
      <c r="E32" s="370">
        <f t="shared" ref="E32:E33" si="7">SUM(F32+G32-H32)</f>
        <v>0</v>
      </c>
      <c r="F32" s="370"/>
      <c r="G32" s="370"/>
      <c r="H32" s="378"/>
      <c r="I32" s="72"/>
      <c r="J32" s="387"/>
      <c r="K32" s="370"/>
      <c r="L32" s="370"/>
      <c r="M32" s="377">
        <f t="shared" ref="M32:M44" si="8">VLOOKUP(N32,SpecialtyRatings,2)</f>
        <v>0</v>
      </c>
      <c r="N32" s="370"/>
      <c r="O32" s="370"/>
      <c r="P32" s="370"/>
      <c r="Q32" s="378"/>
    </row>
    <row r="33" spans="1:17" s="12" customFormat="1" ht="15.5">
      <c r="A33" s="352" t="s">
        <v>150</v>
      </c>
      <c r="B33" s="358" t="s">
        <v>42</v>
      </c>
      <c r="C33" s="376">
        <f>RANK(E33,$E$32:$E$36)</f>
        <v>1</v>
      </c>
      <c r="D33" s="359">
        <f t="shared" si="6"/>
        <v>0</v>
      </c>
      <c r="E33" s="358">
        <f t="shared" si="7"/>
        <v>0</v>
      </c>
      <c r="F33" s="358"/>
      <c r="G33" s="358"/>
      <c r="H33" s="379"/>
      <c r="I33" s="72"/>
      <c r="J33" s="381"/>
      <c r="K33" s="358"/>
      <c r="L33" s="361"/>
      <c r="M33" s="359">
        <f t="shared" si="8"/>
        <v>0</v>
      </c>
      <c r="N33" s="358">
        <f t="shared" ref="N33:N44" si="9">SUM(O33+P33-Q33)</f>
        <v>0</v>
      </c>
      <c r="O33" s="358"/>
      <c r="P33" s="358"/>
      <c r="Q33" s="379"/>
    </row>
    <row r="34" spans="1:17" s="12" customFormat="1" ht="15.5">
      <c r="A34" s="380"/>
      <c r="B34" s="358"/>
      <c r="C34" s="376"/>
      <c r="D34" s="359"/>
      <c r="E34" s="358"/>
      <c r="F34" s="358"/>
      <c r="G34" s="358"/>
      <c r="H34" s="379"/>
      <c r="I34" s="72"/>
      <c r="J34" s="381"/>
      <c r="K34" s="358"/>
      <c r="L34" s="358"/>
      <c r="M34" s="359">
        <f t="shared" si="8"/>
        <v>0</v>
      </c>
      <c r="N34" s="358">
        <f t="shared" si="9"/>
        <v>0</v>
      </c>
      <c r="O34" s="358"/>
      <c r="P34" s="358"/>
      <c r="Q34" s="379"/>
    </row>
    <row r="35" spans="1:17" s="12" customFormat="1" ht="15.5">
      <c r="A35" s="380"/>
      <c r="B35" s="358"/>
      <c r="C35" s="376"/>
      <c r="D35" s="359"/>
      <c r="E35" s="358"/>
      <c r="F35" s="358"/>
      <c r="G35" s="358"/>
      <c r="H35" s="379"/>
      <c r="I35" s="72"/>
      <c r="J35" s="381"/>
      <c r="K35" s="358"/>
      <c r="L35" s="358"/>
      <c r="M35" s="359">
        <f t="shared" si="8"/>
        <v>0</v>
      </c>
      <c r="N35" s="358">
        <f t="shared" si="9"/>
        <v>0</v>
      </c>
      <c r="O35" s="358"/>
      <c r="P35" s="358"/>
      <c r="Q35" s="379"/>
    </row>
    <row r="36" spans="1:17" s="12" customFormat="1" ht="15.5">
      <c r="A36" s="381"/>
      <c r="B36" s="358"/>
      <c r="C36" s="358"/>
      <c r="D36" s="359"/>
      <c r="E36" s="358"/>
      <c r="F36" s="358"/>
      <c r="G36" s="358"/>
      <c r="H36" s="379"/>
      <c r="I36" s="72"/>
      <c r="J36" s="381"/>
      <c r="K36" s="358"/>
      <c r="L36" s="358"/>
      <c r="M36" s="359">
        <f t="shared" si="8"/>
        <v>0</v>
      </c>
      <c r="N36" s="358">
        <f t="shared" si="9"/>
        <v>0</v>
      </c>
      <c r="O36" s="358"/>
      <c r="P36" s="358"/>
      <c r="Q36" s="379"/>
    </row>
    <row r="37" spans="1:17" s="12" customFormat="1" ht="15.5">
      <c r="A37" s="382"/>
      <c r="B37" s="358"/>
      <c r="C37" s="358"/>
      <c r="D37" s="359"/>
      <c r="E37" s="358"/>
      <c r="F37" s="358"/>
      <c r="G37" s="358"/>
      <c r="H37" s="379"/>
      <c r="I37" s="72"/>
      <c r="J37" s="381"/>
      <c r="K37" s="358"/>
      <c r="L37" s="358"/>
      <c r="M37" s="359">
        <f t="shared" si="8"/>
        <v>0</v>
      </c>
      <c r="N37" s="358">
        <f t="shared" si="9"/>
        <v>0</v>
      </c>
      <c r="O37" s="358"/>
      <c r="P37" s="358"/>
      <c r="Q37" s="379"/>
    </row>
    <row r="38" spans="1:17" s="12" customFormat="1" ht="15.5">
      <c r="A38" s="381"/>
      <c r="B38" s="358"/>
      <c r="C38" s="361"/>
      <c r="D38" s="359"/>
      <c r="E38" s="358"/>
      <c r="F38" s="358"/>
      <c r="G38" s="358"/>
      <c r="H38" s="379"/>
      <c r="I38" s="72"/>
      <c r="J38" s="381"/>
      <c r="K38" s="358"/>
      <c r="L38" s="361"/>
      <c r="M38" s="359">
        <f t="shared" si="8"/>
        <v>0</v>
      </c>
      <c r="N38" s="358">
        <f t="shared" si="9"/>
        <v>0</v>
      </c>
      <c r="O38" s="358"/>
      <c r="P38" s="358"/>
      <c r="Q38" s="379"/>
    </row>
    <row r="39" spans="1:17" s="12" customFormat="1" ht="15.5">
      <c r="A39" s="381"/>
      <c r="B39" s="358"/>
      <c r="C39" s="358"/>
      <c r="D39" s="359"/>
      <c r="E39" s="358"/>
      <c r="F39" s="358"/>
      <c r="G39" s="358"/>
      <c r="H39" s="379"/>
      <c r="I39" s="72"/>
      <c r="J39" s="381"/>
      <c r="K39" s="358"/>
      <c r="L39" s="358"/>
      <c r="M39" s="359">
        <f t="shared" si="8"/>
        <v>0</v>
      </c>
      <c r="N39" s="358">
        <f t="shared" si="9"/>
        <v>0</v>
      </c>
      <c r="O39" s="358"/>
      <c r="P39" s="358"/>
      <c r="Q39" s="379"/>
    </row>
    <row r="40" spans="1:17" s="12" customFormat="1" ht="15.5">
      <c r="A40" s="381"/>
      <c r="B40" s="358"/>
      <c r="C40" s="361"/>
      <c r="D40" s="359"/>
      <c r="E40" s="358"/>
      <c r="F40" s="358"/>
      <c r="G40" s="358"/>
      <c r="H40" s="379"/>
      <c r="I40" s="72"/>
      <c r="J40" s="381"/>
      <c r="K40" s="358"/>
      <c r="L40" s="358"/>
      <c r="M40" s="359">
        <f t="shared" si="8"/>
        <v>0</v>
      </c>
      <c r="N40" s="358">
        <f t="shared" si="9"/>
        <v>0</v>
      </c>
      <c r="O40" s="358"/>
      <c r="P40" s="358"/>
      <c r="Q40" s="379"/>
    </row>
    <row r="41" spans="1:17" s="12" customFormat="1" ht="15.5">
      <c r="A41" s="381"/>
      <c r="B41" s="358"/>
      <c r="C41" s="361"/>
      <c r="D41" s="359"/>
      <c r="E41" s="358"/>
      <c r="F41" s="358"/>
      <c r="G41" s="358"/>
      <c r="H41" s="379"/>
      <c r="I41" s="72"/>
      <c r="J41" s="381"/>
      <c r="K41" s="358"/>
      <c r="L41" s="361"/>
      <c r="M41" s="359">
        <f t="shared" si="8"/>
        <v>0</v>
      </c>
      <c r="N41" s="358">
        <f t="shared" si="9"/>
        <v>0</v>
      </c>
      <c r="O41" s="358"/>
      <c r="P41" s="358"/>
      <c r="Q41" s="379"/>
    </row>
    <row r="42" spans="1:17" s="12" customFormat="1" ht="15.5">
      <c r="A42" s="381"/>
      <c r="B42" s="358"/>
      <c r="C42" s="358"/>
      <c r="D42" s="359"/>
      <c r="E42" s="358"/>
      <c r="F42" s="358"/>
      <c r="G42" s="358"/>
      <c r="H42" s="379"/>
      <c r="I42" s="72"/>
      <c r="J42" s="381"/>
      <c r="K42" s="358"/>
      <c r="L42" s="361"/>
      <c r="M42" s="359">
        <f t="shared" si="8"/>
        <v>0</v>
      </c>
      <c r="N42" s="358">
        <f t="shared" si="9"/>
        <v>0</v>
      </c>
      <c r="O42" s="358"/>
      <c r="P42" s="358"/>
      <c r="Q42" s="379"/>
    </row>
    <row r="43" spans="1:17" s="12" customFormat="1" ht="15.5">
      <c r="A43" s="381"/>
      <c r="B43" s="358"/>
      <c r="C43" s="358"/>
      <c r="D43" s="359"/>
      <c r="E43" s="358"/>
      <c r="F43" s="358"/>
      <c r="G43" s="358"/>
      <c r="H43" s="379"/>
      <c r="I43" s="72"/>
      <c r="J43" s="381"/>
      <c r="K43" s="358"/>
      <c r="L43" s="361"/>
      <c r="M43" s="359">
        <f t="shared" si="8"/>
        <v>0</v>
      </c>
      <c r="N43" s="358">
        <f t="shared" si="9"/>
        <v>0</v>
      </c>
      <c r="O43" s="358"/>
      <c r="P43" s="358"/>
      <c r="Q43" s="379"/>
    </row>
    <row r="44" spans="1:17" s="12" customFormat="1" ht="16.5" thickBot="1">
      <c r="A44" s="383"/>
      <c r="B44" s="384"/>
      <c r="C44" s="384"/>
      <c r="D44" s="385"/>
      <c r="E44" s="384"/>
      <c r="F44" s="384"/>
      <c r="G44" s="384"/>
      <c r="H44" s="386"/>
      <c r="I44" s="72"/>
      <c r="J44" s="336"/>
      <c r="K44" s="337"/>
      <c r="L44" s="337"/>
      <c r="M44" s="388">
        <f t="shared" si="8"/>
        <v>0</v>
      </c>
      <c r="N44" s="337">
        <f t="shared" si="9"/>
        <v>0</v>
      </c>
      <c r="O44" s="337"/>
      <c r="P44" s="337"/>
      <c r="Q44" s="341"/>
    </row>
    <row r="45" spans="1:17">
      <c r="A45" s="52"/>
      <c r="B45" s="51"/>
      <c r="C45" s="51"/>
      <c r="D45" s="51"/>
      <c r="E45" s="51"/>
      <c r="F45" s="51"/>
      <c r="G45" s="51"/>
      <c r="H45" s="51"/>
      <c r="I45" s="69"/>
      <c r="J45" s="51"/>
      <c r="K45" s="51"/>
      <c r="L45" s="51"/>
      <c r="M45" s="51"/>
      <c r="N45" s="51"/>
      <c r="O45" s="51"/>
      <c r="P45" s="51"/>
      <c r="Q45" s="53"/>
    </row>
    <row r="46" spans="1:17" ht="18" thickBot="1">
      <c r="A46" s="56" t="s">
        <v>34</v>
      </c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5"/>
    </row>
  </sheetData>
  <sheetProtection password="DDAD" sheet="1" formatCells="0" formatColumns="0" formatRows="0" insertColumns="0" insertRows="0" insertHyperlinks="0" deleteColumns="0" deleteRows="0"/>
  <mergeCells count="4">
    <mergeCell ref="D3:N3"/>
    <mergeCell ref="D4:N4"/>
    <mergeCell ref="M20:Q20"/>
    <mergeCell ref="J30:Q30"/>
  </mergeCells>
  <printOptions horizontalCentered="1" verticalCentered="1" gridLines="1"/>
  <pageMargins left="0.24" right="0.2" top="0.3" bottom="0.22" header="0.19" footer="0.16"/>
  <pageSetup scale="57" orientation="landscape" blackAndWhite="1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windowProtection="1" zoomScale="80" zoomScaleNormal="80" workbookViewId="0">
      <selection activeCell="A23" sqref="A23"/>
    </sheetView>
  </sheetViews>
  <sheetFormatPr defaultRowHeight="12.5"/>
  <cols>
    <col min="1" max="1" width="49.453125" bestFit="1" customWidth="1"/>
    <col min="2" max="2" width="6" bestFit="1" customWidth="1"/>
    <col min="3" max="3" width="6.26953125" bestFit="1" customWidth="1"/>
    <col min="4" max="4" width="16.81640625" bestFit="1" customWidth="1"/>
    <col min="5" max="5" width="11.26953125" bestFit="1" customWidth="1"/>
    <col min="6" max="7" width="7" style="247" bestFit="1" customWidth="1"/>
    <col min="8" max="8" width="7.453125" bestFit="1" customWidth="1"/>
    <col min="10" max="10" width="20.81640625" bestFit="1" customWidth="1"/>
    <col min="11" max="12" width="6" bestFit="1" customWidth="1"/>
    <col min="13" max="13" width="16.81640625" bestFit="1" customWidth="1"/>
    <col min="14" max="14" width="11.26953125" bestFit="1" customWidth="1"/>
    <col min="15" max="15" width="5.7265625" bestFit="1" customWidth="1"/>
    <col min="16" max="16" width="6.453125" bestFit="1" customWidth="1"/>
    <col min="17" max="17" width="7.453125" bestFit="1" customWidth="1"/>
  </cols>
  <sheetData>
    <row r="1" spans="1:17" ht="18" thickBot="1">
      <c r="A1" s="34"/>
      <c r="B1" s="34"/>
      <c r="C1" s="34"/>
      <c r="D1" s="16"/>
      <c r="E1" s="16"/>
      <c r="F1" s="236"/>
      <c r="G1" s="236"/>
      <c r="H1" s="16"/>
      <c r="I1" s="16"/>
      <c r="J1" s="16"/>
      <c r="K1" s="16"/>
      <c r="L1" s="16"/>
      <c r="M1" s="16"/>
      <c r="N1" s="16"/>
      <c r="O1" s="16"/>
      <c r="P1" s="16"/>
      <c r="Q1" s="16"/>
    </row>
    <row r="2" spans="1:17" ht="25">
      <c r="A2" s="41"/>
      <c r="B2" s="42"/>
      <c r="C2" s="42"/>
      <c r="D2" s="23"/>
      <c r="E2" s="43" t="s">
        <v>25</v>
      </c>
      <c r="F2" s="237"/>
      <c r="G2" s="237"/>
      <c r="H2" s="43"/>
      <c r="I2" s="43"/>
      <c r="J2" s="43"/>
      <c r="K2" s="43"/>
      <c r="L2" s="43"/>
      <c r="M2" s="43"/>
      <c r="N2" s="57"/>
      <c r="O2" s="23"/>
      <c r="P2" s="23"/>
      <c r="Q2" s="44"/>
    </row>
    <row r="3" spans="1:17" ht="25">
      <c r="A3" s="45"/>
      <c r="B3" s="46"/>
      <c r="C3" s="46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8"/>
      <c r="P3" s="48"/>
      <c r="Q3" s="49"/>
    </row>
    <row r="4" spans="1:17" ht="25">
      <c r="A4" s="50"/>
      <c r="B4" s="48"/>
      <c r="C4" s="48"/>
      <c r="D4" s="417" t="s">
        <v>59</v>
      </c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8"/>
      <c r="P4" s="48"/>
      <c r="Q4" s="49"/>
    </row>
    <row r="5" spans="1:17" ht="25">
      <c r="A5" s="50"/>
      <c r="B5" s="48"/>
      <c r="C5" s="48"/>
      <c r="D5" s="418">
        <v>42771</v>
      </c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8"/>
      <c r="P5" s="48"/>
      <c r="Q5" s="49"/>
    </row>
    <row r="6" spans="1:17" ht="18" thickBot="1">
      <c r="A6" s="50"/>
      <c r="B6" s="48"/>
      <c r="C6" s="48"/>
      <c r="D6" s="48"/>
      <c r="E6" s="48"/>
      <c r="F6" s="238"/>
      <c r="G6" s="238"/>
      <c r="H6" s="48"/>
      <c r="I6" s="48"/>
      <c r="J6" s="48"/>
      <c r="K6" s="48"/>
      <c r="L6" s="48"/>
      <c r="M6" s="48"/>
      <c r="N6" s="48"/>
      <c r="O6" s="48"/>
      <c r="P6" s="48"/>
      <c r="Q6" s="49"/>
    </row>
    <row r="7" spans="1:17" ht="23.5" thickBot="1">
      <c r="A7" s="25"/>
      <c r="B7" s="85"/>
      <c r="C7" s="86"/>
      <c r="D7" s="20" t="s">
        <v>21</v>
      </c>
      <c r="E7" s="21"/>
      <c r="F7" s="239"/>
      <c r="G7" s="239"/>
      <c r="H7" s="22"/>
      <c r="I7" s="51"/>
      <c r="J7" s="206"/>
      <c r="K7" s="207"/>
      <c r="L7" s="208"/>
      <c r="M7" s="419" t="s">
        <v>52</v>
      </c>
      <c r="N7" s="420"/>
      <c r="O7" s="420"/>
      <c r="P7" s="420"/>
      <c r="Q7" s="421"/>
    </row>
    <row r="8" spans="1:17" ht="61.5" thickBot="1">
      <c r="A8" s="133" t="s">
        <v>29</v>
      </c>
      <c r="B8" s="26" t="s">
        <v>191</v>
      </c>
      <c r="C8" s="87" t="s">
        <v>26</v>
      </c>
      <c r="D8" s="38" t="s">
        <v>3</v>
      </c>
      <c r="E8" s="59" t="s">
        <v>2</v>
      </c>
      <c r="F8" s="244" t="s">
        <v>195</v>
      </c>
      <c r="G8" s="244" t="s">
        <v>194</v>
      </c>
      <c r="H8" s="37" t="s">
        <v>1</v>
      </c>
      <c r="I8" s="51"/>
      <c r="J8" s="209" t="s">
        <v>0</v>
      </c>
      <c r="K8" s="210" t="s">
        <v>20</v>
      </c>
      <c r="L8" s="211" t="s">
        <v>26</v>
      </c>
      <c r="M8" s="212" t="s">
        <v>3</v>
      </c>
      <c r="N8" s="213" t="s">
        <v>2</v>
      </c>
      <c r="O8" s="214"/>
      <c r="P8" s="214"/>
      <c r="Q8" s="215" t="s">
        <v>1</v>
      </c>
    </row>
    <row r="9" spans="1:17" ht="16">
      <c r="A9" s="135" t="s">
        <v>190</v>
      </c>
      <c r="B9" s="14" t="s">
        <v>192</v>
      </c>
      <c r="C9" s="100">
        <v>1</v>
      </c>
      <c r="D9" s="61" t="str">
        <f t="shared" ref="D9:D21" si="0">VLOOKUP(E9,SpecialtyRatings,2)</f>
        <v>SUPERIOR</v>
      </c>
      <c r="E9" s="13">
        <f t="shared" ref="E9:E21" si="1">SUM(F9+G9-H9)</f>
        <v>167.5</v>
      </c>
      <c r="F9" s="240">
        <f>18.25+15.5+15.5+16.5+17.75</f>
        <v>83.5</v>
      </c>
      <c r="G9" s="240">
        <f>17+16+16+17+18</f>
        <v>84</v>
      </c>
      <c r="H9" s="71"/>
      <c r="I9" s="72"/>
      <c r="J9" s="216"/>
      <c r="K9" s="217"/>
      <c r="L9" s="218"/>
      <c r="M9" s="219">
        <f t="shared" ref="M9:M21" si="2">VLOOKUP(N9,SpecialtyRatings,2)</f>
        <v>0</v>
      </c>
      <c r="N9" s="220">
        <f t="shared" ref="N9:N21" si="3">SUM(O9+P9-Q9)</f>
        <v>0</v>
      </c>
      <c r="O9" s="217"/>
      <c r="P9" s="217"/>
      <c r="Q9" s="221"/>
    </row>
    <row r="10" spans="1:17" ht="16">
      <c r="A10" s="135"/>
      <c r="B10" s="14"/>
      <c r="C10" s="100"/>
      <c r="D10" s="61">
        <f t="shared" si="0"/>
        <v>0</v>
      </c>
      <c r="E10" s="13">
        <f t="shared" si="1"/>
        <v>0</v>
      </c>
      <c r="F10" s="240"/>
      <c r="G10" s="240"/>
      <c r="H10" s="122"/>
      <c r="I10" s="72"/>
      <c r="J10" s="222"/>
      <c r="K10" s="223"/>
      <c r="L10" s="224"/>
      <c r="M10" s="219">
        <f t="shared" si="2"/>
        <v>0</v>
      </c>
      <c r="N10" s="220">
        <f t="shared" si="3"/>
        <v>0</v>
      </c>
      <c r="O10" s="223"/>
      <c r="P10" s="223"/>
      <c r="Q10" s="225"/>
    </row>
    <row r="11" spans="1:17" ht="16">
      <c r="A11" s="140"/>
      <c r="B11" s="15"/>
      <c r="C11" s="83"/>
      <c r="D11" s="61">
        <f t="shared" si="0"/>
        <v>0</v>
      </c>
      <c r="E11" s="13">
        <f t="shared" si="1"/>
        <v>0</v>
      </c>
      <c r="F11" s="181"/>
      <c r="G11" s="181"/>
      <c r="H11" s="63"/>
      <c r="I11" s="72"/>
      <c r="J11" s="222"/>
      <c r="K11" s="223"/>
      <c r="L11" s="226"/>
      <c r="M11" s="219">
        <f t="shared" si="2"/>
        <v>0</v>
      </c>
      <c r="N11" s="220">
        <f t="shared" si="3"/>
        <v>0</v>
      </c>
      <c r="O11" s="223"/>
      <c r="P11" s="223"/>
      <c r="Q11" s="225"/>
    </row>
    <row r="12" spans="1:17" ht="16">
      <c r="A12" s="62"/>
      <c r="B12" s="15"/>
      <c r="C12" s="83"/>
      <c r="D12" s="61">
        <f t="shared" si="0"/>
        <v>0</v>
      </c>
      <c r="E12" s="13">
        <f t="shared" si="1"/>
        <v>0</v>
      </c>
      <c r="F12" s="181"/>
      <c r="G12" s="181"/>
      <c r="H12" s="63"/>
      <c r="I12" s="72"/>
      <c r="J12" s="222"/>
      <c r="K12" s="223"/>
      <c r="L12" s="226"/>
      <c r="M12" s="219">
        <f t="shared" si="2"/>
        <v>0</v>
      </c>
      <c r="N12" s="220">
        <f t="shared" si="3"/>
        <v>0</v>
      </c>
      <c r="O12" s="223"/>
      <c r="P12" s="223"/>
      <c r="Q12" s="225"/>
    </row>
    <row r="13" spans="1:17" ht="16">
      <c r="A13" s="62"/>
      <c r="B13" s="15"/>
      <c r="C13" s="83"/>
      <c r="D13" s="61">
        <f t="shared" si="0"/>
        <v>0</v>
      </c>
      <c r="E13" s="13">
        <f t="shared" si="1"/>
        <v>0</v>
      </c>
      <c r="F13" s="181"/>
      <c r="G13" s="181"/>
      <c r="H13" s="63"/>
      <c r="I13" s="72"/>
      <c r="J13" s="222"/>
      <c r="K13" s="223"/>
      <c r="L13" s="226"/>
      <c r="M13" s="219">
        <f t="shared" si="2"/>
        <v>0</v>
      </c>
      <c r="N13" s="220">
        <f t="shared" si="3"/>
        <v>0</v>
      </c>
      <c r="O13" s="223"/>
      <c r="P13" s="223"/>
      <c r="Q13" s="225"/>
    </row>
    <row r="14" spans="1:17" ht="16">
      <c r="A14" s="124"/>
      <c r="B14" s="15"/>
      <c r="C14" s="83"/>
      <c r="D14" s="61">
        <f t="shared" si="0"/>
        <v>0</v>
      </c>
      <c r="E14" s="13">
        <f t="shared" si="1"/>
        <v>0</v>
      </c>
      <c r="F14" s="181"/>
      <c r="G14" s="181"/>
      <c r="H14" s="63"/>
      <c r="I14" s="72"/>
      <c r="J14" s="222"/>
      <c r="K14" s="223"/>
      <c r="L14" s="226"/>
      <c r="M14" s="219">
        <f t="shared" si="2"/>
        <v>0</v>
      </c>
      <c r="N14" s="220">
        <f t="shared" si="3"/>
        <v>0</v>
      </c>
      <c r="O14" s="223"/>
      <c r="P14" s="223"/>
      <c r="Q14" s="225"/>
    </row>
    <row r="15" spans="1:17" ht="16">
      <c r="A15" s="62"/>
      <c r="B15" s="15"/>
      <c r="C15" s="101"/>
      <c r="D15" s="61">
        <f t="shared" si="0"/>
        <v>0</v>
      </c>
      <c r="E15" s="13">
        <f t="shared" si="1"/>
        <v>0</v>
      </c>
      <c r="F15" s="181"/>
      <c r="G15" s="181"/>
      <c r="H15" s="63"/>
      <c r="I15" s="72"/>
      <c r="J15" s="222"/>
      <c r="K15" s="223"/>
      <c r="L15" s="224"/>
      <c r="M15" s="219">
        <f t="shared" si="2"/>
        <v>0</v>
      </c>
      <c r="N15" s="220">
        <f t="shared" si="3"/>
        <v>0</v>
      </c>
      <c r="O15" s="223"/>
      <c r="P15" s="223"/>
      <c r="Q15" s="225"/>
    </row>
    <row r="16" spans="1:17" ht="16">
      <c r="A16" s="66"/>
      <c r="B16" s="15"/>
      <c r="C16" s="83"/>
      <c r="D16" s="61">
        <f t="shared" si="0"/>
        <v>0</v>
      </c>
      <c r="E16" s="13">
        <f t="shared" si="1"/>
        <v>0</v>
      </c>
      <c r="F16" s="181"/>
      <c r="G16" s="181"/>
      <c r="H16" s="63"/>
      <c r="I16" s="72"/>
      <c r="J16" s="222"/>
      <c r="K16" s="223"/>
      <c r="L16" s="226"/>
      <c r="M16" s="219">
        <f t="shared" si="2"/>
        <v>0</v>
      </c>
      <c r="N16" s="220">
        <f t="shared" si="3"/>
        <v>0</v>
      </c>
      <c r="O16" s="223"/>
      <c r="P16" s="223"/>
      <c r="Q16" s="225"/>
    </row>
    <row r="17" spans="1:17" ht="16">
      <c r="A17" s="62"/>
      <c r="B17" s="15"/>
      <c r="C17" s="101"/>
      <c r="D17" s="61">
        <f t="shared" si="0"/>
        <v>0</v>
      </c>
      <c r="E17" s="13">
        <f t="shared" si="1"/>
        <v>0</v>
      </c>
      <c r="F17" s="181"/>
      <c r="G17" s="181"/>
      <c r="H17" s="63"/>
      <c r="I17" s="72"/>
      <c r="J17" s="227"/>
      <c r="K17" s="228"/>
      <c r="L17" s="229"/>
      <c r="M17" s="219">
        <f t="shared" si="2"/>
        <v>0</v>
      </c>
      <c r="N17" s="220">
        <f t="shared" si="3"/>
        <v>0</v>
      </c>
      <c r="O17" s="228"/>
      <c r="P17" s="228"/>
      <c r="Q17" s="230"/>
    </row>
    <row r="18" spans="1:17" ht="16">
      <c r="A18" s="62"/>
      <c r="B18" s="15"/>
      <c r="C18" s="101"/>
      <c r="D18" s="61">
        <f t="shared" si="0"/>
        <v>0</v>
      </c>
      <c r="E18" s="13">
        <f t="shared" si="1"/>
        <v>0</v>
      </c>
      <c r="F18" s="181"/>
      <c r="G18" s="181"/>
      <c r="H18" s="63"/>
      <c r="I18" s="72"/>
      <c r="J18" s="222"/>
      <c r="K18" s="223"/>
      <c r="L18" s="224"/>
      <c r="M18" s="219">
        <f t="shared" si="2"/>
        <v>0</v>
      </c>
      <c r="N18" s="220">
        <f t="shared" si="3"/>
        <v>0</v>
      </c>
      <c r="O18" s="223"/>
      <c r="P18" s="223"/>
      <c r="Q18" s="225"/>
    </row>
    <row r="19" spans="1:17" ht="16">
      <c r="A19" s="66"/>
      <c r="B19" s="74"/>
      <c r="C19" s="84"/>
      <c r="D19" s="61">
        <f t="shared" si="0"/>
        <v>0</v>
      </c>
      <c r="E19" s="13">
        <f t="shared" si="1"/>
        <v>0</v>
      </c>
      <c r="F19" s="241"/>
      <c r="G19" s="241"/>
      <c r="H19" s="67"/>
      <c r="I19" s="72"/>
      <c r="J19" s="222"/>
      <c r="K19" s="223"/>
      <c r="L19" s="224"/>
      <c r="M19" s="219">
        <f t="shared" si="2"/>
        <v>0</v>
      </c>
      <c r="N19" s="220">
        <f t="shared" si="3"/>
        <v>0</v>
      </c>
      <c r="O19" s="223"/>
      <c r="P19" s="223"/>
      <c r="Q19" s="225"/>
    </row>
    <row r="20" spans="1:17" ht="16">
      <c r="A20" s="66"/>
      <c r="B20" s="74"/>
      <c r="C20" s="84"/>
      <c r="D20" s="61">
        <f t="shared" si="0"/>
        <v>0</v>
      </c>
      <c r="E20" s="13">
        <f t="shared" si="1"/>
        <v>0</v>
      </c>
      <c r="F20" s="241"/>
      <c r="G20" s="241"/>
      <c r="H20" s="67"/>
      <c r="I20" s="72"/>
      <c r="J20" s="222"/>
      <c r="K20" s="223"/>
      <c r="L20" s="224"/>
      <c r="M20" s="219">
        <f t="shared" si="2"/>
        <v>0</v>
      </c>
      <c r="N20" s="220">
        <f t="shared" si="3"/>
        <v>0</v>
      </c>
      <c r="O20" s="223"/>
      <c r="P20" s="223"/>
      <c r="Q20" s="225"/>
    </row>
    <row r="21" spans="1:17" ht="16.5" thickBot="1">
      <c r="A21" s="66"/>
      <c r="B21" s="74"/>
      <c r="C21" s="84"/>
      <c r="D21" s="61">
        <f t="shared" si="0"/>
        <v>0</v>
      </c>
      <c r="E21" s="13">
        <f t="shared" si="1"/>
        <v>0</v>
      </c>
      <c r="F21" s="241"/>
      <c r="G21" s="241"/>
      <c r="H21" s="67"/>
      <c r="I21" s="72"/>
      <c r="J21" s="227"/>
      <c r="K21" s="228"/>
      <c r="L21" s="229"/>
      <c r="M21" s="219">
        <f t="shared" si="2"/>
        <v>0</v>
      </c>
      <c r="N21" s="220">
        <f t="shared" si="3"/>
        <v>0</v>
      </c>
      <c r="O21" s="228"/>
      <c r="P21" s="228"/>
      <c r="Q21" s="230"/>
    </row>
    <row r="22" spans="1:17" ht="17.5">
      <c r="A22" s="68"/>
      <c r="B22" s="69"/>
      <c r="C22" s="69"/>
      <c r="D22" s="69"/>
      <c r="E22" s="69"/>
      <c r="F22" s="245"/>
      <c r="G22" s="245"/>
      <c r="H22" s="69"/>
      <c r="I22" s="69"/>
      <c r="J22" s="231"/>
      <c r="K22" s="231"/>
      <c r="L22" s="231"/>
      <c r="M22" s="231"/>
      <c r="N22" s="231"/>
      <c r="O22" s="231"/>
      <c r="P22" s="231"/>
      <c r="Q22" s="232"/>
    </row>
    <row r="23" spans="1:17" ht="18" thickBot="1">
      <c r="A23" s="56" t="s">
        <v>34</v>
      </c>
      <c r="B23" s="54"/>
      <c r="C23" s="54"/>
      <c r="D23" s="54"/>
      <c r="E23" s="54"/>
      <c r="F23" s="246"/>
      <c r="G23" s="246"/>
      <c r="H23" s="54"/>
      <c r="I23" s="54"/>
      <c r="J23" s="54"/>
      <c r="K23" s="54"/>
      <c r="L23" s="54"/>
      <c r="M23" s="54"/>
      <c r="N23" s="54"/>
      <c r="O23" s="54"/>
      <c r="P23" s="54"/>
      <c r="Q23" s="55"/>
    </row>
  </sheetData>
  <sheetProtection password="DDAD" sheet="1" formatCells="0" formatColumns="0" formatRows="0" insertColumns="0" insertRows="0" insertHyperlinks="0" deleteColumns="0" deleteRows="0" sort="0" autoFilter="0" pivotTables="0"/>
  <mergeCells count="4">
    <mergeCell ref="D3:N3"/>
    <mergeCell ref="D4:N4"/>
    <mergeCell ref="D5:N5"/>
    <mergeCell ref="M7:Q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46"/>
  <sheetViews>
    <sheetView windowProtection="1" zoomScale="80" zoomScaleNormal="80" workbookViewId="0">
      <selection activeCell="U25" sqref="U25"/>
    </sheetView>
  </sheetViews>
  <sheetFormatPr defaultRowHeight="12.5"/>
  <cols>
    <col min="1" max="1" width="49.453125" bestFit="1" customWidth="1"/>
    <col min="2" max="2" width="6" bestFit="1" customWidth="1"/>
    <col min="3" max="3" width="6.26953125" bestFit="1" customWidth="1"/>
    <col min="4" max="4" width="16.81640625" bestFit="1" customWidth="1"/>
    <col min="5" max="5" width="11.26953125" bestFit="1" customWidth="1"/>
    <col min="6" max="7" width="7" style="247" bestFit="1" customWidth="1"/>
    <col min="8" max="8" width="7.453125" bestFit="1" customWidth="1"/>
    <col min="10" max="10" width="20.81640625" bestFit="1" customWidth="1"/>
    <col min="11" max="12" width="6" bestFit="1" customWidth="1"/>
    <col min="13" max="13" width="16.81640625" bestFit="1" customWidth="1"/>
    <col min="14" max="14" width="11.26953125" bestFit="1" customWidth="1"/>
    <col min="15" max="15" width="7" style="247" bestFit="1" customWidth="1"/>
    <col min="16" max="16" width="8.26953125" style="247" bestFit="1" customWidth="1"/>
    <col min="17" max="17" width="7.453125" bestFit="1" customWidth="1"/>
  </cols>
  <sheetData>
    <row r="1" spans="1:17" ht="18" thickBot="1">
      <c r="A1" s="34"/>
      <c r="B1" s="34"/>
      <c r="C1" s="34"/>
      <c r="D1" s="16"/>
      <c r="E1" s="16"/>
      <c r="F1" s="236"/>
      <c r="G1" s="236"/>
      <c r="H1" s="16"/>
      <c r="I1" s="16"/>
      <c r="J1" s="16"/>
      <c r="K1" s="16"/>
      <c r="L1" s="16"/>
      <c r="M1" s="16"/>
      <c r="N1" s="16"/>
      <c r="O1" s="236"/>
      <c r="P1" s="236"/>
      <c r="Q1" s="16"/>
    </row>
    <row r="2" spans="1:17" ht="25">
      <c r="A2" s="41"/>
      <c r="B2" s="42"/>
      <c r="C2" s="42"/>
      <c r="D2" s="23"/>
      <c r="E2" s="43" t="s">
        <v>25</v>
      </c>
      <c r="F2" s="237"/>
      <c r="G2" s="237"/>
      <c r="H2" s="43"/>
      <c r="I2" s="43"/>
      <c r="J2" s="43"/>
      <c r="K2" s="43"/>
      <c r="L2" s="43"/>
      <c r="M2" s="43"/>
      <c r="N2" s="57"/>
      <c r="O2" s="391"/>
      <c r="P2" s="391"/>
      <c r="Q2" s="44"/>
    </row>
    <row r="3" spans="1:17" ht="25">
      <c r="A3" s="45"/>
      <c r="B3" s="46"/>
      <c r="C3" s="46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238"/>
      <c r="P3" s="238"/>
      <c r="Q3" s="49"/>
    </row>
    <row r="4" spans="1:17" ht="25">
      <c r="A4" s="50"/>
      <c r="B4" s="48"/>
      <c r="C4" s="48"/>
      <c r="D4" s="417" t="s">
        <v>59</v>
      </c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238"/>
      <c r="P4" s="238"/>
      <c r="Q4" s="49"/>
    </row>
    <row r="5" spans="1:17" ht="25">
      <c r="A5" s="50"/>
      <c r="B5" s="48"/>
      <c r="C5" s="48"/>
      <c r="D5" s="418">
        <v>42771</v>
      </c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238"/>
      <c r="P5" s="238"/>
      <c r="Q5" s="49"/>
    </row>
    <row r="6" spans="1:17" ht="18" thickBot="1">
      <c r="A6" s="50"/>
      <c r="B6" s="48"/>
      <c r="C6" s="48"/>
      <c r="D6" s="48"/>
      <c r="E6" s="48"/>
      <c r="F6" s="238"/>
      <c r="G6" s="238"/>
      <c r="H6" s="48"/>
      <c r="I6" s="48"/>
      <c r="J6" s="48"/>
      <c r="K6" s="48"/>
      <c r="L6" s="48"/>
      <c r="M6" s="48"/>
      <c r="N6" s="48"/>
      <c r="O6" s="238"/>
      <c r="P6" s="238"/>
      <c r="Q6" s="49"/>
    </row>
    <row r="7" spans="1:17" ht="23.5" thickBot="1">
      <c r="A7" s="206"/>
      <c r="B7" s="207"/>
      <c r="C7" s="208"/>
      <c r="D7" s="258" t="s">
        <v>19</v>
      </c>
      <c r="E7" s="259"/>
      <c r="F7" s="355"/>
      <c r="G7" s="355"/>
      <c r="H7" s="260"/>
      <c r="I7" s="70"/>
      <c r="J7" s="206"/>
      <c r="K7" s="317"/>
      <c r="L7" s="232"/>
      <c r="M7" s="324" t="s">
        <v>24</v>
      </c>
      <c r="N7" s="325"/>
      <c r="O7" s="392"/>
      <c r="P7" s="392"/>
      <c r="Q7" s="326"/>
    </row>
    <row r="8" spans="1:17" ht="61.5" thickBot="1">
      <c r="A8" s="209" t="s">
        <v>0</v>
      </c>
      <c r="B8" s="210" t="s">
        <v>32</v>
      </c>
      <c r="C8" s="211" t="s">
        <v>26</v>
      </c>
      <c r="D8" s="212" t="s">
        <v>3</v>
      </c>
      <c r="E8" s="350" t="s">
        <v>2</v>
      </c>
      <c r="F8" s="351"/>
      <c r="G8" s="351"/>
      <c r="H8" s="215" t="s">
        <v>1</v>
      </c>
      <c r="I8" s="51"/>
      <c r="J8" s="327" t="s">
        <v>0</v>
      </c>
      <c r="K8" s="328" t="s">
        <v>20</v>
      </c>
      <c r="L8" s="211" t="s">
        <v>26</v>
      </c>
      <c r="M8" s="329" t="s">
        <v>3</v>
      </c>
      <c r="N8" s="330" t="s">
        <v>2</v>
      </c>
      <c r="O8" s="393" t="s">
        <v>49</v>
      </c>
      <c r="P8" s="393" t="s">
        <v>48</v>
      </c>
      <c r="Q8" s="332" t="s">
        <v>1</v>
      </c>
    </row>
    <row r="9" spans="1:17" ht="16">
      <c r="A9" s="357"/>
      <c r="B9" s="217"/>
      <c r="C9" s="342">
        <f>RANK(E9,$E$9:$E$12)</f>
        <v>1</v>
      </c>
      <c r="D9" s="219">
        <f t="shared" ref="D9:D18" si="0">VLOOKUP(E9,SpecialtyRatings,2)</f>
        <v>0</v>
      </c>
      <c r="E9" s="220">
        <f t="shared" ref="E9:E18" si="1">SUM(F9+G9-H9)</f>
        <v>0</v>
      </c>
      <c r="F9" s="343"/>
      <c r="G9" s="343"/>
      <c r="H9" s="221"/>
      <c r="I9" s="72"/>
      <c r="J9" s="389"/>
      <c r="K9" s="217"/>
      <c r="L9" s="218">
        <f>RANK(N9,$N$9:$N$12)</f>
        <v>1</v>
      </c>
      <c r="M9" s="219">
        <f t="shared" ref="M9:M18" si="2">VLOOKUP(N9,SpecialtyRatings,2)</f>
        <v>0</v>
      </c>
      <c r="N9" s="220">
        <f t="shared" ref="N9:N18" si="3">SUM(O9+P9-Q9)</f>
        <v>0</v>
      </c>
      <c r="O9" s="343"/>
      <c r="P9" s="343"/>
      <c r="Q9" s="221"/>
    </row>
    <row r="10" spans="1:17" ht="16">
      <c r="A10" s="357"/>
      <c r="B10" s="223"/>
      <c r="C10" s="342">
        <f>RANK(E10,$E$9:$E$12)</f>
        <v>1</v>
      </c>
      <c r="D10" s="219">
        <f t="shared" si="0"/>
        <v>0</v>
      </c>
      <c r="E10" s="220">
        <f t="shared" si="1"/>
        <v>0</v>
      </c>
      <c r="F10" s="345"/>
      <c r="G10" s="345"/>
      <c r="H10" s="225"/>
      <c r="I10" s="72"/>
      <c r="J10" s="389"/>
      <c r="K10" s="223"/>
      <c r="L10" s="218">
        <f>RANK(N10,$N$9:$N$12)</f>
        <v>1</v>
      </c>
      <c r="M10" s="219">
        <f t="shared" si="2"/>
        <v>0</v>
      </c>
      <c r="N10" s="220">
        <f t="shared" si="3"/>
        <v>0</v>
      </c>
      <c r="O10" s="345"/>
      <c r="P10" s="345"/>
      <c r="Q10" s="225"/>
    </row>
    <row r="11" spans="1:17" ht="16">
      <c r="A11" s="357"/>
      <c r="B11" s="223"/>
      <c r="C11" s="342">
        <f>RANK(E11,$E$9:$E$12)</f>
        <v>1</v>
      </c>
      <c r="D11" s="219">
        <f t="shared" si="0"/>
        <v>0</v>
      </c>
      <c r="E11" s="220">
        <f t="shared" si="1"/>
        <v>0</v>
      </c>
      <c r="F11" s="345"/>
      <c r="G11" s="345"/>
      <c r="H11" s="225"/>
      <c r="I11" s="72"/>
      <c r="J11" s="389"/>
      <c r="K11" s="223"/>
      <c r="L11" s="218">
        <f>RANK(N11,$N$9:$N$12)</f>
        <v>1</v>
      </c>
      <c r="M11" s="219">
        <f t="shared" si="2"/>
        <v>0</v>
      </c>
      <c r="N11" s="220">
        <f t="shared" si="3"/>
        <v>0</v>
      </c>
      <c r="O11" s="345"/>
      <c r="P11" s="345"/>
      <c r="Q11" s="225"/>
    </row>
    <row r="12" spans="1:17" ht="16">
      <c r="A12" s="357"/>
      <c r="B12" s="223"/>
      <c r="C12" s="342">
        <f>RANK(E12,$E$9:$E$12)</f>
        <v>1</v>
      </c>
      <c r="D12" s="219">
        <f t="shared" si="0"/>
        <v>0</v>
      </c>
      <c r="E12" s="220">
        <f t="shared" si="1"/>
        <v>0</v>
      </c>
      <c r="F12" s="345"/>
      <c r="G12" s="345"/>
      <c r="H12" s="225"/>
      <c r="I12" s="72"/>
      <c r="J12" s="389"/>
      <c r="K12" s="223"/>
      <c r="L12" s="218">
        <f>RANK(N12,$N$9:$N$12)</f>
        <v>1</v>
      </c>
      <c r="M12" s="219">
        <f t="shared" si="2"/>
        <v>0</v>
      </c>
      <c r="N12" s="220">
        <f t="shared" si="3"/>
        <v>0</v>
      </c>
      <c r="O12" s="345"/>
      <c r="P12" s="345"/>
      <c r="Q12" s="225"/>
    </row>
    <row r="13" spans="1:17" ht="16">
      <c r="A13" s="222"/>
      <c r="B13" s="223"/>
      <c r="C13" s="224"/>
      <c r="D13" s="219">
        <f t="shared" si="0"/>
        <v>0</v>
      </c>
      <c r="E13" s="220">
        <f t="shared" si="1"/>
        <v>0</v>
      </c>
      <c r="F13" s="345"/>
      <c r="G13" s="345"/>
      <c r="H13" s="225"/>
      <c r="I13" s="72"/>
      <c r="J13" s="389"/>
      <c r="K13" s="223"/>
      <c r="L13" s="226"/>
      <c r="M13" s="219">
        <f t="shared" si="2"/>
        <v>0</v>
      </c>
      <c r="N13" s="220">
        <f t="shared" si="3"/>
        <v>0</v>
      </c>
      <c r="O13" s="345"/>
      <c r="P13" s="345"/>
      <c r="Q13" s="225"/>
    </row>
    <row r="14" spans="1:17" ht="16">
      <c r="A14" s="353"/>
      <c r="B14" s="223"/>
      <c r="C14" s="224"/>
      <c r="D14" s="219">
        <f t="shared" si="0"/>
        <v>0</v>
      </c>
      <c r="E14" s="220">
        <f t="shared" si="1"/>
        <v>0</v>
      </c>
      <c r="F14" s="345"/>
      <c r="G14" s="345"/>
      <c r="H14" s="225"/>
      <c r="I14" s="72"/>
      <c r="J14" s="222"/>
      <c r="K14" s="223"/>
      <c r="L14" s="224"/>
      <c r="M14" s="219">
        <f t="shared" si="2"/>
        <v>0</v>
      </c>
      <c r="N14" s="220">
        <f t="shared" si="3"/>
        <v>0</v>
      </c>
      <c r="O14" s="345"/>
      <c r="P14" s="345"/>
      <c r="Q14" s="225"/>
    </row>
    <row r="15" spans="1:17" ht="16">
      <c r="A15" s="222"/>
      <c r="B15" s="223"/>
      <c r="C15" s="224"/>
      <c r="D15" s="219">
        <f t="shared" si="0"/>
        <v>0</v>
      </c>
      <c r="E15" s="220">
        <f t="shared" si="1"/>
        <v>0</v>
      </c>
      <c r="F15" s="345"/>
      <c r="G15" s="345"/>
      <c r="H15" s="225"/>
      <c r="I15" s="72"/>
      <c r="J15" s="222"/>
      <c r="K15" s="223"/>
      <c r="L15" s="226"/>
      <c r="M15" s="219">
        <f t="shared" si="2"/>
        <v>0</v>
      </c>
      <c r="N15" s="220">
        <f t="shared" si="3"/>
        <v>0</v>
      </c>
      <c r="O15" s="345"/>
      <c r="P15" s="345"/>
      <c r="Q15" s="225"/>
    </row>
    <row r="16" spans="1:17" ht="16">
      <c r="A16" s="227"/>
      <c r="B16" s="228"/>
      <c r="C16" s="354"/>
      <c r="D16" s="219">
        <f t="shared" si="0"/>
        <v>0</v>
      </c>
      <c r="E16" s="220">
        <f t="shared" si="1"/>
        <v>0</v>
      </c>
      <c r="F16" s="347"/>
      <c r="G16" s="347"/>
      <c r="H16" s="230"/>
      <c r="I16" s="72"/>
      <c r="J16" s="227"/>
      <c r="K16" s="228"/>
      <c r="L16" s="229"/>
      <c r="M16" s="219">
        <f t="shared" si="2"/>
        <v>0</v>
      </c>
      <c r="N16" s="220">
        <f t="shared" si="3"/>
        <v>0</v>
      </c>
      <c r="O16" s="347"/>
      <c r="P16" s="347"/>
      <c r="Q16" s="230"/>
    </row>
    <row r="17" spans="1:17" ht="16">
      <c r="A17" s="227"/>
      <c r="B17" s="228"/>
      <c r="C17" s="354"/>
      <c r="D17" s="219">
        <f t="shared" si="0"/>
        <v>0</v>
      </c>
      <c r="E17" s="220">
        <f t="shared" si="1"/>
        <v>0</v>
      </c>
      <c r="F17" s="347"/>
      <c r="G17" s="347"/>
      <c r="H17" s="230"/>
      <c r="I17" s="72"/>
      <c r="J17" s="227"/>
      <c r="K17" s="228"/>
      <c r="L17" s="229"/>
      <c r="M17" s="219">
        <f t="shared" si="2"/>
        <v>0</v>
      </c>
      <c r="N17" s="220">
        <f t="shared" si="3"/>
        <v>0</v>
      </c>
      <c r="O17" s="347"/>
      <c r="P17" s="347"/>
      <c r="Q17" s="230"/>
    </row>
    <row r="18" spans="1:17" ht="16.5" thickBot="1">
      <c r="A18" s="336"/>
      <c r="B18" s="337"/>
      <c r="C18" s="348"/>
      <c r="D18" s="219">
        <f t="shared" si="0"/>
        <v>0</v>
      </c>
      <c r="E18" s="220">
        <f t="shared" si="1"/>
        <v>0</v>
      </c>
      <c r="F18" s="349"/>
      <c r="G18" s="349"/>
      <c r="H18" s="341"/>
      <c r="I18" s="72"/>
      <c r="J18" s="64"/>
      <c r="K18" s="73"/>
      <c r="L18" s="88"/>
      <c r="M18" s="148">
        <f t="shared" si="2"/>
        <v>0</v>
      </c>
      <c r="N18" s="149">
        <f t="shared" si="3"/>
        <v>0</v>
      </c>
      <c r="O18" s="242"/>
      <c r="P18" s="242"/>
      <c r="Q18" s="65"/>
    </row>
    <row r="19" spans="1:17" ht="18" thickBot="1">
      <c r="A19" s="52"/>
      <c r="B19" s="51"/>
      <c r="C19" s="51"/>
      <c r="D19" s="51"/>
      <c r="E19" s="51"/>
      <c r="F19" s="243"/>
      <c r="G19" s="243"/>
      <c r="H19" s="51"/>
      <c r="I19" s="51"/>
      <c r="J19" s="51"/>
      <c r="K19" s="51"/>
      <c r="L19" s="51"/>
      <c r="M19" s="51"/>
      <c r="N19" s="51"/>
      <c r="O19" s="243"/>
      <c r="P19" s="243"/>
      <c r="Q19" s="53"/>
    </row>
    <row r="20" spans="1:17" ht="23.5" thickBot="1">
      <c r="A20" s="25"/>
      <c r="B20" s="85"/>
      <c r="C20" s="86"/>
      <c r="D20" s="20" t="s">
        <v>27</v>
      </c>
      <c r="E20" s="21"/>
      <c r="F20" s="239"/>
      <c r="G20" s="239"/>
      <c r="H20" s="22"/>
      <c r="I20" s="51"/>
      <c r="J20" s="25"/>
      <c r="K20" s="141"/>
      <c r="L20" s="44"/>
      <c r="M20" s="428" t="s">
        <v>13</v>
      </c>
      <c r="N20" s="429"/>
      <c r="O20" s="429"/>
      <c r="P20" s="429"/>
      <c r="Q20" s="430"/>
    </row>
    <row r="21" spans="1:17" ht="61.5" thickBot="1">
      <c r="A21" s="24" t="s">
        <v>0</v>
      </c>
      <c r="B21" s="26" t="s">
        <v>20</v>
      </c>
      <c r="C21" s="89" t="s">
        <v>26</v>
      </c>
      <c r="D21" s="38" t="s">
        <v>3</v>
      </c>
      <c r="E21" s="59" t="s">
        <v>2</v>
      </c>
      <c r="F21" s="244" t="s">
        <v>194</v>
      </c>
      <c r="G21" s="244" t="s">
        <v>195</v>
      </c>
      <c r="H21" s="37" t="s">
        <v>1</v>
      </c>
      <c r="I21" s="51"/>
      <c r="J21" s="150" t="s">
        <v>0</v>
      </c>
      <c r="K21" s="151" t="s">
        <v>191</v>
      </c>
      <c r="L21" s="151" t="s">
        <v>26</v>
      </c>
      <c r="M21" s="152" t="s">
        <v>3</v>
      </c>
      <c r="N21" s="161" t="s">
        <v>2</v>
      </c>
      <c r="O21" s="394" t="s">
        <v>195</v>
      </c>
      <c r="P21" s="394" t="s">
        <v>194</v>
      </c>
      <c r="Q21" s="161" t="s">
        <v>1</v>
      </c>
    </row>
    <row r="22" spans="1:17" ht="16">
      <c r="A22" s="173" t="s">
        <v>159</v>
      </c>
      <c r="B22" s="14" t="s">
        <v>42</v>
      </c>
      <c r="C22" s="100">
        <f>RANK(E22,$E$22:$E$24)</f>
        <v>1</v>
      </c>
      <c r="D22" s="61" t="str">
        <f>VLOOKUP(E22,SpecialtyRatings,2)</f>
        <v>SUPERIOR</v>
      </c>
      <c r="E22" s="13">
        <f>SUM(F22+G22-H22)</f>
        <v>168</v>
      </c>
      <c r="F22" s="240">
        <f>18+16+14.5+18+17.5</f>
        <v>84</v>
      </c>
      <c r="G22" s="240">
        <f>17+16+15.5+18+17.5</f>
        <v>84</v>
      </c>
      <c r="H22" s="71"/>
      <c r="I22" s="72"/>
      <c r="J22" s="135" t="s">
        <v>160</v>
      </c>
      <c r="K22" s="15" t="s">
        <v>193</v>
      </c>
      <c r="L22" s="15">
        <v>1</v>
      </c>
      <c r="M22" s="153" t="str">
        <f t="shared" ref="M22:M28" si="4">VLOOKUP(N22,SpecialtyRatings,2)</f>
        <v>HIGH SUPERIOR</v>
      </c>
      <c r="N22" s="15">
        <f t="shared" ref="N22:N28" si="5">SUM(O22+P22-Q22)</f>
        <v>177</v>
      </c>
      <c r="O22" s="181">
        <v>90</v>
      </c>
      <c r="P22" s="181">
        <v>87</v>
      </c>
      <c r="Q22" s="15"/>
    </row>
    <row r="23" spans="1:17" ht="16">
      <c r="A23" s="290"/>
      <c r="B23" s="223"/>
      <c r="C23" s="342"/>
      <c r="D23" s="219"/>
      <c r="E23" s="220"/>
      <c r="F23" s="345"/>
      <c r="G23" s="345"/>
      <c r="H23" s="225"/>
      <c r="I23" s="72"/>
      <c r="J23" s="290"/>
      <c r="K23" s="223"/>
      <c r="L23" s="223"/>
      <c r="M23" s="356">
        <f t="shared" si="4"/>
        <v>0</v>
      </c>
      <c r="N23" s="223">
        <f t="shared" si="5"/>
        <v>0</v>
      </c>
      <c r="O23" s="345"/>
      <c r="P23" s="345"/>
      <c r="Q23" s="223"/>
    </row>
    <row r="24" spans="1:17" ht="16">
      <c r="A24" s="222"/>
      <c r="B24" s="223"/>
      <c r="C24" s="342"/>
      <c r="D24" s="219"/>
      <c r="E24" s="220"/>
      <c r="F24" s="345"/>
      <c r="G24" s="345"/>
      <c r="H24" s="225"/>
      <c r="I24" s="72"/>
      <c r="J24" s="290"/>
      <c r="K24" s="223"/>
      <c r="L24" s="223"/>
      <c r="M24" s="356">
        <f t="shared" si="4"/>
        <v>0</v>
      </c>
      <c r="N24" s="223">
        <f t="shared" si="5"/>
        <v>0</v>
      </c>
      <c r="O24" s="345"/>
      <c r="P24" s="345"/>
      <c r="Q24" s="223"/>
    </row>
    <row r="25" spans="1:17" ht="16">
      <c r="A25" s="222"/>
      <c r="B25" s="223"/>
      <c r="C25" s="224"/>
      <c r="D25" s="219"/>
      <c r="E25" s="220"/>
      <c r="F25" s="345"/>
      <c r="G25" s="345"/>
      <c r="H25" s="225"/>
      <c r="I25" s="72"/>
      <c r="J25" s="223"/>
      <c r="K25" s="223"/>
      <c r="L25" s="223"/>
      <c r="M25" s="356">
        <f t="shared" si="4"/>
        <v>0</v>
      </c>
      <c r="N25" s="223">
        <f t="shared" si="5"/>
        <v>0</v>
      </c>
      <c r="O25" s="345"/>
      <c r="P25" s="345"/>
      <c r="Q25" s="223"/>
    </row>
    <row r="26" spans="1:17" ht="16">
      <c r="A26" s="222"/>
      <c r="B26" s="223"/>
      <c r="C26" s="224"/>
      <c r="D26" s="219"/>
      <c r="E26" s="220"/>
      <c r="F26" s="345"/>
      <c r="G26" s="345"/>
      <c r="H26" s="225"/>
      <c r="I26" s="72"/>
      <c r="J26" s="223"/>
      <c r="K26" s="223"/>
      <c r="L26" s="223"/>
      <c r="M26" s="356">
        <f t="shared" si="4"/>
        <v>0</v>
      </c>
      <c r="N26" s="223">
        <f t="shared" si="5"/>
        <v>0</v>
      </c>
      <c r="O26" s="345"/>
      <c r="P26" s="345"/>
      <c r="Q26" s="223"/>
    </row>
    <row r="27" spans="1:17" ht="16">
      <c r="A27" s="222"/>
      <c r="B27" s="223"/>
      <c r="C27" s="224"/>
      <c r="D27" s="219"/>
      <c r="E27" s="220"/>
      <c r="F27" s="345"/>
      <c r="G27" s="345"/>
      <c r="H27" s="225"/>
      <c r="I27" s="72"/>
      <c r="J27" s="223"/>
      <c r="K27" s="223"/>
      <c r="L27" s="223"/>
      <c r="M27" s="356">
        <f t="shared" si="4"/>
        <v>0</v>
      </c>
      <c r="N27" s="223">
        <f t="shared" si="5"/>
        <v>0</v>
      </c>
      <c r="O27" s="345"/>
      <c r="P27" s="345"/>
      <c r="Q27" s="223"/>
    </row>
    <row r="28" spans="1:17" ht="16.5" thickBot="1">
      <c r="A28" s="336"/>
      <c r="B28" s="337"/>
      <c r="C28" s="348"/>
      <c r="D28" s="219"/>
      <c r="E28" s="220"/>
      <c r="F28" s="349"/>
      <c r="G28" s="349"/>
      <c r="H28" s="341"/>
      <c r="I28" s="72"/>
      <c r="J28" s="223"/>
      <c r="K28" s="223"/>
      <c r="L28" s="223"/>
      <c r="M28" s="356">
        <f t="shared" si="4"/>
        <v>0</v>
      </c>
      <c r="N28" s="223">
        <f t="shared" si="5"/>
        <v>0</v>
      </c>
      <c r="O28" s="345"/>
      <c r="P28" s="345"/>
      <c r="Q28" s="223"/>
    </row>
    <row r="29" spans="1:17" ht="18" thickBot="1">
      <c r="A29" s="52"/>
      <c r="B29" s="51"/>
      <c r="C29" s="51"/>
      <c r="D29" s="51"/>
      <c r="E29" s="51"/>
      <c r="F29" s="243"/>
      <c r="G29" s="243"/>
      <c r="H29" s="51"/>
      <c r="I29" s="51"/>
      <c r="J29" s="51"/>
      <c r="K29" s="51"/>
      <c r="L29" s="51"/>
      <c r="M29" s="51"/>
      <c r="N29" s="51"/>
      <c r="O29" s="243"/>
      <c r="P29" s="243"/>
      <c r="Q29" s="53"/>
    </row>
    <row r="30" spans="1:17" ht="23.5" thickBot="1">
      <c r="A30" s="25"/>
      <c r="B30" s="85"/>
      <c r="C30" s="86"/>
      <c r="D30" s="20" t="s">
        <v>21</v>
      </c>
      <c r="E30" s="21"/>
      <c r="F30" s="239"/>
      <c r="G30" s="239"/>
      <c r="H30" s="22"/>
      <c r="I30" s="51"/>
      <c r="J30" s="431" t="s">
        <v>52</v>
      </c>
      <c r="K30" s="432"/>
      <c r="L30" s="432"/>
      <c r="M30" s="432"/>
      <c r="N30" s="432"/>
      <c r="O30" s="432"/>
      <c r="P30" s="432"/>
      <c r="Q30" s="433"/>
    </row>
    <row r="31" spans="1:17" ht="61.5" thickBot="1">
      <c r="A31" s="133" t="s">
        <v>29</v>
      </c>
      <c r="B31" s="26" t="s">
        <v>20</v>
      </c>
      <c r="C31" s="87" t="s">
        <v>26</v>
      </c>
      <c r="D31" s="38" t="s">
        <v>3</v>
      </c>
      <c r="E31" s="59" t="s">
        <v>2</v>
      </c>
      <c r="F31" s="244" t="s">
        <v>194</v>
      </c>
      <c r="G31" s="244" t="s">
        <v>195</v>
      </c>
      <c r="H31" s="37" t="s">
        <v>1</v>
      </c>
      <c r="I31" s="51"/>
      <c r="J31" s="24" t="s">
        <v>0</v>
      </c>
      <c r="K31" s="26" t="s">
        <v>20</v>
      </c>
      <c r="L31" s="205" t="s">
        <v>26</v>
      </c>
      <c r="M31" s="38" t="s">
        <v>3</v>
      </c>
      <c r="N31" s="59" t="s">
        <v>2</v>
      </c>
      <c r="O31" s="244" t="s">
        <v>195</v>
      </c>
      <c r="P31" s="244" t="s">
        <v>194</v>
      </c>
      <c r="Q31" s="37" t="s">
        <v>1</v>
      </c>
    </row>
    <row r="32" spans="1:17" ht="16">
      <c r="A32" s="135" t="s">
        <v>160</v>
      </c>
      <c r="B32" s="14" t="s">
        <v>41</v>
      </c>
      <c r="C32" s="100">
        <f>RANK(E32,$E$32:$E$33)</f>
        <v>1</v>
      </c>
      <c r="D32" s="61" t="str">
        <f t="shared" ref="D32:D44" si="6">VLOOKUP(E32,SpecialtyRatings,2)</f>
        <v>HIGH SUPERIOR</v>
      </c>
      <c r="E32" s="13">
        <f t="shared" ref="E32:E44" si="7">SUM(F32+G32-H32)</f>
        <v>175.25</v>
      </c>
      <c r="F32" s="240">
        <f>18+16.5+17+17.5+18.5</f>
        <v>87.5</v>
      </c>
      <c r="G32" s="240">
        <f>18.5+16.25+16.25+18.5+18.25</f>
        <v>87.75</v>
      </c>
      <c r="H32" s="71"/>
      <c r="I32" s="72"/>
      <c r="J32" s="60" t="s">
        <v>159</v>
      </c>
      <c r="K32" s="14"/>
      <c r="L32" s="82">
        <f>RANK(N32,$N$32:$N$34)</f>
        <v>2</v>
      </c>
      <c r="M32" s="61" t="str">
        <f t="shared" ref="M32:M44" si="8">VLOOKUP(N32,SpecialtyRatings,2)</f>
        <v>HIGH EXCELLENT</v>
      </c>
      <c r="N32" s="13">
        <f t="shared" ref="N32:N44" si="9">SUM(O32+P32-Q32)</f>
        <v>165</v>
      </c>
      <c r="O32" s="240">
        <f>18+16+16+16.25+16.25</f>
        <v>82.5</v>
      </c>
      <c r="P32" s="240">
        <f>17+16+16+16.5+17</f>
        <v>82.5</v>
      </c>
      <c r="Q32" s="71"/>
    </row>
    <row r="33" spans="1:17" ht="16">
      <c r="A33" s="135" t="s">
        <v>163</v>
      </c>
      <c r="B33" s="14" t="s">
        <v>42</v>
      </c>
      <c r="C33" s="100">
        <f>RANK(E33,$E$32:$E$33)</f>
        <v>2</v>
      </c>
      <c r="D33" s="61" t="str">
        <f t="shared" si="6"/>
        <v>SUPERIOR</v>
      </c>
      <c r="E33" s="13">
        <f t="shared" si="7"/>
        <v>171.5</v>
      </c>
      <c r="F33" s="240">
        <v>84</v>
      </c>
      <c r="G33" s="240">
        <v>87.5</v>
      </c>
      <c r="H33" s="122"/>
      <c r="I33" s="72"/>
      <c r="J33" s="62" t="s">
        <v>160</v>
      </c>
      <c r="K33" s="15"/>
      <c r="L33" s="82">
        <f t="shared" ref="L33:L34" si="10">RANK(N33,$N$32:$N$34)</f>
        <v>1</v>
      </c>
      <c r="M33" s="61" t="str">
        <f t="shared" si="8"/>
        <v>HIGH SUPERIOR</v>
      </c>
      <c r="N33" s="13">
        <f t="shared" si="9"/>
        <v>174</v>
      </c>
      <c r="O33" s="181">
        <f>18.5+17+16+18+18.5</f>
        <v>88</v>
      </c>
      <c r="P33" s="181">
        <f>18+16.5+16.5+17.5+17.5</f>
        <v>86</v>
      </c>
      <c r="Q33" s="63"/>
    </row>
    <row r="34" spans="1:17" ht="16">
      <c r="A34" s="290"/>
      <c r="B34" s="223"/>
      <c r="C34" s="226"/>
      <c r="D34" s="219">
        <f t="shared" si="6"/>
        <v>0</v>
      </c>
      <c r="E34" s="220">
        <f t="shared" si="7"/>
        <v>0</v>
      </c>
      <c r="F34" s="345"/>
      <c r="G34" s="345"/>
      <c r="H34" s="225"/>
      <c r="I34" s="72"/>
      <c r="J34" s="222"/>
      <c r="K34" s="223"/>
      <c r="L34" s="218">
        <f t="shared" si="10"/>
        <v>3</v>
      </c>
      <c r="M34" s="219">
        <f t="shared" si="8"/>
        <v>0</v>
      </c>
      <c r="N34" s="220">
        <f t="shared" si="9"/>
        <v>0</v>
      </c>
      <c r="O34" s="345"/>
      <c r="P34" s="345"/>
      <c r="Q34" s="225"/>
    </row>
    <row r="35" spans="1:17" ht="16">
      <c r="A35" s="222"/>
      <c r="B35" s="223"/>
      <c r="C35" s="226"/>
      <c r="D35" s="219">
        <f t="shared" si="6"/>
        <v>0</v>
      </c>
      <c r="E35" s="220">
        <f t="shared" si="7"/>
        <v>0</v>
      </c>
      <c r="F35" s="345"/>
      <c r="G35" s="345"/>
      <c r="H35" s="225"/>
      <c r="I35" s="72"/>
      <c r="J35" s="222"/>
      <c r="K35" s="223"/>
      <c r="L35" s="226"/>
      <c r="M35" s="219">
        <f t="shared" si="8"/>
        <v>0</v>
      </c>
      <c r="N35" s="220">
        <f t="shared" si="9"/>
        <v>0</v>
      </c>
      <c r="O35" s="345"/>
      <c r="P35" s="345"/>
      <c r="Q35" s="225"/>
    </row>
    <row r="36" spans="1:17" ht="16">
      <c r="A36" s="222"/>
      <c r="B36" s="223"/>
      <c r="C36" s="226"/>
      <c r="D36" s="219">
        <f t="shared" si="6"/>
        <v>0</v>
      </c>
      <c r="E36" s="220">
        <f t="shared" si="7"/>
        <v>0</v>
      </c>
      <c r="F36" s="345"/>
      <c r="G36" s="345"/>
      <c r="H36" s="225"/>
      <c r="I36" s="72"/>
      <c r="J36" s="222"/>
      <c r="K36" s="223"/>
      <c r="L36" s="226"/>
      <c r="M36" s="219">
        <f t="shared" si="8"/>
        <v>0</v>
      </c>
      <c r="N36" s="220">
        <f t="shared" si="9"/>
        <v>0</v>
      </c>
      <c r="O36" s="345"/>
      <c r="P36" s="345"/>
      <c r="Q36" s="225"/>
    </row>
    <row r="37" spans="1:17" ht="16">
      <c r="A37" s="346"/>
      <c r="B37" s="223"/>
      <c r="C37" s="226"/>
      <c r="D37" s="219">
        <f t="shared" si="6"/>
        <v>0</v>
      </c>
      <c r="E37" s="220">
        <f t="shared" si="7"/>
        <v>0</v>
      </c>
      <c r="F37" s="345"/>
      <c r="G37" s="345"/>
      <c r="H37" s="225"/>
      <c r="I37" s="72"/>
      <c r="J37" s="222"/>
      <c r="K37" s="223"/>
      <c r="L37" s="226"/>
      <c r="M37" s="219">
        <f t="shared" si="8"/>
        <v>0</v>
      </c>
      <c r="N37" s="220">
        <f t="shared" si="9"/>
        <v>0</v>
      </c>
      <c r="O37" s="345"/>
      <c r="P37" s="345"/>
      <c r="Q37" s="225"/>
    </row>
    <row r="38" spans="1:17" ht="16">
      <c r="A38" s="222"/>
      <c r="B38" s="223"/>
      <c r="C38" s="224"/>
      <c r="D38" s="219">
        <f t="shared" si="6"/>
        <v>0</v>
      </c>
      <c r="E38" s="220">
        <f t="shared" si="7"/>
        <v>0</v>
      </c>
      <c r="F38" s="345"/>
      <c r="G38" s="345"/>
      <c r="H38" s="225"/>
      <c r="I38" s="72"/>
      <c r="J38" s="222"/>
      <c r="K38" s="223"/>
      <c r="L38" s="224"/>
      <c r="M38" s="219">
        <f t="shared" si="8"/>
        <v>0</v>
      </c>
      <c r="N38" s="220">
        <f t="shared" si="9"/>
        <v>0</v>
      </c>
      <c r="O38" s="345"/>
      <c r="P38" s="345"/>
      <c r="Q38" s="225"/>
    </row>
    <row r="39" spans="1:17" ht="16">
      <c r="A39" s="227"/>
      <c r="B39" s="223"/>
      <c r="C39" s="226"/>
      <c r="D39" s="219">
        <f t="shared" si="6"/>
        <v>0</v>
      </c>
      <c r="E39" s="220">
        <f t="shared" si="7"/>
        <v>0</v>
      </c>
      <c r="F39" s="345"/>
      <c r="G39" s="345"/>
      <c r="H39" s="225"/>
      <c r="I39" s="72"/>
      <c r="J39" s="222"/>
      <c r="K39" s="223"/>
      <c r="L39" s="226"/>
      <c r="M39" s="219">
        <f t="shared" si="8"/>
        <v>0</v>
      </c>
      <c r="N39" s="220">
        <f t="shared" si="9"/>
        <v>0</v>
      </c>
      <c r="O39" s="345"/>
      <c r="P39" s="345"/>
      <c r="Q39" s="225"/>
    </row>
    <row r="40" spans="1:17" ht="16">
      <c r="A40" s="222"/>
      <c r="B40" s="223"/>
      <c r="C40" s="224"/>
      <c r="D40" s="219">
        <f t="shared" si="6"/>
        <v>0</v>
      </c>
      <c r="E40" s="220">
        <f t="shared" si="7"/>
        <v>0</v>
      </c>
      <c r="F40" s="345"/>
      <c r="G40" s="345"/>
      <c r="H40" s="225"/>
      <c r="I40" s="72"/>
      <c r="J40" s="227"/>
      <c r="K40" s="228"/>
      <c r="L40" s="229"/>
      <c r="M40" s="219">
        <f t="shared" si="8"/>
        <v>0</v>
      </c>
      <c r="N40" s="220">
        <f t="shared" si="9"/>
        <v>0</v>
      </c>
      <c r="O40" s="347"/>
      <c r="P40" s="347"/>
      <c r="Q40" s="230"/>
    </row>
    <row r="41" spans="1:17" ht="16">
      <c r="A41" s="222"/>
      <c r="B41" s="223"/>
      <c r="C41" s="224"/>
      <c r="D41" s="219">
        <f t="shared" si="6"/>
        <v>0</v>
      </c>
      <c r="E41" s="220">
        <f t="shared" si="7"/>
        <v>0</v>
      </c>
      <c r="F41" s="345"/>
      <c r="G41" s="345"/>
      <c r="H41" s="225"/>
      <c r="I41" s="72"/>
      <c r="J41" s="222"/>
      <c r="K41" s="223"/>
      <c r="L41" s="224"/>
      <c r="M41" s="219">
        <f t="shared" si="8"/>
        <v>0</v>
      </c>
      <c r="N41" s="220">
        <f t="shared" si="9"/>
        <v>0</v>
      </c>
      <c r="O41" s="345"/>
      <c r="P41" s="345"/>
      <c r="Q41" s="225"/>
    </row>
    <row r="42" spans="1:17" ht="16">
      <c r="A42" s="227"/>
      <c r="B42" s="228"/>
      <c r="C42" s="229"/>
      <c r="D42" s="219">
        <f t="shared" si="6"/>
        <v>0</v>
      </c>
      <c r="E42" s="220">
        <f t="shared" si="7"/>
        <v>0</v>
      </c>
      <c r="F42" s="347"/>
      <c r="G42" s="347"/>
      <c r="H42" s="230"/>
      <c r="I42" s="72"/>
      <c r="J42" s="222"/>
      <c r="K42" s="223"/>
      <c r="L42" s="224"/>
      <c r="M42" s="219">
        <f t="shared" si="8"/>
        <v>0</v>
      </c>
      <c r="N42" s="220">
        <f t="shared" si="9"/>
        <v>0</v>
      </c>
      <c r="O42" s="345"/>
      <c r="P42" s="345"/>
      <c r="Q42" s="225"/>
    </row>
    <row r="43" spans="1:17" ht="16">
      <c r="A43" s="227"/>
      <c r="B43" s="228"/>
      <c r="C43" s="229"/>
      <c r="D43" s="219">
        <f t="shared" si="6"/>
        <v>0</v>
      </c>
      <c r="E43" s="220">
        <f t="shared" si="7"/>
        <v>0</v>
      </c>
      <c r="F43" s="347"/>
      <c r="G43" s="347"/>
      <c r="H43" s="230"/>
      <c r="I43" s="72"/>
      <c r="J43" s="222"/>
      <c r="K43" s="223"/>
      <c r="L43" s="224"/>
      <c r="M43" s="219">
        <f t="shared" si="8"/>
        <v>0</v>
      </c>
      <c r="N43" s="220">
        <f t="shared" si="9"/>
        <v>0</v>
      </c>
      <c r="O43" s="345"/>
      <c r="P43" s="345"/>
      <c r="Q43" s="225"/>
    </row>
    <row r="44" spans="1:17" ht="16.5" thickBot="1">
      <c r="A44" s="227"/>
      <c r="B44" s="228"/>
      <c r="C44" s="229"/>
      <c r="D44" s="219">
        <f t="shared" si="6"/>
        <v>0</v>
      </c>
      <c r="E44" s="220">
        <f t="shared" si="7"/>
        <v>0</v>
      </c>
      <c r="F44" s="347"/>
      <c r="G44" s="347"/>
      <c r="H44" s="230"/>
      <c r="I44" s="72"/>
      <c r="J44" s="227"/>
      <c r="K44" s="228"/>
      <c r="L44" s="229"/>
      <c r="M44" s="219">
        <f t="shared" si="8"/>
        <v>0</v>
      </c>
      <c r="N44" s="220">
        <f t="shared" si="9"/>
        <v>0</v>
      </c>
      <c r="O44" s="347"/>
      <c r="P44" s="347"/>
      <c r="Q44" s="230"/>
    </row>
    <row r="45" spans="1:17" ht="17.5">
      <c r="A45" s="68"/>
      <c r="B45" s="69"/>
      <c r="C45" s="69"/>
      <c r="D45" s="69"/>
      <c r="E45" s="69"/>
      <c r="F45" s="245"/>
      <c r="G45" s="245"/>
      <c r="H45" s="69"/>
      <c r="I45" s="69"/>
      <c r="J45" s="69"/>
      <c r="K45" s="69"/>
      <c r="L45" s="69"/>
      <c r="M45" s="69"/>
      <c r="N45" s="69"/>
      <c r="O45" s="245"/>
      <c r="P45" s="245"/>
      <c r="Q45" s="70"/>
    </row>
    <row r="46" spans="1:17" ht="18" thickBot="1">
      <c r="A46" s="56" t="s">
        <v>34</v>
      </c>
      <c r="B46" s="54"/>
      <c r="C46" s="54"/>
      <c r="D46" s="54"/>
      <c r="E46" s="54"/>
      <c r="F46" s="246"/>
      <c r="G46" s="246"/>
      <c r="H46" s="54"/>
      <c r="I46" s="54"/>
      <c r="J46" s="54"/>
      <c r="K46" s="54"/>
      <c r="L46" s="54"/>
      <c r="M46" s="54"/>
      <c r="N46" s="54"/>
      <c r="O46" s="246"/>
      <c r="P46" s="246"/>
      <c r="Q46" s="55"/>
    </row>
  </sheetData>
  <sheetProtection password="DDAD" sheet="1" formatCells="0" formatColumns="0" formatRows="0" insertColumns="0" insertRows="0" insertHyperlinks="0" deleteColumns="0" deleteRows="0" sort="0" autoFilter="0" pivotTables="0"/>
  <mergeCells count="5">
    <mergeCell ref="M20:Q20"/>
    <mergeCell ref="D3:N3"/>
    <mergeCell ref="D4:N4"/>
    <mergeCell ref="D5:N5"/>
    <mergeCell ref="J30:Q30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windowProtection="1" topLeftCell="A7" zoomScale="80" zoomScaleNormal="80" workbookViewId="0">
      <selection activeCell="U25" sqref="U25"/>
    </sheetView>
  </sheetViews>
  <sheetFormatPr defaultColWidth="9.1796875" defaultRowHeight="12.5"/>
  <cols>
    <col min="1" max="1" width="49.453125" style="123" bestFit="1" customWidth="1"/>
    <col min="2" max="2" width="6" style="123" bestFit="1" customWidth="1"/>
    <col min="3" max="3" width="6.26953125" style="123" bestFit="1" customWidth="1"/>
    <col min="4" max="4" width="20" style="123" bestFit="1" customWidth="1"/>
    <col min="5" max="5" width="11.26953125" style="123" bestFit="1" customWidth="1"/>
    <col min="6" max="7" width="7" style="294" bestFit="1" customWidth="1"/>
    <col min="8" max="8" width="7.453125" style="123" bestFit="1" customWidth="1"/>
    <col min="9" max="9" width="9.1796875" style="123"/>
    <col min="10" max="10" width="20.81640625" style="123" bestFit="1" customWidth="1"/>
    <col min="11" max="12" width="6" style="123" bestFit="1" customWidth="1"/>
    <col min="13" max="13" width="16.81640625" style="123" bestFit="1" customWidth="1"/>
    <col min="14" max="14" width="11.26953125" style="123" bestFit="1" customWidth="1"/>
    <col min="15" max="15" width="5.7265625" style="123" bestFit="1" customWidth="1"/>
    <col min="16" max="16" width="6.453125" style="123" bestFit="1" customWidth="1"/>
    <col min="17" max="17" width="7.453125" style="123" bestFit="1" customWidth="1"/>
    <col min="18" max="16384" width="9.1796875" style="123"/>
  </cols>
  <sheetData>
    <row r="1" spans="1:17" ht="18" thickBot="1">
      <c r="A1" s="34"/>
      <c r="B1" s="34"/>
      <c r="C1" s="34"/>
      <c r="D1" s="16"/>
      <c r="E1" s="16"/>
      <c r="F1" s="236"/>
      <c r="G1" s="236"/>
      <c r="H1" s="16"/>
      <c r="I1" s="16"/>
      <c r="J1" s="16"/>
      <c r="K1" s="16"/>
      <c r="L1" s="16"/>
      <c r="M1" s="16"/>
      <c r="N1" s="16"/>
      <c r="O1" s="16"/>
      <c r="P1" s="16"/>
      <c r="Q1" s="16"/>
    </row>
    <row r="2" spans="1:17" ht="25">
      <c r="A2" s="41"/>
      <c r="B2" s="42"/>
      <c r="C2" s="42"/>
      <c r="D2" s="23"/>
      <c r="E2" s="43" t="s">
        <v>25</v>
      </c>
      <c r="F2" s="237"/>
      <c r="G2" s="237"/>
      <c r="H2" s="43"/>
      <c r="I2" s="43"/>
      <c r="J2" s="43"/>
      <c r="K2" s="43"/>
      <c r="L2" s="43"/>
      <c r="M2" s="43"/>
      <c r="N2" s="57"/>
      <c r="O2" s="23"/>
      <c r="P2" s="23"/>
      <c r="Q2" s="44"/>
    </row>
    <row r="3" spans="1:17" ht="25">
      <c r="A3" s="45"/>
      <c r="B3" s="46"/>
      <c r="C3" s="46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8"/>
      <c r="P3" s="48"/>
      <c r="Q3" s="49"/>
    </row>
    <row r="4" spans="1:17" ht="25">
      <c r="A4" s="50"/>
      <c r="B4" s="48"/>
      <c r="C4" s="48"/>
      <c r="D4" s="417" t="s">
        <v>59</v>
      </c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8"/>
      <c r="P4" s="48"/>
      <c r="Q4" s="49"/>
    </row>
    <row r="5" spans="1:17" ht="25">
      <c r="A5" s="50"/>
      <c r="B5" s="48"/>
      <c r="C5" s="48"/>
      <c r="D5" s="418">
        <v>42771</v>
      </c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8"/>
      <c r="P5" s="48"/>
      <c r="Q5" s="49"/>
    </row>
    <row r="6" spans="1:17" ht="18" thickBot="1">
      <c r="A6" s="50"/>
      <c r="B6" s="48"/>
      <c r="C6" s="48"/>
      <c r="D6" s="48"/>
      <c r="E6" s="48"/>
      <c r="F6" s="238"/>
      <c r="G6" s="238"/>
      <c r="H6" s="48"/>
      <c r="I6" s="48"/>
      <c r="J6" s="48"/>
      <c r="K6" s="48"/>
      <c r="L6" s="48"/>
      <c r="M6" s="48"/>
      <c r="N6" s="48"/>
      <c r="O6" s="48"/>
      <c r="P6" s="48"/>
      <c r="Q6" s="49"/>
    </row>
    <row r="7" spans="1:17" ht="23.5" thickBot="1">
      <c r="A7" s="25"/>
      <c r="B7" s="85"/>
      <c r="C7" s="86"/>
      <c r="D7" s="258" t="s">
        <v>19</v>
      </c>
      <c r="E7" s="259"/>
      <c r="F7" s="355"/>
      <c r="G7" s="355"/>
      <c r="H7" s="260"/>
      <c r="I7" s="70"/>
      <c r="J7" s="206"/>
      <c r="K7" s="317"/>
      <c r="L7" s="232"/>
      <c r="M7" s="324" t="s">
        <v>24</v>
      </c>
      <c r="N7" s="325"/>
      <c r="O7" s="325"/>
      <c r="P7" s="325"/>
      <c r="Q7" s="326"/>
    </row>
    <row r="8" spans="1:17" ht="61.5" thickBot="1">
      <c r="A8" s="209" t="s">
        <v>0</v>
      </c>
      <c r="B8" s="210" t="s">
        <v>32</v>
      </c>
      <c r="C8" s="211" t="s">
        <v>26</v>
      </c>
      <c r="D8" s="212" t="s">
        <v>3</v>
      </c>
      <c r="E8" s="350" t="s">
        <v>2</v>
      </c>
      <c r="F8" s="351"/>
      <c r="G8" s="351"/>
      <c r="H8" s="215" t="s">
        <v>1</v>
      </c>
      <c r="I8" s="51"/>
      <c r="J8" s="327" t="s">
        <v>0</v>
      </c>
      <c r="K8" s="328" t="s">
        <v>20</v>
      </c>
      <c r="L8" s="211" t="s">
        <v>26</v>
      </c>
      <c r="M8" s="329" t="s">
        <v>3</v>
      </c>
      <c r="N8" s="330" t="s">
        <v>2</v>
      </c>
      <c r="O8" s="331" t="s">
        <v>49</v>
      </c>
      <c r="P8" s="331" t="s">
        <v>48</v>
      </c>
      <c r="Q8" s="332" t="s">
        <v>1</v>
      </c>
    </row>
    <row r="9" spans="1:17" ht="15.5">
      <c r="A9" s="352"/>
      <c r="B9" s="217"/>
      <c r="C9" s="342">
        <f>RANK(E9,$E$9:$E$12)</f>
        <v>1</v>
      </c>
      <c r="D9" s="334">
        <f t="shared" ref="D9:D18" si="0">VLOOKUP(E9,SpecialtyRatings,2)</f>
        <v>0</v>
      </c>
      <c r="E9" s="220">
        <f t="shared" ref="E9:E18" si="1">SUM(F9+G9-H9)</f>
        <v>0</v>
      </c>
      <c r="F9" s="343"/>
      <c r="G9" s="343"/>
      <c r="H9" s="221"/>
      <c r="I9" s="72"/>
      <c r="J9" s="333"/>
      <c r="K9" s="217"/>
      <c r="L9" s="218">
        <f>RANK(N9,$N$9:$N$12)</f>
        <v>1</v>
      </c>
      <c r="M9" s="334">
        <f t="shared" ref="M9:M18" si="2">VLOOKUP(N9,SpecialtyRatings,2)</f>
        <v>0</v>
      </c>
      <c r="N9" s="220">
        <f t="shared" ref="N9:N18" si="3">SUM(O9+P9-Q9)</f>
        <v>0</v>
      </c>
      <c r="O9" s="217"/>
      <c r="P9" s="217"/>
      <c r="Q9" s="221"/>
    </row>
    <row r="10" spans="1:17" ht="15.5">
      <c r="A10" s="352"/>
      <c r="B10" s="223"/>
      <c r="C10" s="342">
        <f>RANK(E10,$E$9:$E$12)</f>
        <v>1</v>
      </c>
      <c r="D10" s="334">
        <f t="shared" si="0"/>
        <v>0</v>
      </c>
      <c r="E10" s="220">
        <f t="shared" si="1"/>
        <v>0</v>
      </c>
      <c r="F10" s="345"/>
      <c r="G10" s="345"/>
      <c r="H10" s="225"/>
      <c r="I10" s="72"/>
      <c r="J10" s="333"/>
      <c r="K10" s="223"/>
      <c r="L10" s="218">
        <f>RANK(N10,$N$9:$N$12)</f>
        <v>1</v>
      </c>
      <c r="M10" s="334">
        <f t="shared" si="2"/>
        <v>0</v>
      </c>
      <c r="N10" s="220">
        <f t="shared" si="3"/>
        <v>0</v>
      </c>
      <c r="O10" s="223"/>
      <c r="P10" s="223"/>
      <c r="Q10" s="225"/>
    </row>
    <row r="11" spans="1:17" ht="15.5">
      <c r="A11" s="352"/>
      <c r="B11" s="223"/>
      <c r="C11" s="342">
        <f>RANK(E11,$E$9:$E$12)</f>
        <v>1</v>
      </c>
      <c r="D11" s="334">
        <f t="shared" si="0"/>
        <v>0</v>
      </c>
      <c r="E11" s="220">
        <f t="shared" si="1"/>
        <v>0</v>
      </c>
      <c r="F11" s="345"/>
      <c r="G11" s="345"/>
      <c r="H11" s="225"/>
      <c r="I11" s="72"/>
      <c r="J11" s="333"/>
      <c r="K11" s="223"/>
      <c r="L11" s="218">
        <f>RANK(N11,$N$9:$N$12)</f>
        <v>1</v>
      </c>
      <c r="M11" s="334">
        <f t="shared" si="2"/>
        <v>0</v>
      </c>
      <c r="N11" s="220">
        <f t="shared" si="3"/>
        <v>0</v>
      </c>
      <c r="O11" s="223"/>
      <c r="P11" s="223"/>
      <c r="Q11" s="225"/>
    </row>
    <row r="12" spans="1:17" ht="15.5">
      <c r="A12" s="352"/>
      <c r="B12" s="223"/>
      <c r="C12" s="342">
        <f>RANK(E12,$E$9:$E$12)</f>
        <v>1</v>
      </c>
      <c r="D12" s="334">
        <f t="shared" si="0"/>
        <v>0</v>
      </c>
      <c r="E12" s="220">
        <f t="shared" si="1"/>
        <v>0</v>
      </c>
      <c r="F12" s="345"/>
      <c r="G12" s="345"/>
      <c r="H12" s="225"/>
      <c r="I12" s="72"/>
      <c r="J12" s="333"/>
      <c r="K12" s="223"/>
      <c r="L12" s="218">
        <f>RANK(N12,$N$9:$N$12)</f>
        <v>1</v>
      </c>
      <c r="M12" s="334">
        <f t="shared" si="2"/>
        <v>0</v>
      </c>
      <c r="N12" s="220">
        <f t="shared" si="3"/>
        <v>0</v>
      </c>
      <c r="O12" s="335"/>
      <c r="P12" s="223"/>
      <c r="Q12" s="225"/>
    </row>
    <row r="13" spans="1:17" ht="15.5">
      <c r="A13" s="222"/>
      <c r="B13" s="223"/>
      <c r="C13" s="224"/>
      <c r="D13" s="334">
        <f t="shared" si="0"/>
        <v>0</v>
      </c>
      <c r="E13" s="220">
        <f t="shared" si="1"/>
        <v>0</v>
      </c>
      <c r="F13" s="345"/>
      <c r="G13" s="345"/>
      <c r="H13" s="225"/>
      <c r="I13" s="72"/>
      <c r="J13" s="333"/>
      <c r="K13" s="223"/>
      <c r="L13" s="226"/>
      <c r="M13" s="334">
        <f t="shared" si="2"/>
        <v>0</v>
      </c>
      <c r="N13" s="220">
        <f t="shared" si="3"/>
        <v>0</v>
      </c>
      <c r="O13" s="223"/>
      <c r="P13" s="223"/>
      <c r="Q13" s="225"/>
    </row>
    <row r="14" spans="1:17" ht="15.5">
      <c r="A14" s="353"/>
      <c r="B14" s="223"/>
      <c r="C14" s="224"/>
      <c r="D14" s="334">
        <f t="shared" si="0"/>
        <v>0</v>
      </c>
      <c r="E14" s="220">
        <f t="shared" si="1"/>
        <v>0</v>
      </c>
      <c r="F14" s="345"/>
      <c r="G14" s="345"/>
      <c r="H14" s="225"/>
      <c r="I14" s="72"/>
      <c r="J14" s="222"/>
      <c r="K14" s="223"/>
      <c r="L14" s="224"/>
      <c r="M14" s="334">
        <f t="shared" si="2"/>
        <v>0</v>
      </c>
      <c r="N14" s="220">
        <f t="shared" si="3"/>
        <v>0</v>
      </c>
      <c r="O14" s="223"/>
      <c r="P14" s="223"/>
      <c r="Q14" s="225"/>
    </row>
    <row r="15" spans="1:17" ht="15.5">
      <c r="A15" s="222"/>
      <c r="B15" s="223"/>
      <c r="C15" s="224"/>
      <c r="D15" s="334">
        <f t="shared" si="0"/>
        <v>0</v>
      </c>
      <c r="E15" s="220">
        <f t="shared" si="1"/>
        <v>0</v>
      </c>
      <c r="F15" s="345"/>
      <c r="G15" s="345"/>
      <c r="H15" s="225"/>
      <c r="I15" s="72"/>
      <c r="J15" s="222"/>
      <c r="K15" s="223"/>
      <c r="L15" s="226"/>
      <c r="M15" s="334">
        <f t="shared" si="2"/>
        <v>0</v>
      </c>
      <c r="N15" s="220">
        <f t="shared" si="3"/>
        <v>0</v>
      </c>
      <c r="O15" s="223"/>
      <c r="P15" s="223"/>
      <c r="Q15" s="225"/>
    </row>
    <row r="16" spans="1:17" ht="15.5">
      <c r="A16" s="227"/>
      <c r="B16" s="228"/>
      <c r="C16" s="354"/>
      <c r="D16" s="334">
        <f t="shared" si="0"/>
        <v>0</v>
      </c>
      <c r="E16" s="220">
        <f t="shared" si="1"/>
        <v>0</v>
      </c>
      <c r="F16" s="347"/>
      <c r="G16" s="347"/>
      <c r="H16" s="230"/>
      <c r="I16" s="72"/>
      <c r="J16" s="227"/>
      <c r="K16" s="228"/>
      <c r="L16" s="229"/>
      <c r="M16" s="334">
        <f t="shared" si="2"/>
        <v>0</v>
      </c>
      <c r="N16" s="220">
        <f t="shared" si="3"/>
        <v>0</v>
      </c>
      <c r="O16" s="228"/>
      <c r="P16" s="228"/>
      <c r="Q16" s="230"/>
    </row>
    <row r="17" spans="1:17" ht="15.5">
      <c r="A17" s="227"/>
      <c r="B17" s="228"/>
      <c r="C17" s="354"/>
      <c r="D17" s="334">
        <f t="shared" si="0"/>
        <v>0</v>
      </c>
      <c r="E17" s="220">
        <f t="shared" si="1"/>
        <v>0</v>
      </c>
      <c r="F17" s="347"/>
      <c r="G17" s="347"/>
      <c r="H17" s="230"/>
      <c r="I17" s="72"/>
      <c r="J17" s="227"/>
      <c r="K17" s="228"/>
      <c r="L17" s="229"/>
      <c r="M17" s="334">
        <f t="shared" si="2"/>
        <v>0</v>
      </c>
      <c r="N17" s="220">
        <f t="shared" si="3"/>
        <v>0</v>
      </c>
      <c r="O17" s="228"/>
      <c r="P17" s="228"/>
      <c r="Q17" s="230"/>
    </row>
    <row r="18" spans="1:17" ht="16" thickBot="1">
      <c r="A18" s="336"/>
      <c r="B18" s="337"/>
      <c r="C18" s="348"/>
      <c r="D18" s="334">
        <f t="shared" si="0"/>
        <v>0</v>
      </c>
      <c r="E18" s="220">
        <f t="shared" si="1"/>
        <v>0</v>
      </c>
      <c r="F18" s="349"/>
      <c r="G18" s="349"/>
      <c r="H18" s="341"/>
      <c r="I18" s="72"/>
      <c r="J18" s="336"/>
      <c r="K18" s="337"/>
      <c r="L18" s="338"/>
      <c r="M18" s="339">
        <f t="shared" si="2"/>
        <v>0</v>
      </c>
      <c r="N18" s="340">
        <f t="shared" si="3"/>
        <v>0</v>
      </c>
      <c r="O18" s="337"/>
      <c r="P18" s="337"/>
      <c r="Q18" s="341"/>
    </row>
    <row r="19" spans="1:17" ht="18" thickBot="1">
      <c r="A19" s="52"/>
      <c r="B19" s="51"/>
      <c r="C19" s="51"/>
      <c r="D19" s="51"/>
      <c r="E19" s="51"/>
      <c r="F19" s="243"/>
      <c r="G19" s="243"/>
      <c r="H19" s="51"/>
      <c r="I19" s="51"/>
      <c r="J19" s="51"/>
      <c r="K19" s="51"/>
      <c r="L19" s="51"/>
      <c r="M19" s="51"/>
      <c r="N19" s="51"/>
      <c r="O19" s="51"/>
      <c r="P19" s="51"/>
      <c r="Q19" s="53"/>
    </row>
    <row r="20" spans="1:17" ht="23.5" thickBot="1">
      <c r="A20" s="25"/>
      <c r="B20" s="85"/>
      <c r="C20" s="86"/>
      <c r="D20" s="20" t="s">
        <v>27</v>
      </c>
      <c r="E20" s="21"/>
      <c r="F20" s="239"/>
      <c r="G20" s="239"/>
      <c r="H20" s="22"/>
      <c r="I20" s="51"/>
      <c r="J20" s="206"/>
      <c r="K20" s="317"/>
      <c r="L20" s="232"/>
      <c r="M20" s="434" t="s">
        <v>13</v>
      </c>
      <c r="N20" s="435"/>
      <c r="O20" s="435"/>
      <c r="P20" s="435"/>
      <c r="Q20" s="436"/>
    </row>
    <row r="21" spans="1:17" ht="61.5" thickBot="1">
      <c r="A21" s="24" t="s">
        <v>0</v>
      </c>
      <c r="B21" s="26" t="s">
        <v>20</v>
      </c>
      <c r="C21" s="89" t="s">
        <v>26</v>
      </c>
      <c r="D21" s="38" t="s">
        <v>3</v>
      </c>
      <c r="E21" s="59" t="s">
        <v>2</v>
      </c>
      <c r="F21" s="244" t="s">
        <v>194</v>
      </c>
      <c r="G21" s="244" t="s">
        <v>195</v>
      </c>
      <c r="H21" s="37" t="s">
        <v>1</v>
      </c>
      <c r="I21" s="51"/>
      <c r="J21" s="318" t="s">
        <v>0</v>
      </c>
      <c r="K21" s="319" t="s">
        <v>22</v>
      </c>
      <c r="L21" s="319" t="s">
        <v>26</v>
      </c>
      <c r="M21" s="320" t="s">
        <v>3</v>
      </c>
      <c r="N21" s="321" t="s">
        <v>2</v>
      </c>
      <c r="O21" s="321"/>
      <c r="P21" s="321"/>
      <c r="Q21" s="321" t="s">
        <v>1</v>
      </c>
    </row>
    <row r="22" spans="1:17" ht="15.5">
      <c r="A22" s="292" t="s">
        <v>139</v>
      </c>
      <c r="B22" s="14" t="s">
        <v>42</v>
      </c>
      <c r="C22" s="100">
        <f>RANK(E22,$E$22:$E$24)</f>
        <v>1</v>
      </c>
      <c r="D22" s="291" t="str">
        <f>VLOOKUP(E22,SpecialtyRatings,2)</f>
        <v>HIGH SUPERIOR</v>
      </c>
      <c r="E22" s="13">
        <f>SUM(F22+G22-H22)</f>
        <v>177</v>
      </c>
      <c r="F22" s="240">
        <f>17.5+17+16+18.5+17.5</f>
        <v>86.5</v>
      </c>
      <c r="G22" s="240">
        <f>19+17.5+17.5+19+17.5</f>
        <v>90.5</v>
      </c>
      <c r="H22" s="71"/>
      <c r="I22" s="72"/>
      <c r="J22" s="322"/>
      <c r="K22" s="223"/>
      <c r="L22" s="223"/>
      <c r="M22" s="323">
        <f t="shared" ref="M22:M28" si="4">VLOOKUP(N22,SpecialtyRatings,2)</f>
        <v>0</v>
      </c>
      <c r="N22" s="223">
        <f t="shared" ref="N22:N28" si="5">SUM(O22+P22-Q22)</f>
        <v>0</v>
      </c>
      <c r="O22" s="223"/>
      <c r="P22" s="223"/>
      <c r="Q22" s="223"/>
    </row>
    <row r="23" spans="1:17" ht="15.5">
      <c r="A23" s="322"/>
      <c r="B23" s="223" t="s">
        <v>41</v>
      </c>
      <c r="C23" s="342">
        <f>RANK(E23,$E$22:$E$24)</f>
        <v>2</v>
      </c>
      <c r="D23" s="334">
        <f>VLOOKUP(E23,SpecialtyRatings,2)</f>
        <v>0</v>
      </c>
      <c r="E23" s="220">
        <f>SUM(F23+G23-H23)</f>
        <v>0</v>
      </c>
      <c r="F23" s="345"/>
      <c r="G23" s="345"/>
      <c r="H23" s="225"/>
      <c r="I23" s="72"/>
      <c r="J23" s="322"/>
      <c r="K23" s="223"/>
      <c r="L23" s="223"/>
      <c r="M23" s="323">
        <f t="shared" si="4"/>
        <v>0</v>
      </c>
      <c r="N23" s="223">
        <f t="shared" si="5"/>
        <v>0</v>
      </c>
      <c r="O23" s="223"/>
      <c r="P23" s="223"/>
      <c r="Q23" s="223"/>
    </row>
    <row r="24" spans="1:17" ht="15.5">
      <c r="A24" s="222"/>
      <c r="B24" s="223" t="s">
        <v>41</v>
      </c>
      <c r="C24" s="342">
        <f>RANK(E24,$E$22:$E$24)</f>
        <v>2</v>
      </c>
      <c r="D24" s="334">
        <f>VLOOKUP(E24,SpecialtyRatings,2)</f>
        <v>0</v>
      </c>
      <c r="E24" s="220">
        <f>SUM(F24+G24-H24)</f>
        <v>0</v>
      </c>
      <c r="F24" s="345"/>
      <c r="G24" s="345"/>
      <c r="H24" s="225"/>
      <c r="I24" s="72"/>
      <c r="J24" s="322"/>
      <c r="K24" s="223"/>
      <c r="L24" s="223"/>
      <c r="M24" s="323">
        <f t="shared" si="4"/>
        <v>0</v>
      </c>
      <c r="N24" s="223">
        <f t="shared" si="5"/>
        <v>0</v>
      </c>
      <c r="O24" s="223"/>
      <c r="P24" s="223"/>
      <c r="Q24" s="223"/>
    </row>
    <row r="25" spans="1:17" ht="15.5">
      <c r="A25" s="222"/>
      <c r="B25" s="223"/>
      <c r="C25" s="224"/>
      <c r="D25" s="334"/>
      <c r="E25" s="220"/>
      <c r="F25" s="345"/>
      <c r="G25" s="345"/>
      <c r="H25" s="225"/>
      <c r="I25" s="72"/>
      <c r="J25" s="223"/>
      <c r="K25" s="223"/>
      <c r="L25" s="223"/>
      <c r="M25" s="323">
        <f t="shared" si="4"/>
        <v>0</v>
      </c>
      <c r="N25" s="223">
        <f t="shared" si="5"/>
        <v>0</v>
      </c>
      <c r="O25" s="223"/>
      <c r="P25" s="223"/>
      <c r="Q25" s="223"/>
    </row>
    <row r="26" spans="1:17" ht="15.5">
      <c r="A26" s="222"/>
      <c r="B26" s="223"/>
      <c r="C26" s="224"/>
      <c r="D26" s="334"/>
      <c r="E26" s="220"/>
      <c r="F26" s="345"/>
      <c r="G26" s="345"/>
      <c r="H26" s="225"/>
      <c r="I26" s="72"/>
      <c r="J26" s="223"/>
      <c r="K26" s="223"/>
      <c r="L26" s="223"/>
      <c r="M26" s="323">
        <f t="shared" si="4"/>
        <v>0</v>
      </c>
      <c r="N26" s="223">
        <f t="shared" si="5"/>
        <v>0</v>
      </c>
      <c r="O26" s="223"/>
      <c r="P26" s="223"/>
      <c r="Q26" s="223"/>
    </row>
    <row r="27" spans="1:17" ht="15.5">
      <c r="A27" s="222"/>
      <c r="B27" s="223"/>
      <c r="C27" s="224"/>
      <c r="D27" s="334"/>
      <c r="E27" s="220"/>
      <c r="F27" s="345"/>
      <c r="G27" s="345"/>
      <c r="H27" s="225"/>
      <c r="I27" s="72"/>
      <c r="J27" s="223"/>
      <c r="K27" s="223"/>
      <c r="L27" s="223"/>
      <c r="M27" s="323">
        <f t="shared" si="4"/>
        <v>0</v>
      </c>
      <c r="N27" s="223">
        <f t="shared" si="5"/>
        <v>0</v>
      </c>
      <c r="O27" s="223"/>
      <c r="P27" s="223"/>
      <c r="Q27" s="223"/>
    </row>
    <row r="28" spans="1:17" ht="16" thickBot="1">
      <c r="A28" s="336"/>
      <c r="B28" s="337"/>
      <c r="C28" s="348"/>
      <c r="D28" s="334"/>
      <c r="E28" s="220"/>
      <c r="F28" s="349"/>
      <c r="G28" s="349"/>
      <c r="H28" s="341"/>
      <c r="I28" s="72"/>
      <c r="J28" s="223"/>
      <c r="K28" s="223"/>
      <c r="L28" s="223"/>
      <c r="M28" s="323">
        <f t="shared" si="4"/>
        <v>0</v>
      </c>
      <c r="N28" s="223">
        <f t="shared" si="5"/>
        <v>0</v>
      </c>
      <c r="O28" s="223"/>
      <c r="P28" s="223"/>
      <c r="Q28" s="223"/>
    </row>
    <row r="29" spans="1:17" ht="18" thickBot="1">
      <c r="A29" s="52"/>
      <c r="B29" s="51"/>
      <c r="C29" s="51"/>
      <c r="D29" s="51"/>
      <c r="E29" s="51"/>
      <c r="F29" s="243"/>
      <c r="G29" s="243"/>
      <c r="H29" s="51"/>
      <c r="I29" s="51"/>
      <c r="J29" s="51"/>
      <c r="K29" s="51"/>
      <c r="L29" s="51"/>
      <c r="M29" s="51"/>
      <c r="N29" s="51"/>
      <c r="O29" s="51"/>
      <c r="P29" s="51"/>
      <c r="Q29" s="53"/>
    </row>
    <row r="30" spans="1:17" ht="23.5" thickBot="1">
      <c r="A30" s="25"/>
      <c r="B30" s="85"/>
      <c r="C30" s="86"/>
      <c r="D30" s="20" t="s">
        <v>21</v>
      </c>
      <c r="E30" s="21"/>
      <c r="F30" s="239"/>
      <c r="G30" s="239"/>
      <c r="H30" s="22"/>
      <c r="I30" s="51"/>
      <c r="J30" s="206"/>
      <c r="K30" s="207"/>
      <c r="L30" s="208"/>
      <c r="M30" s="419" t="s">
        <v>52</v>
      </c>
      <c r="N30" s="420"/>
      <c r="O30" s="420"/>
      <c r="P30" s="420"/>
      <c r="Q30" s="421"/>
    </row>
    <row r="31" spans="1:17" ht="61.5" thickBot="1">
      <c r="A31" s="133" t="s">
        <v>29</v>
      </c>
      <c r="B31" s="26" t="s">
        <v>191</v>
      </c>
      <c r="C31" s="87" t="s">
        <v>26</v>
      </c>
      <c r="D31" s="38" t="s">
        <v>3</v>
      </c>
      <c r="E31" s="59" t="s">
        <v>2</v>
      </c>
      <c r="F31" s="244" t="s">
        <v>194</v>
      </c>
      <c r="G31" s="244" t="s">
        <v>195</v>
      </c>
      <c r="H31" s="37" t="s">
        <v>1</v>
      </c>
      <c r="I31" s="51"/>
      <c r="J31" s="209" t="s">
        <v>0</v>
      </c>
      <c r="K31" s="210" t="s">
        <v>20</v>
      </c>
      <c r="L31" s="211" t="s">
        <v>26</v>
      </c>
      <c r="M31" s="212" t="s">
        <v>3</v>
      </c>
      <c r="N31" s="213" t="s">
        <v>2</v>
      </c>
      <c r="O31" s="214"/>
      <c r="P31" s="214"/>
      <c r="Q31" s="215" t="s">
        <v>1</v>
      </c>
    </row>
    <row r="32" spans="1:17" ht="15.5">
      <c r="A32" s="293" t="s">
        <v>139</v>
      </c>
      <c r="B32" s="14" t="s">
        <v>192</v>
      </c>
      <c r="C32" s="100"/>
      <c r="D32" s="291" t="str">
        <f t="shared" ref="D32:D44" si="6">VLOOKUP(E32,SpecialtyRatings,2)</f>
        <v>HIGH SUPERIOR</v>
      </c>
      <c r="E32" s="13">
        <f t="shared" ref="E32:E44" si="7">SUM(F32+G32-H32)</f>
        <v>181.25</v>
      </c>
      <c r="F32" s="240">
        <f>18.5+17.5+17+18.5+18.5</f>
        <v>90</v>
      </c>
      <c r="G32" s="240">
        <f>19+17.5+17.5+18.25+19</f>
        <v>91.25</v>
      </c>
      <c r="H32" s="71"/>
      <c r="I32" s="72"/>
      <c r="J32" s="216"/>
      <c r="K32" s="217"/>
      <c r="L32" s="218"/>
      <c r="M32" s="334">
        <f t="shared" ref="M32:M44" si="8">VLOOKUP(N32,SpecialtyRatings,2)</f>
        <v>0</v>
      </c>
      <c r="N32" s="220">
        <f t="shared" ref="N32:N44" si="9">SUM(O32+P32-Q32)</f>
        <v>0</v>
      </c>
      <c r="O32" s="217"/>
      <c r="P32" s="217"/>
      <c r="Q32" s="221"/>
    </row>
    <row r="33" spans="1:17" ht="15.5">
      <c r="A33" s="322" t="s">
        <v>163</v>
      </c>
      <c r="B33" s="217" t="s">
        <v>192</v>
      </c>
      <c r="C33" s="342"/>
      <c r="D33" s="334">
        <f t="shared" si="6"/>
        <v>0</v>
      </c>
      <c r="E33" s="220">
        <f t="shared" si="7"/>
        <v>0</v>
      </c>
      <c r="F33" s="343"/>
      <c r="G33" s="343"/>
      <c r="H33" s="344"/>
      <c r="I33" s="72"/>
      <c r="J33" s="222"/>
      <c r="K33" s="223"/>
      <c r="L33" s="224"/>
      <c r="M33" s="334">
        <f t="shared" si="8"/>
        <v>0</v>
      </c>
      <c r="N33" s="220">
        <f t="shared" si="9"/>
        <v>0</v>
      </c>
      <c r="O33" s="223"/>
      <c r="P33" s="223"/>
      <c r="Q33" s="225"/>
    </row>
    <row r="34" spans="1:17" ht="15.5">
      <c r="A34" s="322"/>
      <c r="B34" s="223"/>
      <c r="C34" s="226"/>
      <c r="D34" s="334">
        <f t="shared" si="6"/>
        <v>0</v>
      </c>
      <c r="E34" s="220">
        <f t="shared" si="7"/>
        <v>0</v>
      </c>
      <c r="F34" s="345"/>
      <c r="G34" s="345"/>
      <c r="H34" s="225"/>
      <c r="I34" s="72"/>
      <c r="J34" s="222"/>
      <c r="K34" s="223"/>
      <c r="L34" s="226"/>
      <c r="M34" s="334">
        <f t="shared" si="8"/>
        <v>0</v>
      </c>
      <c r="N34" s="220">
        <f t="shared" si="9"/>
        <v>0</v>
      </c>
      <c r="O34" s="223"/>
      <c r="P34" s="223"/>
      <c r="Q34" s="225"/>
    </row>
    <row r="35" spans="1:17" ht="15.5">
      <c r="A35" s="222"/>
      <c r="B35" s="223"/>
      <c r="C35" s="226"/>
      <c r="D35" s="334">
        <f t="shared" si="6"/>
        <v>0</v>
      </c>
      <c r="E35" s="220">
        <f t="shared" si="7"/>
        <v>0</v>
      </c>
      <c r="F35" s="345"/>
      <c r="G35" s="345"/>
      <c r="H35" s="225"/>
      <c r="I35" s="72"/>
      <c r="J35" s="222"/>
      <c r="K35" s="223"/>
      <c r="L35" s="226"/>
      <c r="M35" s="334">
        <f t="shared" si="8"/>
        <v>0</v>
      </c>
      <c r="N35" s="220">
        <f t="shared" si="9"/>
        <v>0</v>
      </c>
      <c r="O35" s="223"/>
      <c r="P35" s="223"/>
      <c r="Q35" s="225"/>
    </row>
    <row r="36" spans="1:17" ht="15.5">
      <c r="A36" s="222"/>
      <c r="B36" s="223"/>
      <c r="C36" s="226"/>
      <c r="D36" s="334">
        <f t="shared" si="6"/>
        <v>0</v>
      </c>
      <c r="E36" s="220">
        <f t="shared" si="7"/>
        <v>0</v>
      </c>
      <c r="F36" s="345"/>
      <c r="G36" s="345"/>
      <c r="H36" s="225"/>
      <c r="I36" s="72"/>
      <c r="J36" s="222"/>
      <c r="K36" s="223"/>
      <c r="L36" s="226"/>
      <c r="M36" s="334">
        <f t="shared" si="8"/>
        <v>0</v>
      </c>
      <c r="N36" s="220">
        <f t="shared" si="9"/>
        <v>0</v>
      </c>
      <c r="O36" s="223"/>
      <c r="P36" s="223"/>
      <c r="Q36" s="225"/>
    </row>
    <row r="37" spans="1:17" ht="15.5">
      <c r="A37" s="346"/>
      <c r="B37" s="223"/>
      <c r="C37" s="226"/>
      <c r="D37" s="334">
        <f t="shared" si="6"/>
        <v>0</v>
      </c>
      <c r="E37" s="220">
        <f t="shared" si="7"/>
        <v>0</v>
      </c>
      <c r="F37" s="345"/>
      <c r="G37" s="345"/>
      <c r="H37" s="225"/>
      <c r="I37" s="72"/>
      <c r="J37" s="222"/>
      <c r="K37" s="223"/>
      <c r="L37" s="226"/>
      <c r="M37" s="334">
        <f t="shared" si="8"/>
        <v>0</v>
      </c>
      <c r="N37" s="220">
        <f t="shared" si="9"/>
        <v>0</v>
      </c>
      <c r="O37" s="223"/>
      <c r="P37" s="223"/>
      <c r="Q37" s="225"/>
    </row>
    <row r="38" spans="1:17" ht="15.5">
      <c r="A38" s="222"/>
      <c r="B38" s="223"/>
      <c r="C38" s="224"/>
      <c r="D38" s="334">
        <f t="shared" si="6"/>
        <v>0</v>
      </c>
      <c r="E38" s="220">
        <f t="shared" si="7"/>
        <v>0</v>
      </c>
      <c r="F38" s="345"/>
      <c r="G38" s="345"/>
      <c r="H38" s="225"/>
      <c r="I38" s="72"/>
      <c r="J38" s="222"/>
      <c r="K38" s="223"/>
      <c r="L38" s="224"/>
      <c r="M38" s="334">
        <f t="shared" si="8"/>
        <v>0</v>
      </c>
      <c r="N38" s="220">
        <f t="shared" si="9"/>
        <v>0</v>
      </c>
      <c r="O38" s="223"/>
      <c r="P38" s="223"/>
      <c r="Q38" s="225"/>
    </row>
    <row r="39" spans="1:17" ht="15.5">
      <c r="A39" s="227"/>
      <c r="B39" s="223"/>
      <c r="C39" s="226"/>
      <c r="D39" s="334">
        <f t="shared" si="6"/>
        <v>0</v>
      </c>
      <c r="E39" s="220">
        <f t="shared" si="7"/>
        <v>0</v>
      </c>
      <c r="F39" s="345"/>
      <c r="G39" s="345"/>
      <c r="H39" s="225"/>
      <c r="I39" s="72"/>
      <c r="J39" s="222"/>
      <c r="K39" s="223"/>
      <c r="L39" s="226"/>
      <c r="M39" s="334">
        <f t="shared" si="8"/>
        <v>0</v>
      </c>
      <c r="N39" s="220">
        <f t="shared" si="9"/>
        <v>0</v>
      </c>
      <c r="O39" s="223"/>
      <c r="P39" s="223"/>
      <c r="Q39" s="225"/>
    </row>
    <row r="40" spans="1:17" ht="15.5">
      <c r="A40" s="222"/>
      <c r="B40" s="223"/>
      <c r="C40" s="224"/>
      <c r="D40" s="334">
        <f t="shared" si="6"/>
        <v>0</v>
      </c>
      <c r="E40" s="220">
        <f t="shared" si="7"/>
        <v>0</v>
      </c>
      <c r="F40" s="345"/>
      <c r="G40" s="345"/>
      <c r="H40" s="225"/>
      <c r="I40" s="72"/>
      <c r="J40" s="227"/>
      <c r="K40" s="228"/>
      <c r="L40" s="229"/>
      <c r="M40" s="334">
        <f t="shared" si="8"/>
        <v>0</v>
      </c>
      <c r="N40" s="220">
        <f t="shared" si="9"/>
        <v>0</v>
      </c>
      <c r="O40" s="228"/>
      <c r="P40" s="228"/>
      <c r="Q40" s="230"/>
    </row>
    <row r="41" spans="1:17" ht="15.5">
      <c r="A41" s="222"/>
      <c r="B41" s="223"/>
      <c r="C41" s="224"/>
      <c r="D41" s="334">
        <f t="shared" si="6"/>
        <v>0</v>
      </c>
      <c r="E41" s="220">
        <f t="shared" si="7"/>
        <v>0</v>
      </c>
      <c r="F41" s="345"/>
      <c r="G41" s="345"/>
      <c r="H41" s="225"/>
      <c r="I41" s="72"/>
      <c r="J41" s="222"/>
      <c r="K41" s="223"/>
      <c r="L41" s="224"/>
      <c r="M41" s="334">
        <f t="shared" si="8"/>
        <v>0</v>
      </c>
      <c r="N41" s="220">
        <f t="shared" si="9"/>
        <v>0</v>
      </c>
      <c r="O41" s="223"/>
      <c r="P41" s="223"/>
      <c r="Q41" s="225"/>
    </row>
    <row r="42" spans="1:17" ht="15.5">
      <c r="A42" s="227"/>
      <c r="B42" s="228"/>
      <c r="C42" s="229"/>
      <c r="D42" s="334">
        <f t="shared" si="6"/>
        <v>0</v>
      </c>
      <c r="E42" s="220">
        <f t="shared" si="7"/>
        <v>0</v>
      </c>
      <c r="F42" s="347"/>
      <c r="G42" s="347"/>
      <c r="H42" s="230"/>
      <c r="I42" s="72"/>
      <c r="J42" s="222"/>
      <c r="K42" s="223"/>
      <c r="L42" s="224"/>
      <c r="M42" s="334">
        <f t="shared" si="8"/>
        <v>0</v>
      </c>
      <c r="N42" s="220">
        <f t="shared" si="9"/>
        <v>0</v>
      </c>
      <c r="O42" s="223"/>
      <c r="P42" s="223"/>
      <c r="Q42" s="225"/>
    </row>
    <row r="43" spans="1:17" ht="15.5">
      <c r="A43" s="227"/>
      <c r="B43" s="228"/>
      <c r="C43" s="229"/>
      <c r="D43" s="334">
        <f t="shared" si="6"/>
        <v>0</v>
      </c>
      <c r="E43" s="220">
        <f t="shared" si="7"/>
        <v>0</v>
      </c>
      <c r="F43" s="347"/>
      <c r="G43" s="347"/>
      <c r="H43" s="230"/>
      <c r="I43" s="72"/>
      <c r="J43" s="222"/>
      <c r="K43" s="223"/>
      <c r="L43" s="224"/>
      <c r="M43" s="334">
        <f t="shared" si="8"/>
        <v>0</v>
      </c>
      <c r="N43" s="220">
        <f t="shared" si="9"/>
        <v>0</v>
      </c>
      <c r="O43" s="223"/>
      <c r="P43" s="223"/>
      <c r="Q43" s="225"/>
    </row>
    <row r="44" spans="1:17" ht="16" thickBot="1">
      <c r="A44" s="227"/>
      <c r="B44" s="228"/>
      <c r="C44" s="229"/>
      <c r="D44" s="334">
        <f t="shared" si="6"/>
        <v>0</v>
      </c>
      <c r="E44" s="220">
        <f t="shared" si="7"/>
        <v>0</v>
      </c>
      <c r="F44" s="347"/>
      <c r="G44" s="347"/>
      <c r="H44" s="230"/>
      <c r="I44" s="72"/>
      <c r="J44" s="227"/>
      <c r="K44" s="228"/>
      <c r="L44" s="229"/>
      <c r="M44" s="334">
        <f t="shared" si="8"/>
        <v>0</v>
      </c>
      <c r="N44" s="220">
        <f t="shared" si="9"/>
        <v>0</v>
      </c>
      <c r="O44" s="228"/>
      <c r="P44" s="228"/>
      <c r="Q44" s="230"/>
    </row>
    <row r="45" spans="1:17" ht="17.5">
      <c r="A45" s="68"/>
      <c r="B45" s="69"/>
      <c r="C45" s="69"/>
      <c r="D45" s="69"/>
      <c r="E45" s="69"/>
      <c r="F45" s="245"/>
      <c r="G45" s="245"/>
      <c r="H45" s="69"/>
      <c r="I45" s="69"/>
      <c r="J45" s="69"/>
      <c r="K45" s="69"/>
      <c r="L45" s="69"/>
      <c r="M45" s="69"/>
      <c r="N45" s="69"/>
      <c r="O45" s="69"/>
      <c r="P45" s="69"/>
      <c r="Q45" s="70"/>
    </row>
    <row r="46" spans="1:17" ht="18" thickBot="1">
      <c r="A46" s="56" t="s">
        <v>34</v>
      </c>
      <c r="B46" s="54"/>
      <c r="C46" s="54"/>
      <c r="D46" s="54"/>
      <c r="E46" s="54"/>
      <c r="F46" s="246"/>
      <c r="G46" s="246"/>
      <c r="H46" s="54"/>
      <c r="I46" s="54"/>
      <c r="J46" s="54"/>
      <c r="K46" s="54"/>
      <c r="L46" s="54"/>
      <c r="M46" s="54"/>
      <c r="N46" s="54"/>
      <c r="O46" s="54"/>
      <c r="P46" s="54"/>
      <c r="Q46" s="55"/>
    </row>
  </sheetData>
  <sheetProtection password="DDAD" sheet="1" formatCells="0" formatColumns="0" formatRows="0" insertColumns="0" insertRows="0" insertHyperlinks="0" deleteColumns="0" deleteRows="0"/>
  <mergeCells count="5">
    <mergeCell ref="D3:N3"/>
    <mergeCell ref="D4:N4"/>
    <mergeCell ref="D5:N5"/>
    <mergeCell ref="M20:Q20"/>
    <mergeCell ref="M30:Q30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5</vt:i4>
      </vt:variant>
    </vt:vector>
  </HeadingPairs>
  <TitlesOfParts>
    <vt:vector size="27" baseType="lpstr">
      <vt:lpstr>Prim-Elem Solos</vt:lpstr>
      <vt:lpstr>Jr Solos</vt:lpstr>
      <vt:lpstr>Sr Solos</vt:lpstr>
      <vt:lpstr>tiny</vt:lpstr>
      <vt:lpstr>Primary Classic</vt:lpstr>
      <vt:lpstr>Primary Select</vt:lpstr>
      <vt:lpstr>Elementary NOVA</vt:lpstr>
      <vt:lpstr>Elementary Classic</vt:lpstr>
      <vt:lpstr>Elemetary Select</vt:lpstr>
      <vt:lpstr>Junior</vt:lpstr>
      <vt:lpstr>Senior Classic</vt:lpstr>
      <vt:lpstr>Senior Select</vt:lpstr>
      <vt:lpstr>Showcase &amp; Superstar</vt:lpstr>
      <vt:lpstr>Formulas and Setup</vt:lpstr>
      <vt:lpstr>Ehigh</vt:lpstr>
      <vt:lpstr>JHIGH</vt:lpstr>
      <vt:lpstr>shigh</vt:lpstr>
      <vt:lpstr>Sheet1</vt:lpstr>
      <vt:lpstr>Sheet2</vt:lpstr>
      <vt:lpstr>Elem HP</vt:lpstr>
      <vt:lpstr>Sheet9</vt:lpstr>
      <vt:lpstr>Sheet10</vt:lpstr>
      <vt:lpstr>LeadershipRatings</vt:lpstr>
      <vt:lpstr>'Jr Solos'!Print_Area</vt:lpstr>
      <vt:lpstr>'Prim-Elem Solos'!Print_Area</vt:lpstr>
      <vt:lpstr>'Sr Solos'!Print_Area</vt:lpstr>
      <vt:lpstr>SpecialtyRatings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MW Accounting</dc:creator>
  <cp:lastModifiedBy>Mary Mathews</cp:lastModifiedBy>
  <cp:lastPrinted>2013-03-04T01:12:35Z</cp:lastPrinted>
  <dcterms:created xsi:type="dcterms:W3CDTF">1999-03-13T12:59:47Z</dcterms:created>
  <dcterms:modified xsi:type="dcterms:W3CDTF">2017-02-05T23:08:44Z</dcterms:modified>
</cp:coreProperties>
</file>